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thd\OneDrive\Desktop\data to play with\"/>
    </mc:Choice>
  </mc:AlternateContent>
  <xr:revisionPtr revIDLastSave="0" documentId="13_ncr:1_{5EA283AD-6D9B-4FEA-9787-D14158D3EA8A}" xr6:coauthVersionLast="47" xr6:coauthVersionMax="47" xr10:uidLastSave="{00000000-0000-0000-0000-000000000000}"/>
  <bookViews>
    <workbookView minimized="1" xWindow="-30250" yWindow="-1180" windowWidth="21600" windowHeight="11300" firstSheet="10" activeTab="16" xr2:uid="{CC976233-A564-4697-9D33-46294108B1B5}"/>
  </bookViews>
  <sheets>
    <sheet name="Time and Money" sheetId="29" r:id="rId1"/>
    <sheet name="Collections" sheetId="28" r:id="rId2"/>
    <sheet name="Where I got" sheetId="27" r:id="rId3"/>
    <sheet name="Just Art Type" sheetId="25" r:id="rId4"/>
    <sheet name="Just Material" sheetId="24" r:id="rId5"/>
    <sheet name="material lists" sheetId="26" r:id="rId6"/>
    <sheet name="Money" sheetId="23" r:id="rId7"/>
    <sheet name="Sheet5" sheetId="21" r:id="rId8"/>
    <sheet name="Magnets and specific trips" sheetId="22" r:id="rId9"/>
    <sheet name="Trip and business " sheetId="19" r:id="rId10"/>
    <sheet name="Material part ii" sheetId="17" r:id="rId11"/>
    <sheet name="Material and Art Type table" sheetId="18" r:id="rId12"/>
    <sheet name="Material Type" sheetId="16" r:id="rId13"/>
    <sheet name="Sheet2" sheetId="13" r:id="rId14"/>
    <sheet name="questions" sheetId="4" r:id="rId15"/>
    <sheet name="Working" sheetId="2" r:id="rId16"/>
    <sheet name="Sheet1" sheetId="30" r:id="rId17"/>
    <sheet name="Miles1" sheetId="6" r:id="rId18"/>
    <sheet name="Original" sheetId="1" r:id="rId19"/>
  </sheets>
  <definedNames>
    <definedName name="_xlnm._FilterDatabase" localSheetId="3" hidden="1">'Just Art Type'!$A$1:$A$744</definedName>
    <definedName name="_xlnm._FilterDatabase" localSheetId="12" hidden="1">'Material Type'!$B$1:$C$717</definedName>
    <definedName name="_xlnm._FilterDatabase" localSheetId="6" hidden="1">Money!$K$1:$K$479</definedName>
    <definedName name="_xlnm._FilterDatabase" localSheetId="9" hidden="1">'Trip and business '!$A$1:$AB$478</definedName>
    <definedName name="_xlchart.v1.0" hidden="1">'Just Art Type'!$J$2:$J$22</definedName>
    <definedName name="_xlchart.v1.1" hidden="1">'Just Art Type'!$K$2:$K$22</definedName>
  </definedNames>
  <calcPr calcId="191029"/>
  <pivotCaches>
    <pivotCache cacheId="0" r:id="rId20"/>
    <pivotCache cacheId="1" r:id="rId21"/>
    <pivotCache cacheId="2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0" i="30" l="1"/>
  <c r="N464" i="30"/>
  <c r="N458" i="30"/>
  <c r="N314" i="30"/>
  <c r="N306" i="30"/>
  <c r="N304" i="30"/>
  <c r="N272" i="30"/>
  <c r="N254" i="30"/>
  <c r="N245" i="30"/>
  <c r="N241" i="30"/>
  <c r="N231" i="30"/>
  <c r="N228" i="30"/>
  <c r="N223" i="30"/>
  <c r="N220" i="30"/>
  <c r="N214" i="30"/>
  <c r="N210" i="30"/>
  <c r="N208" i="30"/>
  <c r="N198" i="30"/>
  <c r="N183" i="30"/>
  <c r="N181" i="30"/>
  <c r="N159" i="30"/>
  <c r="N157" i="30"/>
  <c r="N154" i="30"/>
  <c r="N106" i="30"/>
  <c r="N87" i="30"/>
  <c r="N85" i="30"/>
  <c r="N79" i="30"/>
  <c r="N74" i="30"/>
  <c r="N71" i="30"/>
  <c r="N67" i="30"/>
  <c r="N64" i="30"/>
  <c r="N61" i="30"/>
  <c r="N56" i="30"/>
  <c r="N54" i="30"/>
  <c r="N52" i="30"/>
  <c r="N50" i="30"/>
  <c r="N45" i="30"/>
  <c r="N34" i="30"/>
  <c r="N32" i="30"/>
  <c r="N18" i="30"/>
  <c r="N5" i="30"/>
  <c r="N3" i="30"/>
  <c r="B525" i="30"/>
  <c r="B522" i="30"/>
  <c r="B474" i="30"/>
  <c r="B411" i="30"/>
  <c r="B17" i="30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O6" i="29"/>
  <c r="O5" i="29"/>
  <c r="O4" i="29"/>
  <c r="O3" i="29"/>
  <c r="O2" i="29"/>
  <c r="V3" i="29"/>
  <c r="V2" i="29"/>
  <c r="AC329" i="23"/>
  <c r="V483" i="28"/>
  <c r="V158" i="28"/>
  <c r="V138" i="28"/>
  <c r="V89" i="28"/>
  <c r="V54" i="28"/>
  <c r="I482" i="28"/>
  <c r="I481" i="28"/>
  <c r="I480" i="28"/>
  <c r="I137" i="28"/>
  <c r="I479" i="28"/>
  <c r="I53" i="28"/>
  <c r="I136" i="28"/>
  <c r="I135" i="28"/>
  <c r="I52" i="28"/>
  <c r="I134" i="28"/>
  <c r="I478" i="28"/>
  <c r="I477" i="28"/>
  <c r="I476" i="28"/>
  <c r="I51" i="28"/>
  <c r="I50" i="28"/>
  <c r="I49" i="28"/>
  <c r="I88" i="28"/>
  <c r="I475" i="28"/>
  <c r="I474" i="28"/>
  <c r="I473" i="28"/>
  <c r="I472" i="28"/>
  <c r="I471" i="28"/>
  <c r="I470" i="28"/>
  <c r="I469" i="28"/>
  <c r="I468" i="28"/>
  <c r="I467" i="28"/>
  <c r="I87" i="28"/>
  <c r="I466" i="28"/>
  <c r="I465" i="28"/>
  <c r="I464" i="28"/>
  <c r="I463" i="28"/>
  <c r="I462" i="28"/>
  <c r="I133" i="28"/>
  <c r="I132" i="28"/>
  <c r="I48" i="28"/>
  <c r="I461" i="28"/>
  <c r="I460" i="28"/>
  <c r="I459" i="28"/>
  <c r="I458" i="28"/>
  <c r="I457" i="28"/>
  <c r="I86" i="28"/>
  <c r="I456" i="28"/>
  <c r="I455" i="28"/>
  <c r="I454" i="28"/>
  <c r="I453" i="28"/>
  <c r="I47" i="28"/>
  <c r="I452" i="28"/>
  <c r="I451" i="28"/>
  <c r="I450" i="28"/>
  <c r="I85" i="28"/>
  <c r="I157" i="28"/>
  <c r="I449" i="28"/>
  <c r="I448" i="28"/>
  <c r="I447" i="28"/>
  <c r="I446" i="28"/>
  <c r="I46" i="28"/>
  <c r="I45" i="28"/>
  <c r="I44" i="28"/>
  <c r="I43" i="28"/>
  <c r="I131" i="28"/>
  <c r="I445" i="28"/>
  <c r="I444" i="28"/>
  <c r="I443" i="28"/>
  <c r="I442" i="28"/>
  <c r="I441" i="28"/>
  <c r="I440" i="28"/>
  <c r="I439" i="28"/>
  <c r="I438" i="28"/>
  <c r="I84" i="28"/>
  <c r="I437" i="28"/>
  <c r="I436" i="28"/>
  <c r="I435" i="28"/>
  <c r="I83" i="28"/>
  <c r="I434" i="28"/>
  <c r="I130" i="28"/>
  <c r="I82" i="28"/>
  <c r="I433" i="28"/>
  <c r="I129" i="28"/>
  <c r="I432" i="28"/>
  <c r="I431" i="28"/>
  <c r="I42" i="28"/>
  <c r="I430" i="28"/>
  <c r="I429" i="28"/>
  <c r="I428" i="28"/>
  <c r="I41" i="28"/>
  <c r="I40" i="28"/>
  <c r="I39" i="28"/>
  <c r="I128" i="28"/>
  <c r="I427" i="28"/>
  <c r="I426" i="28"/>
  <c r="I425" i="28"/>
  <c r="I424" i="28"/>
  <c r="I423" i="28"/>
  <c r="I422" i="28"/>
  <c r="I81" i="28"/>
  <c r="I127" i="28"/>
  <c r="I421" i="28"/>
  <c r="I420" i="28"/>
  <c r="I419" i="28"/>
  <c r="I418" i="28"/>
  <c r="I417" i="28"/>
  <c r="I416" i="28"/>
  <c r="I415" i="28"/>
  <c r="I414" i="28"/>
  <c r="I413" i="28"/>
  <c r="I412" i="28"/>
  <c r="I411" i="28"/>
  <c r="I410" i="28"/>
  <c r="I409" i="28"/>
  <c r="I408" i="28"/>
  <c r="I407" i="28"/>
  <c r="I406" i="28"/>
  <c r="I405" i="28"/>
  <c r="I404" i="28"/>
  <c r="I403" i="28"/>
  <c r="I402" i="28"/>
  <c r="I38" i="28"/>
  <c r="I37" i="28"/>
  <c r="I36" i="28"/>
  <c r="I35" i="28"/>
  <c r="I34" i="28"/>
  <c r="I33" i="28"/>
  <c r="I32" i="28"/>
  <c r="I31" i="28"/>
  <c r="I30" i="28"/>
  <c r="I29" i="28"/>
  <c r="I401" i="28"/>
  <c r="I400" i="28"/>
  <c r="I399" i="28"/>
  <c r="I398" i="28"/>
  <c r="I397" i="28"/>
  <c r="I28" i="28"/>
  <c r="I126" i="28"/>
  <c r="I396" i="28"/>
  <c r="I27" i="28"/>
  <c r="I395" i="28"/>
  <c r="I394" i="28"/>
  <c r="I393" i="28"/>
  <c r="I80" i="28"/>
  <c r="I156" i="28"/>
  <c r="I392" i="28"/>
  <c r="I79" i="28"/>
  <c r="I155" i="28"/>
  <c r="I391" i="28"/>
  <c r="I390" i="28"/>
  <c r="I78" i="28"/>
  <c r="I125" i="28"/>
  <c r="I124" i="28"/>
  <c r="I389" i="28"/>
  <c r="I388" i="28"/>
  <c r="I387" i="28"/>
  <c r="I386" i="28"/>
  <c r="I26" i="28"/>
  <c r="I385" i="28"/>
  <c r="I25" i="28"/>
  <c r="I384" i="28"/>
  <c r="I383" i="28"/>
  <c r="I382" i="28"/>
  <c r="I381" i="28"/>
  <c r="I380" i="28"/>
  <c r="I379" i="28"/>
  <c r="I123" i="28"/>
  <c r="I122" i="28"/>
  <c r="I121" i="28"/>
  <c r="I120" i="28"/>
  <c r="I119" i="28"/>
  <c r="I378" i="28"/>
  <c r="I377" i="28"/>
  <c r="I376" i="28"/>
  <c r="I375" i="28"/>
  <c r="I374" i="28"/>
  <c r="I373" i="28"/>
  <c r="I372" i="28"/>
  <c r="I371" i="28"/>
  <c r="I370" i="28"/>
  <c r="I369" i="28"/>
  <c r="I368" i="28"/>
  <c r="I367" i="28"/>
  <c r="I366" i="28"/>
  <c r="I365" i="28"/>
  <c r="I364" i="28"/>
  <c r="I363" i="28"/>
  <c r="I362" i="28"/>
  <c r="I361" i="28"/>
  <c r="I360" i="28"/>
  <c r="I359" i="28"/>
  <c r="I358" i="28"/>
  <c r="I357" i="28"/>
  <c r="I118" i="28"/>
  <c r="I356" i="28"/>
  <c r="I355" i="28"/>
  <c r="I24" i="28"/>
  <c r="I23" i="28"/>
  <c r="I154" i="28"/>
  <c r="I153" i="28"/>
  <c r="I354" i="28"/>
  <c r="I353" i="28"/>
  <c r="I352" i="28"/>
  <c r="I351" i="28"/>
  <c r="I350" i="28"/>
  <c r="I349" i="28"/>
  <c r="I22" i="28"/>
  <c r="I348" i="28"/>
  <c r="I152" i="28"/>
  <c r="I21" i="28"/>
  <c r="I347" i="28"/>
  <c r="I346" i="28"/>
  <c r="I345" i="28"/>
  <c r="I344" i="28"/>
  <c r="I343" i="28"/>
  <c r="I342" i="28"/>
  <c r="I341" i="28"/>
  <c r="I340" i="28"/>
  <c r="I20" i="28"/>
  <c r="I77" i="28"/>
  <c r="I117" i="28"/>
  <c r="I339" i="28"/>
  <c r="I338" i="28"/>
  <c r="I337" i="28"/>
  <c r="I336" i="28"/>
  <c r="I335" i="28"/>
  <c r="I334" i="28"/>
  <c r="I333" i="28"/>
  <c r="I332" i="28"/>
  <c r="I331" i="28"/>
  <c r="I330" i="28"/>
  <c r="I329" i="28"/>
  <c r="I328" i="28"/>
  <c r="I76" i="28"/>
  <c r="I327" i="28"/>
  <c r="I19" i="28"/>
  <c r="I116" i="28"/>
  <c r="I326" i="28"/>
  <c r="I325" i="28"/>
  <c r="I75" i="28"/>
  <c r="I324" i="28"/>
  <c r="I323" i="28"/>
  <c r="I322" i="28"/>
  <c r="I321" i="28"/>
  <c r="I18" i="28"/>
  <c r="I320" i="28"/>
  <c r="I319" i="28"/>
  <c r="I318" i="28"/>
  <c r="I74" i="28"/>
  <c r="I151" i="28"/>
  <c r="I317" i="28"/>
  <c r="I316" i="28"/>
  <c r="I17" i="28"/>
  <c r="I315" i="28"/>
  <c r="I314" i="28"/>
  <c r="I313" i="28"/>
  <c r="I312" i="28"/>
  <c r="I311" i="28"/>
  <c r="I310" i="28"/>
  <c r="I309" i="28"/>
  <c r="I308" i="28"/>
  <c r="I307" i="28"/>
  <c r="I306" i="28"/>
  <c r="I305" i="28"/>
  <c r="I304" i="28"/>
  <c r="I73" i="28"/>
  <c r="I115" i="28"/>
  <c r="I303" i="28"/>
  <c r="I302" i="28"/>
  <c r="I114" i="28"/>
  <c r="I301" i="28"/>
  <c r="I300" i="28"/>
  <c r="I299" i="28"/>
  <c r="I298" i="28"/>
  <c r="I297" i="28"/>
  <c r="I72" i="28"/>
  <c r="I296" i="28"/>
  <c r="I295" i="28"/>
  <c r="I113" i="28"/>
  <c r="I112" i="28"/>
  <c r="I294" i="28"/>
  <c r="I293" i="28"/>
  <c r="I292" i="28"/>
  <c r="I291" i="28"/>
  <c r="I290" i="28"/>
  <c r="I289" i="28"/>
  <c r="I288" i="28"/>
  <c r="I287" i="28"/>
  <c r="I286" i="28"/>
  <c r="I285" i="28"/>
  <c r="I284" i="28"/>
  <c r="I283" i="28"/>
  <c r="I282" i="28"/>
  <c r="I281" i="28"/>
  <c r="I280" i="28"/>
  <c r="I279" i="28"/>
  <c r="I278" i="28"/>
  <c r="I277" i="28"/>
  <c r="I276" i="28"/>
  <c r="I275" i="28"/>
  <c r="I274" i="28"/>
  <c r="I273" i="28"/>
  <c r="I272" i="28"/>
  <c r="I16" i="28"/>
  <c r="I150" i="28"/>
  <c r="I271" i="28"/>
  <c r="I270" i="28"/>
  <c r="I111" i="28"/>
  <c r="I269" i="28"/>
  <c r="I268" i="28"/>
  <c r="I15" i="28"/>
  <c r="I267" i="28"/>
  <c r="I14" i="28"/>
  <c r="I266" i="28"/>
  <c r="I13" i="28"/>
  <c r="I265" i="28"/>
  <c r="I264" i="28"/>
  <c r="I263" i="28"/>
  <c r="I262" i="28"/>
  <c r="I261" i="28"/>
  <c r="I260" i="28"/>
  <c r="I259" i="28"/>
  <c r="I110" i="28"/>
  <c r="I258" i="28"/>
  <c r="I109" i="28"/>
  <c r="I108" i="28"/>
  <c r="I107" i="28"/>
  <c r="I106" i="28"/>
  <c r="I105" i="28"/>
  <c r="I257" i="28"/>
  <c r="I256" i="28"/>
  <c r="I255" i="28"/>
  <c r="I149" i="28"/>
  <c r="I254" i="28"/>
  <c r="I253" i="28"/>
  <c r="I252" i="28"/>
  <c r="I71" i="28"/>
  <c r="I251" i="28"/>
  <c r="I70" i="28"/>
  <c r="I250" i="28"/>
  <c r="I249" i="28"/>
  <c r="I248" i="28"/>
  <c r="I247" i="28"/>
  <c r="I246" i="28"/>
  <c r="I245" i="28"/>
  <c r="I69" i="28"/>
  <c r="I104" i="28"/>
  <c r="I103" i="28"/>
  <c r="I102" i="28"/>
  <c r="I244" i="28"/>
  <c r="I243" i="28"/>
  <c r="I242" i="28"/>
  <c r="I241" i="28"/>
  <c r="I240" i="28"/>
  <c r="I239" i="28"/>
  <c r="I238" i="28"/>
  <c r="I237" i="28"/>
  <c r="I236" i="28"/>
  <c r="I235" i="28"/>
  <c r="I68" i="28"/>
  <c r="I67" i="28"/>
  <c r="I234" i="28"/>
  <c r="I12" i="28"/>
  <c r="I66" i="28"/>
  <c r="I233" i="28"/>
  <c r="I11" i="28"/>
  <c r="I65" i="28"/>
  <c r="I232" i="28"/>
  <c r="I231" i="28"/>
  <c r="I64" i="28"/>
  <c r="I101" i="28"/>
  <c r="I230" i="28"/>
  <c r="I100" i="28"/>
  <c r="I229" i="28"/>
  <c r="I228" i="28"/>
  <c r="I227" i="28"/>
  <c r="I226" i="28"/>
  <c r="I225" i="28"/>
  <c r="I10" i="28"/>
  <c r="I63" i="28"/>
  <c r="I224" i="28"/>
  <c r="I223" i="28"/>
  <c r="I222" i="28"/>
  <c r="I221" i="28"/>
  <c r="I220" i="28"/>
  <c r="I219" i="28"/>
  <c r="I218" i="28"/>
  <c r="I148" i="28"/>
  <c r="I217" i="28"/>
  <c r="I216" i="28"/>
  <c r="I147" i="28"/>
  <c r="I9" i="28"/>
  <c r="I146" i="28"/>
  <c r="I215" i="28"/>
  <c r="I8" i="28"/>
  <c r="I214" i="28"/>
  <c r="I213" i="28"/>
  <c r="I212" i="28"/>
  <c r="I211" i="28"/>
  <c r="I210" i="28"/>
  <c r="I209" i="28"/>
  <c r="I7" i="28"/>
  <c r="I6" i="28"/>
  <c r="I208" i="28"/>
  <c r="I207" i="28"/>
  <c r="I62" i="28"/>
  <c r="I206" i="28"/>
  <c r="I205" i="28"/>
  <c r="I204" i="28"/>
  <c r="I61" i="28"/>
  <c r="I203" i="28"/>
  <c r="I145" i="28"/>
  <c r="I202" i="28"/>
  <c r="I201" i="28"/>
  <c r="I200" i="28"/>
  <c r="I199" i="28"/>
  <c r="I144" i="28"/>
  <c r="I198" i="28"/>
  <c r="I197" i="28"/>
  <c r="I196" i="28"/>
  <c r="I195" i="28"/>
  <c r="I194" i="28"/>
  <c r="I99" i="28"/>
  <c r="I193" i="28"/>
  <c r="I192" i="28"/>
  <c r="I191" i="28"/>
  <c r="I190" i="28"/>
  <c r="I189" i="28"/>
  <c r="I188" i="28"/>
  <c r="I143" i="28"/>
  <c r="I5" i="28"/>
  <c r="I142" i="28"/>
  <c r="I141" i="28"/>
  <c r="I98" i="28"/>
  <c r="I187" i="28"/>
  <c r="I186" i="28"/>
  <c r="I185" i="28"/>
  <c r="I184" i="28"/>
  <c r="I183" i="28"/>
  <c r="I182" i="28"/>
  <c r="I97" i="28"/>
  <c r="I60" i="28"/>
  <c r="I181" i="28"/>
  <c r="I180" i="28"/>
  <c r="I179" i="28"/>
  <c r="I178" i="28"/>
  <c r="I96" i="28"/>
  <c r="I95" i="28"/>
  <c r="I4" i="28"/>
  <c r="I177" i="28"/>
  <c r="I176" i="28"/>
  <c r="I59" i="28"/>
  <c r="I175" i="28"/>
  <c r="I94" i="28"/>
  <c r="I93" i="28"/>
  <c r="I92" i="28"/>
  <c r="I91" i="28"/>
  <c r="I58" i="28"/>
  <c r="I140" i="28"/>
  <c r="I174" i="28"/>
  <c r="I173" i="28"/>
  <c r="I172" i="28"/>
  <c r="I171" i="28"/>
  <c r="I170" i="28"/>
  <c r="I169" i="28"/>
  <c r="I3" i="28"/>
  <c r="I57" i="28"/>
  <c r="I168" i="28"/>
  <c r="I167" i="28"/>
  <c r="I166" i="28"/>
  <c r="I165" i="28"/>
  <c r="I56" i="28"/>
  <c r="I90" i="28"/>
  <c r="I164" i="28"/>
  <c r="I163" i="28"/>
  <c r="I162" i="28"/>
  <c r="I139" i="28"/>
  <c r="I161" i="28"/>
  <c r="I2" i="28"/>
  <c r="I160" i="28"/>
  <c r="I55" i="28"/>
  <c r="I159" i="28"/>
  <c r="D448" i="27"/>
  <c r="D334" i="27"/>
  <c r="D328" i="27"/>
  <c r="D281" i="27"/>
  <c r="D276" i="27"/>
  <c r="D193" i="27"/>
  <c r="D173" i="27"/>
  <c r="D170" i="27"/>
  <c r="D33" i="27"/>
  <c r="D30" i="27"/>
  <c r="P21" i="22"/>
  <c r="O21" i="22"/>
  <c r="O18" i="22"/>
  <c r="Q27" i="22"/>
  <c r="K23" i="25"/>
  <c r="H6" i="26"/>
  <c r="H5" i="26"/>
  <c r="H4" i="26"/>
  <c r="H3" i="26"/>
  <c r="G7" i="26"/>
  <c r="B21" i="26"/>
  <c r="B19" i="26"/>
  <c r="C12" i="26" s="1"/>
  <c r="B743" i="25"/>
  <c r="B720" i="25"/>
  <c r="B670" i="25"/>
  <c r="B658" i="25"/>
  <c r="B651" i="25"/>
  <c r="B648" i="25"/>
  <c r="B629" i="25"/>
  <c r="B623" i="25"/>
  <c r="B617" i="25"/>
  <c r="B528" i="25"/>
  <c r="B521" i="25"/>
  <c r="B487" i="25"/>
  <c r="B482" i="25"/>
  <c r="B472" i="25"/>
  <c r="B467" i="25"/>
  <c r="B465" i="25"/>
  <c r="B298" i="25"/>
  <c r="B292" i="25"/>
  <c r="B276" i="25"/>
  <c r="B256" i="25"/>
  <c r="B241" i="25"/>
  <c r="B221" i="25"/>
  <c r="B111" i="25"/>
  <c r="B105" i="25"/>
  <c r="B95" i="25"/>
  <c r="B92" i="25"/>
  <c r="B88" i="25"/>
  <c r="C17" i="26"/>
  <c r="C16" i="26"/>
  <c r="C15" i="26"/>
  <c r="C14" i="26"/>
  <c r="C13" i="26"/>
  <c r="C11" i="26"/>
  <c r="C10" i="26"/>
  <c r="C9" i="26"/>
  <c r="C8" i="26"/>
  <c r="C7" i="26"/>
  <c r="C6" i="26"/>
  <c r="C5" i="26"/>
  <c r="C4" i="26"/>
  <c r="C3" i="26"/>
  <c r="G408" i="24"/>
  <c r="G407" i="24"/>
  <c r="G406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D11" i="4"/>
  <c r="AJ4" i="23"/>
  <c r="AG4" i="23"/>
  <c r="AF7" i="23"/>
  <c r="AF6" i="23"/>
  <c r="AF5" i="23"/>
  <c r="AF4" i="23"/>
  <c r="I296" i="23"/>
  <c r="I295" i="23"/>
  <c r="I294" i="23"/>
  <c r="I293" i="23"/>
  <c r="I4" i="23"/>
  <c r="I292" i="23"/>
  <c r="I291" i="23"/>
  <c r="I290" i="23"/>
  <c r="I289" i="23"/>
  <c r="I288" i="23"/>
  <c r="I203" i="23"/>
  <c r="I287" i="23"/>
  <c r="I450" i="23"/>
  <c r="I286" i="23"/>
  <c r="I285" i="23"/>
  <c r="I284" i="23"/>
  <c r="I283" i="23"/>
  <c r="I282" i="23"/>
  <c r="I281" i="23"/>
  <c r="I388" i="23"/>
  <c r="I280" i="23"/>
  <c r="I279" i="23"/>
  <c r="I278" i="23"/>
  <c r="I3" i="23"/>
  <c r="I277" i="23"/>
  <c r="I276" i="23"/>
  <c r="I275" i="23"/>
  <c r="I479" i="23"/>
  <c r="I274" i="23"/>
  <c r="I273" i="23"/>
  <c r="I272" i="23"/>
  <c r="I271" i="23"/>
  <c r="I270" i="23"/>
  <c r="I269" i="23"/>
  <c r="I268" i="23"/>
  <c r="I267" i="23"/>
  <c r="I266" i="23"/>
  <c r="I265" i="23"/>
  <c r="I264" i="23"/>
  <c r="I263" i="23"/>
  <c r="I262" i="23"/>
  <c r="I261" i="23"/>
  <c r="I260" i="23"/>
  <c r="I259" i="23"/>
  <c r="I258" i="23"/>
  <c r="I257" i="23"/>
  <c r="I256" i="23"/>
  <c r="I255" i="23"/>
  <c r="I254" i="23"/>
  <c r="I253" i="23"/>
  <c r="I252" i="23"/>
  <c r="I251" i="23"/>
  <c r="I389" i="23"/>
  <c r="I357" i="23"/>
  <c r="I469" i="23"/>
  <c r="I20" i="23"/>
  <c r="I19" i="23"/>
  <c r="I18" i="23"/>
  <c r="I17" i="23"/>
  <c r="I16" i="23"/>
  <c r="I305" i="23"/>
  <c r="I441" i="23"/>
  <c r="I440" i="23"/>
  <c r="I439" i="23"/>
  <c r="I304" i="23"/>
  <c r="I303" i="23"/>
  <c r="I302" i="23"/>
  <c r="I15" i="23"/>
  <c r="I14" i="23"/>
  <c r="I301" i="23"/>
  <c r="I13" i="23"/>
  <c r="I12" i="23"/>
  <c r="I11" i="23"/>
  <c r="I448" i="23"/>
  <c r="I10" i="23"/>
  <c r="I364" i="23"/>
  <c r="I204" i="23"/>
  <c r="I9" i="23"/>
  <c r="I8" i="23"/>
  <c r="I300" i="23"/>
  <c r="I7" i="23"/>
  <c r="I299" i="23"/>
  <c r="I6" i="23"/>
  <c r="I298" i="23"/>
  <c r="I5" i="23"/>
  <c r="I297" i="23"/>
  <c r="I217" i="23"/>
  <c r="I216" i="23"/>
  <c r="I311" i="23"/>
  <c r="I310" i="23"/>
  <c r="I41" i="23"/>
  <c r="I40" i="23"/>
  <c r="I215" i="23"/>
  <c r="I214" i="23"/>
  <c r="I39" i="23"/>
  <c r="I213" i="23"/>
  <c r="I309" i="23"/>
  <c r="I38" i="23"/>
  <c r="I37" i="23"/>
  <c r="I36" i="23"/>
  <c r="I360" i="23"/>
  <c r="I359" i="23"/>
  <c r="I35" i="23"/>
  <c r="I34" i="23"/>
  <c r="I212" i="23"/>
  <c r="I390" i="23"/>
  <c r="I33" i="23"/>
  <c r="I308" i="23"/>
  <c r="I32" i="23"/>
  <c r="I307" i="23"/>
  <c r="I211" i="23"/>
  <c r="I358" i="23"/>
  <c r="I31" i="23"/>
  <c r="I231" i="23"/>
  <c r="I210" i="23"/>
  <c r="I209" i="23"/>
  <c r="I208" i="23"/>
  <c r="I207" i="23"/>
  <c r="I30" i="23"/>
  <c r="I378" i="23"/>
  <c r="I29" i="23"/>
  <c r="I377" i="23"/>
  <c r="I28" i="23"/>
  <c r="I27" i="23"/>
  <c r="I206" i="23"/>
  <c r="I26" i="23"/>
  <c r="I25" i="23"/>
  <c r="I24" i="23"/>
  <c r="I23" i="23"/>
  <c r="I22" i="23"/>
  <c r="I21" i="23"/>
  <c r="I329" i="23"/>
  <c r="I205" i="23"/>
  <c r="I306" i="23"/>
  <c r="I250" i="23"/>
  <c r="I249" i="23"/>
  <c r="I248" i="23"/>
  <c r="I247" i="23"/>
  <c r="I246" i="23"/>
  <c r="I245" i="23"/>
  <c r="I244" i="23"/>
  <c r="I243" i="23"/>
  <c r="I242" i="23"/>
  <c r="I241" i="23"/>
  <c r="I240" i="23"/>
  <c r="I239" i="23"/>
  <c r="I238" i="23"/>
  <c r="I237" i="23"/>
  <c r="I236" i="23"/>
  <c r="I235" i="23"/>
  <c r="I234" i="23"/>
  <c r="I233" i="23"/>
  <c r="I232" i="23"/>
  <c r="I230" i="23"/>
  <c r="I202" i="23"/>
  <c r="I383" i="23"/>
  <c r="I229" i="23"/>
  <c r="I228" i="23"/>
  <c r="I227" i="23"/>
  <c r="I226" i="23"/>
  <c r="I225" i="23"/>
  <c r="I224" i="23"/>
  <c r="I223" i="23"/>
  <c r="I201" i="23"/>
  <c r="I200" i="23"/>
  <c r="I199" i="23"/>
  <c r="I412" i="23"/>
  <c r="I467" i="23"/>
  <c r="I438" i="23"/>
  <c r="I198" i="23"/>
  <c r="I197" i="23"/>
  <c r="I196" i="23"/>
  <c r="I195" i="23"/>
  <c r="I194" i="23"/>
  <c r="I193" i="23"/>
  <c r="I411" i="23"/>
  <c r="I192" i="23"/>
  <c r="I459" i="23"/>
  <c r="I191" i="23"/>
  <c r="I474" i="23"/>
  <c r="I190" i="23"/>
  <c r="I437" i="23"/>
  <c r="I189" i="23"/>
  <c r="I188" i="23"/>
  <c r="I458" i="23"/>
  <c r="I410" i="23"/>
  <c r="I409" i="23"/>
  <c r="I349" i="23"/>
  <c r="I457" i="23"/>
  <c r="I187" i="23"/>
  <c r="I186" i="23"/>
  <c r="I185" i="23"/>
  <c r="I348" i="23"/>
  <c r="I470" i="23"/>
  <c r="I184" i="23"/>
  <c r="I446" i="23"/>
  <c r="I456" i="23"/>
  <c r="I355" i="23"/>
  <c r="I462" i="23"/>
  <c r="I183" i="23"/>
  <c r="I182" i="23"/>
  <c r="I181" i="23"/>
  <c r="I180" i="23"/>
  <c r="I473" i="23"/>
  <c r="I179" i="23"/>
  <c r="I472" i="23"/>
  <c r="I222" i="23"/>
  <c r="I178" i="23"/>
  <c r="I177" i="23"/>
  <c r="I347" i="23"/>
  <c r="I429" i="23"/>
  <c r="I176" i="23"/>
  <c r="I175" i="23"/>
  <c r="I174" i="23"/>
  <c r="I173" i="23"/>
  <c r="I172" i="23"/>
  <c r="I376" i="23"/>
  <c r="I382" i="23"/>
  <c r="I221" i="23"/>
  <c r="I328" i="23"/>
  <c r="I445" i="23"/>
  <c r="I466" i="23"/>
  <c r="I375" i="23"/>
  <c r="I374" i="23"/>
  <c r="I408" i="23"/>
  <c r="I373" i="23"/>
  <c r="I478" i="23"/>
  <c r="I171" i="23"/>
  <c r="I170" i="23"/>
  <c r="I169" i="23"/>
  <c r="I168" i="23"/>
  <c r="I167" i="23"/>
  <c r="I372" i="23"/>
  <c r="I166" i="23"/>
  <c r="I165" i="23"/>
  <c r="I164" i="23"/>
  <c r="I163" i="23"/>
  <c r="I407" i="23"/>
  <c r="I162" i="23"/>
  <c r="I471" i="23"/>
  <c r="I161" i="23"/>
  <c r="I160" i="23"/>
  <c r="I159" i="23"/>
  <c r="I158" i="23"/>
  <c r="I436" i="23"/>
  <c r="I353" i="23"/>
  <c r="I157" i="23"/>
  <c r="I406" i="23"/>
  <c r="I435" i="23"/>
  <c r="I156" i="23"/>
  <c r="I330" i="23"/>
  <c r="I155" i="23"/>
  <c r="I455" i="23"/>
  <c r="I154" i="23"/>
  <c r="I153" i="23"/>
  <c r="I371" i="23"/>
  <c r="I152" i="23"/>
  <c r="I434" i="23"/>
  <c r="I327" i="23"/>
  <c r="I151" i="23"/>
  <c r="I150" i="23"/>
  <c r="I149" i="23"/>
  <c r="I148" i="23"/>
  <c r="I147" i="23"/>
  <c r="I346" i="23"/>
  <c r="I326" i="23"/>
  <c r="I325" i="23"/>
  <c r="I370" i="23"/>
  <c r="I146" i="23"/>
  <c r="I324" i="23"/>
  <c r="I449" i="23"/>
  <c r="I405" i="23"/>
  <c r="I399" i="23"/>
  <c r="I145" i="23"/>
  <c r="I387" i="23"/>
  <c r="I144" i="23"/>
  <c r="I404" i="23"/>
  <c r="I337" i="23"/>
  <c r="I143" i="23"/>
  <c r="I142" i="23"/>
  <c r="I363" i="23"/>
  <c r="I141" i="23"/>
  <c r="I140" i="23"/>
  <c r="I345" i="23"/>
  <c r="I336" i="23"/>
  <c r="I344" i="23"/>
  <c r="I139" i="23"/>
  <c r="I335" i="23"/>
  <c r="I426" i="23"/>
  <c r="I352" i="23"/>
  <c r="I334" i="23"/>
  <c r="I333" i="23"/>
  <c r="I138" i="23"/>
  <c r="I351" i="23"/>
  <c r="I137" i="23"/>
  <c r="I323" i="23"/>
  <c r="I136" i="23"/>
  <c r="I322" i="23"/>
  <c r="I135" i="23"/>
  <c r="I134" i="23"/>
  <c r="I133" i="23"/>
  <c r="I132" i="23"/>
  <c r="I331" i="23"/>
  <c r="I131" i="23"/>
  <c r="I338" i="23"/>
  <c r="I130" i="23"/>
  <c r="I428" i="23"/>
  <c r="I129" i="23"/>
  <c r="I128" i="23"/>
  <c r="I416" i="23"/>
  <c r="I127" i="23"/>
  <c r="I126" i="23"/>
  <c r="I475" i="23"/>
  <c r="I369" i="23"/>
  <c r="I444" i="23"/>
  <c r="I468" i="23"/>
  <c r="I125" i="23"/>
  <c r="I124" i="23"/>
  <c r="I123" i="23"/>
  <c r="I122" i="23"/>
  <c r="I121" i="23"/>
  <c r="I120" i="23"/>
  <c r="I119" i="23"/>
  <c r="I118" i="23"/>
  <c r="I454" i="23"/>
  <c r="I398" i="23"/>
  <c r="I453" i="23"/>
  <c r="I321" i="23"/>
  <c r="I425" i="23"/>
  <c r="I433" i="23"/>
  <c r="I397" i="23"/>
  <c r="I117" i="23"/>
  <c r="I396" i="23"/>
  <c r="I419" i="23"/>
  <c r="I368" i="23"/>
  <c r="I116" i="23"/>
  <c r="I354" i="23"/>
  <c r="I447" i="23"/>
  <c r="I115" i="23"/>
  <c r="I114" i="23"/>
  <c r="I343" i="23"/>
  <c r="I342" i="23"/>
  <c r="I367" i="23"/>
  <c r="I341" i="23"/>
  <c r="I113" i="23"/>
  <c r="I452" i="23"/>
  <c r="I386" i="23"/>
  <c r="I332" i="23"/>
  <c r="I395" i="23"/>
  <c r="I112" i="23"/>
  <c r="I366" i="23"/>
  <c r="I451" i="23"/>
  <c r="I340" i="23"/>
  <c r="I365" i="23"/>
  <c r="I432" i="23"/>
  <c r="I385" i="23"/>
  <c r="I403" i="23"/>
  <c r="I415" i="23"/>
  <c r="I111" i="23"/>
  <c r="I220" i="23"/>
  <c r="I219" i="23"/>
  <c r="I110" i="23"/>
  <c r="I218" i="23"/>
  <c r="I109" i="23"/>
  <c r="I424" i="23"/>
  <c r="I108" i="23"/>
  <c r="I107" i="23"/>
  <c r="I106" i="23"/>
  <c r="I105" i="23"/>
  <c r="I465" i="23"/>
  <c r="I402" i="23"/>
  <c r="I104" i="23"/>
  <c r="I443" i="23"/>
  <c r="I418" i="23"/>
  <c r="I103" i="23"/>
  <c r="I102" i="23"/>
  <c r="I101" i="23"/>
  <c r="I100" i="23"/>
  <c r="I99" i="23"/>
  <c r="I320" i="23"/>
  <c r="I98" i="23"/>
  <c r="I97" i="23"/>
  <c r="I96" i="23"/>
  <c r="I95" i="23"/>
  <c r="I94" i="23"/>
  <c r="I93" i="23"/>
  <c r="I464" i="23"/>
  <c r="I463" i="23"/>
  <c r="I476" i="23"/>
  <c r="I423" i="23"/>
  <c r="I92" i="23"/>
  <c r="I461" i="23"/>
  <c r="I460" i="23"/>
  <c r="I401" i="23"/>
  <c r="I91" i="23"/>
  <c r="I90" i="23"/>
  <c r="I319" i="23"/>
  <c r="I89" i="23"/>
  <c r="I318" i="23"/>
  <c r="I317" i="23"/>
  <c r="I88" i="23"/>
  <c r="I87" i="23"/>
  <c r="I86" i="23"/>
  <c r="I85" i="23"/>
  <c r="I84" i="23"/>
  <c r="I83" i="23"/>
  <c r="I422" i="23"/>
  <c r="I316" i="23"/>
  <c r="I82" i="23"/>
  <c r="I81" i="23"/>
  <c r="I80" i="23"/>
  <c r="I79" i="23"/>
  <c r="I78" i="23"/>
  <c r="I394" i="23"/>
  <c r="I362" i="23"/>
  <c r="I77" i="23"/>
  <c r="I339" i="23"/>
  <c r="I315" i="23"/>
  <c r="I400" i="23"/>
  <c r="I356" i="23"/>
  <c r="I76" i="23"/>
  <c r="I381" i="23"/>
  <c r="I75" i="23"/>
  <c r="I74" i="23"/>
  <c r="I380" i="23"/>
  <c r="I73" i="23"/>
  <c r="I72" i="23"/>
  <c r="I393" i="23"/>
  <c r="I71" i="23"/>
  <c r="I417" i="23"/>
  <c r="I392" i="23"/>
  <c r="I431" i="23"/>
  <c r="I70" i="23"/>
  <c r="I421" i="23"/>
  <c r="I69" i="23"/>
  <c r="I68" i="23"/>
  <c r="I67" i="23"/>
  <c r="I420" i="23"/>
  <c r="I391" i="23"/>
  <c r="I477" i="23"/>
  <c r="I66" i="23"/>
  <c r="I65" i="23"/>
  <c r="I64" i="23"/>
  <c r="I430" i="23"/>
  <c r="I63" i="23"/>
  <c r="I62" i="23"/>
  <c r="I61" i="23"/>
  <c r="I60" i="23"/>
  <c r="I314" i="23"/>
  <c r="I59" i="23"/>
  <c r="I58" i="23"/>
  <c r="I57" i="23"/>
  <c r="I56" i="23"/>
  <c r="I55" i="23"/>
  <c r="I350" i="23"/>
  <c r="I54" i="23"/>
  <c r="I53" i="23"/>
  <c r="I52" i="23"/>
  <c r="I442" i="23"/>
  <c r="I51" i="23"/>
  <c r="I384" i="23"/>
  <c r="I50" i="23"/>
  <c r="I49" i="23"/>
  <c r="I48" i="23"/>
  <c r="I414" i="23"/>
  <c r="I313" i="23"/>
  <c r="I312" i="23"/>
  <c r="I361" i="23"/>
  <c r="I47" i="23"/>
  <c r="I379" i="23"/>
  <c r="I46" i="23"/>
  <c r="I427" i="23"/>
  <c r="I413" i="23"/>
  <c r="I45" i="23"/>
  <c r="I44" i="23"/>
  <c r="I43" i="23"/>
  <c r="I42" i="23"/>
  <c r="I478" i="19"/>
  <c r="I477" i="19"/>
  <c r="I476" i="19"/>
  <c r="I475" i="19"/>
  <c r="I474" i="19"/>
  <c r="I473" i="19"/>
  <c r="I472" i="19"/>
  <c r="I471" i="19"/>
  <c r="I470" i="19"/>
  <c r="I469" i="19"/>
  <c r="I468" i="19"/>
  <c r="I467" i="19"/>
  <c r="I466" i="19"/>
  <c r="I465" i="19"/>
  <c r="I464" i="19"/>
  <c r="I463" i="19"/>
  <c r="I462" i="19"/>
  <c r="I461" i="19"/>
  <c r="I460" i="19"/>
  <c r="I459" i="19"/>
  <c r="I458" i="19"/>
  <c r="I457" i="19"/>
  <c r="I456" i="19"/>
  <c r="I455" i="19"/>
  <c r="I454" i="19"/>
  <c r="I453" i="19"/>
  <c r="I452" i="19"/>
  <c r="I451" i="19"/>
  <c r="I450" i="19"/>
  <c r="I449" i="19"/>
  <c r="I448" i="19"/>
  <c r="I447" i="19"/>
  <c r="I446" i="19"/>
  <c r="I445" i="19"/>
  <c r="I444" i="19"/>
  <c r="I443" i="19"/>
  <c r="I442" i="19"/>
  <c r="I441" i="19"/>
  <c r="I440" i="19"/>
  <c r="I439" i="19"/>
  <c r="I438" i="19"/>
  <c r="I437" i="19"/>
  <c r="I436" i="19"/>
  <c r="I435" i="19"/>
  <c r="I434" i="19"/>
  <c r="I433" i="19"/>
  <c r="I432" i="19"/>
  <c r="I431" i="19"/>
  <c r="I430" i="19"/>
  <c r="I429" i="19"/>
  <c r="I428" i="19"/>
  <c r="I427" i="19"/>
  <c r="I426" i="19"/>
  <c r="I425" i="19"/>
  <c r="I424" i="19"/>
  <c r="I423" i="19"/>
  <c r="I422" i="19"/>
  <c r="I421" i="19"/>
  <c r="I420" i="19"/>
  <c r="I419" i="19"/>
  <c r="I418" i="19"/>
  <c r="I417" i="19"/>
  <c r="I416" i="19"/>
  <c r="I415" i="19"/>
  <c r="I414" i="19"/>
  <c r="I413" i="19"/>
  <c r="I412" i="19"/>
  <c r="I411" i="19"/>
  <c r="I410" i="19"/>
  <c r="I409" i="19"/>
  <c r="I408" i="19"/>
  <c r="I407" i="19"/>
  <c r="I406" i="19"/>
  <c r="I405" i="19"/>
  <c r="I404" i="19"/>
  <c r="I403" i="19"/>
  <c r="I402" i="19"/>
  <c r="I401" i="19"/>
  <c r="I400" i="19"/>
  <c r="I399" i="19"/>
  <c r="I398" i="19"/>
  <c r="I397" i="19"/>
  <c r="I396" i="19"/>
  <c r="I395" i="19"/>
  <c r="I394" i="19"/>
  <c r="I393" i="19"/>
  <c r="I392" i="19"/>
  <c r="I391" i="19"/>
  <c r="I390" i="19"/>
  <c r="I389" i="19"/>
  <c r="I388" i="19"/>
  <c r="I387" i="19"/>
  <c r="I386" i="19"/>
  <c r="I385" i="19"/>
  <c r="I384" i="19"/>
  <c r="I383" i="19"/>
  <c r="I382" i="19"/>
  <c r="I381" i="19"/>
  <c r="I380" i="19"/>
  <c r="I379" i="19"/>
  <c r="I378" i="19"/>
  <c r="I377" i="19"/>
  <c r="I376" i="19"/>
  <c r="I375" i="19"/>
  <c r="I374" i="19"/>
  <c r="I373" i="19"/>
  <c r="I372" i="19"/>
  <c r="I371" i="19"/>
  <c r="I370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O10" i="17"/>
  <c r="Q5" i="17"/>
  <c r="M5" i="17"/>
  <c r="P4" i="17"/>
  <c r="P3" i="17"/>
  <c r="P5" i="17" s="1"/>
  <c r="N4" i="17"/>
  <c r="N3" i="17"/>
  <c r="N5" i="17" s="1"/>
  <c r="O4" i="17"/>
  <c r="O3" i="17"/>
  <c r="O5" i="17" s="1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B9" i="13"/>
  <c r="B8" i="13"/>
  <c r="B7" i="13"/>
  <c r="B6" i="13"/>
  <c r="B5" i="13"/>
  <c r="B4" i="13"/>
  <c r="B3" i="13"/>
  <c r="B2" i="13"/>
  <c r="D22" i="4"/>
  <c r="G11" i="6"/>
  <c r="I19" i="6"/>
  <c r="I11" i="6"/>
  <c r="I12" i="6"/>
  <c r="H12" i="6"/>
  <c r="G12" i="6"/>
  <c r="I18" i="6"/>
  <c r="I17" i="6"/>
  <c r="I16" i="6"/>
  <c r="I15" i="6"/>
  <c r="I14" i="6"/>
  <c r="H17" i="6"/>
  <c r="H16" i="6"/>
  <c r="H15" i="6"/>
  <c r="H14" i="6"/>
  <c r="G18" i="6"/>
  <c r="G17" i="6"/>
  <c r="G16" i="6"/>
  <c r="G14" i="6"/>
  <c r="H7" i="6"/>
  <c r="H6" i="6"/>
  <c r="H5" i="6"/>
  <c r="H4" i="6"/>
  <c r="H3" i="6"/>
  <c r="H2" i="6"/>
  <c r="D16" i="4"/>
  <c r="D15" i="4"/>
  <c r="D13" i="4"/>
  <c r="D10" i="4"/>
  <c r="D8" i="4"/>
  <c r="D7" i="4"/>
  <c r="I127" i="2"/>
  <c r="I105" i="2"/>
  <c r="I133" i="2"/>
  <c r="I102" i="2"/>
  <c r="I90" i="2"/>
  <c r="I89" i="2"/>
  <c r="I88" i="2"/>
  <c r="I351" i="2"/>
  <c r="I100" i="2"/>
  <c r="I298" i="2"/>
  <c r="I71" i="2"/>
  <c r="I70" i="2"/>
  <c r="I75" i="2"/>
  <c r="I362" i="2"/>
  <c r="I72" i="2"/>
  <c r="I83" i="2"/>
  <c r="I76" i="2"/>
  <c r="I82" i="2"/>
  <c r="I86" i="2"/>
  <c r="I87" i="2"/>
  <c r="I137" i="2"/>
  <c r="I135" i="2"/>
  <c r="I414" i="2"/>
  <c r="I365" i="2"/>
  <c r="I379" i="2"/>
  <c r="I326" i="2"/>
  <c r="I378" i="2"/>
  <c r="I375" i="2"/>
  <c r="I403" i="2"/>
  <c r="I380" i="2"/>
  <c r="I312" i="2"/>
  <c r="I372" i="2"/>
  <c r="I393" i="2"/>
  <c r="I338" i="2"/>
  <c r="I399" i="2"/>
  <c r="I367" i="2"/>
  <c r="I401" i="2"/>
  <c r="I337" i="2"/>
  <c r="I357" i="2"/>
  <c r="I327" i="2"/>
  <c r="I287" i="2"/>
  <c r="I130" i="2"/>
  <c r="I361" i="2"/>
  <c r="I230" i="2"/>
  <c r="I233" i="2"/>
  <c r="I223" i="2"/>
  <c r="I222" i="2"/>
  <c r="I221" i="2"/>
  <c r="I220" i="2"/>
  <c r="I235" i="2"/>
  <c r="I231" i="2"/>
  <c r="I234" i="2"/>
  <c r="I232" i="2"/>
  <c r="I236" i="2"/>
  <c r="I228" i="2"/>
  <c r="I227" i="2"/>
  <c r="I391" i="2"/>
  <c r="I229" i="2"/>
  <c r="I224" i="2"/>
  <c r="I226" i="2"/>
  <c r="I225" i="2"/>
  <c r="I304" i="2"/>
  <c r="I321" i="2"/>
  <c r="I368" i="2"/>
  <c r="I46" i="2"/>
  <c r="I297" i="2"/>
  <c r="I209" i="2"/>
  <c r="I149" i="2"/>
  <c r="I152" i="2"/>
  <c r="I151" i="2"/>
  <c r="I150" i="2"/>
  <c r="I352" i="2"/>
  <c r="I269" i="2"/>
  <c r="I30" i="2"/>
  <c r="I19" i="2"/>
  <c r="I4" i="2"/>
  <c r="I31" i="2"/>
  <c r="I5" i="2"/>
  <c r="I272" i="2"/>
  <c r="I8" i="2"/>
  <c r="I274" i="2"/>
  <c r="I28" i="2"/>
  <c r="I15" i="2"/>
  <c r="I26" i="2"/>
  <c r="I7" i="2"/>
  <c r="I11" i="2"/>
  <c r="I17" i="2"/>
  <c r="I6" i="2"/>
  <c r="I39" i="2"/>
  <c r="I273" i="2"/>
  <c r="I14" i="2"/>
  <c r="I271" i="2"/>
  <c r="I23" i="2"/>
  <c r="I22" i="2"/>
  <c r="I12" i="2"/>
  <c r="I13" i="2"/>
  <c r="I34" i="2"/>
  <c r="I35" i="2"/>
  <c r="I36" i="2"/>
  <c r="I29" i="2"/>
  <c r="I20" i="2"/>
  <c r="I38" i="2"/>
  <c r="I270" i="2"/>
  <c r="I32" i="2"/>
  <c r="I25" i="2"/>
  <c r="I9" i="2"/>
  <c r="I10" i="2"/>
  <c r="I16" i="2"/>
  <c r="I27" i="2"/>
  <c r="I37" i="2"/>
  <c r="I33" i="2"/>
  <c r="I24" i="2"/>
  <c r="I21" i="2"/>
  <c r="I18" i="2"/>
  <c r="I275" i="2"/>
  <c r="I340" i="2"/>
  <c r="I389" i="2"/>
  <c r="I394" i="2"/>
  <c r="I400" i="2"/>
  <c r="I329" i="2"/>
  <c r="I417" i="2"/>
  <c r="I288" i="2"/>
  <c r="I339" i="2"/>
  <c r="I423" i="2"/>
  <c r="I190" i="2"/>
  <c r="I419" i="2"/>
  <c r="I197" i="2"/>
  <c r="I144" i="2"/>
  <c r="I196" i="2"/>
  <c r="I284" i="2"/>
  <c r="I155" i="2"/>
  <c r="I283" i="2"/>
  <c r="I94" i="2"/>
  <c r="I282" i="2"/>
  <c r="I93" i="2"/>
  <c r="I280" i="2"/>
  <c r="I92" i="2"/>
  <c r="I177" i="2"/>
  <c r="I91" i="2"/>
  <c r="I310" i="2"/>
  <c r="I336" i="2"/>
  <c r="I175" i="2"/>
  <c r="I57" i="2"/>
  <c r="I267" i="2"/>
  <c r="I56" i="2"/>
  <c r="I55" i="2"/>
  <c r="I264" i="2"/>
  <c r="I265" i="2"/>
  <c r="I257" i="2"/>
  <c r="I243" i="2"/>
  <c r="I266" i="2"/>
  <c r="I250" i="2"/>
  <c r="I295" i="2"/>
  <c r="I260" i="2"/>
  <c r="I237" i="2"/>
  <c r="I258" i="2"/>
  <c r="I281" i="2"/>
  <c r="I238" i="2"/>
  <c r="I192" i="2"/>
  <c r="I193" i="2"/>
  <c r="I262" i="2"/>
  <c r="I254" i="2"/>
  <c r="I259" i="2"/>
  <c r="I261" i="2"/>
  <c r="I244" i="2"/>
  <c r="I252" i="2"/>
  <c r="I253" i="2"/>
  <c r="I263" i="2"/>
  <c r="I255" i="2"/>
  <c r="I249" i="2"/>
  <c r="I242" i="2"/>
  <c r="I241" i="2"/>
  <c r="I248" i="2"/>
  <c r="I240" i="2"/>
  <c r="I247" i="2"/>
  <c r="I246" i="2"/>
  <c r="I245" i="2"/>
  <c r="I239" i="2"/>
  <c r="I256" i="2"/>
  <c r="I251" i="2"/>
  <c r="I456" i="2"/>
  <c r="I437" i="2"/>
  <c r="I428" i="2"/>
  <c r="I433" i="2"/>
  <c r="I442" i="2"/>
  <c r="I432" i="2"/>
  <c r="I431" i="2"/>
  <c r="I458" i="2"/>
  <c r="I468" i="2"/>
  <c r="I455" i="2"/>
  <c r="I454" i="2"/>
  <c r="I473" i="2"/>
  <c r="I461" i="2"/>
  <c r="I183" i="2"/>
  <c r="I279" i="2"/>
  <c r="I293" i="2"/>
  <c r="I404" i="2"/>
  <c r="I356" i="2"/>
  <c r="I392" i="2"/>
  <c r="I64" i="2"/>
  <c r="I66" i="2"/>
  <c r="I465" i="2"/>
  <c r="I142" i="2"/>
  <c r="I147" i="2"/>
  <c r="I143" i="2"/>
  <c r="I464" i="2"/>
  <c r="I463" i="2"/>
  <c r="I211" i="2"/>
  <c r="I436" i="2"/>
  <c r="I435" i="2"/>
  <c r="I126" i="2"/>
  <c r="I136" i="2"/>
  <c r="I101" i="2"/>
  <c r="I110" i="2"/>
  <c r="I313" i="2"/>
  <c r="I68" i="2"/>
  <c r="I67" i="2"/>
  <c r="I139" i="2"/>
  <c r="I153" i="2"/>
  <c r="I157" i="2"/>
  <c r="I59" i="2"/>
  <c r="I156" i="2"/>
  <c r="I333" i="2"/>
  <c r="I145" i="2"/>
  <c r="I58" i="2"/>
  <c r="I141" i="2"/>
  <c r="I154" i="2"/>
  <c r="I195" i="2"/>
  <c r="I206" i="2"/>
  <c r="I61" i="2"/>
  <c r="I60" i="2"/>
  <c r="I202" i="2"/>
  <c r="I207" i="2"/>
  <c r="I201" i="2"/>
  <c r="I200" i="2"/>
  <c r="I51" i="2"/>
  <c r="I52" i="2"/>
  <c r="I65" i="2"/>
  <c r="I208" i="2"/>
  <c r="I215" i="2"/>
  <c r="I125" i="2"/>
  <c r="I214" i="2"/>
  <c r="I188" i="2"/>
  <c r="I187" i="2"/>
  <c r="I53" i="2"/>
  <c r="I3" i="2"/>
  <c r="I218" i="2"/>
  <c r="I199" i="2"/>
  <c r="I129" i="2"/>
  <c r="I50" i="2"/>
  <c r="I49" i="2"/>
  <c r="I48" i="2"/>
  <c r="I176" i="2"/>
  <c r="I124" i="2"/>
  <c r="I123" i="2"/>
  <c r="I122" i="2"/>
  <c r="I121" i="2"/>
  <c r="I73" i="2"/>
  <c r="I77" i="2"/>
  <c r="I81" i="2"/>
  <c r="I80" i="2"/>
  <c r="I79" i="2"/>
  <c r="I74" i="2"/>
  <c r="I85" i="2"/>
  <c r="I111" i="2"/>
  <c r="I120" i="2"/>
  <c r="I118" i="2"/>
  <c r="I119" i="2"/>
  <c r="I112" i="2"/>
  <c r="I108" i="2"/>
  <c r="I113" i="2"/>
  <c r="I115" i="2"/>
  <c r="I97" i="2"/>
  <c r="I134" i="2"/>
  <c r="I114" i="2"/>
  <c r="I109" i="2"/>
  <c r="I98" i="2"/>
  <c r="I172" i="2"/>
  <c r="I166" i="2"/>
  <c r="I163" i="2"/>
  <c r="I164" i="2"/>
  <c r="I167" i="2"/>
  <c r="I170" i="2"/>
  <c r="I165" i="2"/>
  <c r="I161" i="2"/>
  <c r="I162" i="2"/>
  <c r="I168" i="2"/>
  <c r="I160" i="2"/>
  <c r="I355" i="2"/>
  <c r="I315" i="2"/>
  <c r="I173" i="2"/>
  <c r="I179" i="2"/>
  <c r="I182" i="2"/>
  <c r="I171" i="2"/>
  <c r="I181" i="2"/>
  <c r="I180" i="2"/>
  <c r="I178" i="2"/>
  <c r="I388" i="2"/>
  <c r="I78" i="2"/>
  <c r="I306" i="2"/>
  <c r="I320" i="2"/>
  <c r="I377" i="2"/>
  <c r="I322" i="2"/>
  <c r="I387" i="2"/>
  <c r="I325" i="2"/>
  <c r="I363" i="2"/>
  <c r="I385" i="2"/>
  <c r="I311" i="2"/>
  <c r="I354" i="2"/>
  <c r="I309" i="2"/>
  <c r="I286" i="2"/>
  <c r="I407" i="2"/>
  <c r="I402" i="2"/>
  <c r="I292" i="2"/>
  <c r="I308" i="2"/>
  <c r="I373" i="2"/>
  <c r="I406" i="2"/>
  <c r="I334" i="2"/>
  <c r="I386" i="2"/>
  <c r="I360" i="2"/>
  <c r="I418" i="2"/>
  <c r="I415" i="2"/>
  <c r="I396" i="2"/>
  <c r="I416" i="2"/>
  <c r="I305" i="2"/>
  <c r="I277" i="2"/>
  <c r="I411" i="2"/>
  <c r="I317" i="2"/>
  <c r="I323" i="2"/>
  <c r="I358" i="2"/>
  <c r="I383" i="2"/>
  <c r="I299" i="2"/>
  <c r="I371" i="2"/>
  <c r="I370" i="2"/>
  <c r="I369" i="2"/>
  <c r="I459" i="2"/>
  <c r="I451" i="2"/>
  <c r="I103" i="2"/>
  <c r="I441" i="2"/>
  <c r="I429" i="2"/>
  <c r="I408" i="2"/>
  <c r="I412" i="2"/>
  <c r="I397" i="2"/>
  <c r="I347" i="2"/>
  <c r="I328" i="2"/>
  <c r="I413" i="2"/>
  <c r="I316" i="2"/>
  <c r="I84" i="2"/>
  <c r="I350" i="2"/>
  <c r="I398" i="2"/>
  <c r="I374" i="2"/>
  <c r="I349" i="2"/>
  <c r="I359" i="2"/>
  <c r="I346" i="2"/>
  <c r="I348" i="2"/>
  <c r="I427" i="2"/>
  <c r="I345" i="2"/>
  <c r="I395" i="2"/>
  <c r="I472" i="2"/>
  <c r="I477" i="2"/>
  <c r="I478" i="2"/>
  <c r="I466" i="2"/>
  <c r="I462" i="2"/>
  <c r="I467" i="2"/>
  <c r="I475" i="2"/>
  <c r="I158" i="2"/>
  <c r="I445" i="2"/>
  <c r="I382" i="2"/>
  <c r="I343" i="2"/>
  <c r="I470" i="2"/>
  <c r="I439" i="2"/>
  <c r="I444" i="2"/>
  <c r="I453" i="2"/>
  <c r="I138" i="2"/>
  <c r="I440" i="2"/>
  <c r="I430" i="2"/>
  <c r="I426" i="2"/>
  <c r="I450" i="2"/>
  <c r="I44" i="2"/>
  <c r="I41" i="2"/>
  <c r="I2" i="2"/>
  <c r="I438" i="2"/>
  <c r="I425" i="2"/>
  <c r="I474" i="2"/>
  <c r="I460" i="2"/>
  <c r="I469" i="2"/>
  <c r="I332" i="2"/>
  <c r="I342" i="2"/>
  <c r="I290" i="2"/>
  <c r="I409" i="2"/>
  <c r="I294" i="2"/>
  <c r="I341" i="2"/>
  <c r="I353" i="2"/>
  <c r="I318" i="2"/>
  <c r="I324" i="2"/>
  <c r="I296" i="2"/>
  <c r="I424" i="2"/>
  <c r="I335" i="2"/>
  <c r="I410" i="2"/>
  <c r="I471" i="2"/>
  <c r="I128" i="2"/>
  <c r="I285" i="2"/>
  <c r="I43" i="2"/>
  <c r="I420" i="2"/>
  <c r="I449" i="2"/>
  <c r="I390" i="2"/>
  <c r="I452" i="2"/>
  <c r="I185" i="2"/>
  <c r="I457" i="2"/>
  <c r="I364" i="2"/>
  <c r="I131" i="2"/>
  <c r="I217" i="2"/>
  <c r="I448" i="2"/>
  <c r="I45" i="2"/>
  <c r="I300" i="2"/>
  <c r="I42" i="2"/>
  <c r="I434" i="2"/>
  <c r="I117" i="2"/>
  <c r="I219" i="2"/>
  <c r="I447" i="2"/>
  <c r="I331" i="2"/>
  <c r="I307" i="2"/>
  <c r="I213" i="2"/>
  <c r="I146" i="2"/>
  <c r="I189" i="2"/>
  <c r="I314" i="2"/>
  <c r="I268" i="2"/>
  <c r="I203" i="2"/>
  <c r="I54" i="2"/>
  <c r="I132" i="2"/>
  <c r="I186" i="2"/>
  <c r="I210" i="2"/>
  <c r="I330" i="2"/>
  <c r="I405" i="2"/>
  <c r="I302" i="2"/>
  <c r="I191" i="2"/>
  <c r="I303" i="2"/>
  <c r="I476" i="2"/>
  <c r="I174" i="2"/>
  <c r="I366" i="2"/>
  <c r="I384" i="2"/>
  <c r="I344" i="2"/>
  <c r="I95" i="2"/>
  <c r="I69" i="2"/>
  <c r="I204" i="2"/>
  <c r="I148" i="2"/>
  <c r="I216" i="2"/>
  <c r="I376" i="2"/>
  <c r="I421" i="2"/>
  <c r="I106" i="2"/>
  <c r="I107" i="2"/>
  <c r="I99" i="2"/>
  <c r="I212" i="2"/>
  <c r="I289" i="2"/>
  <c r="I47" i="2"/>
  <c r="I62" i="2"/>
  <c r="I198" i="2"/>
  <c r="I40" i="2"/>
  <c r="I291" i="2"/>
  <c r="I319" i="2"/>
  <c r="I140" i="2"/>
  <c r="I422" i="2"/>
  <c r="I169" i="2"/>
  <c r="I116" i="2"/>
  <c r="I159" i="2"/>
  <c r="I205" i="2"/>
  <c r="I194" i="2"/>
  <c r="I446" i="2"/>
  <c r="I443" i="2"/>
  <c r="I278" i="2"/>
  <c r="I276" i="2"/>
  <c r="I184" i="2"/>
  <c r="I301" i="2"/>
  <c r="I63" i="2"/>
  <c r="I96" i="2"/>
  <c r="I381" i="2"/>
  <c r="I104" i="2"/>
  <c r="N521" i="30" l="1"/>
  <c r="B526" i="30"/>
  <c r="R4" i="17"/>
  <c r="V484" i="28"/>
  <c r="D449" i="27"/>
  <c r="B745" i="25"/>
  <c r="R3" i="17"/>
  <c r="D4" i="4"/>
  <c r="D5" i="4"/>
  <c r="D3" i="4"/>
  <c r="R5" i="17" l="1"/>
  <c r="O6" i="17" s="1"/>
  <c r="S3" i="17" l="1"/>
</calcChain>
</file>

<file path=xl/sharedStrings.xml><?xml version="1.0" encoding="utf-8"?>
<sst xmlns="http://schemas.openxmlformats.org/spreadsheetml/2006/main" count="49481" uniqueCount="2654">
  <si>
    <t>Image 14 July 2020 04:20 PM.jpg (https://airtable.com/appB4vxyFutZrO1Dp/tblJpUpY4XvTK0fYA/recYiLxh9e63PVozo/fldtQ7l4GlpdvNMGv/attYhbhZfHvhScFFD)</t>
  </si>
  <si>
    <t xml:space="preserve">Augustana College Letter A </t>
  </si>
  <si>
    <t>Augustana A - their icon for the school</t>
  </si>
  <si>
    <t>Paper - Printed glued on Magnet with heavy acrylic</t>
  </si>
  <si>
    <t>Rectangle</t>
  </si>
  <si>
    <t>Vertical</t>
  </si>
  <si>
    <t xml:space="preserve">Graphic Letter, business logo </t>
  </si>
  <si>
    <t>checked</t>
  </si>
  <si>
    <t xml:space="preserve">College_x000D_
</t>
  </si>
  <si>
    <t>Business</t>
  </si>
  <si>
    <t>Augustana College</t>
  </si>
  <si>
    <t>Rock Island</t>
  </si>
  <si>
    <t>IL</t>
  </si>
  <si>
    <t>USA</t>
  </si>
  <si>
    <t>Advertising magnet</t>
  </si>
  <si>
    <t xml:space="preserve">2014 + A trip to visit Ethan after </t>
  </si>
  <si>
    <t>Visit with Family</t>
  </si>
  <si>
    <t>Image 14 July 2020 04:26 PM.jpg (https://airtable.com/appB4vxyFutZrO1Dp/tblJpUpY4XvTK0fYA/recAR0e2YNkl2puYY/fldtQ7l4GlpdvNMGv/attWaIbArfgZHedAl)</t>
  </si>
  <si>
    <t>Wisconsin Geode</t>
  </si>
  <si>
    <t>Geode Rock cut into the shape of Wisconsin</t>
  </si>
  <si>
    <t>ceramic</t>
  </si>
  <si>
    <t>Natural item  - the product characteristics, Shape of a State</t>
  </si>
  <si>
    <t>Store</t>
  </si>
  <si>
    <t>LaCrosse</t>
  </si>
  <si>
    <t>WI</t>
  </si>
  <si>
    <t>Trip Souvenir</t>
  </si>
  <si>
    <t>2017 Ethan NCAA Div III Outdoor Championship in Lacrosse, June 2017</t>
  </si>
  <si>
    <t>Ethan Athletics</t>
  </si>
  <si>
    <t>June</t>
  </si>
  <si>
    <t>Image 14 July 2020 04:29 PM.jpg (https://airtable.com/appB4vxyFutZrO1Dp/tblJpUpY4XvTK0fYA/rec7jm8OnMAIwxTAk/fldtQ7l4GlpdvNMGv/attsf8RXTiQ8oLc3e)</t>
  </si>
  <si>
    <t>John Hancock Observatory</t>
  </si>
  <si>
    <t xml:space="preserve">John Hancock Observatory Tower _x000D_
Made of metal. #3 and #205 are twins_x000D_
</t>
  </si>
  <si>
    <t>Metal</t>
  </si>
  <si>
    <t xml:space="preserve">Art Deco, business logo </t>
  </si>
  <si>
    <t>John Hancock Observatory, Chicago IL</t>
  </si>
  <si>
    <t>Tourism Site</t>
  </si>
  <si>
    <t>Chicago</t>
  </si>
  <si>
    <t>Unknown Magnet 3 and 205 are identical</t>
  </si>
  <si>
    <t>Unknown</t>
  </si>
  <si>
    <t>Image 14 July 2020 04:35 PM.jpg (https://airtable.com/appB4vxyFutZrO1Dp/tblJpUpY4XvTK0fYA/rec0YC7wjmwVYFXq7/fldtQ7l4GlpdvNMGv/att5Eh6i9kM7yIx8Z)</t>
  </si>
  <si>
    <t>Smithsonian Institution</t>
  </si>
  <si>
    <t>Picture of Smithsonian Institution  - the Castle</t>
  </si>
  <si>
    <t>Paper  - Stiff back, thin acrylic, not flexible</t>
  </si>
  <si>
    <t>Horizontal</t>
  </si>
  <si>
    <t>Photo - Vintage</t>
  </si>
  <si>
    <t>Smithsonian Institution, Washington D.C.</t>
  </si>
  <si>
    <t>Museum</t>
  </si>
  <si>
    <t>Smithsonian Institute</t>
  </si>
  <si>
    <t>Washington</t>
  </si>
  <si>
    <t>District of Columbia</t>
  </si>
  <si>
    <t>2005 trip to Washington DC and New England</t>
  </si>
  <si>
    <t>Vacation</t>
  </si>
  <si>
    <t>July</t>
  </si>
  <si>
    <t>Image 14 July 2020 04:36 PM.jpg (https://airtable.com/appB4vxyFutZrO1Dp/tblJpUpY4XvTK0fYA/recSvUH9k5kKzJoaB/fldtQ7l4GlpdvNMGv/attEFsJhOyc5DwToz)</t>
  </si>
  <si>
    <t>Gateway Ambulance Magnet</t>
  </si>
  <si>
    <t>Flat magnet from GTC Fire and EMS Training with gtc.edu label</t>
  </si>
  <si>
    <t>Paper - flexible back, thin acrylic</t>
  </si>
  <si>
    <t xml:space="preserve">business logo </t>
  </si>
  <si>
    <t>Gateway Fire and EMS Training</t>
  </si>
  <si>
    <t>Gateway Technical College</t>
  </si>
  <si>
    <t>Kenosha</t>
  </si>
  <si>
    <t>2019 GTC Open House</t>
  </si>
  <si>
    <t>N/A</t>
  </si>
  <si>
    <t>Image 14 July 2020 04:37 PM.jpg (https://airtable.com/appB4vxyFutZrO1Dp/tblJpUpY4XvTK0fYA/recTNJldf0KJ4AM1Y/fldtQ7l4GlpdvNMGv/att6D3jZzWCtsLWBh)</t>
  </si>
  <si>
    <t>Many Glacier Hotel</t>
  </si>
  <si>
    <t>Flat magnet with Many Glacier Hotel in vintage font</t>
  </si>
  <si>
    <t>WPA National Park Art</t>
  </si>
  <si>
    <t>Many Glacier Hotel, Glacier National Park</t>
  </si>
  <si>
    <t>National Park</t>
  </si>
  <si>
    <t>Glacier National Park</t>
  </si>
  <si>
    <t>MT</t>
  </si>
  <si>
    <t>2012 Glacier Trip</t>
  </si>
  <si>
    <t>Image 14 July 2020 04:38 PM.jpg (https://airtable.com/appB4vxyFutZrO1Dp/tblJpUpY4XvTK0fYA/recj2Ftz8O8SlOAs0/fldtQ7l4GlpdvNMGv/attwzDsZO8AMT9L2f)</t>
  </si>
  <si>
    <t>Pabst Beer cap</t>
  </si>
  <si>
    <t>Pabst Blue Ribbon Beer bottle lid with magnet</t>
  </si>
  <si>
    <t>Round</t>
  </si>
  <si>
    <t>Pabst Blue Ribbon</t>
  </si>
  <si>
    <t>Brewery or Distillery</t>
  </si>
  <si>
    <t>Historic Pabst Brewery and Taproom</t>
  </si>
  <si>
    <t>Milwaukee</t>
  </si>
  <si>
    <t>unknown</t>
  </si>
  <si>
    <t>Image 14 July 2020 04:39 PM.jpg (https://airtable.com/appB4vxyFutZrO1Dp/tblJpUpY4XvTK0fYA/rec8Rt0FCBXUuo57f/fldtQ7l4GlpdvNMGv/attVKxpA9w1lDShCA)</t>
  </si>
  <si>
    <t xml:space="preserve">Leinenkugel Beer Cap_x000D_
</t>
  </si>
  <si>
    <t xml:space="preserve">Leinenkugel beer cap with magnet </t>
  </si>
  <si>
    <t>business logo , Graphic</t>
  </si>
  <si>
    <t>Jacob Leinenkugel Brewing Company</t>
  </si>
  <si>
    <t>Leinenkugel Brewery</t>
  </si>
  <si>
    <t>Chippewa Falls</t>
  </si>
  <si>
    <t>2016 Trip to Sparta, Eau Claire, Effigy Mounds, Duck Creek</t>
  </si>
  <si>
    <t>Image 14 July 2020 04:40 PM.jpg (https://airtable.com/appB4vxyFutZrO1Dp/tblJpUpY4XvTK0fYA/recx43EOgA4JBtQP0/fldtQ7l4GlpdvNMGv/attDCl2dY9Nk4N0Gv)</t>
  </si>
  <si>
    <t>Sailing Ship</t>
  </si>
  <si>
    <t>Picture of Fartygsmagsinet from Stockholm - Original artwork comes from the Vasamuseet Sailing Museum in Stockholm Sweden</t>
  </si>
  <si>
    <t>Painting</t>
  </si>
  <si>
    <t>None of the above</t>
  </si>
  <si>
    <t>Unknown - possible Art Museum visit</t>
  </si>
  <si>
    <t>Image 14 July 2020 04:40 PM.jpg (https://airtable.com/appB4vxyFutZrO1Dp/tblJpUpY4XvTK0fYA/recQXqcO50ZulHGuC/fldtQ7l4GlpdvNMGv/attnxGYkNRLQYjRq7)</t>
  </si>
  <si>
    <t>Saying 13</t>
  </si>
  <si>
    <t>Graphic with saying "I'd stop eating chocolate but I am no quitter" probably gift to Paul Ehlers</t>
  </si>
  <si>
    <t>Graphic</t>
  </si>
  <si>
    <t>I'd stop eating chocolate but I'm no quitter</t>
  </si>
  <si>
    <t>Image 14 July 2020 04:41 PM.jpg (https://airtable.com/appB4vxyFutZrO1Dp/tblJpUpY4XvTK0fYA/rec3FQjcVzuFrmBCM/fldtQ7l4GlpdvNMGv/atthNUAro18fTn3T0)</t>
  </si>
  <si>
    <t>Niagara Falls</t>
  </si>
  <si>
    <t>Niagara Falls - overhead shot</t>
  </si>
  <si>
    <t>Photo - Modern</t>
  </si>
  <si>
    <t>Lewiston</t>
  </si>
  <si>
    <t>NY</t>
  </si>
  <si>
    <t>1998 trip to Massachusetts</t>
  </si>
  <si>
    <t>Image 14 July 2020 04:44 PM.jpg (https://airtable.com/appB4vxyFutZrO1Dp/tblJpUpY4XvTK0fYA/rect3D21C9laEDNSz/fldtQ7l4GlpdvNMGv/attqcV1bg1qWSYxuN)</t>
  </si>
  <si>
    <t>Pittsburgh City View</t>
  </si>
  <si>
    <t>Picture of the Pittsburgh skyline at night - buildings</t>
  </si>
  <si>
    <t>Photo - Modern, Skyline</t>
  </si>
  <si>
    <t>Pittsburgh</t>
  </si>
  <si>
    <t>PA</t>
  </si>
  <si>
    <t xml:space="preserve">2005 - 2015 AI trips to Pittsburgh </t>
  </si>
  <si>
    <t>Work</t>
  </si>
  <si>
    <t>2005-2015</t>
  </si>
  <si>
    <t>Image 14 July 2020 04:44 PM.jpg (https://airtable.com/appB4vxyFutZrO1Dp/tblJpUpY4XvTK0fYA/rec0wTE7PL7dtwMaf/fldtQ7l4GlpdvNMGv/attLWYtwDKAFYsrRQ)</t>
  </si>
  <si>
    <t>Antietam Partner</t>
  </si>
  <si>
    <t>Antietam Battlefield Partner Magnet</t>
  </si>
  <si>
    <t>Words Only</t>
  </si>
  <si>
    <t>Antietam Partner, I value the sacrifice &amp; serenity that is Antietam</t>
  </si>
  <si>
    <t>Antietam Battlefield</t>
  </si>
  <si>
    <t>Hagerstown</t>
  </si>
  <si>
    <t>MD</t>
  </si>
  <si>
    <t>Image 14 July 2020 04:47 PM.jpg (https://airtable.com/appB4vxyFutZrO1Dp/tblJpUpY4XvTK0fYA/recVeZVbHA30Dojur/fldtQ7l4GlpdvNMGv/attYc0snls4D79Ttq)</t>
  </si>
  <si>
    <t>Chicago Botanic Garden</t>
  </si>
  <si>
    <t>Picture of the Chicago Botanic Garden</t>
  </si>
  <si>
    <t>Glencoe</t>
  </si>
  <si>
    <t>Event Souvenir</t>
  </si>
  <si>
    <t>unknown - trip to the gardens</t>
  </si>
  <si>
    <t>Event</t>
  </si>
  <si>
    <t>Image 14 July 2020 04:48 PM.jpg (https://airtable.com/appB4vxyFutZrO1Dp/tblJpUpY4XvTK0fYA/rec3AuLzdRb0VQXmm/fldtQ7l4GlpdvNMGv/attd1kbypAMjMLq5M)</t>
  </si>
  <si>
    <t>St Louis Arch</t>
  </si>
  <si>
    <t>Picture of the St. Louis Arch - labeled Jefferson National Expansion Memorial with photographer info on the back</t>
  </si>
  <si>
    <t>Jefferson National Expansion Memorial</t>
  </si>
  <si>
    <t>St Louis Arch and Museum</t>
  </si>
  <si>
    <t>St Louis</t>
  </si>
  <si>
    <t>MI</t>
  </si>
  <si>
    <t>unknown - Trip to St. Louis 1990-1995 or 2003</t>
  </si>
  <si>
    <t>Image 14 July 2020 04:48 PM.jpg (https://airtable.com/appB4vxyFutZrO1Dp/tblJpUpY4XvTK0fYA/recd74IPr2LnrufSD/fldtQ7l4GlpdvNMGv/attSnIOXBVlGJAa5e)</t>
  </si>
  <si>
    <t>Devil's Tower National Monument</t>
  </si>
  <si>
    <t>Picture of Devil's Tower Monument</t>
  </si>
  <si>
    <t>Devils Tower National Monument</t>
  </si>
  <si>
    <t>Crook County</t>
  </si>
  <si>
    <t>WY</t>
  </si>
  <si>
    <t>2011 Out West - Yellowstone</t>
  </si>
  <si>
    <t>Image 14 July 2020 04:49 PM.jpg (https://airtable.com/appB4vxyFutZrO1Dp/tblJpUpY4XvTK0fYA/recBc9RZDY1YEg7Ew/fldtQ7l4GlpdvNMGv/atti1hogeGplqDIq1)</t>
  </si>
  <si>
    <t>Norman Rockwell - Girl at Mirror</t>
  </si>
  <si>
    <t>Norman Rockwell Girl in a mirror painting in a magnet</t>
  </si>
  <si>
    <t>Norman Rockwell Museum</t>
  </si>
  <si>
    <t>Stockbridge</t>
  </si>
  <si>
    <t>MA</t>
  </si>
  <si>
    <t>1991 Trip back to Mass Sum</t>
  </si>
  <si>
    <t>Image 14 July 2020 04:49 PM.jpg (https://airtable.com/appB4vxyFutZrO1Dp/tblJpUpY4XvTK0fYA/recJQMOn3EWpDEmwK/fldtQ7l4GlpdvNMGv/attJMugMqXbEKwAjZ)</t>
  </si>
  <si>
    <t>Roy Lichtenstein Crying Girl Painting</t>
  </si>
  <si>
    <t>Roy Lichtenstein - Crying Girl Picture</t>
  </si>
  <si>
    <t>Square</t>
  </si>
  <si>
    <t>Milwaukee Art Museum</t>
  </si>
  <si>
    <t>unknown - Trip to Milwaukee</t>
  </si>
  <si>
    <t>Image 14 July 2020 04:50 PM.jpg (https://airtable.com/appB4vxyFutZrO1Dp/tblJpUpY4XvTK0fYA/recd4zBg53CdaU61X/fldtQ7l4GlpdvNMGv/attfGGb6ay1HHHJIe)</t>
  </si>
  <si>
    <t>Wisconsin Badgers Pendant</t>
  </si>
  <si>
    <t>Buckey Badger sports pendant - in acrylic with 3-D effect</t>
  </si>
  <si>
    <t>Triangle</t>
  </si>
  <si>
    <t>Wisconsin Badgers</t>
  </si>
  <si>
    <t>UW-Madison Bookstore</t>
  </si>
  <si>
    <t>Madison</t>
  </si>
  <si>
    <t>unknown- trip to Madison</t>
  </si>
  <si>
    <t>Image 14 July 2020 04:50 PM.jpg (https://airtable.com/appB4vxyFutZrO1Dp/tblJpUpY4XvTK0fYA/recm4OyzLAsadaPQX/fldtQ7l4GlpdvNMGv/att7q1N5WK93N5W2h)</t>
  </si>
  <si>
    <t>Nurnberg Castle</t>
  </si>
  <si>
    <t xml:space="preserve">Metal engraving of Nurnberg Castle with the county flag_x000D_
</t>
  </si>
  <si>
    <t>Skyline</t>
  </si>
  <si>
    <t>Nurnberg</t>
  </si>
  <si>
    <t>shop</t>
  </si>
  <si>
    <t>Bavaria</t>
  </si>
  <si>
    <t>Germany</t>
  </si>
  <si>
    <t>2017 Ethan Trip to Germany, June</t>
  </si>
  <si>
    <t>Field Trip</t>
  </si>
  <si>
    <t>Image 14 July 2020 04:51 PM.jpg (https://airtable.com/appB4vxyFutZrO1Dp/tblJpUpY4XvTK0fYA/recayOZ5gkuxw6dth/fldtQ7l4GlpdvNMGv/attG3pMUoUP67DNn4)</t>
  </si>
  <si>
    <t>Long Live Rock</t>
  </si>
  <si>
    <t>Metal Long live Rock from the Rock &amp; Roll Hall of Fame</t>
  </si>
  <si>
    <t>Embossed Metal with color inlays</t>
  </si>
  <si>
    <t>Rock &amp; Roll Hall of Fame, Long Live Rock</t>
  </si>
  <si>
    <t>Rock &amp; Roll Hall of Fame</t>
  </si>
  <si>
    <t>Cleveland</t>
  </si>
  <si>
    <t>OH</t>
  </si>
  <si>
    <t>2017 Ethan NCAA Outdoor Conference Spire IL, then to Pittsburgh, June</t>
  </si>
  <si>
    <t>Image 15 July 2020 12:38 PM.jpg (https://airtable.com/appB4vxyFutZrO1Dp/tblJpUpY4XvTK0fYA/rec495kycuGU4e9s1/fldtQ7l4GlpdvNMGv/attqDgMUmCDdg8bmP)</t>
  </si>
  <si>
    <t>Library of Congress Ceiling</t>
  </si>
  <si>
    <t>Picture of the Library of Congress ceiling in the main building.</t>
  </si>
  <si>
    <t>Library of Congress</t>
  </si>
  <si>
    <t>Image 15 July 2020 12:38 PM.jpg (https://airtable.com/appB4vxyFutZrO1Dp/tblJpUpY4XvTK0fYA/recMB0nmOdApn4X8i/fldtQ7l4GlpdvNMGv/att2YdmFFX01SuWqR)</t>
  </si>
  <si>
    <t>Sloss Furnace - National Historic District</t>
  </si>
  <si>
    <t>Iron piece from the Sloss Furnace with the word Birmingham engraved on it.</t>
  </si>
  <si>
    <t>Natural item  - the product characteristics</t>
  </si>
  <si>
    <t>Birmingham</t>
  </si>
  <si>
    <t>Sloss Furnance</t>
  </si>
  <si>
    <t>AL</t>
  </si>
  <si>
    <t>2017 Ethan NCAA Indoor Birmingham AL, March</t>
  </si>
  <si>
    <t>March</t>
  </si>
  <si>
    <t>Image 15 July 2020 12:39 PM.jpg (https://airtable.com/appB4vxyFutZrO1Dp/tblJpUpY4XvTK0fYA/recHFcfClcQXyti5C/fldtQ7l4GlpdvNMGv/attOTMPNQl7MUpbiB)</t>
  </si>
  <si>
    <t>CarMax</t>
  </si>
  <si>
    <t>White vinyl CarMax logo magnet.</t>
  </si>
  <si>
    <t>Car Max</t>
  </si>
  <si>
    <t>unknown - trip to buy a car</t>
  </si>
  <si>
    <t>Image 15 July 2020 12:40 PM.jpg (https://airtable.com/appB4vxyFutZrO1Dp/tblJpUpY4XvTK0fYA/reclybFHdIazH8XzY/fldtQ7l4GlpdvNMGv/attvM6EGBJHdLRxTH)</t>
  </si>
  <si>
    <t>Custer State Park</t>
  </si>
  <si>
    <t>Metal over enamel - picture of buffalo with Custer State Park, Black Hills, SD</t>
  </si>
  <si>
    <t xml:space="preserve">Embossed Metal with color inlays, business logo </t>
  </si>
  <si>
    <t>Custer State Park, Black Hills S.D.</t>
  </si>
  <si>
    <t>State Park</t>
  </si>
  <si>
    <t>Custer</t>
  </si>
  <si>
    <t>SD</t>
  </si>
  <si>
    <t>Image 15 July 2020 12:41 PM.jpg (https://airtable.com/appB4vxyFutZrO1Dp/tblJpUpY4XvTK0fYA/recT3QFJbl1m4mtQD/fldtQ7l4GlpdvNMGv/attAyxDnUVukxB98J)</t>
  </si>
  <si>
    <t>Clamato Juice</t>
  </si>
  <si>
    <t>Rubberized 3d Mott's Clamato Juice Logo</t>
  </si>
  <si>
    <t>Polymer Plastic - flexible molded item 3-D</t>
  </si>
  <si>
    <t>The Original Clamato</t>
  </si>
  <si>
    <t>National Restaurant Show</t>
  </si>
  <si>
    <t xml:space="preserve">1998 - 2003 NRA Show </t>
  </si>
  <si>
    <t>Image 15 July 2020 12:43 PM.jpg (https://airtable.com/appB4vxyFutZrO1Dp/tblJpUpY4XvTK0fYA/rechHZ99OuNNDuRGn/fldtQ7l4GlpdvNMGv/attL9YvefZ7EGcT5u)</t>
  </si>
  <si>
    <t>Tutankhamun Death Mask</t>
  </si>
  <si>
    <t>Picture of Tutakhamun Death Mask and info on the exhibit</t>
  </si>
  <si>
    <t>Tutankhamun and the Golden Age of Pharaohs.</t>
  </si>
  <si>
    <t xml:space="preserve">The Field Museum </t>
  </si>
  <si>
    <t>Tutankhamun Exhibit at Field Museum, Summer</t>
  </si>
  <si>
    <t>Image 15 July 2020 12:43 PM.jpg (https://airtable.com/appB4vxyFutZrO1Dp/tblJpUpY4XvTK0fYA/rec7IFPCcdE4bbwIQ/fldtQ7l4GlpdvNMGv/attlSREUfZPrWN6Gw)</t>
  </si>
  <si>
    <t>Window from the B Harley Bradley House, Kankakee IL</t>
  </si>
  <si>
    <t>Picture of Frank Lloyd Wright Window in Kankakee House</t>
  </si>
  <si>
    <t>Frank Lloyd Wright</t>
  </si>
  <si>
    <t>Chicago Architecture Center</t>
  </si>
  <si>
    <t>Unknown - Frank Lloyd Wright House</t>
  </si>
  <si>
    <t>Image 15 July 2020 12:45 PM.jpg (https://airtable.com/appB4vxyFutZrO1Dp/tblJpUpY4XvTK0fYA/rec6QhAOysV48AGPH/fldtQ7l4GlpdvNMGv/attOH1RbWOmr0elpf)</t>
  </si>
  <si>
    <t>Old Faithful Vintage Poster</t>
  </si>
  <si>
    <t>Vintage Poster of Old Faithful with "Welcome to Yellowstone National Park - Home of Old Faithful"</t>
  </si>
  <si>
    <t>Wood - paper embossed on top</t>
  </si>
  <si>
    <t>Welcome Yellowstone National Park, Home of Old Faithful</t>
  </si>
  <si>
    <t>Yellowstone National Park</t>
  </si>
  <si>
    <t>West Yellowstone</t>
  </si>
  <si>
    <t>Image 15 July 2020 12:46 PM.jpg (https://airtable.com/appB4vxyFutZrO1Dp/tblJpUpY4XvTK0fYA/recdmk1li67oLdLBq/fldtQ7l4GlpdvNMGv/attNwe619nmqbu9Fc)</t>
  </si>
  <si>
    <t>Milwaukee County Zoo - Painted zebras</t>
  </si>
  <si>
    <t>black background with a variety of animals painted to look like zebras</t>
  </si>
  <si>
    <t>Milwaukee County Zoo</t>
  </si>
  <si>
    <t>Trip to Milwaukee Zoo</t>
  </si>
  <si>
    <t>Image 15 July 2020 12:46 PM.jpg (https://airtable.com/appB4vxyFutZrO1Dp/tblJpUpY4XvTK0fYA/reccEIJRzVAbXmLwB/fldtQ7l4GlpdvNMGv/attACNdGFqm8SADVD)</t>
  </si>
  <si>
    <t>South Dakota Badlands</t>
  </si>
  <si>
    <t>Photo of the South Dakota Badlands</t>
  </si>
  <si>
    <t>Badlands National Park</t>
  </si>
  <si>
    <t>Interior</t>
  </si>
  <si>
    <t>Image 15 July 2020 12:48 PM.jpg (https://airtable.com/appB4vxyFutZrO1Dp/tblJpUpY4XvTK0fYA/reczhbcszNj16FfJJ/fldtQ7l4GlpdvNMGv/attKTHBCp2HCDwdxw)</t>
  </si>
  <si>
    <t>Women's Gown - Flowers</t>
  </si>
  <si>
    <t>Detail of a Women's gown</t>
  </si>
  <si>
    <t>Historic Deerfield</t>
  </si>
  <si>
    <t>Deerfield</t>
  </si>
  <si>
    <t>2017 Mom trip to Amherst to see Becca after ear infection in March</t>
  </si>
  <si>
    <t>Image 15 July 2020 12:48 PM.jpg (https://airtable.com/appB4vxyFutZrO1Dp/tblJpUpY4XvTK0fYA/recKTZ5sPRM3dR85t/fldtQ7l4GlpdvNMGv/attFcU1cgS6JmwNFn)</t>
  </si>
  <si>
    <t>Fort Pitt Diagram</t>
  </si>
  <si>
    <t>Diagram of historic Fort Pitt in downtown Pittsburgh</t>
  </si>
  <si>
    <t>Graphic, Map</t>
  </si>
  <si>
    <t>Fort Pitt, Pittsburgh, WI</t>
  </si>
  <si>
    <t>Fort Pitt Museum</t>
  </si>
  <si>
    <t>Image 15 July 2020 12:49 PM.jpg (https://airtable.com/appB4vxyFutZrO1Dp/tblJpUpY4XvTK0fYA/rectoQ4So7EKSsRE4/fldtQ7l4GlpdvNMGv/attB4iBKqJQZGanPF)</t>
  </si>
  <si>
    <t>Vintage Coca-Cola Logo</t>
  </si>
  <si>
    <t>Vintage Coca-Cola Sign with delicious, refreshing and 5 cents at soda fountains</t>
  </si>
  <si>
    <t>business logo , Retro</t>
  </si>
  <si>
    <t>Delicious, refreshing, Drink Coca-Cola 5C at soda fountains</t>
  </si>
  <si>
    <t>World of Coca-Cola Museum</t>
  </si>
  <si>
    <t>Atlanta</t>
  </si>
  <si>
    <t>GA</t>
  </si>
  <si>
    <t xml:space="preserve">2010 Mom AI trip to Atlanta for Work, in Spring, </t>
  </si>
  <si>
    <t>Image 15 July 2020 12:50 PM.jpg (https://airtable.com/appB4vxyFutZrO1Dp/tblJpUpY4XvTK0fYA/recqHwWLCvUh9Lpa6/fldtQ7l4GlpdvNMGv/attIR8geRgee1l5q2)</t>
  </si>
  <si>
    <t>Rock Island Arsenal</t>
  </si>
  <si>
    <t>Metal logo of the Rock Island Arsenal with the flame and the guns</t>
  </si>
  <si>
    <t>Rock Island Arsenal Museum</t>
  </si>
  <si>
    <t>Trip to Quad Cities, probably around 2013</t>
  </si>
  <si>
    <t>Image 15 July 2020 12:50 PM.jpg (https://airtable.com/appB4vxyFutZrO1Dp/tblJpUpY4XvTK0fYA/reca0JX1j1H6OOyrV/fldtQ7l4GlpdvNMGv/attmhQnvPvXByxtZD)</t>
  </si>
  <si>
    <t>Grohmann Museum at MSOE</t>
  </si>
  <si>
    <t>Picture of the building with the MSOE logo and the words "home of the Man at Work Collection"</t>
  </si>
  <si>
    <t>Grohmann Museum at MSOE, home of the Man at Work Collection</t>
  </si>
  <si>
    <t>2013 Day trip to Milwaukee</t>
  </si>
  <si>
    <t>Dec</t>
  </si>
  <si>
    <t>Image 15 July 2020 12:51 PM.jpg (https://airtable.com/appB4vxyFutZrO1Dp/tblJpUpY4XvTK0fYA/recEM56PF2vWqS1jT/fldtQ7l4GlpdvNMGv/att6YNu4PPRkpFCiW)</t>
  </si>
  <si>
    <t>Vintage style Greetings from Lake Geneva</t>
  </si>
  <si>
    <t>Vintage Style picture within the letters of Lake Geneva on light green and blue background</t>
  </si>
  <si>
    <t>Photo with photos in Place letters</t>
  </si>
  <si>
    <t xml:space="preserve">Greetings from Lake Geneva Wisconsin_x000D_
</t>
  </si>
  <si>
    <t>SHop</t>
  </si>
  <si>
    <t>Lake Geneva</t>
  </si>
  <si>
    <t>2010 Trip to Lake Geneva - estimate after</t>
  </si>
  <si>
    <t>Image 15 July 2020 12:51 PM.jpg (https://airtable.com/appB4vxyFutZrO1Dp/tblJpUpY4XvTK0fYA/reci6KTYpyDGaBYOj/fldtQ7l4GlpdvNMGv/atthFpBXEginpM8qG)</t>
  </si>
  <si>
    <t>Lake Superior</t>
  </si>
  <si>
    <t>blue metal outline of Lake Superior</t>
  </si>
  <si>
    <t>Map</t>
  </si>
  <si>
    <t>Apostle Islands 2018 or Escanaba 2019</t>
  </si>
  <si>
    <t>Image 15 July 2020 12:52 PM.jpg (https://airtable.com/appB4vxyFutZrO1Dp/tblJpUpY4XvTK0fYA/recSTiPr2ygNUSmFE/fldtQ7l4GlpdvNMGv/attAqt0V0TPyMiLpJ)</t>
  </si>
  <si>
    <t>Winona  Sugar Loaf Logo</t>
  </si>
  <si>
    <t>CIty of Winona Logo with Sugar Loaf Mt.  Has a heavy layer of poly on top</t>
  </si>
  <si>
    <t>Winona Sugar Loaf</t>
  </si>
  <si>
    <t>Minnesota Marine Art Museum</t>
  </si>
  <si>
    <t>Winona</t>
  </si>
  <si>
    <t>MN</t>
  </si>
  <si>
    <t>2020 - Davenport, Potosi, LaCrosse, Winona, Wausau</t>
  </si>
  <si>
    <t>Vacation, Visit with Family</t>
  </si>
  <si>
    <t>Image 15 July 2020 12:53 PM.jpg (https://airtable.com/appB4vxyFutZrO1Dp/tblJpUpY4XvTK0fYA/recmST68y3gpvbfcr/fldtQ7l4GlpdvNMGv/attdlWNQReviZ9vcX)</t>
  </si>
  <si>
    <t>Saying 1</t>
  </si>
  <si>
    <t>black metal sign with the saying "why is there never time to do it right, but there is always time to do it twice?"</t>
  </si>
  <si>
    <t>Why is there never enough time to do it right, but there is always time to do it twice</t>
  </si>
  <si>
    <t>unknown - probably Chicago</t>
  </si>
  <si>
    <t>Image 15 July 2020 02:22 PM.jpg (https://airtable.com/appB4vxyFutZrO1Dp/tblJpUpY4XvTK0fYA/recpbZv1Uuj3yFiYN/fldtQ7l4GlpdvNMGv/attrfkxhfh5GYWygN)</t>
  </si>
  <si>
    <t>Pabst Square</t>
  </si>
  <si>
    <t>Pabst Blue Ribbon Logo with the words Souvenir Special Finest Beer Served anywhere.  copy of vintage ad.  Heavy layer of Poly on top</t>
  </si>
  <si>
    <t>Trip to Milwaukee</t>
  </si>
  <si>
    <t>Image 15 July 2020 02:23 PM.jpg (https://airtable.com/appB4vxyFutZrO1Dp/tblJpUpY4XvTK0fYA/recDZdUgcks1S0HZe/fldtQ7l4GlpdvNMGv/attyDEEd4oc50cAxt)</t>
  </si>
  <si>
    <t>North Dakota Buffalo</t>
  </si>
  <si>
    <t>Wooden magnet in the shape of North Dakota with a buffalo and the words North Dakota Legendary</t>
  </si>
  <si>
    <t>Wood - Engraved</t>
  </si>
  <si>
    <t>North Dakota, Legendary</t>
  </si>
  <si>
    <t>Bismark</t>
  </si>
  <si>
    <t>ND</t>
  </si>
  <si>
    <t>Image 15 July 2020 02:23 PM.jpg (https://airtable.com/appB4vxyFutZrO1Dp/tblJpUpY4XvTK0fYA/recNMf5siHoPkGosu/fldtQ7l4GlpdvNMGv/attNLXJjFVElNhac6)</t>
  </si>
  <si>
    <t>Union Pacific Logo</t>
  </si>
  <si>
    <t>Union Pacific Shield logo on a white background</t>
  </si>
  <si>
    <t>National Railroad Museum</t>
  </si>
  <si>
    <t>Ashwaubenon</t>
  </si>
  <si>
    <t>2013 Trip to Greenbay for Ethan Football</t>
  </si>
  <si>
    <t>Image 15 July 2020 02:24 PM.jpg (https://airtable.com/appB4vxyFutZrO1Dp/tblJpUpY4XvTK0fYA/reck0eaVgJMmvtof4/fldtQ7l4GlpdvNMGv/attJY9DyEthOpvLvB)</t>
  </si>
  <si>
    <t>Chula Vista Resort</t>
  </si>
  <si>
    <t>Picture of the front entrance of Chula Vista Resort</t>
  </si>
  <si>
    <t>Chula Vista, Wisconsin Dells, WI</t>
  </si>
  <si>
    <t>Chula Vista</t>
  </si>
  <si>
    <t>Wisconsin Dells</t>
  </si>
  <si>
    <t xml:space="preserve">2008 Trip to Chula Vista Resort estimate </t>
  </si>
  <si>
    <t>Image 15 July 2020 02:25 PM.jpg (https://airtable.com/appB4vxyFutZrO1Dp/tblJpUpY4XvTK0fYA/recOfwHKLICZKvA74/fldtQ7l4GlpdvNMGv/attJRFr6sPUhCL7K9)</t>
  </si>
  <si>
    <t>Kenosha Public Museum</t>
  </si>
  <si>
    <t>Picture of the Kenosha public museum</t>
  </si>
  <si>
    <t>unknown - after 2001</t>
  </si>
  <si>
    <t xml:space="preserve">unknown </t>
  </si>
  <si>
    <t>Image 15 July 2020 02:26 PM.jpg (https://airtable.com/appB4vxyFutZrO1Dp/tblJpUpY4XvTK0fYA/recUxuPpHhbEdQmBX/fldtQ7l4GlpdvNMGv/attjTfn5kIw9nmF8i)</t>
  </si>
  <si>
    <t>Watch Hill Light House</t>
  </si>
  <si>
    <t xml:space="preserve">historic picture of the light house at Watch Hill </t>
  </si>
  <si>
    <t>Light House Point, Watch Hill RI</t>
  </si>
  <si>
    <t>Watch Hill</t>
  </si>
  <si>
    <t>RI</t>
  </si>
  <si>
    <t>Unknown - anytime before 2013</t>
  </si>
  <si>
    <t>Image 15 July 2020 02:26 PM.jpg (https://airtable.com/appB4vxyFutZrO1Dp/tblJpUpY4XvTK0fYA/recYnAVLaINGVebbD/fldtQ7l4GlpdvNMGv/attjDTWnmC00boTCJ)</t>
  </si>
  <si>
    <t>Little Big Horn</t>
  </si>
  <si>
    <t>Picture of the letter from Custer to someone at Little Big Horn</t>
  </si>
  <si>
    <t>Little Bighorn Battlefield</t>
  </si>
  <si>
    <t>Little Bighorn Battlefield National Monument</t>
  </si>
  <si>
    <t>Crow Agency</t>
  </si>
  <si>
    <t>Image 15 July 2020 02:26 PM.jpg (https://airtable.com/appB4vxyFutZrO1Dp/tblJpUpY4XvTK0fYA/recXtpRC2DzgXdW7R/fldtQ7l4GlpdvNMGv/attz1uP7L4E1nxK2M)</t>
  </si>
  <si>
    <t>Open Close</t>
  </si>
  <si>
    <t>Safe magnet - Open in Red on one side, Closed in white on the other with the word Mosler.  From Great Lakes Navy Base</t>
  </si>
  <si>
    <t>Closed Mosler (reverse Open Mosler)</t>
  </si>
  <si>
    <t>Gift - Inherited</t>
  </si>
  <si>
    <t>Great Lakes Navy Base</t>
  </si>
  <si>
    <t>Waukegan</t>
  </si>
  <si>
    <t>Safe Open Close Magnet, left in August</t>
  </si>
  <si>
    <t>One of the widest</t>
  </si>
  <si>
    <t>Image 15 July 2020 02:27 PM.jpg (https://airtable.com/appB4vxyFutZrO1Dp/tblJpUpY4XvTK0fYA/rechZVTbYQXuzc2vL/fldtQ7l4GlpdvNMGv/attxx8j6dhdk0kCrW)</t>
  </si>
  <si>
    <t>Queen Mary Ship</t>
  </si>
  <si>
    <t>Shape of Life Preserver with the picture of the ship in the middle.  Has the words Queen Mary Long Beach California</t>
  </si>
  <si>
    <t xml:space="preserve">Photo - Modern, business logo </t>
  </si>
  <si>
    <t>Queen Mary, Long Beach California</t>
  </si>
  <si>
    <t>QUeen Mary Ship - This was a gift, I did not go</t>
  </si>
  <si>
    <t>Long Beach</t>
  </si>
  <si>
    <t>CA</t>
  </si>
  <si>
    <t>2010 Trip to LA for AI - ACF Convention,</t>
  </si>
  <si>
    <t>Image 15 July 2020 02:27 PM.jpg (https://airtable.com/appB4vxyFutZrO1Dp/tblJpUpY4XvTK0fYA/recH2DLQJ1uVzbaeJ/fldtQ7l4GlpdvNMGv/attYuXmzulQY2mzO8)</t>
  </si>
  <si>
    <t>Heinz Pickle</t>
  </si>
  <si>
    <t>Circle with the Heinz red, pickle and the words "pure food products, 57 varieties and estd 1869"</t>
  </si>
  <si>
    <t xml:space="preserve">Pure Food Products, estd 1869, 57 Heinz Varieties </t>
  </si>
  <si>
    <t>Senator John Heinz History Center</t>
  </si>
  <si>
    <t>Image 15 July 2020 02:28 PM.jpg (https://airtable.com/appB4vxyFutZrO1Dp/tblJpUpY4XvTK0fYA/recx0SvVhmYKDnYXg/fldtQ7l4GlpdvNMGv/attMZcd7qpIWrFjwi)</t>
  </si>
  <si>
    <t>Monticello</t>
  </si>
  <si>
    <t>Picture of front of MOnticello with the words Home of Thomas Jefferson</t>
  </si>
  <si>
    <t>Monticello, Home of Thomas Jefferson</t>
  </si>
  <si>
    <t>The Jefferson Monticello</t>
  </si>
  <si>
    <t>Charlottesville</t>
  </si>
  <si>
    <t>VA</t>
  </si>
  <si>
    <t>Either when we lived in Virginia - 95 to 97 or 2003 trip</t>
  </si>
  <si>
    <t>Image 15 July 2020 02:28 PM.jpg (https://airtable.com/appB4vxyFutZrO1Dp/tblJpUpY4XvTK0fYA/recUBWw2DxxACnBVy/fldtQ7l4GlpdvNMGv/attovIldqPzh8zv8l)</t>
  </si>
  <si>
    <t>Brewers</t>
  </si>
  <si>
    <t>Brewers Baseball team wording on their blue background</t>
  </si>
  <si>
    <t>Miller Park</t>
  </si>
  <si>
    <t>2017 or before</t>
  </si>
  <si>
    <t>Image 15 July 2020 02:28 PM.jpg (https://airtable.com/appB4vxyFutZrO1Dp/tblJpUpY4XvTK0fYA/rec25IInUg1mh0WMJ/fldtQ7l4GlpdvNMGv/attJ5DFGI1rhBXmqC)</t>
  </si>
  <si>
    <t>North Dakota Cold</t>
  </si>
  <si>
    <t xml:space="preserve">Man with tongue on flag pole with words North Dakota, Bismarck, Fargo and "at forty below, it just doesn't matter!"_x000D_
_x000D_
</t>
  </si>
  <si>
    <t>North Dakota, Bismarck, Fargo, at forty below it just doesn't matter.</t>
  </si>
  <si>
    <t>bismark</t>
  </si>
  <si>
    <t>Image 15 July 2020 02:29 PM.jpg (https://airtable.com/appB4vxyFutZrO1Dp/tblJpUpY4XvTK0fYA/recKyp2r437tzYyt2/fldtQ7l4GlpdvNMGv/attk7TlyDM0qkWT7U)</t>
  </si>
  <si>
    <t>Red Sox Girl</t>
  </si>
  <si>
    <t>Historical picture of a Red Sox girl from a Newspaper ad with Fenway in the background.</t>
  </si>
  <si>
    <t>Retro</t>
  </si>
  <si>
    <t>The Red Sox Girl</t>
  </si>
  <si>
    <t>Fenway Park</t>
  </si>
  <si>
    <t>Boston</t>
  </si>
  <si>
    <t>Unknown - date on back is June 2010</t>
  </si>
  <si>
    <t>Image 15 July 2020 02:29 PM.jpg (https://airtable.com/appB4vxyFutZrO1Dp/tblJpUpY4XvTK0fYA/recZ7GUs65CEGmz0P/fldtQ7l4GlpdvNMGv/attctcqLZ0a6fVVb8)</t>
  </si>
  <si>
    <t>Black Hills Train</t>
  </si>
  <si>
    <t>Graphic of the 1880 Train with the Black Hills Central Railrod</t>
  </si>
  <si>
    <t>1880 Train, Black Hills Central Railroad</t>
  </si>
  <si>
    <t>1880 Train</t>
  </si>
  <si>
    <t>Hill City</t>
  </si>
  <si>
    <t>Image 15 July 2020 02:29 PM.jpg (https://airtable.com/appB4vxyFutZrO1Dp/tblJpUpY4XvTK0fYA/recBD2mgGWQAN95zd/fldtQ7l4GlpdvNMGv/attM8UXYAYXsOXS5U)</t>
  </si>
  <si>
    <t>Miller HIgh Life Girl in the Moon</t>
  </si>
  <si>
    <t>Miller Girl in the Moon logo on embossed colored metal</t>
  </si>
  <si>
    <t xml:space="preserve">Miller High Life, The Champagne of Bottle Beer. </t>
  </si>
  <si>
    <t>Miller Brewing Company</t>
  </si>
  <si>
    <t xml:space="preserve">Milwaukee </t>
  </si>
  <si>
    <t>Unknown - Trip to Miller Brewery</t>
  </si>
  <si>
    <t>Image 15 July 2020 02:30 PM.jpg (https://airtable.com/appB4vxyFutZrO1Dp/tblJpUpY4XvTK0fYA/recENeHCMQUbplH2D/fldtQ7l4GlpdvNMGv/attMBnBWPxZepJc7m)</t>
  </si>
  <si>
    <t>State Capital</t>
  </si>
  <si>
    <t>Picture of the Wisc State Capital in Madison WI</t>
  </si>
  <si>
    <t>Wisconsin State Capital</t>
  </si>
  <si>
    <t xml:space="preserve">Unknown - trip to Madison </t>
  </si>
  <si>
    <t>Image 15 July 2020 02:30 PM.jpg (https://airtable.com/appB4vxyFutZrO1Dp/tblJpUpY4XvTK0fYA/recrp3pboU4rsRj48/fldtQ7l4GlpdvNMGv/attQyL8v8mVCtQuOt)</t>
  </si>
  <si>
    <t>Saying 2</t>
  </si>
  <si>
    <t>Picture of 1950 era women drinking coffee saying "Make yourself at home! Clean my Kitchen"</t>
  </si>
  <si>
    <t>Make yourself at home! Clean my kitchen</t>
  </si>
  <si>
    <t>Unknown- probably a gift</t>
  </si>
  <si>
    <t>Image 15 July 2020 02:39 PM.jpg (https://airtable.com/appB4vxyFutZrO1Dp/tblJpUpY4XvTK0fYA/recRVauqGyb8rfafg/fldtQ7l4GlpdvNMGv/attFoRAFF5NFAIXnT)</t>
  </si>
  <si>
    <t>Mt Rushmore at night</t>
  </si>
  <si>
    <t>Picture of Mount Rushmore at night with the words South Dakota at bottom</t>
  </si>
  <si>
    <t>Mount Rushmore, National Memorial, South Dakota</t>
  </si>
  <si>
    <t>Mount Rushmore National Memorial</t>
  </si>
  <si>
    <t>Keystone</t>
  </si>
  <si>
    <t>Image 15 July 2020 02:39 PM.jpg (https://airtable.com/appB4vxyFutZrO1Dp/tblJpUpY4XvTK0fYA/rectzyjgQPzOUbXEj/fldtQ7l4GlpdvNMGv/attRxUBYwezn6qWJr)</t>
  </si>
  <si>
    <t>Tallest Buildings</t>
  </si>
  <si>
    <t>Graphics with the world's tallest buildings from the Chicago Architecture Center</t>
  </si>
  <si>
    <t>World's Tallest Buildings, Chicago Architecture Center</t>
  </si>
  <si>
    <t>2019 Open Chicago, Architecture Weekend</t>
  </si>
  <si>
    <t>October</t>
  </si>
  <si>
    <t>Image 16 July 2020 09:21 AM.jpg (https://airtable.com/appB4vxyFutZrO1Dp/tblJpUpY4XvTK0fYA/recXkmT7W6y3DKHhV/fldtQ7l4GlpdvNMGv/attJ5HKKwUQAKDfmS)</t>
  </si>
  <si>
    <t xml:space="preserve">Christmas Stocking_x000D_
_x000D_
</t>
  </si>
  <si>
    <t>Green ceramic stocking with present and candy cane</t>
  </si>
  <si>
    <t>Felt or Fabric</t>
  </si>
  <si>
    <t>Christmas Retro</t>
  </si>
  <si>
    <t>Rose Ehler's Xmas Collection</t>
  </si>
  <si>
    <t xml:space="preserve">Rose Ehlers, magnets are older, got them in March </t>
  </si>
  <si>
    <t>Gift</t>
  </si>
  <si>
    <t>Image 16 July 2020 09:21 AM.jpg (https://airtable.com/appB4vxyFutZrO1Dp/tblJpUpY4XvTK0fYA/reco4KisHsKrtuO9P/fldtQ7l4GlpdvNMGv/attY4cY4JKu9EtSqw)</t>
  </si>
  <si>
    <t>Munchen Castle</t>
  </si>
  <si>
    <t>Metal representation of Munchen city</t>
  </si>
  <si>
    <t>Munchen</t>
  </si>
  <si>
    <t>Image 16 July 2020 09:22 AM.jpg (https://airtable.com/appB4vxyFutZrO1Dp/tblJpUpY4XvTK0fYA/recTSKNGa1Muzy9ck/fldtQ7l4GlpdvNMGv/attItHxMNmnoCC72e)</t>
  </si>
  <si>
    <t>Blackwolf Run</t>
  </si>
  <si>
    <t>Ceramic tile with the Blackwolf Run logo</t>
  </si>
  <si>
    <t>marble or natural rock or geode</t>
  </si>
  <si>
    <t xml:space="preserve">Graphic, business logo </t>
  </si>
  <si>
    <t xml:space="preserve">Blackwolf Run_x000D_
</t>
  </si>
  <si>
    <t xml:space="preserve">Blackwolf Run </t>
  </si>
  <si>
    <t>Kohler</t>
  </si>
  <si>
    <t>Kohler Trip in Feb - won at Auction</t>
  </si>
  <si>
    <t>Feb</t>
  </si>
  <si>
    <t>Image 16 July 2020 09:22 AM.jpg (https://airtable.com/appB4vxyFutZrO1Dp/tblJpUpY4XvTK0fYA/reczzVBkkU2NYCRvf/fldtQ7l4GlpdvNMGv/attOpI7XMVOcxJPFD)</t>
  </si>
  <si>
    <t>Bern City Flag</t>
  </si>
  <si>
    <t>Flag of the city of Bern</t>
  </si>
  <si>
    <t>Polymer Plastic - flat, flexible, no dimension</t>
  </si>
  <si>
    <t>Bern</t>
  </si>
  <si>
    <t>Switzerland</t>
  </si>
  <si>
    <t>Image 16 July 2020 09:22 AM.jpg (https://airtable.com/appB4vxyFutZrO1Dp/tblJpUpY4XvTK0fYA/rechwPkbTrUvOqEgD/fldtQ7l4GlpdvNMGv/att8PXbGIodoYYaMc)</t>
  </si>
  <si>
    <t>Saying 3</t>
  </si>
  <si>
    <t>50's mom saying "dont make me use my crabby mommy powers"</t>
  </si>
  <si>
    <t>Don't make me use my crabby mommy powers.</t>
  </si>
  <si>
    <t>Unknown probably a gift</t>
  </si>
  <si>
    <t>Image 16 July 2020 09:23 AM.jpg (https://airtable.com/appB4vxyFutZrO1Dp/tblJpUpY4XvTK0fYA/recfXA0hChrFQvx2l/fldtQ7l4GlpdvNMGv/attiYm0cFRVQSl04Q)</t>
  </si>
  <si>
    <t>Badlands Photo</t>
  </si>
  <si>
    <t>Photo of the Badlands with clouds in the sky</t>
  </si>
  <si>
    <t>Badlands</t>
  </si>
  <si>
    <t>Image 16 July 2020 09:23 AM.jpg (https://airtable.com/appB4vxyFutZrO1Dp/tblJpUpY4XvTK0fYA/recJMfjXRzWbny9i2/fldtQ7l4GlpdvNMGv/atti7eWiZN5y8BNy3)</t>
  </si>
  <si>
    <t>Edward Hopper Night Hawks</t>
  </si>
  <si>
    <t>Photo of Edward Hoppers painting NightHawks</t>
  </si>
  <si>
    <t>The Art Institute of Chicago</t>
  </si>
  <si>
    <t>1991 NRA Show from SIU</t>
  </si>
  <si>
    <t>Image 16 July 2020 09:24 AM.jpg (https://airtable.com/appB4vxyFutZrO1Dp/tblJpUpY4XvTK0fYA/recr7HfDE16YakYXe/fldtQ7l4GlpdvNMGv/att5Si2hv9aHf7VcF)</t>
  </si>
  <si>
    <t>Monona Terrace</t>
  </si>
  <si>
    <t>Metal engraving of lake side of Monona Terrace with Madison WI</t>
  </si>
  <si>
    <t>Oval</t>
  </si>
  <si>
    <t>Monona Terrace, Madison Wisconsin</t>
  </si>
  <si>
    <t>2016 Distance and Learning Conference, probably Aug</t>
  </si>
  <si>
    <t>Aug</t>
  </si>
  <si>
    <t>Image 16 July 2020 09:24 AM.jpg (https://airtable.com/appB4vxyFutZrO1Dp/tblJpUpY4XvTK0fYA/rec01liNaL3H3HKhm/fldtQ7l4GlpdvNMGv/attUaGMnOPyKvI0Xg)</t>
  </si>
  <si>
    <t>blue abstract</t>
  </si>
  <si>
    <t>blue, green, black, white abstract picture.  Nothing on the back</t>
  </si>
  <si>
    <t>Image 16 July 2020 09:25 AM.jpg (https://airtable.com/appB4vxyFutZrO1Dp/tblJpUpY4XvTK0fYA/recxV0vSYGSgzZwPB/fldtQ7l4GlpdvNMGv/attpgvGT8fpzdQebY)</t>
  </si>
  <si>
    <t>Glacier Red Bus</t>
  </si>
  <si>
    <t>Vintage poster of Glacier Red Bus on the mountain</t>
  </si>
  <si>
    <t>Image 16 July 2020 09:25 AM.jpg (https://airtable.com/appB4vxyFutZrO1Dp/tblJpUpY4XvTK0fYA/recIzzfKtmHztgzxT/fldtQ7l4GlpdvNMGv/atttNLLfwuTbNf4of)</t>
  </si>
  <si>
    <t>Uncommon Coffee Roasters</t>
  </si>
  <si>
    <t>Uncommon Coffee Roaster Logo</t>
  </si>
  <si>
    <t>Uncommon Coffee Roasters Established 1994 (Contact Info)</t>
  </si>
  <si>
    <t>unknown - did not visit their shop</t>
  </si>
  <si>
    <t>Image 16 July 2020 09:25 AM.jpg (https://airtable.com/appB4vxyFutZrO1Dp/tblJpUpY4XvTK0fYA/recyddimiH2LRdX21/fldtQ7l4GlpdvNMGv/attvDK04crzfNnmhF)</t>
  </si>
  <si>
    <t>Milwaukee Map of attractions</t>
  </si>
  <si>
    <t>graphic map of Milwaukee tourist attractions</t>
  </si>
  <si>
    <t>Map, Graphic</t>
  </si>
  <si>
    <t>Milwaukee Wisconsin (Place Names)</t>
  </si>
  <si>
    <t>unknown- trip to Milwaukee</t>
  </si>
  <si>
    <t>Image 16 July 2020 09:26 AM.jpg (https://airtable.com/appB4vxyFutZrO1Dp/tblJpUpY4XvTK0fYA/recTvVcBynVWzlKbB/fldtQ7l4GlpdvNMGv/attv90nzD9pOtA2Dm)</t>
  </si>
  <si>
    <t>Saying 4</t>
  </si>
  <si>
    <t>Black background with wine glasses and the words "Wines constantly"</t>
  </si>
  <si>
    <t>Wines Constantly</t>
  </si>
  <si>
    <t>Unknown - probably Escanaba trip</t>
  </si>
  <si>
    <t>Image 16 July 2020 09:26 AM.jpg (https://airtable.com/appB4vxyFutZrO1Dp/tblJpUpY4XvTK0fYA/recPY7QVizJbBxMYt/fldtQ7l4GlpdvNMGv/attqffcBKFkYcuFFu)</t>
  </si>
  <si>
    <t>Saying 5</t>
  </si>
  <si>
    <t>cartoon with bears talking to campers about cooler inspections</t>
  </si>
  <si>
    <t>Hi There, we're with the Park Service, we do Cooler Inspections</t>
  </si>
  <si>
    <t>Shop</t>
  </si>
  <si>
    <t>Image 16 July 2020 09:26 AM.jpg (https://airtable.com/appB4vxyFutZrO1Dp/tblJpUpY4XvTK0fYA/recNuT72GS9oLwjMI/fldtQ7l4GlpdvNMGv/attqE7m3QEnyTSrU2)</t>
  </si>
  <si>
    <t>Neuschwanstein Castle</t>
  </si>
  <si>
    <t>Resin Molded - not flexible, 3-D</t>
  </si>
  <si>
    <t>Neuschwanstein</t>
  </si>
  <si>
    <t>Image 16 July 2020 09:27 AM.jpg (https://airtable.com/appB4vxyFutZrO1Dp/tblJpUpY4XvTK0fYA/recsZKqoAPxdP5jUM/fldtQ7l4GlpdvNMGv/attG5dV95juprOc6E)</t>
  </si>
  <si>
    <t>Potosi Cap 2</t>
  </si>
  <si>
    <t>Potosi Beer Cap</t>
  </si>
  <si>
    <t>Potosi, Est 1852</t>
  </si>
  <si>
    <t>Potosi Brewery</t>
  </si>
  <si>
    <t>Potosi</t>
  </si>
  <si>
    <t>Image 16 July 2020 09:27 AM.jpg (https://airtable.com/appB4vxyFutZrO1Dp/tblJpUpY4XvTK0fYA/reccXD3z2mGIpCNdY/fldtQ7l4GlpdvNMGv/attfCIS1wRPHFjaqq)</t>
  </si>
  <si>
    <t>Brookfield Zoo Giraffe</t>
  </si>
  <si>
    <t>Metal 3-D Giraffe with the words Brookfield Zoo</t>
  </si>
  <si>
    <t>Brookfield Zoo</t>
  </si>
  <si>
    <t>Brookfield</t>
  </si>
  <si>
    <t>2018 trip to Zoo</t>
  </si>
  <si>
    <t>Image 16 July 2020 09:28 AM.jpg (https://airtable.com/appB4vxyFutZrO1Dp/tblJpUpY4XvTK0fYA/reccuqDgbWog5pi2X/fldtQ7l4GlpdvNMGv/attXKBBmkpFO8js1g)</t>
  </si>
  <si>
    <t>Saying 6</t>
  </si>
  <si>
    <t xml:space="preserve"> black sign with the words "life isn't about finding yourself. Life is abotcreating yourself._x000D_
</t>
  </si>
  <si>
    <t>Graphic, Words Only</t>
  </si>
  <si>
    <t>Life isn't about finding yourself. Life is about creating yourself</t>
  </si>
  <si>
    <t>Unknown - possible gift</t>
  </si>
  <si>
    <t>Image 16 July 2020 09:28 AM.jpg (https://airtable.com/appB4vxyFutZrO1Dp/tblJpUpY4XvTK0fYA/recA9aLa5G4b57dZc/fldtQ7l4GlpdvNMGv/attNoRDnJ9Shn7Nwq)</t>
  </si>
  <si>
    <t>Elias Self Portrait</t>
  </si>
  <si>
    <t>Elias Ehlers self portrait made into a magnet - Jeffery Elementary School</t>
  </si>
  <si>
    <t>Jeffrey Elementary School</t>
  </si>
  <si>
    <t>Jeffery Elementary School</t>
  </si>
  <si>
    <t>Image 16 July 2020 09:28 AM.jpg (https://airtable.com/appB4vxyFutZrO1Dp/tblJpUpY4XvTK0fYA/recAPd1IL31RswSoC/fldtQ7l4GlpdvNMGv/attkLN2TvGhrzDNmm)</t>
  </si>
  <si>
    <t xml:space="preserve">Photo of the Milwaukee Art Museum with the wings open.  Black and white with a heavy layer of poly_x000D_
</t>
  </si>
  <si>
    <t>Unknown - Trip to Milwaukee after 2001</t>
  </si>
  <si>
    <t>Image 16 July 2020 09:29 AM.jpg (https://airtable.com/appB4vxyFutZrO1Dp/tblJpUpY4XvTK0fYA/recBCcWASO7kkYqiL/fldtQ7l4GlpdvNMGv/attY4m48euiHJ7iO2)</t>
  </si>
  <si>
    <t>Christmas Star</t>
  </si>
  <si>
    <t>Ceramic green star with white center and brown outline</t>
  </si>
  <si>
    <t>smallest magnet</t>
  </si>
  <si>
    <t>Image 16 July 2020 10:34 AM.jpg (https://airtable.com/appB4vxyFutZrO1Dp/tblJpUpY4XvTK0fYA/recCnuz5mofmE3Y05/fldtQ7l4GlpdvNMGv/atttGfOeKcvl6Ayox), Image 16 July 2020 10:36 AM.jpg (https://airtable.com/appB4vxyFutZrO1Dp/tblJpUpY4XvTK0fYA/recCnuz5mofmE3Y05/fldtQ7l4GlpdvNMGv/attwPcGgzv1dKb3JR)</t>
  </si>
  <si>
    <t>Great Lakes Distilling</t>
  </si>
  <si>
    <t>Wooden Bung Cap with Great Lakes Distillery burned on - sticks out about 1 inch</t>
  </si>
  <si>
    <t>Great Lake Distillery, Milwaukee, WI</t>
  </si>
  <si>
    <t>Great Lakes Distillery</t>
  </si>
  <si>
    <t>Trip to Milwaukee - probably Sept 2018</t>
  </si>
  <si>
    <t>Sept</t>
  </si>
  <si>
    <t>Image 16 July 2020 10:35 AM.jpg (https://airtable.com/appB4vxyFutZrO1Dp/tblJpUpY4XvTK0fYA/recOXcotNKUKQ3lsL/fldtQ7l4GlpdvNMGv/attBVCe1QoReJEFkX)</t>
  </si>
  <si>
    <t>Greetings from Milwaukee</t>
  </si>
  <si>
    <t>Vintage Arch_x000D_
 in the letters with the words "Greetings from Milwaukee - Miller Brewery Tour" Magnet is three dimensional with a background cut out</t>
  </si>
  <si>
    <t>Wood - Painting</t>
  </si>
  <si>
    <t xml:space="preserve">Greetings from Milwaukee - Miller Brewery Tour_x000D_
</t>
  </si>
  <si>
    <t>Image 16 July 2020 10:35 AM.jpg (https://airtable.com/appB4vxyFutZrO1Dp/tblJpUpY4XvTK0fYA/recd1RSKuCGZUCzZ2/fldtQ7l4GlpdvNMGv/attneP1Wjbkm1xeJx)</t>
  </si>
  <si>
    <t>Potawatomi Hotel &amp; Casino</t>
  </si>
  <si>
    <t>POtawatomi Flame logo with the name at the bottom.  Heavy poly top</t>
  </si>
  <si>
    <t>Potawatomi</t>
  </si>
  <si>
    <t>2017 Wisconsin Governors Conf</t>
  </si>
  <si>
    <t>Mar</t>
  </si>
  <si>
    <t>Image 16 July 2020 10:37 AM.jpg (https://airtable.com/appB4vxyFutZrO1Dp/tblJpUpY4XvTK0fYA/recEwJuhcuILjuVKu/fldtQ7l4GlpdvNMGv/attPN2UDpqjz6EVxP)</t>
  </si>
  <si>
    <t>Paul Klee Swiss Girl</t>
  </si>
  <si>
    <t>Canvas print of Paul Klee Hot Blooded Girl</t>
  </si>
  <si>
    <t>Mixed, canvas</t>
  </si>
  <si>
    <t>Unknown - trip to Milwaukee - think Sum 2019</t>
  </si>
  <si>
    <t>Image 16 July 2020 10:37 AM.jpg (https://airtable.com/appB4vxyFutZrO1Dp/tblJpUpY4XvTK0fYA/recjs53c0tneaHJK2/fldtQ7l4GlpdvNMGv/attvLm70Emaj1JrBx)</t>
  </si>
  <si>
    <t>Lakefront Festival of Art 2017</t>
  </si>
  <si>
    <t>Logo for the Art Fair - 5 long stemmed tulips.  Heavy poly cover</t>
  </si>
  <si>
    <t>Unknown - trip to Milwaukee - think Sum 2019. Did not go to the Art Fair in 2017, but did go in 2019</t>
  </si>
  <si>
    <t>Image 16 July 2020 10:37 AM.jpg (https://airtable.com/appB4vxyFutZrO1Dp/tblJpUpY4XvTK0fYA/recaPpVFPM9goTirn/fldtQ7l4GlpdvNMGv/attMw3l1KVRRFj7GD)</t>
  </si>
  <si>
    <t>Miller Brewery Tour</t>
  </si>
  <si>
    <t xml:space="preserve">Metal picture of the Miller Brew towers with the sign on top. In foreground is a metal bus with the Miller logo. The bus will move back and forth_x000D_
</t>
  </si>
  <si>
    <t>Embossed Metal with color inlays, Part that moves</t>
  </si>
  <si>
    <t>Miller</t>
  </si>
  <si>
    <t>Image 16 July 2020 10:38 AM.jpg (https://airtable.com/appB4vxyFutZrO1Dp/tblJpUpY4XvTK0fYA/recXXGIcr0iLRPiGw/fldtQ7l4GlpdvNMGv/attF8QjoJJzS0RcFq)</t>
  </si>
  <si>
    <t>Lakefront Brewery Tour</t>
  </si>
  <si>
    <t>Lakefront logo with the LB and Beer mug with their name and location</t>
  </si>
  <si>
    <t>Lakefront Brewery, Inc. Trade Mark, Milwaukee, WI</t>
  </si>
  <si>
    <t>Lakefront Brewery, Inc</t>
  </si>
  <si>
    <t>Unknown - probably Sum 2012</t>
  </si>
  <si>
    <t>Image 16 July 2020 10:38 AM.jpg (https://airtable.com/appB4vxyFutZrO1Dp/tblJpUpY4XvTK0fYA/recbfAzEdKrW0sybJ/fldtQ7l4GlpdvNMGv/attL3mGOV9vh2qaG5)</t>
  </si>
  <si>
    <t>Harley-Davidson Museum</t>
  </si>
  <si>
    <t>Metal picture of the Harley Davidson Museum and Harley Logo embossed.</t>
  </si>
  <si>
    <t>Harley- Davidson Museum, Milwaukee, WI</t>
  </si>
  <si>
    <t>Trip to Milwaukee after 2008- Summer German Fest stop?</t>
  </si>
  <si>
    <t>Image 16 July 2020 10:38 AM.jpg (https://airtable.com/appB4vxyFutZrO1Dp/tblJpUpY4XvTK0fYA/recO2PSxM4ajVM4W1/fldtQ7l4GlpdvNMGv/attn3mdLyhl5ovbp9)</t>
  </si>
  <si>
    <t>GermanFest Magnet</t>
  </si>
  <si>
    <t>Germanfest logal and information on the fair.  Old http:// for the website</t>
  </si>
  <si>
    <t>Germanfest Milwaukee Inc GermanFest Henry W Maier Festival Park, always the last weekend in July</t>
  </si>
  <si>
    <t>Germanfest at the Henry W Maier Festival Park</t>
  </si>
  <si>
    <t>2001 to 2018 Trip to Germanfest - anytime after 2001 to 2018, probably earlier</t>
  </si>
  <si>
    <t>Image 16 July 2020 10:39 AM.jpg (https://airtable.com/appB4vxyFutZrO1Dp/tblJpUpY4XvTK0fYA/recHTtTBZZqmjweTd/fldtQ7l4GlpdvNMGv/attVBydD4c1WzkEaV)</t>
  </si>
  <si>
    <t>Olbrich Botanical Gardens</t>
  </si>
  <si>
    <t>Picture of the Thai Temple at the Olbrich Botanical Garden</t>
  </si>
  <si>
    <t>2019 trip to Madision</t>
  </si>
  <si>
    <t>Image 16 July 2020 11:07 AM.jpg (https://airtable.com/appB4vxyFutZrO1Dp/tblJpUpY4XvTK0fYA/recB5LAi27DeDHXfk/fldtQ7l4GlpdvNMGv/atteH0xC1zDVIBPFa)</t>
  </si>
  <si>
    <t>Christmas Stocking</t>
  </si>
  <si>
    <t>White felt xmas stocking with gold trim and stars</t>
  </si>
  <si>
    <t>Image 16 July 2020 11:08 AM.jpg (https://airtable.com/appB4vxyFutZrO1Dp/tblJpUpY4XvTK0fYA/rec2ZaE8SxL4BTw4D/fldtQ7l4GlpdvNMGv/atth1myUNUO3WSZSE)</t>
  </si>
  <si>
    <t>Christmas Cottage</t>
  </si>
  <si>
    <t xml:space="preserve">Tan ceramic cottage with red trim and white snow on room.  Christmas wreath in corner._x000D_
</t>
  </si>
  <si>
    <t xml:space="preserve">Rose EhlersRose Ehlers, magnets are older, got them in March </t>
  </si>
  <si>
    <t>Image 16 July 2020 11:08 AM.jpg (https://airtable.com/appB4vxyFutZrO1Dp/tblJpUpY4XvTK0fYA/rechQbV2lM0m7AsL8/fldtQ7l4GlpdvNMGv/attQsUqqr4Al74n1w)</t>
  </si>
  <si>
    <t>Vintage Santa face</t>
  </si>
  <si>
    <t>Vintage Santa face with hat.</t>
  </si>
  <si>
    <t>Image 16 July 2020 11:08 AM.jpg (https://airtable.com/appB4vxyFutZrO1Dp/tblJpUpY4XvTK0fYA/recSbImLHiTXXCofr/fldtQ7l4GlpdvNMGv/attskRos8PZplab1d)</t>
  </si>
  <si>
    <t>Christmas Bear</t>
  </si>
  <si>
    <t xml:space="preserve">Round Christmas bear on green background with red tie. Ceramic_x000D_
</t>
  </si>
  <si>
    <t>Image 16 July 2020 11:09 AM.jpg (https://airtable.com/appB4vxyFutZrO1Dp/tblJpUpY4XvTK0fYA/recMfWm2eNk8vLbLW/fldtQ7l4GlpdvNMGv/atteYTvuMWw1KPIxb)</t>
  </si>
  <si>
    <t>Germany Bell</t>
  </si>
  <si>
    <t>Gold bell with German Black and Red ribbon with flowers.  United Germany post 1990 icon in middle of bell. Ceramic</t>
  </si>
  <si>
    <t>cultural - art of the area</t>
  </si>
  <si>
    <t>Possible Ethan Germany trip, more likely a German fest souvenir</t>
  </si>
  <si>
    <t>Image 16 July 2020 11:09 AM.jpg (https://airtable.com/appB4vxyFutZrO1Dp/tblJpUpY4XvTK0fYA/recUEG5mrcSHP21ka/fldtQ7l4GlpdvNMGv/attebxHIdwau0UY6l)</t>
  </si>
  <si>
    <t>Salzburg Town</t>
  </si>
  <si>
    <t>Ceramic townscape of Salzburg Germany</t>
  </si>
  <si>
    <t>Salzburg</t>
  </si>
  <si>
    <t>Austria</t>
  </si>
  <si>
    <t>Image 16 July 2020 11:10 AM.jpg (https://airtable.com/appB4vxyFutZrO1Dp/tblJpUpY4XvTK0fYA/rec20WarGbH63VTky/fldtQ7l4GlpdvNMGv/att4KqQtiMFkjFPas)</t>
  </si>
  <si>
    <t>Munchen Beer Cap Opener</t>
  </si>
  <si>
    <t>Ceramic beer stein, missing handle.  Blue with the City Hall of Munchen. Below is a beer cap opener</t>
  </si>
  <si>
    <t>Image 16 July 2020 11:23 AM.jpg (https://airtable.com/appB4vxyFutZrO1Dp/tblJpUpY4XvTK0fYA/recjwLVzTeSsaLoOJ/fldtQ7l4GlpdvNMGv/attDy0zw0JzEDwfWE)</t>
  </si>
  <si>
    <t>Kaiserslautern</t>
  </si>
  <si>
    <t>Hard plastic 3-d rendition of the Kaiserslautern</t>
  </si>
  <si>
    <t>Rhinelander-Palatinate</t>
  </si>
  <si>
    <t>Image 16 July 2020 11:42 AM.jpg (https://airtable.com/appB4vxyFutZrO1Dp/tblJpUpY4XvTK0fYA/rechSPnYclGfa6Zeh/fldtQ7l4GlpdvNMGv/attVCAUuafyHVDPUy)</t>
  </si>
  <si>
    <t>Blue background, cow saying "california cows can kiss our wisconsin dairy air"</t>
  </si>
  <si>
    <t>California Cows can kiss our Wisconsin Dairy Air!</t>
  </si>
  <si>
    <t>Unknown - purchased</t>
  </si>
  <si>
    <t>Image 16 July 2020 11:43 AM.jpg (https://airtable.com/appB4vxyFutZrO1Dp/tblJpUpY4XvTK0fYA/recKmsKfy6L4YLGwQ/fldtQ7l4GlpdvNMGv/attvyIFyJoveHTaUW)</t>
  </si>
  <si>
    <t>blue van</t>
  </si>
  <si>
    <t>blue van - circa 1990 or early 2000</t>
  </si>
  <si>
    <t>Image 16 July 2020 11:43 AM.jpg (https://airtable.com/appB4vxyFutZrO1Dp/tblJpUpY4XvTK0fYA/recwCOAlKZl8NDPXE/fldtQ7l4GlpdvNMGv/attiKK4ZBbyaEQ7sh)</t>
  </si>
  <si>
    <t>Lord</t>
  </si>
  <si>
    <t>Purple background with the saying "Lord, help us to follow faithfully"</t>
  </si>
  <si>
    <t>Lord, Help us Follow Faithfully</t>
  </si>
  <si>
    <t>unknown - possibly St. Therese Church, Kenosha WI</t>
  </si>
  <si>
    <t>Image 16 July 2020 11:43 AM.jpg (https://airtable.com/appB4vxyFutZrO1Dp/tblJpUpY4XvTK0fYA/rec1Bp7WFIgvWV8fz/fldtQ7l4GlpdvNMGv/attiZShXB1EtoBKiZ)</t>
  </si>
  <si>
    <t>Rich's Topping</t>
  </si>
  <si>
    <t>Pile of whip cream with $ in the dollar Riches on Top and phone number</t>
  </si>
  <si>
    <t>$ in the dollop Rich's on Top</t>
  </si>
  <si>
    <t>Unknown - probably food show from 2000-2005</t>
  </si>
  <si>
    <t>Image 16 July 2020 11:44 AM.jpg (https://airtable.com/appB4vxyFutZrO1Dp/tblJpUpY4XvTK0fYA/recK2U3HvxwaYr4q8/fldtQ7l4GlpdvNMGv/attDROKLY20Hxp7iv)</t>
  </si>
  <si>
    <t>Campagnari Kitchens</t>
  </si>
  <si>
    <t>Red background with Campagnari Contact info.</t>
  </si>
  <si>
    <t>Campagnari Kitchens, 631 College Hwy, Southwick, MA</t>
  </si>
  <si>
    <t>Campagnari Kitchen</t>
  </si>
  <si>
    <t>Southwick</t>
  </si>
  <si>
    <t>unknown - trip out east - Campagnari was Dina Dugan's father's business. Prior to 2005</t>
  </si>
  <si>
    <t>Image 16 July 2020 11:44 AM.jpg (https://airtable.com/appB4vxyFutZrO1Dp/tblJpUpY4XvTK0fYA/reczqePjlfCsIWyU9/fldtQ7l4GlpdvNMGv/attyBqgTIbmEu2ZIT)</t>
  </si>
  <si>
    <t>Chef Tec</t>
  </si>
  <si>
    <t>Chef Tec contact info with conversion chart for imperial measurements</t>
  </si>
  <si>
    <t>ChefTec (Measurement equivalencies)</t>
  </si>
  <si>
    <t>Image 16 July 2020 11:44 AM.jpg (https://airtable.com/appB4vxyFutZrO1Dp/tblJpUpY4XvTK0fYA/recbn00yPQJ74LSkP/fldtQ7l4GlpdvNMGv/attsyYl7nNu7cJW48)</t>
  </si>
  <si>
    <t>Saying 7</t>
  </si>
  <si>
    <t xml:space="preserve">Wine bottle opener with the words screw it. Black background_x000D_
</t>
  </si>
  <si>
    <t>Image 16 July 2020 11:45 AM.jpg (https://airtable.com/appB4vxyFutZrO1Dp/tblJpUpY4XvTK0fYA/recMhD8Tf0DNsAvX5/fldtQ7l4GlpdvNMGv/attyJ5v3SYZB6fMO4)</t>
  </si>
  <si>
    <t>Wheel</t>
  </si>
  <si>
    <t xml:space="preserve">White wheel with purple rim and dark purple spokes_x000D_
</t>
  </si>
  <si>
    <t>Wheel from child's magnet set. Possibly for Becca in 1990 or Ethan in 1996</t>
  </si>
  <si>
    <t>Image 16 July 2020 11:45 AM.jpg (https://airtable.com/appB4vxyFutZrO1Dp/tblJpUpY4XvTK0fYA/recMbkVXFNUwdp8nc/fldtQ7l4GlpdvNMGv/att90S92ORskMdcQI)</t>
  </si>
  <si>
    <t>Sampler with thread holes</t>
  </si>
  <si>
    <t>reproduction of a sampler with four thread holes.</t>
  </si>
  <si>
    <t>Sampler Style</t>
  </si>
  <si>
    <t>Gift from Lauri Markovitz, La-De-Da Stitching</t>
  </si>
  <si>
    <t>Image 16 July 2020 11:45 AM.jpg (https://airtable.com/appB4vxyFutZrO1Dp/tblJpUpY4XvTK0fYA/recbjQk7HYQaoRXLt/fldtQ7l4GlpdvNMGv/attfZBg8ZSPDSYYLj)</t>
  </si>
  <si>
    <t>Mr. Rooter</t>
  </si>
  <si>
    <t>Mr. Rooter Icon and contact info</t>
  </si>
  <si>
    <t>Mr. Rooter Plumbing Never an Overtime Charge</t>
  </si>
  <si>
    <t>Unknown- Wisconsin phone number</t>
  </si>
  <si>
    <t>Image 16 July 2020 01:23 PM.jpg (https://airtable.com/appB4vxyFutZrO1Dp/tblJpUpY4XvTK0fYA/rec2vxP3c4qDmYAhM/fldtQ7l4GlpdvNMGv/attSEjqEAtFt72L99)</t>
  </si>
  <si>
    <t>Sour Kraut</t>
  </si>
  <si>
    <t>Ceramic white with blue letter and flowers.  Broken edges.  Says A grouchy German is a Sour Kraut</t>
  </si>
  <si>
    <t>A grouchy German is a Sour Kraut</t>
  </si>
  <si>
    <t>Germanfest</t>
  </si>
  <si>
    <t>possible gift from Ralph Ehlers from Germanfest prior to 2009</t>
  </si>
  <si>
    <t>Image 16 July 2020 01:24 PM.jpg (https://airtable.com/appB4vxyFutZrO1Dp/tblJpUpY4XvTK0fYA/rec2iCPwfx7g09zeJ/fldtQ7l4GlpdvNMGv/atticpSIgb8JS6sJI)</t>
  </si>
  <si>
    <t>Saying 15</t>
  </si>
  <si>
    <t>Moose telling a women, Nice Rack with the tagline Moose Pick-Up Lines</t>
  </si>
  <si>
    <t>Nice Rack  - Moose Pick-Up Lines</t>
  </si>
  <si>
    <t>Possible from Out West or Glacier Trip</t>
  </si>
  <si>
    <t>Image 16 July 2020 01:24 PM.jpg (https://airtable.com/appB4vxyFutZrO1Dp/tblJpUpY4XvTK0fYA/rectBqBy38AGhjVXE/fldtQ7l4GlpdvNMGv/attrFFt59MZpgPX6D)</t>
  </si>
  <si>
    <t>Pet in Room</t>
  </si>
  <si>
    <t xml:space="preserve">Pet in Room </t>
  </si>
  <si>
    <t>Pet in room</t>
  </si>
  <si>
    <t>Residence Inn</t>
  </si>
  <si>
    <t xml:space="preserve">West Springfield </t>
  </si>
  <si>
    <t>2013 trip for Robert Dugan To Massachusetts</t>
  </si>
  <si>
    <t>Image 16 July 2020 01:25 PM.jpg (https://airtable.com/appB4vxyFutZrO1Dp/tblJpUpY4XvTK0fYA/recmr4SnvZm7tx77B/fldtQ7l4GlpdvNMGv/att8xtSMbpjrsgId4)</t>
  </si>
  <si>
    <t>Eat Out</t>
  </si>
  <si>
    <t>Ninja turtles and a women with the line Chicks like guys that eat out</t>
  </si>
  <si>
    <t>Chicks dig guys that Eat out</t>
  </si>
  <si>
    <t>Image 16 July 2020 01:25 PM.jpg (https://airtable.com/appB4vxyFutZrO1Dp/tblJpUpY4XvTK0fYA/recrsxNyH6Kz0lGx1/fldtQ7l4GlpdvNMGv/att0vqzDMsVr3Br0f)</t>
  </si>
  <si>
    <t>Bloggers</t>
  </si>
  <si>
    <t>mock up of highway exit signs with Bloggers, Twitterers, texters, and Public phone users</t>
  </si>
  <si>
    <t>Bloggers, Twitterers, Texters, Public Phone Users</t>
  </si>
  <si>
    <t>Unknown - possible trip to gag shop in LeClaire Iowa</t>
  </si>
  <si>
    <t>Image 16 July 2020 01:25 PM.jpg (https://airtable.com/appB4vxyFutZrO1Dp/tblJpUpY4XvTK0fYA/rec8dVaMgllOpL1CK/fldtQ7l4GlpdvNMGv/attPOSEwQYqdO2Was)</t>
  </si>
  <si>
    <t>Leprechaun</t>
  </si>
  <si>
    <t>green background with black silhouette of a leprechaun crossing</t>
  </si>
  <si>
    <t>Leprechaun xing</t>
  </si>
  <si>
    <t>Unknown- possible purchase by Elias Ehlers</t>
  </si>
  <si>
    <t>Image 16 July 2020 01:26 PM.jpg (https://airtable.com/appB4vxyFutZrO1Dp/tblJpUpY4XvTK0fYA/rec0FkMMiFmO0Hcwu/fldtQ7l4GlpdvNMGv/atte81okC8Ua9Jmai)</t>
  </si>
  <si>
    <t>Saying 12</t>
  </si>
  <si>
    <t xml:space="preserve">pink background with the words Wise - adjective what people say you are when your're old, fat, ugly, or bald.  See also: Great Personality_x000D_
</t>
  </si>
  <si>
    <t>Wise - Adjective what people say you are when you're old, fat, ugly or bald.  See also: great personality</t>
  </si>
  <si>
    <t>unknown- possible purchase by Becca Dugan</t>
  </si>
  <si>
    <t>Image 16 July 2020 01:26 PM.jpg (https://airtable.com/appB4vxyFutZrO1Dp/tblJpUpY4XvTK0fYA/recN3cn0Ovm7035hk/fldtQ7l4GlpdvNMGv/attXODNFtbpdqrHNp)</t>
  </si>
  <si>
    <t>ta-tas</t>
  </si>
  <si>
    <t>White background, light pink Breast cancer ribbon with the words save the ta-tas.</t>
  </si>
  <si>
    <t>save the ta-tas</t>
  </si>
  <si>
    <t>Gift from Sherri Mangin Warfield</t>
  </si>
  <si>
    <t>Image 16 July 2020 01:27 PM.jpg (https://airtable.com/appB4vxyFutZrO1Dp/tblJpUpY4XvTK0fYA/reczBpryLUB6kvMsB/fldtQ7l4GlpdvNMGv/atth9aCLNeOKDA9TW)</t>
  </si>
  <si>
    <t>ManCave</t>
  </si>
  <si>
    <t>black background with the words ManCave, Beer Fridge</t>
  </si>
  <si>
    <t>ManCave Beer Fridge</t>
  </si>
  <si>
    <t>Possible from Paul Ehlers or Ethan Ehlers, after 2012</t>
  </si>
  <si>
    <t>one of the widest</t>
  </si>
  <si>
    <t>Image 17 July 2020 11:19 AM.jpg (https://airtable.com/appB4vxyFutZrO1Dp/tblJpUpY4XvTK0fYA/recqQgRjxFb9gKUW1/fldtQ7l4GlpdvNMGv/attgl1joMRAZHERsK)</t>
  </si>
  <si>
    <t>Anthem Blue Cross</t>
  </si>
  <si>
    <t>Blue background with info on Anthem Blue Cross</t>
  </si>
  <si>
    <t>We are hear if you have questions (more words)</t>
  </si>
  <si>
    <t xml:space="preserve">Before 2012 - </t>
  </si>
  <si>
    <t>Image 17 July 2020 11:20 AM.jpg (https://airtable.com/appB4vxyFutZrO1Dp/tblJpUpY4XvTK0fYA/recWGXDUlYy8mNSh3/fldtQ7l4GlpdvNMGv/att10J4wN5pmTNLiQ)</t>
  </si>
  <si>
    <t>Tenuta's Italian Restaurant</t>
  </si>
  <si>
    <t>Cream background with the logo off center</t>
  </si>
  <si>
    <t>Carry out- Delivery, Tenuta's Italian Restaurant</t>
  </si>
  <si>
    <t>Tenuta Restaurant</t>
  </si>
  <si>
    <t>Before 2008</t>
  </si>
  <si>
    <t>Image 17 July 2020 11:21 AM.jpg (https://airtable.com/appB4vxyFutZrO1Dp/tblJpUpY4XvTK0fYA/recxnyqnGHGymBHTT/fldtQ7l4GlpdvNMGv/attcOK7oPUItkqQan)</t>
  </si>
  <si>
    <t>Pleasant Prairie Post Office</t>
  </si>
  <si>
    <t>White with information on the Post office</t>
  </si>
  <si>
    <t>United States Postal Service (location and other info)</t>
  </si>
  <si>
    <t>Pleasant Prairie</t>
  </si>
  <si>
    <t>Around 2001</t>
  </si>
  <si>
    <t>Image 17 July 2020 11:22 AM.jpg (https://airtable.com/appB4vxyFutZrO1Dp/tblJpUpY4XvTK0fYA/recMf7jRT92L5zqRh/fldtQ7l4GlpdvNMGv/attG4Ew5PvU26mxdp)</t>
  </si>
  <si>
    <t>Chevy Logo</t>
  </si>
  <si>
    <t>white with Chevy Logo</t>
  </si>
  <si>
    <t xml:space="preserve">Words Only, business logo </t>
  </si>
  <si>
    <t>An American Revolution</t>
  </si>
  <si>
    <t>shortest magnet</t>
  </si>
  <si>
    <t>Image 17 July 2020 11:23 AM.jpg (https://airtable.com/appB4vxyFutZrO1Dp/tblJpUpY4XvTK0fYA/recLsVwInI1Ky39e0/fldtQ7l4GlpdvNMGv/attcjm9avEW6CvvMD)</t>
  </si>
  <si>
    <t>Salon Ives</t>
  </si>
  <si>
    <t>While with old Salon Ives Info.</t>
  </si>
  <si>
    <t>Salon Ives (Contact Info)</t>
  </si>
  <si>
    <t xml:space="preserve">Kenosha </t>
  </si>
  <si>
    <t>Unknown - after 2000 before 2005? Business closed in 2017?</t>
  </si>
  <si>
    <t>Image 17 July 2020 11:23 AM.jpg (https://airtable.com/appB4vxyFutZrO1Dp/tblJpUpY4XvTK0fYA/recQs0hs6JxrlFc1n/fldtQ7l4GlpdvNMGv/att8t9zFwv3XmRZk9)</t>
  </si>
  <si>
    <t>Spiegelhoff Supervalue</t>
  </si>
  <si>
    <t>White magnet with Spiegelhoff information</t>
  </si>
  <si>
    <t>Visit our Website for our online Ad and exclusive deals Spiegelhoff's Supervalu (Contact info)</t>
  </si>
  <si>
    <t>Speigelhoff Grocery Store</t>
  </si>
  <si>
    <t>Unknown - between 2005 and 2013</t>
  </si>
  <si>
    <t>Image 17 July 2020 11:23 AM.jpg (https://airtable.com/appB4vxyFutZrO1Dp/tblJpUpY4XvTK0fYA/rec6vrWrxgrSm58Jw/fldtQ7l4GlpdvNMGv/attIidIlfFCzV1F4j)</t>
  </si>
  <si>
    <t>Schnaare's Heating and Cooling</t>
  </si>
  <si>
    <t>white magnet with logo and business information</t>
  </si>
  <si>
    <t>Schnaare's Heating &amp; AC LLC (Contact info)</t>
  </si>
  <si>
    <t>Unknown - probably before 2010.  Business is closed</t>
  </si>
  <si>
    <t>Image 17 July 2020 11:24 AM.jpg (https://airtable.com/appB4vxyFutZrO1Dp/tblJpUpY4XvTK0fYA/recGuqPggWQN8oHiV/fldtQ7l4GlpdvNMGv/attRm891ztZSeFDuI)</t>
  </si>
  <si>
    <t>Big Brother Big Sister</t>
  </si>
  <si>
    <t>purple magnet with information</t>
  </si>
  <si>
    <t>Big Brothers, Big Sisters of Racine and Kenosha Counties (words)</t>
  </si>
  <si>
    <t>Big Brothers Big Sisters</t>
  </si>
  <si>
    <t>Unknown - probably from Farmers Market</t>
  </si>
  <si>
    <t>Image 17 July 2020 11:24 AM.jpg (https://airtable.com/appB4vxyFutZrO1Dp/tblJpUpY4XvTK0fYA/recoy7iQckd61sIi2/fldtQ7l4GlpdvNMGv/attxEcgpg6MCqPpPM)</t>
  </si>
  <si>
    <t>UW Extension</t>
  </si>
  <si>
    <t>blue magnet with information on the UW Extension for plants</t>
  </si>
  <si>
    <t>Extension, Have a yard or garden question, Horticulture Helpline</t>
  </si>
  <si>
    <t>Unknown- most likely Farmer's Market</t>
  </si>
  <si>
    <t>Image 17 July 2020 11:25 AM.jpg (https://airtable.com/appB4vxyFutZrO1Dp/tblJpUpY4XvTK0fYA/recI8cDA2er45DBBi/fldtQ7l4GlpdvNMGv/attXf3tiKCzGrPFpr)</t>
  </si>
  <si>
    <t>DeRango's Restaurant</t>
  </si>
  <si>
    <t>white magnet with logo and information</t>
  </si>
  <si>
    <t>DeRango's The Pizza King Restaurant</t>
  </si>
  <si>
    <t>DeRango</t>
  </si>
  <si>
    <t>Probably St. Therese Festival - around 2012-2015</t>
  </si>
  <si>
    <t>Image 18 July 2020 08:49 AM.jpg (https://airtable.com/appB4vxyFutZrO1Dp/tblJpUpY4XvTK0fYA/rec3NkQiXxuhQuwOQ/fldtQ7l4GlpdvNMGv/attlafOISMt7bHYpu)</t>
  </si>
  <si>
    <t>Costco</t>
  </si>
  <si>
    <t>White magnet with Costco Pizza Info</t>
  </si>
  <si>
    <t>Costco Food Court 18" Whole Pizza $9.95 Plus Tax - cheese, Combo, pepperoni, sausage, veggie, special</t>
  </si>
  <si>
    <t>2015 Costco Grand Opening</t>
  </si>
  <si>
    <t>Image 18 July 2020 08:50 AM.jpg (https://airtable.com/appB4vxyFutZrO1Dp/tblJpUpY4XvTK0fYA/recBl2dWhRpOQo3Tl/fldtQ7l4GlpdvNMGv/attxgZ5xwHcBvT3vF)</t>
  </si>
  <si>
    <t>Univ of Iowa</t>
  </si>
  <si>
    <t>Black magnet with Univ of Iowa activities</t>
  </si>
  <si>
    <t>Iowa Memorial Union Connect here (more words)</t>
  </si>
  <si>
    <t>University of Iowa</t>
  </si>
  <si>
    <t>Iowa City</t>
  </si>
  <si>
    <t>IA</t>
  </si>
  <si>
    <t>2013 Ethan College Tours</t>
  </si>
  <si>
    <t>Image 18 July 2020 08:51 AM.jpg (https://airtable.com/appB4vxyFutZrO1Dp/tblJpUpY4XvTK0fYA/recxvownccwnEgeBu/fldtQ7l4GlpdvNMGv/attQ2NVsDcrTgkjSL)</t>
  </si>
  <si>
    <t>Molbeck's Spice Shop</t>
  </si>
  <si>
    <t>While with Contact information</t>
  </si>
  <si>
    <t>Molbeck's Health &amp; Spice</t>
  </si>
  <si>
    <t>Molbecks</t>
  </si>
  <si>
    <t>Between 2012 to 2017?  Kenosha shop closed</t>
  </si>
  <si>
    <t>Image 18 July 2020 08:51 AM.jpg (https://airtable.com/appB4vxyFutZrO1Dp/tblJpUpY4XvTK0fYA/recmZ0BmTXXnxcZMw/fldtQ7l4GlpdvNMGv/attSy78vICegeGahD)</t>
  </si>
  <si>
    <t>Froedtert Immediate Care</t>
  </si>
  <si>
    <t>brown bandaid with clinic info</t>
  </si>
  <si>
    <t>Froedtert Medical College of Wisconsin (Location info)</t>
  </si>
  <si>
    <t>Froedtert Immeditate Care</t>
  </si>
  <si>
    <t>between 2015 and 2019  - only 2 locations</t>
  </si>
  <si>
    <t>Image 18 July 2020 08:51 AM.jpg (https://airtable.com/appB4vxyFutZrO1Dp/tblJpUpY4XvTK0fYA/recS9BeobaZS56XjW/fldtQ7l4GlpdvNMGv/atthgmjbj6WVV9Wqr)</t>
  </si>
  <si>
    <t>Mader's Tower Gallery</t>
  </si>
  <si>
    <t>Cream with brown print. Joanna retired around 2018</t>
  </si>
  <si>
    <t>Mader's Tower Gallery Joanna (Contact Info)</t>
  </si>
  <si>
    <t>Mader's Tower Gallery - Steins, etc</t>
  </si>
  <si>
    <t>Before 2018, probably at Germanfest</t>
  </si>
  <si>
    <t>Image 18 July 2020 08:52 AM.jpg (https://airtable.com/appB4vxyFutZrO1Dp/tblJpUpY4XvTK0fYA/reczoR4Lrpi2Bieds/fldtQ7l4GlpdvNMGv/attDrRdiux4evZpsm)</t>
  </si>
  <si>
    <t>Kenosha Public Library</t>
  </si>
  <si>
    <t xml:space="preserve">Purple with Library Phone numbers_x000D_
</t>
  </si>
  <si>
    <t>Kenosha Public Library (Contact info)</t>
  </si>
  <si>
    <t>Probably between 2016 and 2019</t>
  </si>
  <si>
    <t>Image 18 July 2020 08:52 AM.jpg (https://airtable.com/appB4vxyFutZrO1Dp/tblJpUpY4XvTK0fYA/rec6IBBwUDP39aAPk/fldtQ7l4GlpdvNMGv/attiwMYga23xKku0i)</t>
  </si>
  <si>
    <t>Econo Sewer and Drains</t>
  </si>
  <si>
    <t>Blue with information on services and contact, plumber logo</t>
  </si>
  <si>
    <t>Econo Sewer &amp; Drains Your Sewer &amp; Drain Cleaning Experts. We clean out your drain, not your wallet.  (more)</t>
  </si>
  <si>
    <t>Econo Sewer and Drain</t>
  </si>
  <si>
    <t>Image 18 July 2020 08:52 AM.jpg (https://airtable.com/appB4vxyFutZrO1Dp/tblJpUpY4XvTK0fYA/rec4GpIPp7ctprquc/fldtQ7l4GlpdvNMGv/attsg2Bp8aRKs9EBX)</t>
  </si>
  <si>
    <t>Visit Elkhorn</t>
  </si>
  <si>
    <t>white with different chambers of Commerce</t>
  </si>
  <si>
    <t>business logo , Words Only</t>
  </si>
  <si>
    <t>Visit Walworth County with the logos of the five area visitor centers</t>
  </si>
  <si>
    <t>Elkhorn Wisconsin Tourism Promotion</t>
  </si>
  <si>
    <t>Elkhorn</t>
  </si>
  <si>
    <t>probably High School Career Fairs 2018 to 2020</t>
  </si>
  <si>
    <t>Image 18 July 2020 08:53 AM.jpg (https://airtable.com/appB4vxyFutZrO1Dp/tblJpUpY4XvTK0fYA/recpWJVLDCwBKijjI/fldtQ7l4GlpdvNMGv/attF297zBaprp57E1)</t>
  </si>
  <si>
    <t>Gateway Employee Clinic</t>
  </si>
  <si>
    <t>White with pre-Covid Clinic days and hours</t>
  </si>
  <si>
    <t>Gateway Employee Clinic (Locations and Words)</t>
  </si>
  <si>
    <t>usa</t>
  </si>
  <si>
    <t>around 2017 when the clinic opened</t>
  </si>
  <si>
    <t>Image 18 July 2020 08:53 AM.jpg (https://airtable.com/appB4vxyFutZrO1Dp/tblJpUpY4XvTK0fYA/recP7fKef5jURqeBu/fldtQ7l4GlpdvNMGv/atteAHxEgVgc4OnDV)</t>
  </si>
  <si>
    <t>A1 Steak Sauce</t>
  </si>
  <si>
    <t>A1 Steak bottle</t>
  </si>
  <si>
    <t>foodshow</t>
  </si>
  <si>
    <t>2000-2006 Food Show - between 2000-2006</t>
  </si>
  <si>
    <t>thinnest magnet</t>
  </si>
  <si>
    <t>Image 18 July 2020 08:54 AM.jpg (https://airtable.com/appB4vxyFutZrO1Dp/tblJpUpY4XvTK0fYA/recOMr7qD5cxr19bd/fldtQ7l4GlpdvNMGv/attbX6ReAPdNRbAen)</t>
  </si>
  <si>
    <t>Best Maid Cookie</t>
  </si>
  <si>
    <t xml:space="preserve">Chocolate Chip Cookie with company info_x000D_
</t>
  </si>
  <si>
    <t>Gotta Cookie- Best Maid</t>
  </si>
  <si>
    <t>Image 18 July 2020 08:54 AM.jpg (https://airtable.com/appB4vxyFutZrO1Dp/tblJpUpY4XvTK0fYA/rec6H4yODO55T9GrD/fldtQ7l4GlpdvNMGv/attUKaP6XWk4jZaLB)</t>
  </si>
  <si>
    <t>Weds Day Dots</t>
  </si>
  <si>
    <t>Red with Weds, Daydots and info</t>
  </si>
  <si>
    <t>800-321-3687 Wed Day Dots, Miercoles Foodservice Products, try our new daydots dissolvables</t>
  </si>
  <si>
    <t xml:space="preserve">Chicago </t>
  </si>
  <si>
    <t>1991-1995 National Restaurant Show</t>
  </si>
  <si>
    <t>Image 18 July 2020 08:54 AM.jpg (https://airtable.com/appB4vxyFutZrO1Dp/tblJpUpY4XvTK0fYA/recOQUVDEZqCZdJlx/fldtQ7l4GlpdvNMGv/attDiNPpgFg67pNQv)</t>
  </si>
  <si>
    <t>Don't forget the Knives</t>
  </si>
  <si>
    <t>Gold with Knife Sharpening company info</t>
  </si>
  <si>
    <t>Don't forget your knives, Blue Ribbon Edge Sharpening Service</t>
  </si>
  <si>
    <t>Farmer's Market?</t>
  </si>
  <si>
    <t>Probably Farmers market after 2015</t>
  </si>
  <si>
    <t>Image 18 July 2020 08:55 AM.jpg (https://airtable.com/appB4vxyFutZrO1Dp/tblJpUpY4XvTK0fYA/reclu3tKOYA8ZG87Q/fldtQ7l4GlpdvNMGv/attx0E27u4cs4v656)</t>
  </si>
  <si>
    <t>Baker with Bread</t>
  </si>
  <si>
    <t>Baker with a slice of bread</t>
  </si>
  <si>
    <t>Image 18 July 2020 08:55 AM.jpg (https://airtable.com/appB4vxyFutZrO1Dp/tblJpUpY4XvTK0fYA/recx2cvgrZiBQIpPn/fldtQ7l4GlpdvNMGv/att1ylYa7IiA8PiJI)</t>
  </si>
  <si>
    <t>MSN- Black</t>
  </si>
  <si>
    <t>MSN with tagline underneath - Many Scenic Neighborhoods</t>
  </si>
  <si>
    <t>Many Scenic Neighborhoods</t>
  </si>
  <si>
    <t>Visit Madison</t>
  </si>
  <si>
    <t xml:space="preserve">Madison </t>
  </si>
  <si>
    <t>2019 Wisc Governors Conf March 2019, for 2020 venue</t>
  </si>
  <si>
    <t>Image 18 July 2020 08:55 AM.jpg (https://airtable.com/appB4vxyFutZrO1Dp/tblJpUpY4XvTK0fYA/recnKhBQePzZROGc0/fldtQ7l4GlpdvNMGv/attnxdAdatj4eK5Vf)</t>
  </si>
  <si>
    <t>MSN- Green</t>
  </si>
  <si>
    <t>MSN with tagline underneath - Magical Summer Nights</t>
  </si>
  <si>
    <t xml:space="preserve">magical summer nights_x000D_
</t>
  </si>
  <si>
    <t>Image 18 July 2020 08:56 AM.jpg (https://airtable.com/appB4vxyFutZrO1Dp/tblJpUpY4XvTK0fYA/rec4GNWmvWm9kdTlf/fldtQ7l4GlpdvNMGv/attflcEG2Zf6Uv99D)</t>
  </si>
  <si>
    <t>MSN- yellow</t>
  </si>
  <si>
    <t>MSN with tagline underneath - Mundaine said nobody</t>
  </si>
  <si>
    <t xml:space="preserve">mundane said nobody_x000D_
</t>
  </si>
  <si>
    <t>Image 18 July 2020 09:25 AM.jpg (https://airtable.com/appB4vxyFutZrO1Dp/tblJpUpY4XvTK0fYA/recYXiOzk7UrLcn0T/fldtQ7l4GlpdvNMGv/attJ7l7IBlCeAgxqu)</t>
  </si>
  <si>
    <t>Your EAP</t>
  </si>
  <si>
    <t>Brown with contact info for EAP</t>
  </si>
  <si>
    <t>Creative Solutions to Life's Challenges Your EPA (additional info)</t>
  </si>
  <si>
    <t>Gateway Technical College - Human Resources</t>
  </si>
  <si>
    <t>Unknown - after 2012 when Paul started at GTC</t>
  </si>
  <si>
    <t>Image 20 July 2020 09:54 AM.jpg (https://airtable.com/appB4vxyFutZrO1Dp/tblJpUpY4XvTK0fYA/recIRNjMKmjQVWm7N/fldtQ7l4GlpdvNMGv/attmfFz2P3JAiXXV0)</t>
  </si>
  <si>
    <t>Racine Zoo</t>
  </si>
  <si>
    <t>White with B&amp;W photo of a lion</t>
  </si>
  <si>
    <t>Racine</t>
  </si>
  <si>
    <t>Unknown - possible Sum 2016</t>
  </si>
  <si>
    <t>Image 20 July 2020 09:55 AM.jpg (https://airtable.com/appB4vxyFutZrO1Dp/tblJpUpY4XvTK0fYA/recylYab05Jozkq8H/fldtQ7l4GlpdvNMGv/att8MTH3JBwBTy5pj)</t>
  </si>
  <si>
    <t>SC Johnson Work ROom</t>
  </si>
  <si>
    <t>Picture of Wright Work Room</t>
  </si>
  <si>
    <t>Frank Lloyd Wright, Photo - Modern</t>
  </si>
  <si>
    <t>Great Workroom</t>
  </si>
  <si>
    <t>SC Johnson Administration Building</t>
  </si>
  <si>
    <t>Unknown -possible Sum 2015</t>
  </si>
  <si>
    <t>Image 20 July 2020 09:56 AM.jpg (https://airtable.com/appB4vxyFutZrO1Dp/tblJpUpY4XvTK0fYA/rechWlXQbmFfjFOSa/fldtQ7l4GlpdvNMGv/att1n7sdqhTHJPxqv)</t>
  </si>
  <si>
    <t>3-D picture with photos in the letters and lake backgroun</t>
  </si>
  <si>
    <t>Greetings from Lake Geneva - Wisconsin</t>
  </si>
  <si>
    <t>Lake Geneva Downtown</t>
  </si>
  <si>
    <t>Unknown - day trip to Lake Geneva</t>
  </si>
  <si>
    <t>Image 20 July 2020 09:56 AM.jpg (https://airtable.com/appB4vxyFutZrO1Dp/tblJpUpY4XvTK0fYA/recz3a2gRb9mmGqGk/fldtQ7l4GlpdvNMGv/attWUep9AUzJhOztm)</t>
  </si>
  <si>
    <t>Black Point Estate and Gardens</t>
  </si>
  <si>
    <t>Picture of the Black Point Towner</t>
  </si>
  <si>
    <t>Building shape, business logo , Graphic</t>
  </si>
  <si>
    <t>BlackPoint Estate and Gardens</t>
  </si>
  <si>
    <t>Image 20 July 2020 09:57 AM.jpg (https://airtable.com/appB4vxyFutZrO1Dp/tblJpUpY4XvTK0fYA/recS5CJRmufQZS24P/fldtQ7l4GlpdvNMGv/attdHfKpu90oflWpR)</t>
  </si>
  <si>
    <t>Milwaukee Popular Sites</t>
  </si>
  <si>
    <t>White with blue, black, and grey icons and words of popular places</t>
  </si>
  <si>
    <t>Milwaukee most popular sites (named)</t>
  </si>
  <si>
    <t>Unknown - probably after 2010</t>
  </si>
  <si>
    <t>Image 20 July 2020 09:57 AM.jpg (https://airtable.com/appB4vxyFutZrO1Dp/tblJpUpY4XvTK0fYA/recKQjS575FoBz8JS/fldtQ7l4GlpdvNMGv/attGbIJ0ZdgjHy9vr)</t>
  </si>
  <si>
    <t>Blue Moon Beer Cap</t>
  </si>
  <si>
    <t>blue beer cap with the Blue Moon logo</t>
  </si>
  <si>
    <t>Blue Moon Brewing COmpany</t>
  </si>
  <si>
    <t>Blue Moon Brewing Co (Miller Beer)</t>
  </si>
  <si>
    <t>unknown - after 1995</t>
  </si>
  <si>
    <t>Image 20 July 2020 09:57 AM.jpg (https://airtable.com/appB4vxyFutZrO1Dp/tblJpUpY4XvTK0fYA/recNQjwIKFJdIBDAb/fldtQ7l4GlpdvNMGv/attBGd7YOQjHGjf7x)</t>
  </si>
  <si>
    <t>Jelly Belly Jelly Bean Mascot</t>
  </si>
  <si>
    <t>Blue Jelly Belly Mascot with white hat and gloves.  Made of rubber</t>
  </si>
  <si>
    <t>Jelly Belly</t>
  </si>
  <si>
    <t>Jelly Belly Center</t>
  </si>
  <si>
    <t>unknown- after 2008</t>
  </si>
  <si>
    <t>Image 20 July 2020 09:58 AM.jpg (https://airtable.com/appB4vxyFutZrO1Dp/tblJpUpY4XvTK0fYA/reczyrmKkydQyJxLL/fldtQ7l4GlpdvNMGv/att6fa7AAEWwfRQqt)</t>
  </si>
  <si>
    <t>Jeffery Elementary School Logo</t>
  </si>
  <si>
    <t>Blue and yellow border with the Jeffery Elementary school mascot</t>
  </si>
  <si>
    <t>Jeffrey Elementary</t>
  </si>
  <si>
    <t>Probably Elias Graduation</t>
  </si>
  <si>
    <t>Largest by area</t>
  </si>
  <si>
    <t>Image 20 July 2020 09:58 AM.jpg (https://airtable.com/appB4vxyFutZrO1Dp/tblJpUpY4XvTK0fYA/rec6Xt5mEUZzjZDis/fldtQ7l4GlpdvNMGv/att8vARAQR8nYk8cp)</t>
  </si>
  <si>
    <t>Tall Ships - Great Lakes Tour 2019</t>
  </si>
  <si>
    <t>White, red, and black wooden ship with masts and rigging  - 3-D</t>
  </si>
  <si>
    <t>Mixed</t>
  </si>
  <si>
    <t>Tall Ships Great Lakes</t>
  </si>
  <si>
    <t>Kenosha Harbor</t>
  </si>
  <si>
    <t>2019 - Tall Ships visit Kenosha in August</t>
  </si>
  <si>
    <t>Image 20 July 2020 09:58 AM.jpg (https://airtable.com/appB4vxyFutZrO1Dp/tblJpUpY4XvTK0fYA/recDtvnsq4fFP46Kj/fldtQ7l4GlpdvNMGv/attE73VUTkNG91UoD)</t>
  </si>
  <si>
    <t>Visit Kenosha Picture Fram</t>
  </si>
  <si>
    <t>Black frame with words I Heart Kenosha, social icons and tags.  Has an inner square of 2.75 cut out so that you can hold up the frame, then take a picture.</t>
  </si>
  <si>
    <t>#Kenoshafun, VisitKenosha.com, I Heart Kenosha</t>
  </si>
  <si>
    <t>Visit Kenosha</t>
  </si>
  <si>
    <t>Unknown - after 2016</t>
  </si>
  <si>
    <t>Image 21 July 2020 11:31 AM.jpg (https://airtable.com/appB4vxyFutZrO1Dp/tblJpUpY4XvTK0fYA/rec5bItyOHxVWvy18/fldtQ7l4GlpdvNMGv/attk5tBB7i2wM673p)</t>
  </si>
  <si>
    <t>New Glarus Brewing Co</t>
  </si>
  <si>
    <t>Photo of the New Glarius Brewery</t>
  </si>
  <si>
    <t>Only in Wisconsin, New Glarus</t>
  </si>
  <si>
    <t>New Glarius Brewery</t>
  </si>
  <si>
    <t>New Glarus</t>
  </si>
  <si>
    <t>Image 21 July 2020 11:32 AM.jpg (https://airtable.com/appB4vxyFutZrO1Dp/tblJpUpY4XvTK0fYA/recylovJYVWPNfS07/fldtQ7l4GlpdvNMGv/attZAKIil0Wysp0sI)</t>
  </si>
  <si>
    <t>House on Rock Carousel</t>
  </si>
  <si>
    <t>Photo of the carousel at the attraction</t>
  </si>
  <si>
    <t>The House on the rock Wisconsin</t>
  </si>
  <si>
    <t>House on Rock</t>
  </si>
  <si>
    <t>Spring Green</t>
  </si>
  <si>
    <t>Image 21 July 2020 11:33 AM.jpg (https://airtable.com/appB4vxyFutZrO1Dp/tblJpUpY4XvTK0fYA/recpQ6mZ1Tv6H1uHB/fldtQ7l4GlpdvNMGv/attRYRz7e5ZMpsH4P)</t>
  </si>
  <si>
    <t>New Glarus Heart</t>
  </si>
  <si>
    <t>Ceramic Swiss Heart with heart, birds, and foliage</t>
  </si>
  <si>
    <t>New Glarus Downtown</t>
  </si>
  <si>
    <t>Image 21 July 2020 11:33 AM.jpg (https://airtable.com/appB4vxyFutZrO1Dp/tblJpUpY4XvTK0fYA/recDBHdZpKWhwd77r/fldtQ7l4GlpdvNMGv/attcS8rPI2DRgw4gE)</t>
  </si>
  <si>
    <t xml:space="preserve">Taliesin Window </t>
  </si>
  <si>
    <t>One of Wrights Window Scapes</t>
  </si>
  <si>
    <t>Taliesin = Frank Lloyd Wright</t>
  </si>
  <si>
    <t>Image 21 July 2020 11:33 AM.jpg (https://airtable.com/appB4vxyFutZrO1Dp/tblJpUpY4XvTK0fYA/recnRK5AlQISjFYEm/fldtQ7l4GlpdvNMGv/attyfqDjpw8DkFqCr)</t>
  </si>
  <si>
    <t>Swiss Coocoo Clock</t>
  </si>
  <si>
    <t xml:space="preserve">Wooden 3-D Swiss CooCoo Clock_x000D_
</t>
  </si>
  <si>
    <t>cultural - art of the area, Part that moves</t>
  </si>
  <si>
    <t>Image 21 July 2020 11:34 AM.jpg (https://airtable.com/appB4vxyFutZrO1Dp/tblJpUpY4XvTK0fYA/recmfChgY56cAItGx/fldtQ7l4GlpdvNMGv/att9vASUY3jC84WDA)</t>
  </si>
  <si>
    <t>House on rock outside Picture</t>
  </si>
  <si>
    <t xml:space="preserve">photo of the outside of House on Rock with the long observatory_x000D_
</t>
  </si>
  <si>
    <t>The House on the Rock, Wisconsin</t>
  </si>
  <si>
    <t>Image 21 July 2020 11:34 AM.jpg (https://airtable.com/appB4vxyFutZrO1Dp/tblJpUpY4XvTK0fYA/recezZIQ0hlHZqNZ1/fldtQ7l4GlpdvNMGv/attV225PxhZecyX0d)</t>
  </si>
  <si>
    <t>Cow with Bells</t>
  </si>
  <si>
    <t>Metal cow with bell, flower, and cheese hanging off bottom</t>
  </si>
  <si>
    <t>New Glarus, WI</t>
  </si>
  <si>
    <t>Image 21 July 2020 11:35 AM.jpg (https://airtable.com/appB4vxyFutZrO1Dp/tblJpUpY4XvTK0fYA/recgxkrv91BIfKItc/fldtQ7l4GlpdvNMGv/attmEiAs8kxMt8uJH)</t>
  </si>
  <si>
    <t>Point Beer Bottle</t>
  </si>
  <si>
    <t>Photo of Point Nude Beach Beer bottle with Heavy Poly top</t>
  </si>
  <si>
    <t>business logo , Photo - Modern</t>
  </si>
  <si>
    <t>Stevens Point Brewery</t>
  </si>
  <si>
    <t>Stevens Point</t>
  </si>
  <si>
    <t>Image 21 July 2020 11:37 AM.jpg (https://airtable.com/appB4vxyFutZrO1Dp/tblJpUpY4XvTK0fYA/recdCt39X53RruhSn/fldtQ7l4GlpdvNMGv/attHJIjJNiqRPW5IW)</t>
  </si>
  <si>
    <t xml:space="preserve">Point Painting_x000D_
</t>
  </si>
  <si>
    <t xml:space="preserve">Copy of the wall art on outside of the building_x000D_
</t>
  </si>
  <si>
    <t>Point</t>
  </si>
  <si>
    <t>2018 Trip for Work</t>
  </si>
  <si>
    <t>Image 22 July 2020 11:07 AM.jpg (https://airtable.com/appB4vxyFutZrO1Dp/tblJpUpY4XvTK0fYA/recIFvFO4jsmrOWkO/fldtQ7l4GlpdvNMGv/attb3XlL6nydl2rKb)</t>
  </si>
  <si>
    <t>Wooden magnet with Big Boy etched in</t>
  </si>
  <si>
    <t>National Railroad Museum, Big Boy, Green Bay, Wisconsin</t>
  </si>
  <si>
    <t>Image 22 July 2020 11:08 AM.jpg (https://airtable.com/appB4vxyFutZrO1Dp/tblJpUpY4XvTK0fYA/recMOWYwzn1ZdYwgr/fldtQ7l4GlpdvNMGv/attDMIoyx7SoBjzKL)</t>
  </si>
  <si>
    <t>Potosi 3</t>
  </si>
  <si>
    <t>Probably July 2016</t>
  </si>
  <si>
    <t>Image 22 July 2020 11:08 AM.jpg (https://airtable.com/appB4vxyFutZrO1Dp/tblJpUpY4XvTK0fYA/recj1iIyxnNA8cAl7/fldtQ7l4GlpdvNMGv/attv3S9fymnDgOGzZ)</t>
  </si>
  <si>
    <t>Potosi Wooden</t>
  </si>
  <si>
    <t xml:space="preserve">Wooden magnet with Good Old Potosi and an etching of the brewery_x000D_
</t>
  </si>
  <si>
    <t>Good Old Potosi, Golden Ale</t>
  </si>
  <si>
    <t>Image 22 July 2020 11:09 AM.jpg (https://airtable.com/appB4vxyFutZrO1Dp/tblJpUpY4XvTK0fYA/reclOx3tXCLAv5liu/fldtQ7l4GlpdvNMGv/attNUbm6jwHW5vKHn)</t>
  </si>
  <si>
    <t>O'So Brewing</t>
  </si>
  <si>
    <t xml:space="preserve">Black and White O'So Brewing logo </t>
  </si>
  <si>
    <t>sticker with magnet glued on back</t>
  </si>
  <si>
    <t>o'so Brewing Company est 2007</t>
  </si>
  <si>
    <t>O'So Brewery</t>
  </si>
  <si>
    <t>Plover</t>
  </si>
  <si>
    <t>Image 22 July 2020 11:09 AM.jpg (https://airtable.com/appB4vxyFutZrO1Dp/tblJpUpY4XvTK0fYA/recGRPXRxjADnkYUk/fldtQ7l4GlpdvNMGv/atth6desbrJ0g9GfK)</t>
  </si>
  <si>
    <t>Witches Gulch Cave</t>
  </si>
  <si>
    <t>Photo of Witches Gulch Cave</t>
  </si>
  <si>
    <t>Witches Gulch, Wisconsin Dells</t>
  </si>
  <si>
    <t>Wisconsin Dells Boat Trip</t>
  </si>
  <si>
    <t>Image 22 July 2020 11:10 AM.jpg (https://airtable.com/appB4vxyFutZrO1Dp/tblJpUpY4XvTK0fYA/recvimjrORwPtFVL5/fldtQ7l4GlpdvNMGv/attDfckniA9priORw)</t>
  </si>
  <si>
    <t>Apostle Island Shoreline</t>
  </si>
  <si>
    <t>Graphic of Bayfield and Apostle Island buildings</t>
  </si>
  <si>
    <t>Retro, Skyline</t>
  </si>
  <si>
    <t xml:space="preserve">Apostle Islands Wisconsin_x000D_
</t>
  </si>
  <si>
    <t>Apostle Islands</t>
  </si>
  <si>
    <t>Bayfield</t>
  </si>
  <si>
    <t>2017 Trip to Apostle Island and upnorth</t>
  </si>
  <si>
    <t>Image 22 July 2020 11:10 AM.jpg (https://airtable.com/appB4vxyFutZrO1Dp/tblJpUpY4XvTK0fYA/recaF0PQureWKaCQ9/fldtQ7l4GlpdvNMGv/att22JaYU7K5PEZ8J)</t>
  </si>
  <si>
    <t>Apostle Island Caves</t>
  </si>
  <si>
    <t>3D Of the Apostle Island Sea Caves - two photos overlay</t>
  </si>
  <si>
    <t>Apostle Islands Sea Caves</t>
  </si>
  <si>
    <t>Image 22 July 2020 11:11 AM.jpg (https://airtable.com/appB4vxyFutZrO1Dp/tblJpUpY4XvTK0fYA/recaqzl3JDyoDoSwa/fldtQ7l4GlpdvNMGv/attOXE22lA2vEpTr0)</t>
  </si>
  <si>
    <t>Madeline Island Ferry</t>
  </si>
  <si>
    <t>Picture of the Madeline Island Ferry</t>
  </si>
  <si>
    <t>Madeline Island, Bayfield Wisconsin</t>
  </si>
  <si>
    <t>Image 22 July 2020 11:11 AM.jpg (https://airtable.com/appB4vxyFutZrO1Dp/tblJpUpY4XvTK0fYA/recCTqmA0biMMEi9L/fldtQ7l4GlpdvNMGv/attMn21qJ795QKcJ2)</t>
  </si>
  <si>
    <t>Leigh Yawkey Woodson Art Museum</t>
  </si>
  <si>
    <t>Picture of the outside of the building</t>
  </si>
  <si>
    <t>Wausau</t>
  </si>
  <si>
    <t>Image 22 July 2020 11:12 AM.jpg (https://airtable.com/appB4vxyFutZrO1Dp/tblJpUpY4XvTK0fYA/recnBquGYRENKZqgo/fldtQ7l4GlpdvNMGv/attrA57IdX4mPDQTC)</t>
  </si>
  <si>
    <t>Frank Lloyd Wright Window Panel</t>
  </si>
  <si>
    <t>Green and black Window from Darwin Martin House Buffalo NY</t>
  </si>
  <si>
    <t>Unknown - Trip to Madison, probably Minonoa Terrace</t>
  </si>
  <si>
    <t>Image 22 July 2020 11:12 AM.jpg (https://airtable.com/appB4vxyFutZrO1Dp/tblJpUpY4XvTK0fYA/recBdyRjXZV318fF8/fldtQ7l4GlpdvNMGv/attIWRSflphiU4KJj)</t>
  </si>
  <si>
    <t>Downtown Madison Graphic</t>
  </si>
  <si>
    <t>Photo of an old Madison Graphic</t>
  </si>
  <si>
    <t>Aerial view of Madison showing the state capital, looking northeast. Madison Wi.</t>
  </si>
  <si>
    <t>Madision</t>
  </si>
  <si>
    <t>Unknown - Trip to Madison</t>
  </si>
  <si>
    <t>Image 22 July 2020 11:13 AM.jpg (https://airtable.com/appB4vxyFutZrO1Dp/tblJpUpY4XvTK0fYA/recTEZyVykA2Ry7cc/fldtQ7l4GlpdvNMGv/attPn8mRcEVjOEa3V)</t>
  </si>
  <si>
    <t>Old Abe Eagle Magnet</t>
  </si>
  <si>
    <t>Picture of Old Abe Eagle and Wisconsin Regimental Flag</t>
  </si>
  <si>
    <t>Graphic, Retro</t>
  </si>
  <si>
    <t xml:space="preserve">Old Abe, Wisconsin Veterans Museum_x000D_
_x000D_
</t>
  </si>
  <si>
    <t>Wisconsin Veterans Museum</t>
  </si>
  <si>
    <t>Elias 3rd grade trip to Madision, in spring</t>
  </si>
  <si>
    <t>Image 22 July 2020 11:14 AM.jpg (https://airtable.com/appB4vxyFutZrO1Dp/tblJpUpY4XvTK0fYA/rectsiooBqkf6TTcr/fldtQ7l4GlpdvNMGv/attn8SgEhxC2KWgj9)</t>
  </si>
  <si>
    <t>Wisconsin Cheese</t>
  </si>
  <si>
    <t>Wisconsin License Plate with Cheese</t>
  </si>
  <si>
    <t>Wisconsin Cheese America's Dairyland</t>
  </si>
  <si>
    <t>Image 22 July 2020 11:14 AM.jpg (https://airtable.com/appB4vxyFutZrO1Dp/tblJpUpY4XvTK0fYA/recRCHytKhnPZTsEv/fldtQ7l4GlpdvNMGv/attmwRw5d0dzKGeUW)</t>
  </si>
  <si>
    <t>Midwest Humor</t>
  </si>
  <si>
    <t>White background - map of the Midwest with snark</t>
  </si>
  <si>
    <t>The Midwest (a map made by people that aren't from the midwest) (state name and description)</t>
  </si>
  <si>
    <t>LeClaire</t>
  </si>
  <si>
    <t>Unknown - probably Davenport</t>
  </si>
  <si>
    <t>Image 22 July 2020 11:15 AM.jpg (https://airtable.com/appB4vxyFutZrO1Dp/tblJpUpY4XvTK0fYA/rec7r4VYdHi8vNExN/fldtQ7l4GlpdvNMGv/attzDBgvyCi1uURUK)</t>
  </si>
  <si>
    <t>Kalahari</t>
  </si>
  <si>
    <t>Black background with logo</t>
  </si>
  <si>
    <t>Kalahari Resorts</t>
  </si>
  <si>
    <t>2019 Wisconsin Governors at the resort.  March- around St. Patricks Day</t>
  </si>
  <si>
    <t>Image 22 July 2020 11:15 AM.jpg (https://airtable.com/appB4vxyFutZrO1Dp/tblJpUpY4XvTK0fYA/recinnZd2LESesYYY/fldtQ7l4GlpdvNMGv/attcAeX2lJoKcpcqc)</t>
  </si>
  <si>
    <t xml:space="preserve">MMAM Minnesota Marine Art Museum </t>
  </si>
  <si>
    <t>Image 22 July 2020 11:16 AM.jpg (https://airtable.com/appB4vxyFutZrO1Dp/tblJpUpY4XvTK0fYA/recPiLkPdJritalLj/fldtQ7l4GlpdvNMGv/attFEiKIjEKE45nx2)</t>
  </si>
  <si>
    <t>Minnesota Graphic</t>
  </si>
  <si>
    <t>Graphic of Minnesota</t>
  </si>
  <si>
    <t>Map, Shape of a State</t>
  </si>
  <si>
    <t>Minnesota, City Names</t>
  </si>
  <si>
    <t>Image 22 July 2020 11:16 AM.jpg (https://airtable.com/appB4vxyFutZrO1Dp/tblJpUpY4XvTK0fYA/recPUKT1niJpwzwBE/fldtQ7l4GlpdvNMGv/attL91n6Rv22wW8yB)</t>
  </si>
  <si>
    <t xml:space="preserve">Mark Harmon Lake Winona _x000D_
</t>
  </si>
  <si>
    <t xml:space="preserve">Vintage type print of the Mountain and lake in Winona MN. _x000D_
</t>
  </si>
  <si>
    <t>Lake Winona Minnesota Land of Lakes</t>
  </si>
  <si>
    <t>Tallest magnet</t>
  </si>
  <si>
    <t>Image 22 July 2020 11:17 AM.jpg (https://airtable.com/appB4vxyFutZrO1Dp/tblJpUpY4XvTK0fYA/reclwrCMyvotCI1yg/fldtQ7l4GlpdvNMGv/attGXp4BTNS5JEgQQ)</t>
  </si>
  <si>
    <t>Edwin Fitzgerald Bottle Opener</t>
  </si>
  <si>
    <t>Metal bottle opener with graphic of the ship</t>
  </si>
  <si>
    <t>Lake Superior, World's Largest Lake</t>
  </si>
  <si>
    <t>Great Lakes Shiprwreck Museum</t>
  </si>
  <si>
    <t>Whitefish Bay</t>
  </si>
  <si>
    <t>2018 up north - Machinac Island, Ste Saint Marie, Whitefish Bay, Picture Rocks</t>
  </si>
  <si>
    <t>Image 22 July 2020 11:17 AM.jpg (https://airtable.com/appB4vxyFutZrO1Dp/tblJpUpY4XvTK0fYA/recFqWid9gTAp7n0l/fldtQ7l4GlpdvNMGv/att9n3SKPNDKcZRc2)</t>
  </si>
  <si>
    <t>Great Lakes Slogan</t>
  </si>
  <si>
    <t>Blue background with the map of the lakes and the words Great Lakes Unsalted and shark free</t>
  </si>
  <si>
    <t>Great Lakes Unsalted &amp; Shark Free</t>
  </si>
  <si>
    <t>Duluth Tourism Board</t>
  </si>
  <si>
    <t xml:space="preserve">Duluth </t>
  </si>
  <si>
    <t>Image 22 July 2020 11:17 AM.jpg (https://airtable.com/appB4vxyFutZrO1Dp/tblJpUpY4XvTK0fYA/recC08DPBfo3VWC5C/fldtQ7l4GlpdvNMGv/attgUP8JzAyU5TUvb)</t>
  </si>
  <si>
    <t>William A Irvin Ship</t>
  </si>
  <si>
    <t>Plastic replica of the ship</t>
  </si>
  <si>
    <t>The Steamer William A Irvin</t>
  </si>
  <si>
    <t>William A Irvin Museum</t>
  </si>
  <si>
    <t>Image 22 July 2020 11:18 AM.jpg (https://airtable.com/appB4vxyFutZrO1Dp/tblJpUpY4XvTK0fYA/recESZTbLC57kmzOc/fldtQ7l4GlpdvNMGv/attHF6vtIlVAL5oMj)</t>
  </si>
  <si>
    <t>Painted Rocks Logo</t>
  </si>
  <si>
    <t>White background with the park logo</t>
  </si>
  <si>
    <t>Pictured Rocks Munising, MI</t>
  </si>
  <si>
    <t>Pictured Rocks National Park</t>
  </si>
  <si>
    <t>Munising</t>
  </si>
  <si>
    <t>Image 22 July 2020 11:18 AM.jpg (https://airtable.com/appB4vxyFutZrO1Dp/tblJpUpY4XvTK0fYA/rec6TIGQ8RA9Dy826/fldtQ7l4GlpdvNMGv/attvB7Y86fhJW8SsQ)</t>
  </si>
  <si>
    <t>Duluth Superior Bridge</t>
  </si>
  <si>
    <t>Photo of the Duluth Superior Bridge over the Lock</t>
  </si>
  <si>
    <t>Duluth - Superior</t>
  </si>
  <si>
    <t>Superior Tourism Board</t>
  </si>
  <si>
    <t>Superior</t>
  </si>
  <si>
    <t>Image 22 July 2020 12:10 PM.jpg (https://airtable.com/appB4vxyFutZrO1Dp/tblJpUpY4XvTK0fYA/recHFGwtkNJGz9I4y/fldtQ7l4GlpdvNMGv/att6D2405nAKCrjTN)</t>
  </si>
  <si>
    <t>Rhinelander Brewery Green Bottle Opener</t>
  </si>
  <si>
    <t>Oversized green plastic bottle cap with bottle opener</t>
  </si>
  <si>
    <t>Rhinelander</t>
  </si>
  <si>
    <t>Rhinelander Brewery</t>
  </si>
  <si>
    <t>Image 22 July 2020 12:11 PM.jpg (https://airtable.com/appB4vxyFutZrO1Dp/tblJpUpY4XvTK0fYA/rec6A8xUTiXUlVG7f/fldtQ7l4GlpdvNMGv/attnUmkT7fEPplQIU)</t>
  </si>
  <si>
    <t>Light House at Whitefish Point</t>
  </si>
  <si>
    <t>Picture of the Light House  on a rounded poly background. Sticks out about 1 inch</t>
  </si>
  <si>
    <t>Glass</t>
  </si>
  <si>
    <t>Whitefish Point Light House</t>
  </si>
  <si>
    <t>Image 22 July 2020 12:12 PM.jpg (https://airtable.com/appB4vxyFutZrO1Dp/tblJpUpY4XvTK0fYA/recpVXCscqeNtVEsa/fldtQ7l4GlpdvNMGv/attiHUkUnsxpgWTa8)</t>
  </si>
  <si>
    <t>Whitefish Bay  Cutout</t>
  </si>
  <si>
    <t xml:space="preserve">Woodcut of the Whitefish Bay_x000D_
</t>
  </si>
  <si>
    <t xml:space="preserve">Whitefish Point, Michigan_x000D_
</t>
  </si>
  <si>
    <t>Image 22 July 2020 12:37 PM.jpg (https://airtable.com/appB4vxyFutZrO1Dp/tblJpUpY4XvTK0fYA/recsUCzcxk7egG6te/fldtQ7l4GlpdvNMGv/attr3PCxZ48va8x1u)</t>
  </si>
  <si>
    <t>Escanaba MI 150th Anniversary</t>
  </si>
  <si>
    <t>PIcture of a building in Escanaba with anniversary info on the side</t>
  </si>
  <si>
    <t>Escanaba, Michigan 1863-2013 Sesquicentennial</t>
  </si>
  <si>
    <t>Sand Point Lighthouse</t>
  </si>
  <si>
    <t>Escanaba</t>
  </si>
  <si>
    <t>2019 to Escanaba to meet John and Lupe Varrieur</t>
  </si>
  <si>
    <t>Image 27 July 2020 02:38 PM.jpg (https://airtable.com/appB4vxyFutZrO1Dp/tblJpUpY4XvTK0fYA/rec4qFOKkEqpxM7CY/fldtQ7l4GlpdvNMGv/att7DNHs2DPfpXghl)</t>
  </si>
  <si>
    <t>Mich Hwy 185 Marker Sign</t>
  </si>
  <si>
    <t>Metal graphic of Mich Hwy 185</t>
  </si>
  <si>
    <t>M 185, Mile 0</t>
  </si>
  <si>
    <t>Mackinac Island Highway</t>
  </si>
  <si>
    <t>Mackinaw Island</t>
  </si>
  <si>
    <t>Image 27 July 2020 02:39 PM.jpg (https://airtable.com/appB4vxyFutZrO1Dp/tblJpUpY4XvTK0fYA/recbVmohTOHo2m6V9/fldtQ7l4GlpdvNMGv/attnJKSNQpX52ikSU)</t>
  </si>
  <si>
    <t>Horse End</t>
  </si>
  <si>
    <t>Picture of four horses back end with the words "Carriage Driver view never changes Mackinac Island"</t>
  </si>
  <si>
    <t>Carriage Driver View never changes, Mackinac Island</t>
  </si>
  <si>
    <t>Mackinac Island</t>
  </si>
  <si>
    <t>Machinac Island</t>
  </si>
  <si>
    <t>Image 27 July 2020 02:40 PM.jpg (https://airtable.com/appB4vxyFutZrO1Dp/tblJpUpY4XvTK0fYA/recWwKJh36bZiFqcK/fldtQ7l4GlpdvNMGv/attEKYpjGmNXIHPsl)</t>
  </si>
  <si>
    <t>Soo Locks</t>
  </si>
  <si>
    <t>Aerial Picture of the Soo Locks American Side</t>
  </si>
  <si>
    <t>The Soo Locks</t>
  </si>
  <si>
    <t>Soo Locks Visitor Center</t>
  </si>
  <si>
    <t>Sault St. Marie</t>
  </si>
  <si>
    <t>Image 27 July 2020 02:41 PM.jpg (https://airtable.com/appB4vxyFutZrO1Dp/tblJpUpY4XvTK0fYA/recHEg6h15nj9c5Ps/fldtQ7l4GlpdvNMGv/attYMGTmBKqFzx0oG)</t>
  </si>
  <si>
    <t>Grand Hotel</t>
  </si>
  <si>
    <t xml:space="preserve">Picture of the Grand Hotel on Mackinac Island_x000D_
</t>
  </si>
  <si>
    <t>Image 27 July 2020 02:41 PM.jpg (https://airtable.com/appB4vxyFutZrO1Dp/tblJpUpY4XvTK0fYA/rec2kswcLoneBgrLx/fldtQ7l4GlpdvNMGv/attUleYUlJ4O4mpk2)</t>
  </si>
  <si>
    <t>Colonial Michilimackinac Cannon</t>
  </si>
  <si>
    <t>Graphic of a cannon at the fort</t>
  </si>
  <si>
    <t>Colonial Michilimackinac</t>
  </si>
  <si>
    <t>Fort Michilimackinac</t>
  </si>
  <si>
    <t>Mackinaw City</t>
  </si>
  <si>
    <t>Image 27 July 2020 02:41 PM.jpg (https://airtable.com/appB4vxyFutZrO1Dp/tblJpUpY4XvTK0fYA/recBN2HFazCDpgsTN/fldtQ7l4GlpdvNMGv/attFThwjCfnKDpODX)</t>
  </si>
  <si>
    <t>Fort Mackinac</t>
  </si>
  <si>
    <t>Fort Logo on a thick magnet</t>
  </si>
  <si>
    <t>Fort Mackinac, Established 1729</t>
  </si>
  <si>
    <t>Image 27 July 2020 02:42 PM.jpg (https://airtable.com/appB4vxyFutZrO1Dp/tblJpUpY4XvTK0fYA/rechOZzpUZhIJGrUU/fldtQ7l4GlpdvNMGv/attAqN0bMEJVA8o1E)</t>
  </si>
  <si>
    <t>Sault Ste Marie Boat</t>
  </si>
  <si>
    <t>Plastic - picture of generic Great Lakes freighter</t>
  </si>
  <si>
    <t>Sault Ste. Marie, Mi</t>
  </si>
  <si>
    <t>Sault Ste Marie</t>
  </si>
  <si>
    <t>Image 27 July 2020 02:43 PM.jpg (https://airtable.com/appB4vxyFutZrO1Dp/tblJpUpY4XvTK0fYA/recifOhqjWISsu1WP/fldtQ7l4GlpdvNMGv/atthONLRmLIcjghd7)</t>
  </si>
  <si>
    <t>Wooden picture of the Soo Locks with a freighter that moves</t>
  </si>
  <si>
    <t>Graphic, Part that moves</t>
  </si>
  <si>
    <t>Soo Locks Sault Ste Marie Michigan</t>
  </si>
  <si>
    <t>Image 27 July 2020 02:43 PM.jpg (https://airtable.com/appB4vxyFutZrO1Dp/tblJpUpY4XvTK0fYA/recfUuAWhNk2ucaJa/fldtQ7l4GlpdvNMGv/attD0DCCc0EvPTOaD)</t>
  </si>
  <si>
    <t>Route 66 Logo</t>
  </si>
  <si>
    <t>B&amp;W of the Route 66 Logo</t>
  </si>
  <si>
    <t>Route 66, Cruisin with Lincoln on 66, Bloomington-Normal, IL</t>
  </si>
  <si>
    <t>McLean County Museum of History</t>
  </si>
  <si>
    <t>Bloomington</t>
  </si>
  <si>
    <t>2017 Ethan Track meet at Illinois Wesleyan University</t>
  </si>
  <si>
    <t>Image 27 July 2020 02:43 PM.jpg (https://airtable.com/appB4vxyFutZrO1Dp/tblJpUpY4XvTK0fYA/recoOm18vZHkvdrL9/fldtQ7l4GlpdvNMGv/att8VZYi2eEiy4jAf)</t>
  </si>
  <si>
    <t>The Russian</t>
  </si>
  <si>
    <t>Picture of the Russian Locamotive</t>
  </si>
  <si>
    <t>Illinois Railroad Museum, The Russian</t>
  </si>
  <si>
    <t>Illinois Railway Museum</t>
  </si>
  <si>
    <t>Union</t>
  </si>
  <si>
    <t>Unknown - prior to 2005</t>
  </si>
  <si>
    <t>Image 27 July 2020 02:44 PM.jpg (https://airtable.com/appB4vxyFutZrO1Dp/tblJpUpY4XvTK0fYA/recY9i6eMwXP5LUld/fldtQ7l4GlpdvNMGv/att06uHDjCtUsUpqa)</t>
  </si>
  <si>
    <t>Poly 3-d with polar bear, dolphin, and penguins</t>
  </si>
  <si>
    <t xml:space="preserve">Brookfield Zoo Chicago_x000D_
</t>
  </si>
  <si>
    <t>Possibly Sum 2018, trip with Mary Bulens and Kids.  Ellie was an infant, no Andrew</t>
  </si>
  <si>
    <t>Image 27 July 2020 02:44 PM.jpg (https://airtable.com/appB4vxyFutZrO1Dp/tblJpUpY4XvTK0fYA/recSUHn5TSAsizpJm/fldtQ7l4GlpdvNMGv/attQYCUvOqRAbWgwc)</t>
  </si>
  <si>
    <t>Chicago Oval</t>
  </si>
  <si>
    <t>Small oval with graphic of Chicago</t>
  </si>
  <si>
    <t>Unknown - prior to 2008</t>
  </si>
  <si>
    <t>Image 27 July 2020 02:45 PM.jpg (https://airtable.com/appB4vxyFutZrO1Dp/tblJpUpY4XvTK0fYA/recOUaaJA19lbYeHw/fldtQ7l4GlpdvNMGv/attkifur2oCnilTnz)</t>
  </si>
  <si>
    <t>Metal magnet with the Logo</t>
  </si>
  <si>
    <t>Unknown - probably 2012-2018. Magnet 3 and 205 are identical</t>
  </si>
  <si>
    <t>Image 27 July 2020 02:45 PM.jpg (https://airtable.com/appB4vxyFutZrO1Dp/tblJpUpY4XvTK0fYA/recoCRnAONkdNEGdL/fldtQ7l4GlpdvNMGv/attuksf1ZKubdJ1cw)</t>
  </si>
  <si>
    <t>Chicago Skyline</t>
  </si>
  <si>
    <t>Chicago Skyline - later with more skyscrapers</t>
  </si>
  <si>
    <t>Unknown trip to Chicago - probably after 2015 due to buildings</t>
  </si>
  <si>
    <t>Image 27 July 2020 02:46 PM.jpg (https://airtable.com/appB4vxyFutZrO1Dp/tblJpUpY4XvTK0fYA/rechz18aU0GahZcGE/fldtQ7l4GlpdvNMGv/attGeii0BejgibdIV)</t>
  </si>
  <si>
    <t>The Field Museum</t>
  </si>
  <si>
    <t>Picture of Sue the Dinosaur with 3-d layover</t>
  </si>
  <si>
    <t>unknown - definitely after 2000</t>
  </si>
  <si>
    <t>Image 27 July 2020 02:46 PM.jpg (https://airtable.com/appB4vxyFutZrO1Dp/tblJpUpY4XvTK0fYA/recp9hIAM3X91mDkd/fldtQ7l4GlpdvNMGv/attnUlPd2aq2RE48s)</t>
  </si>
  <si>
    <t>Studio Window</t>
  </si>
  <si>
    <t>Picture of windows in Frank Lloyd Wright House</t>
  </si>
  <si>
    <t>Frank Lloyd Wright House</t>
  </si>
  <si>
    <t>Oak Brook</t>
  </si>
  <si>
    <t>2019 Ethan to Chicago</t>
  </si>
  <si>
    <t>Image 27 July 2020 02:46 PM.jpg (https://airtable.com/appB4vxyFutZrO1Dp/tblJpUpY4XvTK0fYA/rec0KwcP1QRwtYFgc/fldtQ7l4GlpdvNMGv/attXZPpE23kUcM34X)</t>
  </si>
  <si>
    <t>Goose Island Beer Logo</t>
  </si>
  <si>
    <t>Goose Island Beer Logo with the Goose Head</t>
  </si>
  <si>
    <t xml:space="preserve">Goose Island Beer Co._x000D_
</t>
  </si>
  <si>
    <t>Goose Island Brewery and Taproom</t>
  </si>
  <si>
    <t>De</t>
  </si>
  <si>
    <t>Image 27 July 2020 02:47 PM.jpg (https://airtable.com/appB4vxyFutZrO1Dp/tblJpUpY4XvTK0fYA/recXPmgPQRQ91IZMo/fldtQ7l4GlpdvNMGv/att51jFvd4dRSaZXG)</t>
  </si>
  <si>
    <t>Galena I</t>
  </si>
  <si>
    <t xml:space="preserve">Street View of Galena with the words Galena Illinois in the top center in red.  #210 and #212 are identical except for the wording_x000D_
_x000D_
</t>
  </si>
  <si>
    <t xml:space="preserve">Galena Illinois_x000D_
</t>
  </si>
  <si>
    <t>Galena Downtown</t>
  </si>
  <si>
    <t>Galena</t>
  </si>
  <si>
    <t>Image 27 July 2020 02:47 PM.jpg (https://airtable.com/appB4vxyFutZrO1Dp/tblJpUpY4XvTK0fYA/recLZtqFsbzOSu5tj/fldtQ7l4GlpdvNMGv/attdn4FgMFgky3LxJ)</t>
  </si>
  <si>
    <t>Blaum Brothers</t>
  </si>
  <si>
    <t>Blaum Bros Logo in B&amp;W</t>
  </si>
  <si>
    <t>Blaum Bros. Distilling Co</t>
  </si>
  <si>
    <t>Blaum Bros</t>
  </si>
  <si>
    <t>Image 27 July 2020 02:48 PM.jpg (https://airtable.com/appB4vxyFutZrO1Dp/tblJpUpY4XvTK0fYA/recYPDERduBPxx1O7/fldtQ7l4GlpdvNMGv/attFUJzflfoMUDqsn)</t>
  </si>
  <si>
    <t>Galena II</t>
  </si>
  <si>
    <t>Street View of Galena with the words  Main Street, Galena Illinois in the  bottom right in red.  #210 and #212 are identical except for the wording</t>
  </si>
  <si>
    <t xml:space="preserve">Main Street Galena, Illinois_x000D_
</t>
  </si>
  <si>
    <t>Image 29 July 2020 11:44 AM.jpg (https://airtable.com/appB4vxyFutZrO1Dp/tblJpUpY4XvTK0fYA/rec9rW2fL4hLfVwis/fldtQ7l4GlpdvNMGv/attoeQg5KQaa86oIt)</t>
  </si>
  <si>
    <t>Lock and Dam</t>
  </si>
  <si>
    <t>Picture of the Lock and Dam visitor Center</t>
  </si>
  <si>
    <t>Lock &amp; Dam 15, Mississippi River Visitor Center, Quad City, USA</t>
  </si>
  <si>
    <t>Mississippi River Visitor Center Lock &amp; Dam 15</t>
  </si>
  <si>
    <t>Unknown trip to Iowa - before 2001</t>
  </si>
  <si>
    <t>Image 29 July 2020 11:45 AM.jpg (https://airtable.com/appB4vxyFutZrO1Dp/tblJpUpY4XvTK0fYA/recvJeMRmxi365oy3/fldtQ7l4GlpdvNMGv/attkunLIvZcXuTgCz)</t>
  </si>
  <si>
    <t>River Bandits</t>
  </si>
  <si>
    <t>River Bandits logo on a baseball</t>
  </si>
  <si>
    <t>Quad City River Bandits</t>
  </si>
  <si>
    <t>River Bandits at Modern Woodmen Park</t>
  </si>
  <si>
    <t>Davenport</t>
  </si>
  <si>
    <t>2013 - Paul and Elias</t>
  </si>
  <si>
    <t>Jul</t>
  </si>
  <si>
    <t>Image 29 July 2020 11:45 AM.jpg (https://airtable.com/appB4vxyFutZrO1Dp/tblJpUpY4XvTK0fYA/recgtycbu5VomeGkF/fldtQ7l4GlpdvNMGv/attAxaW0jp2agxgWT)</t>
  </si>
  <si>
    <t>Antique Archaeology</t>
  </si>
  <si>
    <t>Antique Archaeology logo with Iowa and the words I picked the pickers</t>
  </si>
  <si>
    <t>I picked the pickers, Antique Archaeology, Le Claire, Iowa</t>
  </si>
  <si>
    <t>Antique Archaeology Store from the American Pickers TV Show</t>
  </si>
  <si>
    <t xml:space="preserve">Le Claire </t>
  </si>
  <si>
    <t>Probably 2011 to 2013 to Davenport</t>
  </si>
  <si>
    <t>Image 29 July 2020 11:46 AM.jpg (https://airtable.com/appB4vxyFutZrO1Dp/tblJpUpY4XvTK0fYA/recUsQcUZewylxv0G/fldtQ7l4GlpdvNMGv/attLYlAdAbOsHrfD9)</t>
  </si>
  <si>
    <t>Toppling Goliath</t>
  </si>
  <si>
    <t>Sosus Beer can graphic</t>
  </si>
  <si>
    <t>Toppling Goliath - decorah, IA Sosus Double india Pale Ale</t>
  </si>
  <si>
    <t>Decorah</t>
  </si>
  <si>
    <t>Image 29 July 2020 11:46 AM.jpg (https://airtable.com/appB4vxyFutZrO1Dp/tblJpUpY4XvTK0fYA/rec4V2GQ0m55zNU4C/fldtQ7l4GlpdvNMGv/attRYcEkpxS6MDqpL)</t>
  </si>
  <si>
    <t>Golden Nugget can Graphic</t>
  </si>
  <si>
    <t>Toppling Goliath, Decorah, IA Golden Nugget India Pale Ale</t>
  </si>
  <si>
    <t>Image 29 July 2020 11:47 AM.jpg (https://airtable.com/appB4vxyFutZrO1Dp/tblJpUpY4XvTK0fYA/recdgvBGlPu441hdG/fldtQ7l4GlpdvNMGv/attanLs46NeF3Pxx5)</t>
  </si>
  <si>
    <t>Toppling Goliath Logo</t>
  </si>
  <si>
    <t xml:space="preserve">Round Toppling Goliath Logo_x000D_
</t>
  </si>
  <si>
    <t>Toppling Goliath Brewing Company</t>
  </si>
  <si>
    <t>Image 29 July 2020 11:47 AM.jpg (https://airtable.com/appB4vxyFutZrO1Dp/tblJpUpY4XvTK0fYA/recV2jOUU7fPddBGq/fldtQ7l4GlpdvNMGv/attX2L8sUGNfqefPc)</t>
  </si>
  <si>
    <t xml:space="preserve">Effigy Mounds </t>
  </si>
  <si>
    <t>Two pictures of Effigy Mounds from the top of the bluffs</t>
  </si>
  <si>
    <t>Effigy Mounds National Monument</t>
  </si>
  <si>
    <t>Harpers Ferry</t>
  </si>
  <si>
    <t>Image 29 July 2020 11:47 AM.jpg (https://airtable.com/appB4vxyFutZrO1Dp/tblJpUpY4XvTK0fYA/rec1Qgp4fJRKo2wfX/fldtQ7l4GlpdvNMGv/attcuA8ycAYFqkkr5)</t>
  </si>
  <si>
    <t>Russian Doll</t>
  </si>
  <si>
    <t>Wooden Doll painted in Russian Style</t>
  </si>
  <si>
    <t>Putnam Museum</t>
  </si>
  <si>
    <t xml:space="preserve">Davenport </t>
  </si>
  <si>
    <t>Unknown trip to Iowa probably 2011 to 2013</t>
  </si>
  <si>
    <t>Image 29 July 2020 11:48 AM.jpg (https://airtable.com/appB4vxyFutZrO1Dp/tblJpUpY4XvTK0fYA/reczuJeL4vglrFPNy/fldtQ7l4GlpdvNMGv/attRA2dIfQWfbQqZe)</t>
  </si>
  <si>
    <t xml:space="preserve">Xmas - Paul_x000D_
</t>
  </si>
  <si>
    <t>221 to 224 are identical - White snowman with blue trim and names.</t>
  </si>
  <si>
    <t>Merry Christmas, Paul</t>
  </si>
  <si>
    <t>Moline</t>
  </si>
  <si>
    <t>Gift from Mary Bulens - Ethan's broke</t>
  </si>
  <si>
    <t>Image 29 July 2020 11:48 AM.jpg (https://airtable.com/appB4vxyFutZrO1Dp/tblJpUpY4XvTK0fYA/recqpj7IiFKDAeuAH/fldtQ7l4GlpdvNMGv/att8Lue4BJvg6olfD)</t>
  </si>
  <si>
    <t>Xmas - Beth</t>
  </si>
  <si>
    <t xml:space="preserve">Merry Christmas, Beth_x000D_
</t>
  </si>
  <si>
    <t>Image 29 July 2020 11:48 AM.jpg (https://airtable.com/appB4vxyFutZrO1Dp/tblJpUpY4XvTK0fYA/reclkHQ8fvHLGdjEQ/fldtQ7l4GlpdvNMGv/attQEiGltXHRt2FGS)</t>
  </si>
  <si>
    <t>Xmas - Rebecca</t>
  </si>
  <si>
    <t xml:space="preserve">Merry Christmas, Rebecca_x000D_
_x000D_
</t>
  </si>
  <si>
    <t>Image 29 July 2020 11:49 AM.jpg (https://airtable.com/appB4vxyFutZrO1Dp/tblJpUpY4XvTK0fYA/rec85geNrSEiCzvQG/fldtQ7l4GlpdvNMGv/attIRZRsV2sFsCX3y)</t>
  </si>
  <si>
    <t>Xmas - Elias</t>
  </si>
  <si>
    <t xml:space="preserve">Merry Christmas, Elias_x000D_
</t>
  </si>
  <si>
    <t>Image 29 July 2020 11:50 AM.jpg (https://airtable.com/appB4vxyFutZrO1Dp/tblJpUpY4XvTK0fYA/recw7p7s9diQAQqmv/fldtQ7l4GlpdvNMGv/attLjayxaJVt3fBah)</t>
  </si>
  <si>
    <t>Mall of America</t>
  </si>
  <si>
    <t>Foil and glass overlay with gold design showing Mall of America and Minneapolis</t>
  </si>
  <si>
    <t>Graphic, Skyline</t>
  </si>
  <si>
    <t xml:space="preserve">Bloomington </t>
  </si>
  <si>
    <t>2013 Trip to Minneapolis for Football Scouting with Ethan</t>
  </si>
  <si>
    <t>Image 29 July 2020 11:51 AM.jpg (https://airtable.com/appB4vxyFutZrO1Dp/tblJpUpY4XvTK0fYA/rec9NTynkvlv6MWsd/fldtQ7l4GlpdvNMGv/attMiocWYOf1eagKT)</t>
  </si>
  <si>
    <t>Birmingham Civil Rights Institute</t>
  </si>
  <si>
    <t>Picture of the outside of the institute</t>
  </si>
  <si>
    <t>Birminham Civil Rights Institute</t>
  </si>
  <si>
    <t>Birminham</t>
  </si>
  <si>
    <t xml:space="preserve">2018 for NCAA Indoor DIII, March 18-21 </t>
  </si>
  <si>
    <t>Image 29 July 2020 11:51 AM.jpg (https://airtable.com/appB4vxyFutZrO1Dp/tblJpUpY4XvTK0fYA/rec63rzjZYgs6vIsD/fldtQ7l4GlpdvNMGv/attaj4h6L1m5OnCql)</t>
  </si>
  <si>
    <t>Alabama State Graphic with Tourist Attractions</t>
  </si>
  <si>
    <t>Outline of the state with various Tourism sites</t>
  </si>
  <si>
    <t>Graphic, Shape of a State</t>
  </si>
  <si>
    <t>Alabama (location names)</t>
  </si>
  <si>
    <t>Birmingham Airport</t>
  </si>
  <si>
    <t>Image 29 July 2020 11:51 AM.jpg (https://airtable.com/appB4vxyFutZrO1Dp/tblJpUpY4XvTK0fYA/reczqw9QZVZIBMizb/fldtQ7l4GlpdvNMGv/attqhBV8rNme4LUId)</t>
  </si>
  <si>
    <t>Aurora the Dawn Painting</t>
  </si>
  <si>
    <t>Photo of the painting with a heavy poly topping</t>
  </si>
  <si>
    <t>Birmingham Museum of Art</t>
  </si>
  <si>
    <t>Image 29 July 2020 11:52 AM.jpg (https://airtable.com/appB4vxyFutZrO1Dp/tblJpUpY4XvTK0fYA/recUHbCzLLXu0XH5i/fldtQ7l4GlpdvNMGv/attpsU0OkgWIaSafW)</t>
  </si>
  <si>
    <t>Chicago Hard Rock Hotel</t>
  </si>
  <si>
    <t>Guitar with Chicago and Hard Rock Hotel. Picture of the Carbide &amp; Carbon Building</t>
  </si>
  <si>
    <t>Hard Rock Hotel, Chicago, Love all  - serve all</t>
  </si>
  <si>
    <t>Hard Rock Hotel</t>
  </si>
  <si>
    <t>Unknown trip to Chicago - probably work, between 2004 and 2017 when it was the Hard Rock Hotel.</t>
  </si>
  <si>
    <t>Image 29 July 2020 11:52 AM.jpg (https://airtable.com/appB4vxyFutZrO1Dp/tblJpUpY4XvTK0fYA/rech4X1n0o1yWtThC/fldtQ7l4GlpdvNMGv/att2llyLPgCAKbxD4)</t>
  </si>
  <si>
    <t>Rock &amp; Roll 60's Graphics</t>
  </si>
  <si>
    <t>60's band graphics</t>
  </si>
  <si>
    <t>Rock and Roll Hall of Fame</t>
  </si>
  <si>
    <t>Image 29 July 2020 11:53 AM.jpg (https://airtable.com/appB4vxyFutZrO1Dp/tblJpUpY4XvTK0fYA/rechnETiB6F1tZMmq/fldtQ7l4GlpdvNMGv/attNlms7lu141KJbl)</t>
  </si>
  <si>
    <t>Downtown Deadwood</t>
  </si>
  <si>
    <t>Historic picture of downtown Deadwood SD</t>
  </si>
  <si>
    <t>Gem Variety Theatre, Deadwood, SD</t>
  </si>
  <si>
    <t>Adams Museum</t>
  </si>
  <si>
    <t>Deadwood</t>
  </si>
  <si>
    <t xml:space="preserve">2011 trip out west to Yellowstone </t>
  </si>
  <si>
    <t>Image 29 July 2020 11:53 AM.jpg (https://airtable.com/appB4vxyFutZrO1Dp/tblJpUpY4XvTK0fYA/rec1bVnMbgYa0fnbT/fldtQ7l4GlpdvNMGv/att4rJCeazDhR7nrA)</t>
  </si>
  <si>
    <t>Waterton Lakes National Park</t>
  </si>
  <si>
    <t>Vintage graphic of the park with bear</t>
  </si>
  <si>
    <t>Waterton Lakes National Park, Alberta, Canada</t>
  </si>
  <si>
    <t>Waterton Park</t>
  </si>
  <si>
    <t>Alberta</t>
  </si>
  <si>
    <t>CAN</t>
  </si>
  <si>
    <t>Image 29 July 2020 11:54 AM.jpg (https://airtable.com/appB4vxyFutZrO1Dp/tblJpUpY4XvTK0fYA/recjMzfre4kxTNIS0/fldtQ7l4GlpdvNMGv/attetRUGQXl8hbt8j)</t>
  </si>
  <si>
    <t>Knotts Berry Farm</t>
  </si>
  <si>
    <t>Knotts Berry Farm Jelly Jar</t>
  </si>
  <si>
    <t>Knotts Berry Farm, Strawberry Pure Preserves</t>
  </si>
  <si>
    <t>Knotts Berry Farm Amusement Park</t>
  </si>
  <si>
    <t>Buena Park</t>
  </si>
  <si>
    <t>1999 trip to California</t>
  </si>
  <si>
    <t>Image 29 July 2020 11:54 AM.jpg (https://airtable.com/appB4vxyFutZrO1Dp/tblJpUpY4XvTK0fYA/recS9sxYwlz7qmLRi/fldtQ7l4GlpdvNMGv/attGD5QkhgjB9iUsn)</t>
  </si>
  <si>
    <t>North Dakota Oil Country</t>
  </si>
  <si>
    <t>Oil Rig on Metal circle with off set for magnet</t>
  </si>
  <si>
    <t>North Dakota Oil Company</t>
  </si>
  <si>
    <t>Theodore Roosevelt National Park</t>
  </si>
  <si>
    <t>Medora</t>
  </si>
  <si>
    <t>Image 29 July 2020 11:54 AM.jpg (https://airtable.com/appB4vxyFutZrO1Dp/tblJpUpY4XvTK0fYA/reciGC2QwSYb92Wem/fldtQ7l4GlpdvNMGv/attTRYy3VJPgbQ6TE)</t>
  </si>
  <si>
    <t>Ft. Abercrombie</t>
  </si>
  <si>
    <t>Picture of the recreation of Ft Abercrombie</t>
  </si>
  <si>
    <t>Fort Abercrombie, ND</t>
  </si>
  <si>
    <t>Fort Abercrombie State Historic Site</t>
  </si>
  <si>
    <t>Abercrombie</t>
  </si>
  <si>
    <t>Image 29 July 2020 11:55 AM.jpg (https://airtable.com/appB4vxyFutZrO1Dp/tblJpUpY4XvTK0fYA/recfoCveEmoAmz1EF/fldtQ7l4GlpdvNMGv/attYCIo3H7wlzetcP)</t>
  </si>
  <si>
    <t>South Dakota Air &amp; Space Museum</t>
  </si>
  <si>
    <t>Picture of plane from the museum</t>
  </si>
  <si>
    <t>South Dakota Air &amp; Space Museum, Ellsworth AFB, SD</t>
  </si>
  <si>
    <t>South Dakota Air and Space Museum - Ellsworth AFB</t>
  </si>
  <si>
    <t>Box Elder</t>
  </si>
  <si>
    <t>Image 29 July 2020 11:55 AM.jpg (https://airtable.com/appB4vxyFutZrO1Dp/tblJpUpY4XvTK0fYA/reciF8DQ5CCCQHFn6/fldtQ7l4GlpdvNMGv/att6cVUU01vlbnuY0)</t>
  </si>
  <si>
    <t>Richardson Farm</t>
  </si>
  <si>
    <t>Picture of the observation tower and the train</t>
  </si>
  <si>
    <t>Richardson Family Farm</t>
  </si>
  <si>
    <t>Fox Lake</t>
  </si>
  <si>
    <t>5K through the Corn Maze - in the fall</t>
  </si>
  <si>
    <t>Image 29 July 2020 11:56 AM.jpg (https://airtable.com/appB4vxyFutZrO1Dp/tblJpUpY4XvTK0fYA/recN98Bs8xZTM6mZi/fldtQ7l4GlpdvNMGv/att80IggOhqzw4i7l)</t>
  </si>
  <si>
    <t>Firehouse Brewing Co</t>
  </si>
  <si>
    <t>Logo of the brewery on a plastic bottle cap</t>
  </si>
  <si>
    <t>Firehouse Brewing Co, Rapid City, SD</t>
  </si>
  <si>
    <t>Rapid City</t>
  </si>
  <si>
    <t>Image 29 July 2020 11:56 AM.jpg (https://airtable.com/appB4vxyFutZrO1Dp/tblJpUpY4XvTK0fYA/recUvIRjqajKynBQJ/fldtQ7l4GlpdvNMGv/attZsTclUgGtA5dsc)</t>
  </si>
  <si>
    <t>Pittsburgh Symphony Orchestra</t>
  </si>
  <si>
    <t xml:space="preserve">Picture of the Symphony Hall </t>
  </si>
  <si>
    <t>Image 29 July 2020 11:57 AM.jpg (https://airtable.com/appB4vxyFutZrO1Dp/tblJpUpY4XvTK0fYA/recOPMwwBCTZ9EMGV/fldtQ7l4GlpdvNMGv/attg3Yti3pQFXtZj1)</t>
  </si>
  <si>
    <t>Mickey Orlando</t>
  </si>
  <si>
    <t>Mickey Mouse as the O of Orlando - made of plastic</t>
  </si>
  <si>
    <t>Orlando</t>
  </si>
  <si>
    <t>Walt Disney World</t>
  </si>
  <si>
    <t>FL</t>
  </si>
  <si>
    <t>2012 Orlando - ACF and Elias at Disney</t>
  </si>
  <si>
    <t>Image 29 July 2020 11:57 AM.jpg (https://airtable.com/appB4vxyFutZrO1Dp/tblJpUpY4XvTK0fYA/reccluWfVMoZpxPKL/fldtQ7l4GlpdvNMGv/attXK4NJbPoV3rQIo)</t>
  </si>
  <si>
    <t>Phoenix Blue Figure</t>
  </si>
  <si>
    <t>Blue plastic man with feathers, horn and bead</t>
  </si>
  <si>
    <t>Phoenix, Arizona</t>
  </si>
  <si>
    <t>Phoenix Airport</t>
  </si>
  <si>
    <t xml:space="preserve">Phoenix </t>
  </si>
  <si>
    <t>AZ</t>
  </si>
  <si>
    <t>2010 Art Institute trip to Phoenix</t>
  </si>
  <si>
    <t>Image 29 July 2020 11:57 AM.jpg (https://airtable.com/appB4vxyFutZrO1Dp/tblJpUpY4XvTK0fYA/recyJsr3Q9UIr7Q1s/fldtQ7l4GlpdvNMGv/attnKc29Aswy4piW7)</t>
  </si>
  <si>
    <t>Dry Heat</t>
  </si>
  <si>
    <t>Plastic magnet with skeleton with the words "its a dry heat, Arizona"</t>
  </si>
  <si>
    <t xml:space="preserve">But its a dry heat - Arizona_x000D_
</t>
  </si>
  <si>
    <t>Phoenix</t>
  </si>
  <si>
    <t xml:space="preserve">2011 Art Institute Chef </t>
  </si>
  <si>
    <t>Image 29 July 2020 12:05 PM.jpg (https://airtable.com/appB4vxyFutZrO1Dp/tblJpUpY4XvTK0fYA/reclMsoZTEjqjwm53/fldtQ7l4GlpdvNMGv/attqhI02NnojEcIpM)</t>
  </si>
  <si>
    <t>Reese's One</t>
  </si>
  <si>
    <t>Reese's Logo with Peanut butter.  Magnets 243 and 244 are identical</t>
  </si>
  <si>
    <t>Milk Chocolate Reese Peanut Butter Cups</t>
  </si>
  <si>
    <t>Hershey Chocolate World</t>
  </si>
  <si>
    <t>Hershey</t>
  </si>
  <si>
    <t>Image 29 July 2020 12:05 PM.jpg (https://airtable.com/appB4vxyFutZrO1Dp/tblJpUpY4XvTK0fYA/recIosm1kQDYOhIJt/fldtQ7l4GlpdvNMGv/atteCw1RaNlyjfAth)</t>
  </si>
  <si>
    <t xml:space="preserve">Reese's Two_x000D_
</t>
  </si>
  <si>
    <t>Milk Chocolate Reese's Peanut Butter Cup</t>
  </si>
  <si>
    <t>Image 29 July 2020 12:06 PM.jpg (https://airtable.com/appB4vxyFutZrO1Dp/tblJpUpY4XvTK0fYA/recTD19xl5CkQf61o/fldtQ7l4GlpdvNMGv/attzDZIMIJr77N4D2)</t>
  </si>
  <si>
    <t>Hershey Kiss</t>
  </si>
  <si>
    <t>Hershey Kiss Logo</t>
  </si>
  <si>
    <t>Image 29 July 2020 12:06 PM.jpg (https://airtable.com/appB4vxyFutZrO1Dp/tblJpUpY4XvTK0fYA/recV0iVWjSIVIG1fk/fldtQ7l4GlpdvNMGv/attNRTtH156GOPGeZ)</t>
  </si>
  <si>
    <t>Hershey Candy Bar</t>
  </si>
  <si>
    <t>Hershey Candy Bar Logo</t>
  </si>
  <si>
    <t>Image 29 July 2020 12:06 PM.jpg (https://airtable.com/appB4vxyFutZrO1Dp/tblJpUpY4XvTK0fYA/rec1svqJJncoNJzlv/fldtQ7l4GlpdvNMGv/attvTxB51vaSHtpSX)</t>
  </si>
  <si>
    <t>Statue of Freedom</t>
  </si>
  <si>
    <t>Statue of Freedom on top of the US Capital</t>
  </si>
  <si>
    <t>US Capital</t>
  </si>
  <si>
    <t>DC</t>
  </si>
  <si>
    <t>Image 29 July 2020 12:07 PM.jpg (https://airtable.com/appB4vxyFutZrO1Dp/tblJpUpY4XvTK0fYA/recGY8CvJDfESDUSc/fldtQ7l4GlpdvNMGv/attIpiyU6dst3qB2h)</t>
  </si>
  <si>
    <t>Minerva Goddess of Wisdom</t>
  </si>
  <si>
    <t>Picture of the statue of Minerva, Goddess of Wisdom in the main building</t>
  </si>
  <si>
    <t>Minerva, Goddess of Wisdom, Library of Congress</t>
  </si>
  <si>
    <t>Image 29 July 2020 12:07 PM.jpg (https://airtable.com/appB4vxyFutZrO1Dp/tblJpUpY4XvTK0fYA/recqoTIUtbSlq6Mo1/fldtQ7l4GlpdvNMGv/attD4i6esZ0qDJVWE)</t>
  </si>
  <si>
    <t>Gettysburg - General Warren</t>
  </si>
  <si>
    <t>Photo of the statue of General Warren on the top of Little Round Top - detailed description on back</t>
  </si>
  <si>
    <t>Gettysburg National Military Park</t>
  </si>
  <si>
    <t>Gettysburg</t>
  </si>
  <si>
    <t>Image 29 July 2020 12:08 PM.jpg (https://airtable.com/appB4vxyFutZrO1Dp/tblJpUpY4XvTK0fYA/recWE7S07YlixOuoD/fldtQ7l4GlpdvNMGv/attx9kpbfLioTMFKS)</t>
  </si>
  <si>
    <t xml:space="preserve">Saratoga Monument </t>
  </si>
  <si>
    <t>Photo of the monument at Saratoga, Info on the back about the monument</t>
  </si>
  <si>
    <t>Saratoga Monument</t>
  </si>
  <si>
    <t>Saratoga National Historical Park</t>
  </si>
  <si>
    <t>Stillwater</t>
  </si>
  <si>
    <t>2015 Trip to Mass for Becca Graduation</t>
  </si>
  <si>
    <t>May</t>
  </si>
  <si>
    <t>Image 29 July 2020 12:08 PM.jpg (https://airtable.com/appB4vxyFutZrO1Dp/tblJpUpY4XvTK0fYA/rectVBnF0rUGDK4TS/fldtQ7l4GlpdvNMGv/attHrtoVJrSenypEf)</t>
  </si>
  <si>
    <t>UMass Minutemen Logo</t>
  </si>
  <si>
    <t>Picture of UMass Graphic Logo</t>
  </si>
  <si>
    <t>UMass Minutemen est 1863 Amherst, Ma</t>
  </si>
  <si>
    <t>University of Massachusetts</t>
  </si>
  <si>
    <t>Amherst</t>
  </si>
  <si>
    <t>Apr</t>
  </si>
  <si>
    <t>Image 29 July 2020 12:08 PM.jpg (https://airtable.com/appB4vxyFutZrO1Dp/tblJpUpY4XvTK0fYA/recvAVjR5D9Jy8q4t/fldtQ7l4GlpdvNMGv/attINwV8djmdDzjC3)</t>
  </si>
  <si>
    <t>Boston Lobster Hot Tub</t>
  </si>
  <si>
    <t>Two lobsters in a pot with the words "hot tubbing in Boston, is it me or is it getting warmer in here"</t>
  </si>
  <si>
    <t>Hot Tubbing in Boston, Is it me or is it getting warm in here</t>
  </si>
  <si>
    <t>Faneuil Hall Marketplace - Quincy Market</t>
  </si>
  <si>
    <t>Image 29 July 2020 12:09 PM.jpg (https://airtable.com/appB4vxyFutZrO1Dp/tblJpUpY4XvTK0fYA/rec6eoEDQorCCHpAt/fldtQ7l4GlpdvNMGv/att18oK87wphUyAcg)</t>
  </si>
  <si>
    <t>Four Einsteins</t>
  </si>
  <si>
    <t>Four Einsteins in Warhol style with some of his sayings</t>
  </si>
  <si>
    <t>Imagination is more important than knowledge, Einstein, Conniticut Science Center</t>
  </si>
  <si>
    <t>Connecticut Science Center</t>
  </si>
  <si>
    <t>Hartford</t>
  </si>
  <si>
    <t>CT</t>
  </si>
  <si>
    <t>Image 29 July 2020 12:09 PM.jpg (https://airtable.com/appB4vxyFutZrO1Dp/tblJpUpY4XvTK0fYA/recmdVELGl8nVICbT/fldtQ7l4GlpdvNMGv/attocMKu7klAmjILC)</t>
  </si>
  <si>
    <t>US Constitution</t>
  </si>
  <si>
    <t>Picture of a 1824 painting of the US Constitution</t>
  </si>
  <si>
    <t>U.S. Ship Constitution 1824</t>
  </si>
  <si>
    <t>US Constitution Museum at the Charleston Navy Yard</t>
  </si>
  <si>
    <t>Charleston</t>
  </si>
  <si>
    <t>Image 29 July 2020 12:10 PM.jpg (https://airtable.com/appB4vxyFutZrO1Dp/tblJpUpY4XvTK0fYA/recmbSCGLWid2gNnY/fldtQ7l4GlpdvNMGv/att4PYlU38oc0FT3f)</t>
  </si>
  <si>
    <t>Saying 14</t>
  </si>
  <si>
    <t>Blue background with a women saying "No Thanks, I'm having butter</t>
  </si>
  <si>
    <t>No Thanks, I'm having Butter</t>
  </si>
  <si>
    <t>Wisconsin Historical Museum</t>
  </si>
  <si>
    <t>2016 UW Madison Online Conference</t>
  </si>
  <si>
    <t>Image 29 July 2020 12:10 PM.jpg (https://airtable.com/appB4vxyFutZrO1Dp/tblJpUpY4XvTK0fYA/rec3LyRmgZbGdjiUG/fldtQ7l4GlpdvNMGv/att0NYieMehqek21o)</t>
  </si>
  <si>
    <t>Lobster</t>
  </si>
  <si>
    <t>Red Lobster with the word Boston on it</t>
  </si>
  <si>
    <t>Unknown - Possible purchase by Becca Dugan</t>
  </si>
  <si>
    <t>Image 29 July 2020 12:10 PM.jpg (https://airtable.com/appB4vxyFutZrO1Dp/tblJpUpY4XvTK0fYA/recLjG6QzdQy4TIcK/fldtQ7l4GlpdvNMGv/attxjJcWujP5CHwLL)</t>
  </si>
  <si>
    <t>LightHouse - Conneticut</t>
  </si>
  <si>
    <t>Ceramic white lighthouse with lobster and sea gull and the word Connecticut</t>
  </si>
  <si>
    <t>Conneticut</t>
  </si>
  <si>
    <t>Image 29 July 2020 12:11 PM.jpg (https://airtable.com/appB4vxyFutZrO1Dp/tblJpUpY4XvTK0fYA/recU9DYMGU7FjgzDP/fldtQ7l4GlpdvNMGv/attoHWdlqXIMUde4O)</t>
  </si>
  <si>
    <t>Massachusetts Cut out</t>
  </si>
  <si>
    <t>Cut out of Massachusetts with dinosaurs,  science objects</t>
  </si>
  <si>
    <t>Massachusetts, City Name</t>
  </si>
  <si>
    <t>Museum of Science</t>
  </si>
  <si>
    <t xml:space="preserve">2006 Trip to bring Ethan back from Mass </t>
  </si>
  <si>
    <t>Image 29 July 2020 12:11 PM.jpg (https://airtable.com/appB4vxyFutZrO1Dp/tblJpUpY4XvTK0fYA/recshMEG6evfCJ2YM/fldtQ7l4GlpdvNMGv/att9tp0aBQIC0nAj2)</t>
  </si>
  <si>
    <t>Boston Jokes</t>
  </si>
  <si>
    <t>Blue plastic with jokes about Boston</t>
  </si>
  <si>
    <t>You know you're from Boston if.... (jokes)</t>
  </si>
  <si>
    <t>Logan Airport</t>
  </si>
  <si>
    <t>Unknown - tag on back says 2010 - to possibly 2013, possible solo trip spring 2012</t>
  </si>
  <si>
    <t>Image 29 July 2020 12:12 PM.jpg (https://airtable.com/appB4vxyFutZrO1Dp/tblJpUpY4XvTK0fYA/recn5Z3NXBmKNa7Y4/fldtQ7l4GlpdvNMGv/att2Asx9z4NRKmxCD)</t>
  </si>
  <si>
    <t>Eric Carle Characters</t>
  </si>
  <si>
    <t>Eric Carle characters and the museum info</t>
  </si>
  <si>
    <t>The Eric Carle Museum of Picture Book Art</t>
  </si>
  <si>
    <t>Eric Carle Museum of Picture Book Art</t>
  </si>
  <si>
    <t>Image 29 July 2020 12:13 PM.jpg (https://airtable.com/appB4vxyFutZrO1Dp/tblJpUpY4XvTK0fYA/reccOGsgFHVd1B5HB/fldtQ7l4GlpdvNMGv/attqR18QrTud91ha8)</t>
  </si>
  <si>
    <t>Harry Potter Hogwarts Emblem</t>
  </si>
  <si>
    <t>Hogwarts Emblem with the houses and logo</t>
  </si>
  <si>
    <t>H Draco Dormiens Nunquam Titillandus</t>
  </si>
  <si>
    <t>Universal Studios</t>
  </si>
  <si>
    <t>Vacation, Work</t>
  </si>
  <si>
    <t>Image 29 July 2020 12:14 PM.jpg (https://airtable.com/appB4vxyFutZrO1Dp/tblJpUpY4XvTK0fYA/recPsDXCOBo78JYUb/fldtQ7l4GlpdvNMGv/att6RHAjb4X6iPZHi)</t>
  </si>
  <si>
    <t>Walt Disney World - Parks</t>
  </si>
  <si>
    <t>Walt Disney with pictures of different parks within the letters.</t>
  </si>
  <si>
    <t>Photo with photos in Place letters, Photo - Modern</t>
  </si>
  <si>
    <t>Image 29 July 2020 12:15 PM.jpg (https://airtable.com/appB4vxyFutZrO1Dp/tblJpUpY4XvTK0fYA/recNW6uMdo5OodUmh/fldtQ7l4GlpdvNMGv/attUIFyy6SNT7VG4v)</t>
  </si>
  <si>
    <t>Chocolate</t>
  </si>
  <si>
    <t>Picture of chocolates in a box</t>
  </si>
  <si>
    <t>Chocolate, the Exposition</t>
  </si>
  <si>
    <t>Milwaukee Public Museum</t>
  </si>
  <si>
    <t>Sept 2005 to Jan 1, 2006</t>
  </si>
  <si>
    <t>Image 29 July 2020 12:15 PM.jpg (https://airtable.com/appB4vxyFutZrO1Dp/tblJpUpY4XvTK0fYA/recvJzS0gRJiIlugU/fldtQ7l4GlpdvNMGv/attfbbyTVzDR9cUHV)</t>
  </si>
  <si>
    <t>Ministry of Magic</t>
  </si>
  <si>
    <t>Death Eaters Notice</t>
  </si>
  <si>
    <t>Ministry of Magic Advice (Rest)</t>
  </si>
  <si>
    <t>Museum of Science and Industry</t>
  </si>
  <si>
    <t>April 30, 2009 to Jan 1, 2010</t>
  </si>
  <si>
    <t>Image 29 July 2020 12:15 PM.jpg (https://airtable.com/appB4vxyFutZrO1Dp/tblJpUpY4XvTK0fYA/recW8pO0mX2I2o44q/fldtQ7l4GlpdvNMGv/att58QB0DTFuqVUnY)</t>
  </si>
  <si>
    <t>David Bowie</t>
  </si>
  <si>
    <t>Picture of David Bowie in heavy poly.</t>
  </si>
  <si>
    <t>Bowie</t>
  </si>
  <si>
    <t>David Bowie Exhibit, Museum of Contemporary Art</t>
  </si>
  <si>
    <t>Sept 2014 to Jan 2015  During the fall - boys went to a football game</t>
  </si>
  <si>
    <t>Image 29 July 2020 12:16 PM.jpg (https://airtable.com/appB4vxyFutZrO1Dp/tblJpUpY4XvTK0fYA/recZXTyDiRMfTsOpO/fldtQ7l4GlpdvNMGv/attXm3tzaoxfjGmvZ)</t>
  </si>
  <si>
    <t>Notre Dame</t>
  </si>
  <si>
    <t>Notre Dame Seal</t>
  </si>
  <si>
    <t>University of Notre Dame</t>
  </si>
  <si>
    <t>South Bend</t>
  </si>
  <si>
    <t>IN</t>
  </si>
  <si>
    <t>St Joe Auction, we won tickets to the Wake Forest Game - 11/14/2015</t>
  </si>
  <si>
    <t>Image 29 July 2020 12:16 PM.jpg (https://airtable.com/appB4vxyFutZrO1Dp/tblJpUpY4XvTK0fYA/rechg56rVj2WxCFzP/fldtQ7l4GlpdvNMGv/att5stESokSa4UcBk)</t>
  </si>
  <si>
    <t>Hamilton - the Play</t>
  </si>
  <si>
    <t>Golden Star with Hamilton on top</t>
  </si>
  <si>
    <t>Hamilton</t>
  </si>
  <si>
    <t>CIBC Theater</t>
  </si>
  <si>
    <t>Hamilton Play October 12, 2019</t>
  </si>
  <si>
    <t>Image 29 July 2020 12:17 PM.jpg (https://airtable.com/appB4vxyFutZrO1Dp/tblJpUpY4XvTK0fYA/recoxcrbyoNMrJyjN/fldtQ7l4GlpdvNMGv/attV9cm1wFu4hoGy4)</t>
  </si>
  <si>
    <t>Japanese's Golf</t>
  </si>
  <si>
    <t>Japanese lady playing golf</t>
  </si>
  <si>
    <t>268 and 269 are a pair  - gift from Becca Dugan?</t>
  </si>
  <si>
    <t>4bae77bf.jpg (https://airtable.com/appB4vxyFutZrO1Dp/tblJpUpY4XvTK0fYA/recy4xpAny417ARMk/fldtQ7l4GlpdvNMGv/attwo3CrGlw3A9EO1)</t>
  </si>
  <si>
    <t>Image 29 July 2020 12:17 PM.jpg (https://airtable.com/appB4vxyFutZrO1Dp/tblJpUpY4XvTK0fYA/recHOnFJG4jm3ktib/fldtQ7l4GlpdvNMGv/attJBjFQoO9fywN1E)</t>
  </si>
  <si>
    <t>Plastic picture of  Watch Hill Lighthouse with sea gull and sail boat</t>
  </si>
  <si>
    <t>Watch Hill, Rhode Island</t>
  </si>
  <si>
    <t>Watch Hill Downtown</t>
  </si>
  <si>
    <t>Image 29 July 2020 12:18 PM.jpg (https://airtable.com/appB4vxyFutZrO1Dp/tblJpUpY4XvTK0fYA/recTCYmWw6P536ZpZ/fldtQ7l4GlpdvNMGv/attEaZlAi1ZGEz9tF)</t>
  </si>
  <si>
    <t>Saying 9</t>
  </si>
  <si>
    <t>Words Expose yourself to art</t>
  </si>
  <si>
    <t>expose yourself to art</t>
  </si>
  <si>
    <t>Unknown - gift from Rebecca Dugan</t>
  </si>
  <si>
    <t>Image 29 July 2020 12:18 PM.jpg (https://airtable.com/appB4vxyFutZrO1Dp/tblJpUpY4XvTK0fYA/recuZtw34egpPbCmy/fldtQ7l4GlpdvNMGv/attylSSAGLh3cx8Ke)</t>
  </si>
  <si>
    <t>Saying 10</t>
  </si>
  <si>
    <t>Picture of a diner with graphic language</t>
  </si>
  <si>
    <t>Fuckers I'll have the fuckin cheeseburger with the fuckin fries and some fuckin coffee</t>
  </si>
  <si>
    <t>gift from Rebecca Dugan</t>
  </si>
  <si>
    <t>Image 29 July 2020 12:19 PM.jpg (https://airtable.com/appB4vxyFutZrO1Dp/tblJpUpY4XvTK0fYA/recsBSjziB5OhIRrb/fldtQ7l4GlpdvNMGv/attSVEs1JGjcCCNfJ)</t>
  </si>
  <si>
    <t>Norman Rockwell High Tea</t>
  </si>
  <si>
    <t>Williams &amp; Sons Country Store</t>
  </si>
  <si>
    <t xml:space="preserve">Stockbridge </t>
  </si>
  <si>
    <t>Image 29 July 2020 12:20 PM.jpg (https://airtable.com/appB4vxyFutZrO1Dp/tblJpUpY4XvTK0fYA/recHpnnZ7FnUiLJnI/fldtQ7l4GlpdvNMGv/attPLiGVwqcMsyT5n)</t>
  </si>
  <si>
    <t>Norman Rockwell - Freedom from Want</t>
  </si>
  <si>
    <t>Norman Rockwell Freedom from Want Portrait</t>
  </si>
  <si>
    <t>Image 29 July 2020 12:21 PM.jpg (https://airtable.com/appB4vxyFutZrO1Dp/tblJpUpY4XvTK0fYA/rec6tLNC3bR1UaHKl/fldtQ7l4GlpdvNMGv/attbwdpx7hr0hJ1XR)</t>
  </si>
  <si>
    <t>Norman Rockwell - Marriage License</t>
  </si>
  <si>
    <t>The Saturday Evening Post</t>
  </si>
  <si>
    <t>Image 29 July 2020 12:21 PM.jpg (https://airtable.com/appB4vxyFutZrO1Dp/tblJpUpY4XvTK0fYA/recEvhLCbrDSSL5Fn/fldtQ7l4GlpdvNMGv/attM3zkpkqRXYgTdO)</t>
  </si>
  <si>
    <t>Vintage Cruse Ship</t>
  </si>
  <si>
    <t xml:space="preserve">vintage painting of ship getting ready to sail. Artist Unknown_x000D_
_x000D_
</t>
  </si>
  <si>
    <t>unknown possible gift from Rebecca Dugan, after 2012</t>
  </si>
  <si>
    <t>Image 29 July 2020 12:22 PM.jpg (https://airtable.com/appB4vxyFutZrO1Dp/tblJpUpY4XvTK0fYA/recwWmwqLaYWrFpD5/fldtQ7l4GlpdvNMGv/attZpAJAd8LmsSeJZ)</t>
  </si>
  <si>
    <t>Key West Star Fish</t>
  </si>
  <si>
    <t>Star fish with Key West and shell</t>
  </si>
  <si>
    <t>Key West</t>
  </si>
  <si>
    <t>1999 Becca trip with Bob and Kathleen Dugan to Florida</t>
  </si>
  <si>
    <t>Image 01 August 2020 11:28 AM.jpg (https://airtable.com/appB4vxyFutZrO1Dp/tblJpUpY4XvTK0fYA/recUdyqZOTfKn0ElF/fldtQ7l4GlpdvNMGv/attn2iE5EmPBsZhUn)</t>
  </si>
  <si>
    <t>Cocoa Beach Surf Board</t>
  </si>
  <si>
    <t>Wooden Surf Board with Cocoa Beach and flowers</t>
  </si>
  <si>
    <t>Cocoa Beach</t>
  </si>
  <si>
    <t>Cocoa Beach Downtown</t>
  </si>
  <si>
    <t>Image 09 August 2020 02:04 PM.jpg (https://airtable.com/appB4vxyFutZrO1Dp/tblJpUpY4XvTK0fYA/recapr3UZQiQilulS/fldtQ7l4GlpdvNMGv/attJ34kqtXIwfzO2k)</t>
  </si>
  <si>
    <t>Older magnet, left in cubicle - map of WI with the GTC Seal and 800 number</t>
  </si>
  <si>
    <t>business logo , Words Only, Shape of a State</t>
  </si>
  <si>
    <t>Gateway Technical College, Serving Kenosha.Racine.Walworth</t>
  </si>
  <si>
    <t>2020 in Beth new office cubicle in Kenosha</t>
  </si>
  <si>
    <t>Image 04 October 2020 02:20 PM.jpg (https://airtable.com/appB4vxyFutZrO1Dp/tblJpUpY4XvTK0fYA/recKgtCjiwbYAHh0M/fldtQ7l4GlpdvNMGv/attORxvjIUoByONJz)</t>
  </si>
  <si>
    <t>Public craft brewing</t>
  </si>
  <si>
    <t xml:space="preserve">Made from sticker during grand opening of new brewhouse. </t>
  </si>
  <si>
    <t>Beer, People. Public Craft Brewing Co</t>
  </si>
  <si>
    <t>Brewery or Distillery, Business</t>
  </si>
  <si>
    <t>Public Craft Brewery</t>
  </si>
  <si>
    <t>Usa</t>
  </si>
  <si>
    <t>2020 visit to new Brewhouse and Taproom for grand opening week</t>
  </si>
  <si>
    <t>Image 08 October 2020 03:56 PM.jpg (https://airtable.com/appB4vxyFutZrO1Dp/tblJpUpY4XvTK0fYA/recwedgc0xK7saMLM/fldtQ7l4GlpdvNMGv/attW3VzHNEw7fvkf1)</t>
  </si>
  <si>
    <t>Versiti Blood Center</t>
  </si>
  <si>
    <t>bottle opener from blood center</t>
  </si>
  <si>
    <t>Share a pint! Versiti Blood Centers</t>
  </si>
  <si>
    <t>Versiti Blood donation center</t>
  </si>
  <si>
    <t>Paul gave blood</t>
  </si>
  <si>
    <t>1603040251341_375213634397001283.jpg (https://airtable.com/appB4vxyFutZrO1Dp/tblJpUpY4XvTK0fYA/recQPZdpuWOdsNFig/fldtQ7l4GlpdvNMGv/attaYH5LCWgHh8kKY)</t>
  </si>
  <si>
    <t>Baad milwaukee</t>
  </si>
  <si>
    <t>Acrylic top with let's make baad decisions milwaukee. Sheep is holding a beer</t>
  </si>
  <si>
    <t>Lets Make Baad Decisions Milwaukee</t>
  </si>
  <si>
    <t>Milwaukee public market</t>
  </si>
  <si>
    <t>1607270115357_4925797064181839077.jpg (https://airtable.com/appB4vxyFutZrO1Dp/tblJpUpY4XvTK0fYA/recTdJ8qq6u28jKUe/fldtQ7l4GlpdvNMGv/attONzWXaQcGm23lW)</t>
  </si>
  <si>
    <t>Ying and Yang</t>
  </si>
  <si>
    <t>black and white Ying and Yang</t>
  </si>
  <si>
    <t>Studio Moonfall</t>
  </si>
  <si>
    <t>1607441004554_1465531998951323233.jpg (https://airtable.com/appB4vxyFutZrO1Dp/tblJpUpY4XvTK0fYA/recsyxM02HTynvVz2/fldtQ7l4GlpdvNMGv/attiqwpEqVLax5jtQ)</t>
  </si>
  <si>
    <t>St. Louis CIty Museum</t>
  </si>
  <si>
    <t>Scene scape of the City Museum</t>
  </si>
  <si>
    <t>City Museum</t>
  </si>
  <si>
    <t>St. Louis City Museum</t>
  </si>
  <si>
    <t>St. Louis</t>
  </si>
  <si>
    <t>MO</t>
  </si>
  <si>
    <t>2020 Ethan- Trip to St. Louis in Dec 2020</t>
  </si>
  <si>
    <t>December</t>
  </si>
  <si>
    <t>1608569462926_8821143147461082908.jpg (https://airtable.com/appB4vxyFutZrO1Dp/tblJpUpY4XvTK0fYA/recVs9oiTubQq72it/fldtQ7l4GlpdvNMGv/attIgKa82hK5zdZgb)</t>
  </si>
  <si>
    <t>Med Poinsetta</t>
  </si>
  <si>
    <t>Poinsetta made of pipe cleaners - 1 of 4.  Medium</t>
  </si>
  <si>
    <t>unknown origin date</t>
  </si>
  <si>
    <t>Unknown - prior 2013</t>
  </si>
  <si>
    <t>1608569487923_4026006107398733612.jpg (https://airtable.com/appB4vxyFutZrO1Dp/tblJpUpY4XvTK0fYA/receSnXgn1p8GdJYl/fldtQ7l4GlpdvNMGv/attzqJ0WnvVUmpojj)</t>
  </si>
  <si>
    <t>Large Poinsetta</t>
  </si>
  <si>
    <t>1608569513273_4068923897939749454.jpg (https://airtable.com/appB4vxyFutZrO1Dp/tblJpUpY4XvTK0fYA/reczntdLo9I5cH2SG/fldtQ7l4GlpdvNMGv/attrUYaFKIbaV9Ggc)</t>
  </si>
  <si>
    <t xml:space="preserve">Small A Poinsetta- one of two the same size_x000D_
</t>
  </si>
  <si>
    <t>1608569537605_2473295480457033409.jpg (https://airtable.com/appB4vxyFutZrO1Dp/tblJpUpY4XvTK0fYA/recNWPsIpQlkwAo5Z/fldtQ7l4GlpdvNMGv/attvE1tsp11rAz3i8)</t>
  </si>
  <si>
    <t>1608569907999_2741629623181679427.jpg (https://airtable.com/appB4vxyFutZrO1Dp/tblJpUpY4XvTK0fYA/recXbBHiBjPtYfUxh/fldtQ7l4GlpdvNMGv/attZlJdgGWWTgL46f)</t>
  </si>
  <si>
    <t>Pipe Cleaner Xmas Tree</t>
  </si>
  <si>
    <t>Xmas tree made of pipe cleaners and sequins - some missing</t>
  </si>
  <si>
    <t>1608569935979_7339949827070309169.jpg (https://airtable.com/appB4vxyFutZrO1Dp/tblJpUpY4XvTK0fYA/recf9qkacVHBMSPNm/fldtQ7l4GlpdvNMGv/attptP4n4vCQUq7Vv)</t>
  </si>
  <si>
    <t>Felt Tree</t>
  </si>
  <si>
    <t>Xmas tree made of felt, trim, and sequins</t>
  </si>
  <si>
    <t>1608569961883_6097964887453604836.jpg (https://airtable.com/appB4vxyFutZrO1Dp/tblJpUpY4XvTK0fYA/recBIBli3dto8NBRy/fldtQ7l4GlpdvNMGv/attd0TM05QgoHxGuI)</t>
  </si>
  <si>
    <t>Ceramic snowman with fringe - 1 of 2</t>
  </si>
  <si>
    <t>Snowman with black hat and fringe is clearly articulated</t>
  </si>
  <si>
    <t>1608569985631_6093601718071950505.jpg (https://airtable.com/appB4vxyFutZrO1Dp/tblJpUpY4XvTK0fYA/recPHyogAvh7TUikY/fldtQ7l4GlpdvNMGv/attRXpUliJndwsSZH)</t>
  </si>
  <si>
    <t xml:space="preserve">Ceramic snowman with fringe - 1 of 2_x000D_
</t>
  </si>
  <si>
    <t xml:space="preserve">Snowman with black hat and fringe is one blob_x000D_
</t>
  </si>
  <si>
    <t>1608570007336_9019152862942834035.jpg (https://airtable.com/appB4vxyFutZrO1Dp/tblJpUpY4XvTK0fYA/recDwGlpC2di4otuT/fldtQ7l4GlpdvNMGv/attKG1n07vRPwRIJo)</t>
  </si>
  <si>
    <t>Fireplace with three stockings</t>
  </si>
  <si>
    <t>Ceramic fireplace with 3 stockings and a topper.</t>
  </si>
  <si>
    <t>1608570034049_3537495817824939988.jpg (https://airtable.com/appB4vxyFutZrO1Dp/tblJpUpY4XvTK0fYA/recOvAjqb3y1E1DKg/fldtQ7l4GlpdvNMGv/attEOKsJjSvEieT6K)</t>
  </si>
  <si>
    <t>Fireplace with two stockings</t>
  </si>
  <si>
    <t>Ceramic fireplace with 2 stockings - no topper</t>
  </si>
  <si>
    <t>1608570059661_3212763666920324573.jpg (https://airtable.com/appB4vxyFutZrO1Dp/tblJpUpY4XvTK0fYA/recg31xBlTOiN5VAX/fldtQ7l4GlpdvNMGv/attgtQtrS8AcoTDTB)</t>
  </si>
  <si>
    <t>Dog Wreath</t>
  </si>
  <si>
    <t>Ceramic wreath with red bow and dog in middle</t>
  </si>
  <si>
    <t>1608570082214_8058501927594740656.jpg (https://airtable.com/appB4vxyFutZrO1Dp/tblJpUpY4XvTK0fYA/recHQKT5ry9eUPLz1/fldtQ7l4GlpdvNMGv/attz7egiVBU3MY3Bo)</t>
  </si>
  <si>
    <t>Xmas Bells with red bow</t>
  </si>
  <si>
    <t>Ceramic Xmas bells with red bows.</t>
  </si>
  <si>
    <t>1608570100915_2931230286148637792.jpg (https://airtable.com/appB4vxyFutZrO1Dp/tblJpUpY4XvTK0fYA/rec1sfc6uEZtE8UuE/fldtQ7l4GlpdvNMGv/att2SZT9lD1rXJv8J)</t>
  </si>
  <si>
    <t>Baking Santa</t>
  </si>
  <si>
    <t>Santa with rolling pin and bag of goodies</t>
  </si>
  <si>
    <t>1618438173326_6131521679421540869.jpg (https://airtable.com/appB4vxyFutZrO1Dp/tblJpUpY4XvTK0fYA/recGttywS5o2W7K9i/fldtQ7l4GlpdvNMGv/attu9D4RLlOJnpWah)</t>
  </si>
  <si>
    <t>Double Arch</t>
  </si>
  <si>
    <t>Plastic 3-D of the Double Arch</t>
  </si>
  <si>
    <t xml:space="preserve">Arches National Park_x000D_
</t>
  </si>
  <si>
    <t>Arches National Park</t>
  </si>
  <si>
    <t>Moab</t>
  </si>
  <si>
    <t>Utah</t>
  </si>
  <si>
    <t>2021 - Utah National Parks- Salt Lake City - Denver</t>
  </si>
  <si>
    <t>1618438280234_5321525034324745864.jpg (https://airtable.com/appB4vxyFutZrO1Dp/tblJpUpY4XvTK0fYA/recVa8BN2gbY4hrtJ/fldtQ7l4GlpdvNMGv/attH6zwUmNpPwmRdK)</t>
  </si>
  <si>
    <t>Delicate Arch</t>
  </si>
  <si>
    <t>Retro Poster of Delicate Arch</t>
  </si>
  <si>
    <t>Delicate Arch Arches National Park Established 1971</t>
  </si>
  <si>
    <t>1618438372837_4501652281592614995.jpg (https://airtable.com/appB4vxyFutZrO1Dp/tblJpUpY4XvTK0fYA/recHamUxmUtP5pkak/fldtQ7l4GlpdvNMGv/attbFHNx0tJ5Bc9vd)</t>
  </si>
  <si>
    <t xml:space="preserve">Arch Set - Magnets 300 to 307_x000D_
</t>
  </si>
  <si>
    <t>Arch through an Arch</t>
  </si>
  <si>
    <t>1618438395949_1156111418776210612.jpg (https://airtable.com/appB4vxyFutZrO1Dp/tblJpUpY4XvTK0fYA/recQszK8kqo2y16K4/fldtQ7l4GlpdvNMGv/attyfExUcyOAm490D)</t>
  </si>
  <si>
    <t>Jeep Arch</t>
  </si>
  <si>
    <t>1618438431137_1021105217343009860.jpg (https://airtable.com/appB4vxyFutZrO1Dp/tblJpUpY4XvTK0fYA/recGhzvKBmUfSMgbz/fldtQ7l4GlpdvNMGv/attFC6Ur4oVYNwiCm)</t>
  </si>
  <si>
    <t>The Eyes</t>
  </si>
  <si>
    <t>1618438474394_7632649381580814434.jpg (https://airtable.com/appB4vxyFutZrO1Dp/tblJpUpY4XvTK0fYA/recfQjGKiavd7NxLp/fldtQ7l4GlpdvNMGv/attSJzDPHwzIxIkdp)</t>
  </si>
  <si>
    <t>Wall Street Trail</t>
  </si>
  <si>
    <t>1618438504659_2652934954213612756.jpg (https://airtable.com/appB4vxyFutZrO1Dp/tblJpUpY4XvTK0fYA/recs055yYSNIjYhyA/fldtQ7l4GlpdvNMGv/attpJAj9wRbxQe0kg)</t>
  </si>
  <si>
    <t>Bridge between hoodoo</t>
  </si>
  <si>
    <t>1618438537175_2542598719907947882.jpg (https://airtable.com/appB4vxyFutZrO1Dp/tblJpUpY4XvTK0fYA/recXD1dUX02GxC1zg/fldtQ7l4GlpdvNMGv/attvY26hL3lhorxid)</t>
  </si>
  <si>
    <t>Delicate Bridge from Top</t>
  </si>
  <si>
    <t>1618438565991_2539625417787503480.jpg (https://airtable.com/appB4vxyFutZrO1Dp/tblJpUpY4XvTK0fYA/recBijtOiz6q3VV8M/fldtQ7l4GlpdvNMGv/att0H34ua8JlCz3VP)</t>
  </si>
  <si>
    <t>Pitrographs</t>
  </si>
  <si>
    <t>1618438591571_1078114343141941522.jpg (https://airtable.com/appB4vxyFutZrO1Dp/tblJpUpY4XvTK0fYA/recvWa2OBuGO8nTJ4/fldtQ7l4GlpdvNMGv/attEY3M6fp8Y9w3Gx)</t>
  </si>
  <si>
    <t>Double Arches</t>
  </si>
  <si>
    <t>1618438615027_1884261996932089985.jpg (https://airtable.com/appB4vxyFutZrO1Dp/tblJpUpY4XvTK0fYA/recozAdkwOSoRpMIL/fldtQ7l4GlpdvNMGv/att6MTs3LgcGTEOxs)</t>
  </si>
  <si>
    <t>Moab - Art Magnet</t>
  </si>
  <si>
    <t>Slice of wood - painted by Artist</t>
  </si>
  <si>
    <t>Moab Made</t>
  </si>
  <si>
    <t>1618438649611_4809625753261357468.jpg (https://airtable.com/appB4vxyFutZrO1Dp/tblJpUpY4XvTK0fYA/recbjiGOtYaAin8Ym/fldtQ7l4GlpdvNMGv/attzlVgUweGtfXuGy)</t>
  </si>
  <si>
    <t xml:space="preserve">Canyonland National Park_x000D_
</t>
  </si>
  <si>
    <t xml:space="preserve">Wood with slats  overview of the Canyonland Island in the Sky area_x000D_
</t>
  </si>
  <si>
    <t xml:space="preserve">Canyonlands National Park_x000D_
</t>
  </si>
  <si>
    <t>Canyonlands National Park</t>
  </si>
  <si>
    <t>1618438671954_7423664591954930616.jpg (https://airtable.com/appB4vxyFutZrO1Dp/tblJpUpY4XvTK0fYA/recSRRBOygapVArlb/fldtQ7l4GlpdvNMGv/attKmTLrDbvZ3BvZu)</t>
  </si>
  <si>
    <t>Large Retro Canyonland</t>
  </si>
  <si>
    <t>Retro Poster with all of the activities</t>
  </si>
  <si>
    <t>1618438753045_3284528511277983878.jpg (https://airtable.com/appB4vxyFutZrO1Dp/tblJpUpY4XvTK0fYA/recL7AYmO5ItEBzA9/fldtQ7l4GlpdvNMGv/attOdvpujEQeAOm5N)</t>
  </si>
  <si>
    <t>Sunrise Canyonland</t>
  </si>
  <si>
    <t>Retro Poster with Canyonlands details</t>
  </si>
  <si>
    <t xml:space="preserve">Sunrise at famed Mesa Arch Canyonlands National Park Established 1964 Moab Utah </t>
  </si>
  <si>
    <t>1618438825696_4928774720109465278.jpg (https://airtable.com/appB4vxyFutZrO1Dp/tblJpUpY4XvTK0fYA/rechfeVBHfF7l4Mxy/fldtQ7l4GlpdvNMGv/attsMgqdGFHbElwju)</t>
  </si>
  <si>
    <t>Canyonland National Park</t>
  </si>
  <si>
    <t>Retro 1964 style print of Mesa</t>
  </si>
  <si>
    <t>Canyonlands National Park established 1964</t>
  </si>
  <si>
    <t>1618438854906_4927012795526575681.jpg (https://airtable.com/appB4vxyFutZrO1Dp/tblJpUpY4XvTK0fYA/recChSxsjAotMZ6uu/fldtQ7l4GlpdvNMGv/attIxXOAclGsRL4Tc)</t>
  </si>
  <si>
    <t>Utah Rocks</t>
  </si>
  <si>
    <t>License Plate with Utah Rocks - Zion, Bryce Canyon, Capital Reef, Arches, Canyonlands</t>
  </si>
  <si>
    <t>1618438879862_8074248760979368061.jpg (https://airtable.com/appB4vxyFutZrO1Dp/tblJpUpY4XvTK0fYA/recfzoyiG1Q8ZxPgj/fldtQ7l4GlpdvNMGv/attGyZhX1adStGokp)</t>
  </si>
  <si>
    <t>Zion Goat</t>
  </si>
  <si>
    <t>Retro Zion with Angels and Goat</t>
  </si>
  <si>
    <t>Zion National Park, Utah's First National Park</t>
  </si>
  <si>
    <t>Zion National Park</t>
  </si>
  <si>
    <t>Springdale</t>
  </si>
  <si>
    <t>1618438915920_4930445056483033065.jpg (https://airtable.com/appB4vxyFutZrO1Dp/tblJpUpY4XvTK0fYA/recDoa0CJq8tvtPp9/fldtQ7l4GlpdvNMGv/attJnjihZxN5pP2iB)</t>
  </si>
  <si>
    <t>Zion - The Narrows</t>
  </si>
  <si>
    <t>Retro Poster of the Narrows</t>
  </si>
  <si>
    <t>The Narrows, Zion National Park Utah USA</t>
  </si>
  <si>
    <t>1618438936737_998351421526980577.jpg (https://airtable.com/appB4vxyFutZrO1Dp/tblJpUpY4XvTK0fYA/recYnpL9TG84looLH/fldtQ7l4GlpdvNMGv/attxkDDmcuqvCqND1)</t>
  </si>
  <si>
    <t>Zion - Virgin River</t>
  </si>
  <si>
    <t>Retro Poster of Zion and the Virgin River</t>
  </si>
  <si>
    <t>The Watchman and the Virgin River, Zion National Park</t>
  </si>
  <si>
    <t>1618438961443_3784649717712676528.jpg (https://airtable.com/appB4vxyFutZrO1Dp/tblJpUpY4XvTK0fYA/recfjCoAoeiqsN6Ll/fldtQ7l4GlpdvNMGv/attfeZg9SX85Dwlry)</t>
  </si>
  <si>
    <t>Zion - Retro with the River</t>
  </si>
  <si>
    <t>Retro Poster with the River</t>
  </si>
  <si>
    <t>1618438988756_5647449175934517428.jpg (https://airtable.com/appB4vxyFutZrO1Dp/tblJpUpY4XvTK0fYA/recn6aJGfw29f1U2u/fldtQ7l4GlpdvNMGv/att2rocAopIven9eG)</t>
  </si>
  <si>
    <t>Welcome Las Vegas</t>
  </si>
  <si>
    <t xml:space="preserve">Replica of the Retro Neon Las Vegas sign_x000D_
</t>
  </si>
  <si>
    <t xml:space="preserve">Retro, business logo </t>
  </si>
  <si>
    <t xml:space="preserve">Welcome to Fabulous Las Vegas Nevada_x000D_
</t>
  </si>
  <si>
    <t>Las Vegas</t>
  </si>
  <si>
    <t>NV</t>
  </si>
  <si>
    <t>1618439016122_1667119365930954846.jpg (https://airtable.com/appB4vxyFutZrO1Dp/tblJpUpY4XvTK0fYA/rec3sFYM6YC5KnRpH/fldtQ7l4GlpdvNMGv/att5HKxk0DAW0qdkb)</t>
  </si>
  <si>
    <t>Las Vegas Fidget Spinner</t>
  </si>
  <si>
    <t>Welcome sign fidget spinner</t>
  </si>
  <si>
    <t>business logo , Graphic, Part that moves</t>
  </si>
  <si>
    <t>Welcome to Fabulous Las Vegas</t>
  </si>
  <si>
    <t>1618439037389_2328240213933861367.jpg (https://airtable.com/appB4vxyFutZrO1Dp/tblJpUpY4XvTK0fYA/recadakAqFHLLT0wf/fldtQ7l4GlpdvNMGv/attrcK7hfrqla7yf4)</t>
  </si>
  <si>
    <t>Virgin Rock</t>
  </si>
  <si>
    <t>Rock Magnet from Virgin Utah</t>
  </si>
  <si>
    <t>Virgin Goods and Bookstore</t>
  </si>
  <si>
    <t>Virgin</t>
  </si>
  <si>
    <t>1624918029995_3006277225664235190.jpg (https://airtable.com/appB4vxyFutZrO1Dp/tblJpUpY4XvTK0fYA/recfddYp9syRAFhw1/fldtQ7l4GlpdvNMGv/attpwc7aItujj6VDg)</t>
  </si>
  <si>
    <t>La Crosse - Hike</t>
  </si>
  <si>
    <t>Things to do in La Crosse WI - #336 to #320 are part of a set</t>
  </si>
  <si>
    <t>From GIft Shop - downtown</t>
  </si>
  <si>
    <t xml:space="preserve">La Crosse </t>
  </si>
  <si>
    <t>2021- HS State and Bike Ride in LaCrosse W</t>
  </si>
  <si>
    <t>1618439071042_4706660134163064274.jpg (https://airtable.com/appB4vxyFutZrO1Dp/tblJpUpY4XvTK0fYA/recfQeAY9Ag8Lju4R/fldtQ7l4GlpdvNMGv/attEF70V5vM0fxPGP)</t>
  </si>
  <si>
    <t>Red Canyon</t>
  </si>
  <si>
    <t>Retro Poster of Red Canyon near Bryce</t>
  </si>
  <si>
    <t>Red Canyon, Dixie National Forest (more words)</t>
  </si>
  <si>
    <t>Red Canyon - Dixie National Forest</t>
  </si>
  <si>
    <t>Panguitch</t>
  </si>
  <si>
    <t>1624918427022_4831887996763298960.jpg (https://airtable.com/appB4vxyFutZrO1Dp/tblJpUpY4XvTK0fYA/recBVfxDv9k8Kufmq/fldtQ7l4GlpdvNMGv/att4hnFJVygKiHAYz)</t>
  </si>
  <si>
    <t>Epic Brewing Hops</t>
  </si>
  <si>
    <t>Epic Brewing Label turned into magnet - features logo</t>
  </si>
  <si>
    <t xml:space="preserve">Epic Brewing, Salt Lake City, UT Denver, CO_x000D_
</t>
  </si>
  <si>
    <t>Epic Brewing Company</t>
  </si>
  <si>
    <t>Salt Lake City</t>
  </si>
  <si>
    <t>UT</t>
  </si>
  <si>
    <t>1618439096056_650430811468846125.jpg (https://airtable.com/appB4vxyFutZrO1Dp/tblJpUpY4XvTK0fYA/reccsz8nOWxTqUC3x/fldtQ7l4GlpdvNMGv/attva2xiS681XONBB)</t>
  </si>
  <si>
    <t>Bryce Canyon Map</t>
  </si>
  <si>
    <t>Old Map of Bryce Canyon</t>
  </si>
  <si>
    <t xml:space="preserve">Bryce Canyon National Park (Place names)_x000D_
</t>
  </si>
  <si>
    <t>Bryce Canyon National Park</t>
  </si>
  <si>
    <t>Bryce</t>
  </si>
  <si>
    <t>1625782916493_2716697115806209018.jpg (https://airtable.com/appB4vxyFutZrO1Dp/tblJpUpY4XvTK0fYA/rec74kxvPX0tOb8zw/fldtQ7l4GlpdvNMGv/attp8IlUreODpdHjx)</t>
  </si>
  <si>
    <t>Andrea Hometown store</t>
  </si>
  <si>
    <t>White with blue lettering</t>
  </si>
  <si>
    <t>Andrea's Kenosha Hometown Store</t>
  </si>
  <si>
    <t>Andrea's Gift Shop</t>
  </si>
  <si>
    <t>Purchased after store closing announced</t>
  </si>
  <si>
    <t>1618439119601_6798517130088409069.jpg (https://airtable.com/appB4vxyFutZrO1Dp/tblJpUpY4XvTK0fYA/recWXKwwRYzuKe3yi/fldtQ7l4GlpdvNMGv/attwsNeGJGvGIRGRE)</t>
  </si>
  <si>
    <t>Thor Hammer - Bryce Canyon</t>
  </si>
  <si>
    <t>Retro Poster of Thor Hammer of Bryce Canyon</t>
  </si>
  <si>
    <t>1618439151222_4510337690770157953.jpg (https://airtable.com/appB4vxyFutZrO1Dp/tblJpUpY4XvTK0fYA/recBU6PJ94oP04vun/fldtQ7l4GlpdvNMGv/attzzfHiwANMKJM9C)</t>
  </si>
  <si>
    <t>Bryce Canyon Panoramic View</t>
  </si>
  <si>
    <t>Panoramic pic of the Hoo Doos</t>
  </si>
  <si>
    <t>1618439208860_6203626843346483216.jpg (https://airtable.com/appB4vxyFutZrO1Dp/tblJpUpY4XvTK0fYA/recuKBhtFVSKjL3Jy/fldtQ7l4GlpdvNMGv/attFFrrxMAXt4wnQB)</t>
  </si>
  <si>
    <t>I Heart Beaver</t>
  </si>
  <si>
    <t>Joke Magnet from Beaver Utah</t>
  </si>
  <si>
    <t>I Beaver</t>
  </si>
  <si>
    <t>Beaver Gas Station</t>
  </si>
  <si>
    <t>Beaver</t>
  </si>
  <si>
    <t>1618439228963_346258233895048230.jpg (https://airtable.com/appB4vxyFutZrO1Dp/tblJpUpY4XvTK0fYA/recYW7wGpbshBgnbv/fldtQ7l4GlpdvNMGv/attahuPxAdc9kVlRI)</t>
  </si>
  <si>
    <t>Bryce Slot Canyon Photo</t>
  </si>
  <si>
    <t>Picture of the Navajo Loop Canyon at Bryce Canyon</t>
  </si>
  <si>
    <t>1618439264520_229285819237462081.jpg (https://airtable.com/appB4vxyFutZrO1Dp/tblJpUpY4XvTK0fYA/reci1Ulm2w4lNStp1/fldtQ7l4GlpdvNMGv/attCfMmuO7UsxPLvN)</t>
  </si>
  <si>
    <t>Hill Air Force Base</t>
  </si>
  <si>
    <t>Metal Magnet with F-35 fighter. Lighting II</t>
  </si>
  <si>
    <t>Hill Air Force Base Museum</t>
  </si>
  <si>
    <t>Ogden (Hill Air Force Base)</t>
  </si>
  <si>
    <t>1618439278977_619036737803489973.jpg (https://airtable.com/appB4vxyFutZrO1Dp/tblJpUpY4XvTK0fYA/rec4RTRKhjUEOty7U/fldtQ7l4GlpdvNMGv/attLqIIBZQBUsMiZ4)</t>
  </si>
  <si>
    <t>Metal Magnet with Utah Burnished across the middle</t>
  </si>
  <si>
    <t>1618439335293_7846409122906169586.jpg (https://airtable.com/appB4vxyFutZrO1Dp/tblJpUpY4XvTK0fYA/recpZrhTEnXx4Cb05/fldtQ7l4GlpdvNMGv/attHSqV9IoBmMveCc)</t>
  </si>
  <si>
    <t>Denver Museum of Nature and Scienc</t>
  </si>
  <si>
    <t>3-D with frame and sparkly background of the logo for the Denver Nature and Science Museum</t>
  </si>
  <si>
    <t>Denver Museum of Nature &amp; Science</t>
  </si>
  <si>
    <t>Denver Science and Nature Museum</t>
  </si>
  <si>
    <t>Denver</t>
  </si>
  <si>
    <t>Colorado</t>
  </si>
  <si>
    <t>1618439371816_3072563532134648408.jpg (https://airtable.com/appB4vxyFutZrO1Dp/tblJpUpY4XvTK0fYA/recAcqnfve3eETiJ7/fldtQ7l4GlpdvNMGv/attfxLTg0euQrGAgl)</t>
  </si>
  <si>
    <t>Molly Brown House</t>
  </si>
  <si>
    <t>Pink Anchor with the Unsinkable Molly BrownEp</t>
  </si>
  <si>
    <t xml:space="preserve">Denver, CO, Unsinkable Molly Brown House Museum, </t>
  </si>
  <si>
    <t>Molly Brown House Museum</t>
  </si>
  <si>
    <t>1618439393085_6070917172050781605.jpg (https://airtable.com/appB4vxyFutZrO1Dp/tblJpUpY4XvTK0fYA/rec6owYz0Hk8vecmo/fldtQ7l4GlpdvNMGv/attQojDrfCyYinJo3)</t>
  </si>
  <si>
    <t>Mob Special - Beer Can</t>
  </si>
  <si>
    <t>Actual size of the Moab Brewery All good Days Golden Wheat Ale Can as a magnet</t>
  </si>
  <si>
    <t>Moab Especial Golden Wheat Ale</t>
  </si>
  <si>
    <t>Moab Brewery</t>
  </si>
  <si>
    <t>1618439430680_5652542703818466721.jpg (https://airtable.com/appB4vxyFutZrO1Dp/tblJpUpY4XvTK0fYA/recQkzWrnNjzKTStW/fldtQ7l4GlpdvNMGv/attNH4nQ9qYrnXGke)</t>
  </si>
  <si>
    <t>Vail Skiing</t>
  </si>
  <si>
    <t>Retro Vail Skiing Magnet</t>
  </si>
  <si>
    <t>Let's go Skiing, Vail Colorado Winter Wonderland</t>
  </si>
  <si>
    <t>Vail Tourism Center</t>
  </si>
  <si>
    <t>Vail</t>
  </si>
  <si>
    <t>1624917626479_5438402846915441200.jpg (https://airtable.com/appB4vxyFutZrO1Dp/tblJpUpY4XvTK0fYA/recI1DEWjAUz3q2ov/fldtQ7l4GlpdvNMGv/attyGAtlqE31lXGSc)</t>
  </si>
  <si>
    <t>Lanesboro- Root River Bike Trail</t>
  </si>
  <si>
    <t>Ceramic Magnet with name and bik</t>
  </si>
  <si>
    <t>Lanesboro</t>
  </si>
  <si>
    <t>Lanesboro MN - Part of the Root River Trail</t>
  </si>
  <si>
    <t xml:space="preserve">Lanesboro </t>
  </si>
  <si>
    <t>1625782942785_6442837003622132448.jpg (https://airtable.com/appB4vxyFutZrO1Dp/tblJpUpY4XvTK0fYA/recAhD7SiDAXcs6xd/fldtQ7l4GlpdvNMGv/attxf2EvgtO4Y2pc6)</t>
  </si>
  <si>
    <t>Kenosha Sunrise on Lake Michigan</t>
  </si>
  <si>
    <t>Picture of Sunrise</t>
  </si>
  <si>
    <t>Sunrise on Lake Michigan, Kenosha, WI phot by Margaret Heller</t>
  </si>
  <si>
    <t>1624917685091_4110576643621385881.jpg (https://airtable.com/appB4vxyFutZrO1Dp/tblJpUpY4XvTK0fYA/rec4yQEKS3yPzr0O4/fldtQ7l4GlpdvNMGv/att8oXocevHeQA7uZ)</t>
  </si>
  <si>
    <t>Leinenkugels Bottle Opener</t>
  </si>
  <si>
    <t>Metal bottle opener with Leinenkugel label on it</t>
  </si>
  <si>
    <t>Leinenkugels</t>
  </si>
  <si>
    <t>1625782968890_2044498039204870652.jpg (https://airtable.com/appB4vxyFutZrO1Dp/tblJpUpY4XvTK0fYA/recLyDTCiw6ZJ9uho/fldtQ7l4GlpdvNMGv/attK1TLEufppMtsjY)</t>
  </si>
  <si>
    <t>Lego, Green</t>
  </si>
  <si>
    <t>Lego block 4 x 4 - 334 to 337 part of a set</t>
  </si>
  <si>
    <t>Lego Store Gurnee Mills</t>
  </si>
  <si>
    <t>Gurnee</t>
  </si>
  <si>
    <t>1624917735562_7599945398413073904.jpg (https://airtable.com/appB4vxyFutZrO1Dp/tblJpUpY4XvTK0fYA/recGK5qcqUy8HPDif/fldtQ7l4GlpdvNMGv/attgW8oEvSFpUy6XK)</t>
  </si>
  <si>
    <t>Root River Trail</t>
  </si>
  <si>
    <t>Round with Root River and the slogan, Life's better on the river.</t>
  </si>
  <si>
    <t>Life's better on the river, Root River, Minnesota</t>
  </si>
  <si>
    <t>From Gift Shop</t>
  </si>
  <si>
    <t>1625783007448_295873873194144904.jpg (https://airtable.com/appB4vxyFutZrO1Dp/tblJpUpY4XvTK0fYA/recQbkJr4JA4aNWi7/fldtQ7l4GlpdvNMGv/attyvL7mDmQoFT1h0)</t>
  </si>
  <si>
    <t>Lego, Pink</t>
  </si>
  <si>
    <t>1624917775456_1453692883945856257.jpg (https://airtable.com/appB4vxyFutZrO1Dp/tblJpUpY4XvTK0fYA/recsohyhQRcUlNiBv/fldtQ7l4GlpdvNMGv/attlrB4TyFVEnJ8wV)</t>
  </si>
  <si>
    <t>La Crosse WI</t>
  </si>
  <si>
    <t xml:space="preserve">LaCrosse, WI_x000D_
</t>
  </si>
  <si>
    <t>1625783036879_3812193304983895939.jpg (https://airtable.com/appB4vxyFutZrO1Dp/tblJpUpY4XvTK0fYA/recCCV4kMULPGkNKb/fldtQ7l4GlpdvNMGv/attWedfNNNXNwEFbW)</t>
  </si>
  <si>
    <t>Lego, Orange</t>
  </si>
  <si>
    <t>1624917842523_2171307503226532920.jpg (https://airtable.com/appB4vxyFutZrO1Dp/tblJpUpY4XvTK0fYA/recJNAeTpTgJtET7M/fldtQ7l4GlpdvNMGv/attl1EXmyuQpfvSxl)</t>
  </si>
  <si>
    <t>La Crosse - Canoe</t>
  </si>
  <si>
    <t>1625783064734_1050327630579425062.jpg (https://airtable.com/appB4vxyFutZrO1Dp/tblJpUpY4XvTK0fYA/recMMNEii62tn5shc/fldtQ7l4GlpdvNMGv/attjuTlKmFtlooDHt)</t>
  </si>
  <si>
    <t>Lego, Blue</t>
  </si>
  <si>
    <t>1624917885825_7288763082239943763.jpg (https://airtable.com/appB4vxyFutZrO1Dp/tblJpUpY4XvTK0fYA/reci92vjN7qGqsqa0/fldtQ7l4GlpdvNMGv/attHRNLcimoGmjg9V)</t>
  </si>
  <si>
    <t>La Crosse - Fish</t>
  </si>
  <si>
    <t>1628720742420_6873539081936389747.jpg (https://airtable.com/appB4vxyFutZrO1Dp/tblJpUpY4XvTK0fYA/recOqnOHLQtaEbAtf/fldtQ7l4GlpdvNMGv/att44MCQwqqBYVuuf)</t>
  </si>
  <si>
    <t>Westfield River Brewing Co</t>
  </si>
  <si>
    <t>WRBC Logo black and white</t>
  </si>
  <si>
    <t>WRBC Westfield river Brewing CO</t>
  </si>
  <si>
    <t>Westfield River Brewing Company</t>
  </si>
  <si>
    <t>2021 Massachusetts - get Becca Stuff</t>
  </si>
  <si>
    <t>August</t>
  </si>
  <si>
    <t>1624917942907_5680032742296739874.jpg (https://airtable.com/appB4vxyFutZrO1Dp/tblJpUpY4XvTK0fYA/rec2terEsI5C2C6Z0/fldtQ7l4GlpdvNMGv/attGrHKxrsuD0mvDz)</t>
  </si>
  <si>
    <t>La Crosse - Bike</t>
  </si>
  <si>
    <t>1628720792326_1543200342923621335.jpg (https://airtable.com/appB4vxyFutZrO1Dp/tblJpUpY4XvTK0fYA/recZjxTUgSpPa5lhq/fldtQ7l4GlpdvNMGv/attwrquSQFkBUcnZo)</t>
  </si>
  <si>
    <t>Fort Ticonderoga</t>
  </si>
  <si>
    <t>Aerial Picture of Fort Ticonderoga</t>
  </si>
  <si>
    <t>Fort Ticonderoga, America's Fort</t>
  </si>
  <si>
    <t>Museum, National Park</t>
  </si>
  <si>
    <t>Fort Ticonderoga State Park</t>
  </si>
  <si>
    <t>Ticonderoga</t>
  </si>
  <si>
    <t>1628720882704_8385803442880253879.jpg (https://airtable.com/appB4vxyFutZrO1Dp/tblJpUpY4XvTK0fYA/recPkgFaoOgSdJMez/fldtQ7l4GlpdvNMGv/attYzMOYK2SZs08O2)</t>
  </si>
  <si>
    <t>Hash House</t>
  </si>
  <si>
    <t>Hash House Logo with graphic</t>
  </si>
  <si>
    <t>Hash House, Open 7 days a week 7-2 (contact info)</t>
  </si>
  <si>
    <t>Hash House Restaurant</t>
  </si>
  <si>
    <t>1628720926243_4802686010646745294.jpg (https://airtable.com/appB4vxyFutZrO1Dp/tblJpUpY4XvTK0fYA/recKkNufQA512xAwE/fldtQ7l4GlpdvNMGv/atta7w8nIPxXEtTwj)</t>
  </si>
  <si>
    <t>Lake George Picture</t>
  </si>
  <si>
    <t>Aerial Picture of Lake George with mountains</t>
  </si>
  <si>
    <t>Lake George New York</t>
  </si>
  <si>
    <t>Lake George Tourism Bureau</t>
  </si>
  <si>
    <t>Lake George</t>
  </si>
  <si>
    <t>1628720973142_1917539547252006034.jpg (https://airtable.com/appB4vxyFutZrO1Dp/tblJpUpY4XvTK0fYA/rec9nqstl7EStlMdA/fldtQ7l4GlpdvNMGv/attbv3x6ULUmOwgjJ)</t>
  </si>
  <si>
    <t>Grand Teton National Park</t>
  </si>
  <si>
    <t>Metal with Engraving of the Mountains</t>
  </si>
  <si>
    <t>Moose</t>
  </si>
  <si>
    <t>2021 Ethan goes to Montana with friends</t>
  </si>
  <si>
    <t>1628721013774_1587098251856275348.jpg (https://airtable.com/appB4vxyFutZrO1Dp/tblJpUpY4XvTK0fYA/recY43j91jItVSvt1/fldtQ7l4GlpdvNMGv/attO4mdRZwH0wVK9I)</t>
  </si>
  <si>
    <t>Picture of the park with a buffalo</t>
  </si>
  <si>
    <t>theodore Roosevelt National Park</t>
  </si>
  <si>
    <t>1628721045039_1985241590410269186.jpg (https://airtable.com/appB4vxyFutZrO1Dp/tblJpUpY4XvTK0fYA/recXOXA8zD5vOXWzy/fldtQ7l4GlpdvNMGv/attoPiz939Y0L6liS)</t>
  </si>
  <si>
    <t>Buffalo Magnet</t>
  </si>
  <si>
    <t>Heavy 3-D plastic with metal backing</t>
  </si>
  <si>
    <t>animal shape</t>
  </si>
  <si>
    <t>1630014106959_5188751575720628397.jpg (https://airtable.com/appB4vxyFutZrO1Dp/tblJpUpY4XvTK0fYA/rec5fW1vhKXN5Q20O/fldtQ7l4GlpdvNMGv/attceZWqkZQuGhk5b)</t>
  </si>
  <si>
    <t>Mama D's Coffee Shop</t>
  </si>
  <si>
    <t>Plastic with cup and wheel shape</t>
  </si>
  <si>
    <t>Mama D's Coffee, Come rest your wheels.</t>
  </si>
  <si>
    <t>Wales</t>
  </si>
  <si>
    <t xml:space="preserve">2021 Bike trip to Glacier Drumlain </t>
  </si>
  <si>
    <t>Bike Trip</t>
  </si>
  <si>
    <t>1631285674461_2815205737533927031.jpg (https://airtable.com/appB4vxyFutZrO1Dp/tblJpUpY4XvTK0fYA/recjzti9BBE9Nv645/fldtQ7l4GlpdvNMGv/attJlVY37Nix6XKPJ)</t>
  </si>
  <si>
    <t>2020 Bristol Ren Faire</t>
  </si>
  <si>
    <t>Its not Faire - to commemorate the 2020 season cancellation</t>
  </si>
  <si>
    <t>Its not Faire</t>
  </si>
  <si>
    <t>Bristol Renaissance Faire</t>
  </si>
  <si>
    <t>Bristol</t>
  </si>
  <si>
    <t xml:space="preserve">Annual trip to Ren Faire </t>
  </si>
  <si>
    <t>September</t>
  </si>
  <si>
    <t>1631285706249_1532293433643436324.jpg (https://airtable.com/appB4vxyFutZrO1Dp/tblJpUpY4XvTK0fYA/recO5wTdiGWutTQX5/fldtQ7l4GlpdvNMGv/attyN5xYrGQwHwgZl)</t>
  </si>
  <si>
    <t>Gateway Benefits</t>
  </si>
  <si>
    <t>List of 21-22 Benefits</t>
  </si>
  <si>
    <t>Gateway Technical College - did you know your Gateway Technical College benefits package offers these great services? (More)</t>
  </si>
  <si>
    <t>From work - Paul's magnet</t>
  </si>
  <si>
    <t>1636823608690_6297731080591894316.jpg (https://airtable.com/appB4vxyFutZrO1Dp/tblJpUpY4XvTK0fYA/rec7RdaKro9C0H1LV/fldtQ7l4GlpdvNMGv/attqxlj7WQMgJLCUl)</t>
  </si>
  <si>
    <t>Meme magnet with "I'm afraid what you have is children</t>
  </si>
  <si>
    <t>Mrs. Henderson I'm afraid what you have is children</t>
  </si>
  <si>
    <t>Fischberger Variety</t>
  </si>
  <si>
    <t>2021 Milwaukee - Nov 12, 2021</t>
  </si>
  <si>
    <t>Nov</t>
  </si>
  <si>
    <t>1636823629894_5077778121914061191.jpg (https://airtable.com/appB4vxyFutZrO1Dp/tblJpUpY4XvTK0fYA/rectqszmMCrf8uj55/fldtQ7l4GlpdvNMGv/attUbodv1CUod6xdg)</t>
  </si>
  <si>
    <t>Beyond Van Gogh</t>
  </si>
  <si>
    <t>magnet with two Van Gogh pictures. Picture changes depending on angle.</t>
  </si>
  <si>
    <t>Immersive Van Gogh - Milwaukee Stop</t>
  </si>
  <si>
    <t>1636823660859_8037160719611873702.jpg (https://airtable.com/appB4vxyFutZrO1Dp/tblJpUpY4XvTK0fYA/recCTUQcnNdbi7VZg/fldtQ7l4GlpdvNMGv/attjgedyp9VJhzlr8)</t>
  </si>
  <si>
    <t>Bacon and Beer</t>
  </si>
  <si>
    <t>Bottle Opener with Bacon and Beer logog</t>
  </si>
  <si>
    <t>Will run for Bacon and Beer, Bacon 5Kegs</t>
  </si>
  <si>
    <t>Bacon Beer Run</t>
  </si>
  <si>
    <t xml:space="preserve">Racine </t>
  </si>
  <si>
    <t>Bacon and beer Run - not sure</t>
  </si>
  <si>
    <t>1636823681609_2473171026794344471.jpg (https://airtable.com/appB4vxyFutZrO1Dp/tblJpUpY4XvTK0fYA/recNDXrY9SmXuSXFa/fldtQ7l4GlpdvNMGv/attBQjKcRdcOodr4G)</t>
  </si>
  <si>
    <t>Metal Medal for wining - Paul</t>
  </si>
  <si>
    <t>Will run for Bacon and Beer Bacon 5Kegs Racine Wisconsin</t>
  </si>
  <si>
    <t xml:space="preserve">2019 Bacon and Beer run </t>
  </si>
  <si>
    <t>1651693666294_7488793648293029816.jpg (https://airtable.com/appB4vxyFutZrO1Dp/tblJpUpY4XvTK0fYA/reccAs9XN2FojMS4M/fldtQ7l4GlpdvNMGv/attgselfN3jezEHTa)</t>
  </si>
  <si>
    <t>Keep Calm and eat cheese</t>
  </si>
  <si>
    <t>Reg magnet with cheese</t>
  </si>
  <si>
    <t>Keep Calm and Eat Cheese</t>
  </si>
  <si>
    <t>Madison Souvenier - Monona Terrace</t>
  </si>
  <si>
    <t>Madison WIGCOT 2022</t>
  </si>
  <si>
    <t>1655329934532_1066501934294567140.jpg (https://airtable.com/appB4vxyFutZrO1Dp/tblJpUpY4XvTK0fYA/recIwJTZjnpEkKC77/fldtQ7l4GlpdvNMGv/atttOJ8bQPk57HarO)</t>
  </si>
  <si>
    <t>MoPop Sand Timer</t>
  </si>
  <si>
    <t>Wooden Sand Timer - 3D with metal screws and shavings.</t>
  </si>
  <si>
    <t>MoPop Seattle</t>
  </si>
  <si>
    <t>Museum of Pop Culture</t>
  </si>
  <si>
    <t>Seattle</t>
  </si>
  <si>
    <t>2022 Canadian Train Trip</t>
  </si>
  <si>
    <t>May - June</t>
  </si>
  <si>
    <t>1655330024442_8898517406953559450.jpg (https://airtable.com/appB4vxyFutZrO1Dp/tblJpUpY4XvTK0fYA/rec14Oaarh8W8Uzws/fldtQ7l4GlpdvNMGv/attaPlnkkSWWOA1cv)</t>
  </si>
  <si>
    <t>Raven's Companion</t>
  </si>
  <si>
    <t xml:space="preserve">Resin 3-D casting of First Nation Haida Totem Pole Art - </t>
  </si>
  <si>
    <t>Indigenous Art</t>
  </si>
  <si>
    <t>Vancouver</t>
  </si>
  <si>
    <t>BC</t>
  </si>
  <si>
    <t>Canada</t>
  </si>
  <si>
    <t>1655330102779_3550065373686932086.jpg (https://airtable.com/appB4vxyFutZrO1Dp/tblJpUpY4XvTK0fYA/rec7VyJcTChPxPTL0/fldtQ7l4GlpdvNMGv/attIqPTaCMOZ64VEI)</t>
  </si>
  <si>
    <t>Three Valley Lake Chateau</t>
  </si>
  <si>
    <t>Resin 3-D shot of the resort with lake in foreground, mountain in the back</t>
  </si>
  <si>
    <t>Revelstoke</t>
  </si>
  <si>
    <t>1655330228058_3136730005069250879.jpg (https://airtable.com/appB4vxyFutZrO1Dp/tblJpUpY4XvTK0fYA/recBRVJRjOyCd2Wn6/fldtQ7l4GlpdvNMGv/attqPlwdpD8hU9V3z)</t>
  </si>
  <si>
    <t>Victoria Parliament Building</t>
  </si>
  <si>
    <t xml:space="preserve">Wooden 3-D magnet with building in forefront, sky in background.  Info on the building on the back_x000D_
</t>
  </si>
  <si>
    <t>Building shape, Graphic</t>
  </si>
  <si>
    <t>Victoria, Parliament Building</t>
  </si>
  <si>
    <t>Victoria</t>
  </si>
  <si>
    <t>1655330287156_2365674815979276909.jpg (https://airtable.com/appB4vxyFutZrO1Dp/tblJpUpY4XvTK0fYA/rectb9C6t816BX0JD/fldtQ7l4GlpdvNMGv/attaUrDFlEXljrQ5B)</t>
  </si>
  <si>
    <t>Canadian Flag</t>
  </si>
  <si>
    <t>Resin 3-D magnet with waving Canadian Flag</t>
  </si>
  <si>
    <t>Toronto</t>
  </si>
  <si>
    <t>ON</t>
  </si>
  <si>
    <t>1655330352573_7770002890236708033.jpg (https://airtable.com/appB4vxyFutZrO1Dp/tblJpUpY4XvTK0fYA/recQsfEhA5OWo7NPg/fldtQ7l4GlpdvNMGv/att5mCc5FEK1x2Jiv)</t>
  </si>
  <si>
    <t>Bat - Natural History</t>
  </si>
  <si>
    <t>Paper and plastic molded bat from the Natural History Wing</t>
  </si>
  <si>
    <t>Royal Ontario Museum</t>
  </si>
  <si>
    <t>1655330504586_6287904603697339324.jpg (https://airtable.com/appB4vxyFutZrO1Dp/tblJpUpY4XvTK0fYA/recKJg8HYwC1NHulv/fldtQ7l4GlpdvNMGv/attYRYw8sr034AEEC)</t>
  </si>
  <si>
    <t>Haida Eagle</t>
  </si>
  <si>
    <t>Painted wooden magnet with the Haida style art depicting an Eagle</t>
  </si>
  <si>
    <t>Banff</t>
  </si>
  <si>
    <t>1655330573523_3445805403239463908.jpg (https://airtable.com/appB4vxyFutZrO1Dp/tblJpUpY4XvTK0fYA/recl6v89m666dIRiD/fldtQ7l4GlpdvNMGv/att87WBKSfWr7LRra)</t>
  </si>
  <si>
    <t>Last Spike 1885</t>
  </si>
  <si>
    <t>Wooden magnet with sticker about the last spike where the intercontinental railroad was completed in Canada</t>
  </si>
  <si>
    <t>The Last Spike, 1885 Craigellachis, B.C. Canada</t>
  </si>
  <si>
    <t>Last Spike Rest Area</t>
  </si>
  <si>
    <t>Craigellachie</t>
  </si>
  <si>
    <t>1655330617057_5275840923406545046.jpg (https://airtable.com/appB4vxyFutZrO1Dp/tblJpUpY4XvTK0fYA/recItZdcPTPmLxrFr/fldtQ7l4GlpdvNMGv/attGHELJiEEsGgXIh)</t>
  </si>
  <si>
    <t>Vancouver City Skyline</t>
  </si>
  <si>
    <t>Metal cast magnet with red lettering</t>
  </si>
  <si>
    <t>AB</t>
  </si>
  <si>
    <t>1655330775083_5555120308054004185.jpg (https://airtable.com/appB4vxyFutZrO1Dp/tblJpUpY4XvTK0fYA/recgtMvYBC9GabbCK/fldtQ7l4GlpdvNMGv/attbVr67ddMOo3SGv)</t>
  </si>
  <si>
    <t>Canadian Rockies</t>
  </si>
  <si>
    <t>Magnet with License Plate Letter Spelling</t>
  </si>
  <si>
    <t>1655330907732_4480892617873334643.jpg (https://airtable.com/appB4vxyFutZrO1Dp/tblJpUpY4XvTK0fYA/recZxDuFqlYAZv1oB/fldtQ7l4GlpdvNMGv/attpGPY8YD9z63zdA)</t>
  </si>
  <si>
    <t>South Thompson Inn &amp; Conference Center</t>
  </si>
  <si>
    <t>Picture on a metal magnet</t>
  </si>
  <si>
    <t>Kamloops</t>
  </si>
  <si>
    <t>1655331065177_3252262374428497190.jpg (https://airtable.com/appB4vxyFutZrO1Dp/tblJpUpY4XvTK0fYA/recMQ1lVAmysX1DnR/fldtQ7l4GlpdvNMGv/atthM1jlZdb8kbi1e)</t>
  </si>
  <si>
    <t>Canada Bottle Opener</t>
  </si>
  <si>
    <t>Metal Bottle Opener with Famous Canadian Sites</t>
  </si>
  <si>
    <t>CN Tower</t>
  </si>
  <si>
    <t>1655331209105_4423919752964630755.jpg (https://airtable.com/appB4vxyFutZrO1Dp/tblJpUpY4XvTK0fYA/recM17v77VvVqjrT7/fldtQ7l4GlpdvNMGv/attXgt8zyHp4YKg2n)</t>
  </si>
  <si>
    <t>Seattle Monorail Bottle Opener</t>
  </si>
  <si>
    <t>Metal Bottle Opener in the shape of the Monorail</t>
  </si>
  <si>
    <t>Seattle Center</t>
  </si>
  <si>
    <t>WA</t>
  </si>
  <si>
    <t>1655331340502_8986388316044271190.jpg (https://airtable.com/appB4vxyFutZrO1Dp/tblJpUpY4XvTK0fYA/recyzKLWD9cng4JzI/fldtQ7l4GlpdvNMGv/attjisAMQZffTMRL1)</t>
  </si>
  <si>
    <t>Toronto Metallic City</t>
  </si>
  <si>
    <t>Metal magnet with metallic highlights with blue and grey skyline</t>
  </si>
  <si>
    <t>1655331396292_4557072215258826731.jpg (https://airtable.com/appB4vxyFutZrO1Dp/tblJpUpY4XvTK0fYA/recwFrSi5Wq9NN6cD/fldtQ7l4GlpdvNMGv/att8Ej6CSz1DVvzCm)</t>
  </si>
  <si>
    <t>Canadian Pacific Train</t>
  </si>
  <si>
    <t>Retro picture of Canadian Pacific Train with mountains and glaciers</t>
  </si>
  <si>
    <t>Travel The Canadian The scenic dome route across Canada Canadian Pacific</t>
  </si>
  <si>
    <t>Banff Gift Shop</t>
  </si>
  <si>
    <t>1655331438590_1282583594260089504.jpg (https://airtable.com/appB4vxyFutZrO1Dp/tblJpUpY4XvTK0fYA/rec8r1mZiZfcbAAFl/fldtQ7l4GlpdvNMGv/att08uXDGG0FbJ5RO)</t>
  </si>
  <si>
    <t>Winnipeg</t>
  </si>
  <si>
    <t>Picture of Winnipeg sky line</t>
  </si>
  <si>
    <t>Winnepeg Train station</t>
  </si>
  <si>
    <t>Winnepeg</t>
  </si>
  <si>
    <t>MB</t>
  </si>
  <si>
    <t>1655331509061_4520782866988533798.jpg (https://airtable.com/appB4vxyFutZrO1Dp/tblJpUpY4XvTK0fYA/recCE6H6UVKCVkrnX/fldtQ7l4GlpdvNMGv/attm2MrXLQwsaUXGS)</t>
  </si>
  <si>
    <t>Postcard in the letter style of magnet with maple leaf</t>
  </si>
  <si>
    <t xml:space="preserve">Niagara Falls_x000D_
</t>
  </si>
  <si>
    <t>1655331582810_4220578825063735767.jpg (https://airtable.com/appB4vxyFutZrO1Dp/tblJpUpY4XvTK0fYA/recX0qk9IAHeUNf7M/fldtQ7l4GlpdvNMGv/attmIWNHaWI5mF05V)</t>
  </si>
  <si>
    <t>Toronto Photo Skyline</t>
  </si>
  <si>
    <t>Picture of the skyline - regular not stylized like 376</t>
  </si>
  <si>
    <t>1655331772876_1766957047837979690.jpg (https://airtable.com/appB4vxyFutZrO1Dp/tblJpUpY4XvTK0fYA/recL5HFkttLCs9RO9/fldtQ7l4GlpdvNMGv/attXAW4HmJQ2XuLWe)</t>
  </si>
  <si>
    <t>Graphic style picture of CN tower and trains</t>
  </si>
  <si>
    <t>Toronto CN Tower</t>
  </si>
  <si>
    <t>1655331809987_4303527539591376425.jpg (https://airtable.com/appB4vxyFutZrO1Dp/tblJpUpY4XvTK0fYA/recFbofWHI7Geaygz/fldtQ7l4GlpdvNMGv/attx5BJjFa4V2HTo2)</t>
  </si>
  <si>
    <t>Jasper - Canadian Recycling</t>
  </si>
  <si>
    <t>Bear with the statement - After a good meal- Canadian Recycling</t>
  </si>
  <si>
    <t>Jasper, After a good meal Canadian Recycling</t>
  </si>
  <si>
    <t>Jasper</t>
  </si>
  <si>
    <t>1655331873065_6709562938685151235.jpg (https://airtable.com/appB4vxyFutZrO1Dp/tblJpUpY4XvTK0fYA/recz8p9mdYy88uEa5/fldtQ7l4GlpdvNMGv/attdEl93NoeXN9m0q)</t>
  </si>
  <si>
    <t>Banff National Park</t>
  </si>
  <si>
    <t>Retro style with campers and mountains</t>
  </si>
  <si>
    <t>Banff National Parking Lot</t>
  </si>
  <si>
    <t>1655331969676_985973084322415531.jpg (https://airtable.com/appB4vxyFutZrO1Dp/tblJpUpY4XvTK0fYA/recb1ZYXXZ6QwSoLh/fldtQ7l4GlpdvNMGv/attDBCl4jB60wrSWc)</t>
  </si>
  <si>
    <t>Raven Box</t>
  </si>
  <si>
    <t>First Tribe Haida Style Raven in a box</t>
  </si>
  <si>
    <t>1655334071352_6817021363022483513.jpg (https://airtable.com/appB4vxyFutZrO1Dp/tblJpUpY4XvTK0fYA/rec0b9g6rqX6yAdct/fldtQ7l4GlpdvNMGv/attcbO9ZYuGLljxhH)</t>
  </si>
  <si>
    <t>Roger's Pass</t>
  </si>
  <si>
    <t>Retro Art with the Roger's Pass train.  Wording also in French</t>
  </si>
  <si>
    <t xml:space="preserve">Rogers Pass National Historical Site, _x000D_
</t>
  </si>
  <si>
    <t>Roger's Pass Museum</t>
  </si>
  <si>
    <t>We stopped for about an hour during Banff to Kamloops portion</t>
  </si>
  <si>
    <t>1655334116021_6072479178461290945.jpg (https://airtable.com/appB4vxyFutZrO1Dp/tblJpUpY4XvTK0fYA/recbbyKDqTZ4EW9ov/fldtQ7l4GlpdvNMGv/attVn0WOTfj9MrLPR)</t>
  </si>
  <si>
    <t>Pyramid of Capitalist System</t>
  </si>
  <si>
    <t>Replica of a poster with the Pyramid of Capitalism.</t>
  </si>
  <si>
    <t>Pyramid of the Capitalist System</t>
  </si>
  <si>
    <t>Museum of History and Industry</t>
  </si>
  <si>
    <t>1655334164769_7835652834535224400.jpg (https://airtable.com/appB4vxyFutZrO1Dp/tblJpUpY4XvTK0fYA/recohmGflVqI9XYWO/fldtQ7l4GlpdvNMGv/attIBHTBJtBwcNcOI)</t>
  </si>
  <si>
    <t>Leah Dorian Breath of Life</t>
  </si>
  <si>
    <t>Replica of Breath of Life painting by Leah Dorion</t>
  </si>
  <si>
    <t>Leah Dorion</t>
  </si>
  <si>
    <t>Sunwapta Rocky Mountain Lodge</t>
  </si>
  <si>
    <t>Got Becca the matching scarf</t>
  </si>
  <si>
    <t>1655334197059_1528746862275140536.jpg (https://airtable.com/appB4vxyFutZrO1Dp/tblJpUpY4XvTK0fYA/recfGtxsKs2ZAB9XZ/fldtQ7l4GlpdvNMGv/attQT5sSuDP4yXeay)</t>
  </si>
  <si>
    <t>Seattle Skyline from the Museum</t>
  </si>
  <si>
    <t>Graphic with famous Seattle buildings</t>
  </si>
  <si>
    <t>Seattle Museum of History &amp; Industry</t>
  </si>
  <si>
    <t>1655334270052_6769754877991227383.jpg (https://airtable.com/appB4vxyFutZrO1Dp/tblJpUpY4XvTK0fYA/recktZe0Qlq74h2iV/fldtQ7l4GlpdvNMGv/attO452Y5GTiL66zU)</t>
  </si>
  <si>
    <t>Round Niagara with Canadian falls</t>
  </si>
  <si>
    <t xml:space="preserve">Plastic 3-D with a graphic of the Canadian horseshoe falls. Info on the falls on the back_x000D_
</t>
  </si>
  <si>
    <t>1655334318908_8555648304375452107.jpg (https://airtable.com/appB4vxyFutZrO1Dp/tblJpUpY4XvTK0fYA/recm0TscXkKyd9ut6/fldtQ7l4GlpdvNMGv/attEQYbesTjVQJwk9)</t>
  </si>
  <si>
    <t>Haida Wolf</t>
  </si>
  <si>
    <t>Glass half globe with Haida Wolf</t>
  </si>
  <si>
    <t>1655334355590_6819814552114632491.jpg (https://airtable.com/appB4vxyFutZrO1Dp/tblJpUpY4XvTK0fYA/rec6wffoQpPGgHZeb/fldtQ7l4GlpdvNMGv/attmMGPpgk7VHPbox)</t>
  </si>
  <si>
    <t>Victoria Harborside</t>
  </si>
  <si>
    <t>Artistic rendition of Victoria Harbor</t>
  </si>
  <si>
    <t>1655334423237_2217782196430640852.jpg (https://airtable.com/appB4vxyFutZrO1Dp/tblJpUpY4XvTK0fYA/reckDPWhw2BeIDk4i/fldtQ7l4GlpdvNMGv/attfTSbAIvhSfu6H3)</t>
  </si>
  <si>
    <t>Canada Rt 93</t>
  </si>
  <si>
    <t>Replica of Canada Parkway Route 93 with the Glaciers and Icefields</t>
  </si>
  <si>
    <t>Historic Icefields Canada 93 Parkway Route</t>
  </si>
  <si>
    <t>Jasper National Park Icefield Center</t>
  </si>
  <si>
    <t>1655334465846_8563567568555378020.jpg (https://airtable.com/appB4vxyFutZrO1Dp/tblJpUpY4XvTK0fYA/recwZX2NADg6cazXR/fldtQ7l4GlpdvNMGv/attzXp2RmcppiKtSK)</t>
  </si>
  <si>
    <t>Jasper from the MountainsL</t>
  </si>
  <si>
    <t>Photo from top of mountains looking down at Jasper</t>
  </si>
  <si>
    <t>Jasper Wonderful by Nature</t>
  </si>
  <si>
    <t>1655334503762_115254356902102724.jpg (https://airtable.com/appB4vxyFutZrO1Dp/tblJpUpY4XvTK0fYA/rec4FvwfFSAZFtVCt/fldtQ7l4GlpdvNMGv/attEk8ueuszf1O8P3)</t>
  </si>
  <si>
    <t>Butchart Gardens - 2 sides</t>
  </si>
  <si>
    <t>Two sided 394 shows the quarry garden. See 395 for back</t>
  </si>
  <si>
    <t>The Buchart Gardens</t>
  </si>
  <si>
    <t>Butchart Garden Shop</t>
  </si>
  <si>
    <t>1655334537294_316512118859825522.jpg (https://airtable.com/appB4vxyFutZrO1Dp/tblJpUpY4XvTK0fYA/recniCtQPEuhpGGgT/fldtQ7l4GlpdvNMGv/att1bFdlL9mdgrpWi)</t>
  </si>
  <si>
    <t>same as 394</t>
  </si>
  <si>
    <t xml:space="preserve">This side has six metallic photos of landmarks in the garden_x000D_
</t>
  </si>
  <si>
    <t>Buchart Gardens</t>
  </si>
  <si>
    <t>1655334560585_2059812009480964767.jpg (https://airtable.com/appB4vxyFutZrO1Dp/tblJpUpY4XvTK0fYA/recWA5VUlh64GmA3q/fldtQ7l4GlpdvNMGv/attM7ESJ60YxebhIC)</t>
  </si>
  <si>
    <t>Stanley Park Totem Poles</t>
  </si>
  <si>
    <t>Painting of the Totem Poles at Stanley Park</t>
  </si>
  <si>
    <t>Stanley Park</t>
  </si>
  <si>
    <t>1655334596410_4374832246594626760.jpg (https://airtable.com/appB4vxyFutZrO1Dp/tblJpUpY4XvTK0fYA/recBMxeKL5F1AbGBS/fldtQ7l4GlpdvNMGv/attVDWz0X8kDliOYd)</t>
  </si>
  <si>
    <t>Captain America's Shield</t>
  </si>
  <si>
    <t xml:space="preserve"> magnet with shield imprinted.</t>
  </si>
  <si>
    <t>1655334639915_6415683569354547229.jpg (https://airtable.com/appB4vxyFutZrO1Dp/tblJpUpY4XvTK0fYA/recZZlxOVSkJnxT3S/fldtQ7l4GlpdvNMGv/attQWaLPPHDDOxjqY)</t>
  </si>
  <si>
    <t>Columbia Icefield</t>
  </si>
  <si>
    <t>Photo of the Ice Busses at Columbia Icefield</t>
  </si>
  <si>
    <t>Columbia Icefield, Jasper Canada</t>
  </si>
  <si>
    <t>Jasper National Park Icefield Information Center</t>
  </si>
  <si>
    <t>1655334669645_3360775809689351864.jpg (https://airtable.com/appB4vxyFutZrO1Dp/tblJpUpY4XvTK0fYA/recJd9nlGEz3N1DdH/fldtQ7l4GlpdvNMGv/att7b9msPQlQEaFMC)</t>
  </si>
  <si>
    <t>Picard Assimilation Sign</t>
  </si>
  <si>
    <t>Parody of Accident sign with "this facility has gone ___days without an assimilation"</t>
  </si>
  <si>
    <t>This Facility has gone x days without an assimilation</t>
  </si>
  <si>
    <t>1655334700797_7191848806629942436.jpg (https://airtable.com/appB4vxyFutZrO1Dp/tblJpUpY4XvTK0fYA/recL5RRJGa8sRGeNX/fldtQ7l4GlpdvNMGv/attRiidwpghIYiRI8)</t>
  </si>
  <si>
    <t>Jasper - Metal</t>
  </si>
  <si>
    <t>Metal with stylized mountain and colors</t>
  </si>
  <si>
    <t>Canada, Jasper</t>
  </si>
  <si>
    <t>1655334762060_5111551207859758816.jpg (https://airtable.com/appB4vxyFutZrO1Dp/tblJpUpY4XvTK0fYA/reciY3LDILxo0Pefo/fldtQ7l4GlpdvNMGv/attudZHpRuhnx0o8r)</t>
  </si>
  <si>
    <t>Maple Leaf</t>
  </si>
  <si>
    <t>Canadian Maple Leaf in Metal with color gels</t>
  </si>
  <si>
    <t>1655335050592_1598862747181148684.jpg (https://airtable.com/appB4vxyFutZrO1Dp/tblJpUpY4XvTK0fYA/recRk6bVIzITXuUU4/fldtQ7l4GlpdvNMGv/attuq5aygEZ19hXAd)</t>
  </si>
  <si>
    <t>Lake Louise - metal</t>
  </si>
  <si>
    <t>matches 399- metal view of Lake Louise with mountains and same colors</t>
  </si>
  <si>
    <t>Lake Louise, Canada</t>
  </si>
  <si>
    <t>Fairmont Chateau Hotel</t>
  </si>
  <si>
    <t>Lake Louise</t>
  </si>
  <si>
    <t>1655335090044_7244160777072444700.jpg (https://airtable.com/appB4vxyFutZrO1Dp/tblJpUpY4XvTK0fYA/recxmEIJf8jwxdRzE/fldtQ7l4GlpdvNMGv/attA7YIxe6gg5wp28)</t>
  </si>
  <si>
    <t>Mounty Moose</t>
  </si>
  <si>
    <t>Metal magnet of a Moose in Canadian Mounty uniform</t>
  </si>
  <si>
    <t>1655335141954_4374471840139605746.jpg (https://airtable.com/appB4vxyFutZrO1Dp/tblJpUpY4XvTK0fYA/reccFum5ddSF5zilg/fldtQ7l4GlpdvNMGv/attsIa6iHz1lbdQDH)</t>
  </si>
  <si>
    <t>Replica of CN Tower</t>
  </si>
  <si>
    <t>Building shape</t>
  </si>
  <si>
    <t>CN tower La Tour CN</t>
  </si>
  <si>
    <t>1655335175894_6281828651703804765.jpg (https://airtable.com/appB4vxyFutZrO1Dp/tblJpUpY4XvTK0fYA/receSXBSHYw7YE3iB/fldtQ7l4GlpdvNMGv/attNHEJfJtfOQRLyF)</t>
  </si>
  <si>
    <t>Space Needle</t>
  </si>
  <si>
    <t>Replica of Space Needle</t>
  </si>
  <si>
    <t>Space Needle, Seattle, Washington</t>
  </si>
  <si>
    <t>1660151893162_2595104484130226106.jpg (https://airtable.com/appB4vxyFutZrO1Dp/tblJpUpY4XvTK0fYA/reclgytVXtFUC2Z1t/fldtQ7l4GlpdvNMGv/attJQK1cKoQofzPNc)</t>
  </si>
  <si>
    <t>Misurelli Sorensen HVAC</t>
  </si>
  <si>
    <t>Logo and phone for fixing</t>
  </si>
  <si>
    <t>Misurelli Sorensen (Contact</t>
  </si>
  <si>
    <t>Misurelli service call</t>
  </si>
  <si>
    <t>1660151947144_1226694545955412180.jpg (https://airtable.com/appB4vxyFutZrO1Dp/tblJpUpY4XvTK0fYA/recABh1Vi0csZ1uMb/fldtQ7l4GlpdvNMGv/attcQZfCreVWTCAll)</t>
  </si>
  <si>
    <t>Old State House</t>
  </si>
  <si>
    <t>Old state house at night</t>
  </si>
  <si>
    <t>Quincy Market</t>
  </si>
  <si>
    <t>1660152025460_3995335397298552542.jpg (https://airtable.com/appB4vxyFutZrO1Dp/tblJpUpY4XvTK0fYA/recOCXav0AKtpTmnO/fldtQ7l4GlpdvNMGv/attm2Hk9WBWmfAv2P)</t>
  </si>
  <si>
    <t>Elizabeth Bull Price Wedding Dress</t>
  </si>
  <si>
    <t>Picture of the dress</t>
  </si>
  <si>
    <t>2022 Trip to Mass</t>
  </si>
  <si>
    <t>Stitched part of the dress as a pillow</t>
  </si>
  <si>
    <t>1660152052632_4390605775351575486.jpg (https://airtable.com/appB4vxyFutZrO1Dp/tblJpUpY4XvTK0fYA/recBp5u8za5ze4AYs/fldtQ7l4GlpdvNMGv/attIc8LXOjlGdUEUJ)</t>
  </si>
  <si>
    <t>1775 Revolutionary Boston</t>
  </si>
  <si>
    <t>Logo of the Revolution</t>
  </si>
  <si>
    <t>1660152099590_7812009704898970962.jpg (https://airtable.com/appB4vxyFutZrO1Dp/tblJpUpY4XvTK0fYA/recuh0eeJ1peZYEVf/fldtQ7l4GlpdvNMGv/attU8E8qdtEV2sBY3)</t>
  </si>
  <si>
    <t>Double Wedding Ring Quilt - about 1940</t>
  </si>
  <si>
    <t>Picture of a Double Wedding Ring quilt with thick acrylic overlay.</t>
  </si>
  <si>
    <t>Museum of Fine Arts</t>
  </si>
  <si>
    <t>1660151922649_2511183457614106724.jpg (https://airtable.com/appB4vxyFutZrO1Dp/tblJpUpY4XvTK0fYA/reczOFf0bB1Sj2KXx/fldtQ7l4GlpdvNMGv/attpGy7ij1bxoyX4L)</t>
  </si>
  <si>
    <t>Aunt Carrie Restaurant</t>
  </si>
  <si>
    <t>Menu code for Aunt Carrie's restaurant</t>
  </si>
  <si>
    <t>Aunt Carrie's since 1920 Our menu (more words)</t>
  </si>
  <si>
    <t>Point Judith</t>
  </si>
  <si>
    <t>1660842192978_6824972162323718338.jpg (https://airtable.com/appB4vxyFutZrO1Dp/tblJpUpY4XvTK0fYA/recXza8CDpvJJpxNb/fldtQ7l4GlpdvNMGv/attuCiTFYVPVwhaXs)</t>
  </si>
  <si>
    <t>Blue House Books</t>
  </si>
  <si>
    <t>Blue House Book Sticker Logo</t>
  </si>
  <si>
    <t>I heart my indie bookstore, Blue House Books</t>
  </si>
  <si>
    <t>2022 Birthday</t>
  </si>
  <si>
    <t>1660842223071_2508243172207516353.jpg (https://airtable.com/appB4vxyFutZrO1Dp/tblJpUpY4XvTK0fYA/recQDOmSQKKnGBSIv/fldtQ7l4GlpdvNMGv/attq21vetacGgBXU8)</t>
  </si>
  <si>
    <t>Special Olympics Supporter</t>
  </si>
  <si>
    <t>Donation mailer Magnet</t>
  </si>
  <si>
    <t>Supporter Special Olympics</t>
  </si>
  <si>
    <t>Special Olympics</t>
  </si>
  <si>
    <t>came in mail August 2022</t>
  </si>
  <si>
    <t>1660842242179_4715439423230619001.jpg (https://airtable.com/appB4vxyFutZrO1Dp/tblJpUpY4XvTK0fYA/recIpU9TrHZotds77/fldtQ7l4GlpdvNMGv/attwCAvGUj2Vonbhe)</t>
  </si>
  <si>
    <t>Neal Aspinall Lake Geneva</t>
  </si>
  <si>
    <t>Picture of Lake Geneva by artist Neal Aspinall</t>
  </si>
  <si>
    <t xml:space="preserve">Names of area around the lake_x000D_
_x000D_
</t>
  </si>
  <si>
    <t>Neal Aspinall</t>
  </si>
  <si>
    <t>Lake Geneva Art Show featuring Neal Aspinall - we bought a picture</t>
  </si>
  <si>
    <t>1663779097542_3698363460161102085.jpg (https://airtable.com/appB4vxyFutZrO1Dp/tblJpUpY4XvTK0fYA/recy9M04c3y3Btoxn/fldtQ7l4GlpdvNMGv/attbCTlxd3nGha6x6)</t>
  </si>
  <si>
    <t>Jules Cheret exhibit</t>
  </si>
  <si>
    <t>Print of one of his Folies Bergere posters</t>
  </si>
  <si>
    <t>Folies Bergere Loie Fuller</t>
  </si>
  <si>
    <t>Jules Cheret poster exhibit at the Milwaukee Art Museum</t>
  </si>
  <si>
    <t>1663779160936_7371639186785791412.jpg (https://airtable.com/appB4vxyFutZrO1Dp/tblJpUpY4XvTK0fYA/rec46r1PmbFftvV6F/fldtQ7l4GlpdvNMGv/attCH2T4cubKv9wQa)</t>
  </si>
  <si>
    <t>Pets Oktoberfest</t>
  </si>
  <si>
    <t>Petrifying Springs Oktoberfest Logo</t>
  </si>
  <si>
    <t>Petrifying Springs Oktoberfest Biergarten</t>
  </si>
  <si>
    <t>Petrifying Springs Beer Garden</t>
  </si>
  <si>
    <t>Somers</t>
  </si>
  <si>
    <t>2022 Oktoberfest Event</t>
  </si>
  <si>
    <t>1672420603821_4252214442829782597.jpg (https://airtable.com/appB4vxyFutZrO1Dp/tblJpUpY4XvTK0fYA/recKR2Gd8lAg17AM8/fldtQ7l4GlpdvNMGv/attdmO3b6Erq2feuL)</t>
  </si>
  <si>
    <t>Nashville Record City</t>
  </si>
  <si>
    <t>Metal _x000D_
Gold Record with clip</t>
  </si>
  <si>
    <t xml:space="preserve">cultural - art of the area, business logo </t>
  </si>
  <si>
    <t>Nashville Music City USA</t>
  </si>
  <si>
    <t>gift store on Broadway</t>
  </si>
  <si>
    <t>Nashville</t>
  </si>
  <si>
    <t>TN</t>
  </si>
  <si>
    <t>2022 Nashville Xmas</t>
  </si>
  <si>
    <t>1672420629902_1723595070615990178.jpg (https://airtable.com/appB4vxyFutZrO1Dp/tblJpUpY4XvTK0fYA/recMy3KhJ71Dp5kzi/fldtQ7l4GlpdvNMGv/attAuysTYw6hoVuj4)</t>
  </si>
  <si>
    <t>Mix Tape</t>
  </si>
  <si>
    <t>Plastic Mix Tape with colors</t>
  </si>
  <si>
    <t>Graphic, Photo - Modern</t>
  </si>
  <si>
    <t>Mix Tape, National Museum of African American Music</t>
  </si>
  <si>
    <t>National Museum of African American Music</t>
  </si>
  <si>
    <t>1672420649785_7627245658090470797.jpg (https://airtable.com/appB4vxyFutZrO1Dp/tblJpUpY4XvTK0fYA/rec0SuSPXQu6CKgTn/fldtQ7l4GlpdvNMGv/attA2vl6luYYNkHFd)</t>
  </si>
  <si>
    <t>Tennessee State Museum</t>
  </si>
  <si>
    <t>Metal - Round with the state Logo</t>
  </si>
  <si>
    <t>1672420689120_4343224873161475364.jpg (https://airtable.com/appB4vxyFutZrO1Dp/tblJpUpY4XvTK0fYA/recQkfXhgyV3X8PPp/fldtQ7l4GlpdvNMGv/attb2CdqdCPEPEh5r)</t>
  </si>
  <si>
    <t>Johnny Cash</t>
  </si>
  <si>
    <t>Plastic picture of Johnny Cash</t>
  </si>
  <si>
    <t>Johnny Cash, the Man in Black, American Legend</t>
  </si>
  <si>
    <t>Johnny Cash Museum</t>
  </si>
  <si>
    <t>1672420670733_6301515534856435138.jpg (https://airtable.com/appB4vxyFutZrO1Dp/tblJpUpY4XvTK0fYA/recDkKJCIPMQ8aZk6/fldtQ7l4GlpdvNMGv/attmYhV81zXLrVX3Z)</t>
  </si>
  <si>
    <t>Monet</t>
  </si>
  <si>
    <t>Plastic 3d of Monet exhibit</t>
  </si>
  <si>
    <t>Beyond Monet, the Immersive Experience</t>
  </si>
  <si>
    <t>Beyond Monet</t>
  </si>
  <si>
    <t>2022 Milwaukee Monet virtual show</t>
  </si>
  <si>
    <t>Event, Ethan Athletics</t>
  </si>
  <si>
    <t>November</t>
  </si>
  <si>
    <t>1672420705493_8135130034058223572.jpg (https://airtable.com/appB4vxyFutZrO1Dp/tblJpUpY4XvTK0fYA/rec8XYzRMiXl1Rj9C/fldtQ7l4GlpdvNMGv/attpHpbZ6RlB8KZPo)</t>
  </si>
  <si>
    <t>Belle Meade Horse</t>
  </si>
  <si>
    <t>Plastic picture of horse and Jockey</t>
  </si>
  <si>
    <t>Belle Meade Historic Site &amp; Winery</t>
  </si>
  <si>
    <t>Belle Meade Historical Site</t>
  </si>
  <si>
    <t>1672420821097_8503063020271808246.jpg (https://airtable.com/appB4vxyFutZrO1Dp/tblJpUpY4XvTK0fYA/recJumKUY384G0sa9/fldtQ7l4GlpdvNMGv/attgzy3mwryoeM2lS)</t>
  </si>
  <si>
    <t>Nashville Parthenon</t>
  </si>
  <si>
    <t>Plastic 3D of Nashville Parthenon</t>
  </si>
  <si>
    <t>Nashville, TN</t>
  </si>
  <si>
    <t>Nashville Gift Shop</t>
  </si>
  <si>
    <t>1672422066888_7177468752570986567.jpg (https://airtable.com/appB4vxyFutZrO1Dp/tblJpUpY4XvTK0fYA/recQ41rBa9o1u9Lab/fldtQ7l4GlpdvNMGv/attUzPM9uBBV5oAuq)</t>
  </si>
  <si>
    <t>Andrew Jackson Hermitage</t>
  </si>
  <si>
    <t>plastic picture of snowy blue front of the Hermitage</t>
  </si>
  <si>
    <t>Andrew Jackson Hermitage, Home of the People President</t>
  </si>
  <si>
    <t>1672422084364_6643283746651980395.jpg (https://airtable.com/appB4vxyFutZrO1Dp/tblJpUpY4XvTK0fYA/recl3NP8eSwNqBzOi/fldtQ7l4GlpdvNMGv/attZKcMBCcAFjRwJn)</t>
  </si>
  <si>
    <t>Grand Ole Opry Banjo</t>
  </si>
  <si>
    <t>Wooden outline of banjo</t>
  </si>
  <si>
    <t>Grand Ole Opry</t>
  </si>
  <si>
    <t>1672422103620_5376319990428209494.jpg (https://airtable.com/appB4vxyFutZrO1Dp/tblJpUpY4XvTK0fYA/rec8W829BPkakN82C/fldtQ7l4GlpdvNMGv/attevNYBzafBycyvG)</t>
  </si>
  <si>
    <t>3-D Record Player</t>
  </si>
  <si>
    <t>Wooden 3-D record Player with attached arm</t>
  </si>
  <si>
    <t xml:space="preserve">Country Music Hall of Fame Nashville_x000D_
</t>
  </si>
  <si>
    <t>Country Music Hall of Fame and Museum</t>
  </si>
  <si>
    <t>1672422165023_6411774384601201318.jpg (https://airtable.com/appB4vxyFutZrO1Dp/tblJpUpY4XvTK0fYA/recDMy2vzynLD5fG3/fldtQ7l4GlpdvNMGv/attzxNnhfLQhLp4Oi)</t>
  </si>
  <si>
    <t>Stones River National Battlefield</t>
  </si>
  <si>
    <t>Plastic Park Art Deco Style of picture</t>
  </si>
  <si>
    <t>Stones River, National Battlefield</t>
  </si>
  <si>
    <t>Murfreesboro</t>
  </si>
  <si>
    <t>1672422182505_5745099418071403757.jpg (https://airtable.com/appB4vxyFutZrO1Dp/tblJpUpY4XvTK0fYA/reciIbdeDsqYOHMtv/fldtQ7l4GlpdvNMGv/attVlFJL52Mll2BKb)</t>
  </si>
  <si>
    <t>Gold 45 Record with grooves</t>
  </si>
  <si>
    <t>Large wooden with gold grooves to look a 45 record.</t>
  </si>
  <si>
    <t>Country Music Hall of Fame and Museum, Nashville</t>
  </si>
  <si>
    <t>1672422200960_3968714317884756060.jpg (https://airtable.com/appB4vxyFutZrO1Dp/tblJpUpY4XvTK0fYA/recvVbDLobdPhyKCk/fldtQ7l4GlpdvNMGv/attdZI3ZxcQxk9fU9)</t>
  </si>
  <si>
    <t>Nashville Dot Rainbow</t>
  </si>
  <si>
    <t>Small Rainbow with Nashville  = part of a set 428 to 431</t>
  </si>
  <si>
    <t>1672422216234_4152196262940555052.jpg (https://airtable.com/appB4vxyFutZrO1Dp/tblJpUpY4XvTK0fYA/rec9cDLIVBwvYueP2/fldtQ7l4GlpdvNMGv/atttgZdZjla9s2nQy)</t>
  </si>
  <si>
    <t>Nashville Dot - Bus</t>
  </si>
  <si>
    <t>Blue Volkswagon Bus Part of a set 428 to 431</t>
  </si>
  <si>
    <t>1672422230903_1532773183675372369.jpg (https://airtable.com/appB4vxyFutZrO1Dp/tblJpUpY4XvTK0fYA/recpg7AKeLqLnvjIe/fldtQ7l4GlpdvNMGv/atty7uCaDNc5llo98)</t>
  </si>
  <si>
    <t>Nashville Dot - Nashville</t>
  </si>
  <si>
    <t>Graphic with Nashville - part of a set with 428 to 431</t>
  </si>
  <si>
    <t>1672422245842_2529691118381377542.jpg (https://airtable.com/appB4vxyFutZrO1Dp/tblJpUpY4XvTK0fYA/rectel4sakFgC8HV2/fldtQ7l4GlpdvNMGv/attI5BquaiHVScGDE)</t>
  </si>
  <si>
    <t>Nashville Dot - Map</t>
  </si>
  <si>
    <t xml:space="preserve">Map of TN with Mirror.  Part of a set 428 to 431_x000D_
</t>
  </si>
  <si>
    <t>1672422267043_8892769027100655097.jpg (https://airtable.com/appB4vxyFutZrO1Dp/tblJpUpY4XvTK0fYA/recLYLwsDtlcnwpLp/fldtQ7l4GlpdvNMGv/attAshSNDSL76dHZf)</t>
  </si>
  <si>
    <t>Nashville Skyline with Cowboy - Art Deco Style</t>
  </si>
  <si>
    <t>Plastic graphic of Nashville with Cowboy and skyline</t>
  </si>
  <si>
    <t>Nashville, Tennessee, Music City</t>
  </si>
  <si>
    <t>1672422282747_3399000243376500190.jpg (https://airtable.com/appB4vxyFutZrO1Dp/tblJpUpY4XvTK0fYA/recoZyVJtC4iptfB0/fldtQ7l4GlpdvNMGv/attxdMGNovSVCPfQM)</t>
  </si>
  <si>
    <t>Tennessee State Capitol</t>
  </si>
  <si>
    <t>Graphic of Tennessee State Capitol with three stars</t>
  </si>
  <si>
    <t>Tennessee State Capital</t>
  </si>
  <si>
    <t>1672422302869_2996882185447107786.jpg (https://airtable.com/appB4vxyFutZrO1Dp/tblJpUpY4XvTK0fYA/rechn9hJ1EATy9dTw/fldtQ7l4GlpdvNMGv/attif5ILBqNwWd444)</t>
  </si>
  <si>
    <t>Pabst Around Milwaukee</t>
  </si>
  <si>
    <t>Graphic of Pabst Related spots in Milwaukee WI</t>
  </si>
  <si>
    <t>Pabst Around Milwaukee (Place names)</t>
  </si>
  <si>
    <t>Pabst Mansion</t>
  </si>
  <si>
    <t>2022 Take Mary and Dan to Milwaukee - Nov</t>
  </si>
  <si>
    <t>1676227513044_1598149884890613612.jpg (https://airtable.com/appB4vxyFutZrO1Dp/tblJpUpY4XvTK0fYA/recpqbwnF3wX6xhuY/fldtQ7l4GlpdvNMGv/attWVHMELIa0LIRor)</t>
  </si>
  <si>
    <t>Bears Logo</t>
  </si>
  <si>
    <t>Flexible Plastic bears logo - white base with blue and orange</t>
  </si>
  <si>
    <t>Soldier Field - Bears Home Stadium</t>
  </si>
  <si>
    <t>Paul, Ethan, and Elias go to Bears vs Vikings game Jan 8, 2023</t>
  </si>
  <si>
    <t>Jan</t>
  </si>
  <si>
    <t>1676227538945_8306072848712398314.jpg (https://airtable.com/appB4vxyFutZrO1Dp/tblJpUpY4XvTK0fYA/recJxA3Z3uMIGIknK/fldtQ7l4GlpdvNMGv/attf3bnMZhSwjgLjR)</t>
  </si>
  <si>
    <t>Bong Recreational Area</t>
  </si>
  <si>
    <t>Glass dot with map of Bong Recreational Area</t>
  </si>
  <si>
    <t>Bong Recreational area</t>
  </si>
  <si>
    <t>Kansasville</t>
  </si>
  <si>
    <t>2023 Valentine Day Night</t>
  </si>
  <si>
    <t>February</t>
  </si>
  <si>
    <t>1681137853607_2616700852801531391.jpg (https://airtable.com/appB4vxyFutZrO1Dp/tblJpUpY4XvTK0fYA/recLnOGbxu01I7LR0/fldtQ7l4GlpdvNMGv/att7rnaAHes9BVRNb)</t>
  </si>
  <si>
    <t>Francisco De Zurbaran  St Francis of Assisi in his tomb</t>
  </si>
  <si>
    <t>Oil on Canvas by Francisco De Zurbaran between 1598 and 1664. Picture with Acrylic overlay</t>
  </si>
  <si>
    <t>2023 Paul Bday and Easter in Milwaukee</t>
  </si>
  <si>
    <t>April</t>
  </si>
  <si>
    <t>1681137920929_866966003147565105.jpg (https://airtable.com/appB4vxyFutZrO1Dp/tblJpUpY4XvTK0fYA/rechx2ienJAuUIyoS/fldtQ7l4GlpdvNMGv/attEg7YP7ngI4AXea)</t>
  </si>
  <si>
    <t>Twisted Path Distillery</t>
  </si>
  <si>
    <t>Sticker into magnet</t>
  </si>
  <si>
    <t>Business, Brewery or Distillery</t>
  </si>
  <si>
    <t>1681137946515_6400136570004357051.jpg (https://airtable.com/appB4vxyFutZrO1Dp/tblJpUpY4XvTK0fYA/recf5jCjO6mVA234w/fldtQ7l4GlpdvNMGv/att7ZndBQ8DB0b5Sz)</t>
  </si>
  <si>
    <t xml:space="preserve">Howard Smith Vallila, </t>
  </si>
  <si>
    <t>Picture of textile from 1978, on acrylic magnet</t>
  </si>
  <si>
    <t>Milwaukee Art Museum - Scandinavian Design</t>
  </si>
  <si>
    <t>1682784739322_3809914166652518368.jpg (https://airtable.com/appB4vxyFutZrO1Dp/tblJpUpY4XvTK0fYA/rechpnyeG9t7Z0qjb/fldtQ7l4GlpdvNMGv/attZJ5nUe9ed7987q)</t>
  </si>
  <si>
    <t>Driftless Glen Distillery Sticker</t>
  </si>
  <si>
    <t>Sticker with the logo.  State of WI with logo in middle</t>
  </si>
  <si>
    <t>Driftless Glen, Taste the American Spirit, Baraboo, WI</t>
  </si>
  <si>
    <t>Driftless Glen Shop</t>
  </si>
  <si>
    <t>1682784790685_6333069868799309620.jpg (https://airtable.com/appB4vxyFutZrO1Dp/tblJpUpY4XvTK0fYA/rec3XVPQ3ncjqEEfm/fldtQ7l4GlpdvNMGv/att7T7rwgWmyaSvHv)</t>
  </si>
  <si>
    <t>Cut Stone Pizza Sticker</t>
  </si>
  <si>
    <t xml:space="preserve">Firetruck Sticker from Cut Stone Pizza _x000D_
</t>
  </si>
  <si>
    <t>Cut Stone Handcrafted Italian</t>
  </si>
  <si>
    <t>Cut Stone Pizza</t>
  </si>
  <si>
    <t>Ate dinner there</t>
  </si>
  <si>
    <t>1686427476561_2419390599482637134.jpg (https://airtable.com/appB4vxyFutZrO1Dp/tblJpUpY4XvTK0fYA/recGYbVLrJU8w0d7m/fldtQ7l4GlpdvNMGv/attmrJL24ngYpThEd)</t>
  </si>
  <si>
    <t>Door County_x000D_
Wavy Road, Ellison Bay</t>
  </si>
  <si>
    <t xml:space="preserve">3-D picture of the wavy road with reflection. Worded with Door COunty Wisconsin_x000D_
</t>
  </si>
  <si>
    <t xml:space="preserve">Door County, Wisconsin_x000D_
</t>
  </si>
  <si>
    <t>Door County</t>
  </si>
  <si>
    <t>2023 Door County, Washington Island, Rock Island Wi</t>
  </si>
  <si>
    <t>1686427502126_5920502912171473621.jpg (https://airtable.com/appB4vxyFutZrO1Dp/tblJpUpY4XvTK0fYA/recS43weFshr9DIj9/fldtQ7l4GlpdvNMGv/attoykUuSi3kCN0Vp)</t>
  </si>
  <si>
    <t>Rock Island State Park</t>
  </si>
  <si>
    <t>Metal with emobssed colors with the boat house with viking hall in gold.</t>
  </si>
  <si>
    <t>Rock Island State Park, Wisconsin</t>
  </si>
  <si>
    <t>1686427523120_1655257774665904540.jpg (https://airtable.com/appB4vxyFutZrO1Dp/tblJpUpY4XvTK0fYA/rectTObk7fAO3ECey/fldtQ7l4GlpdvNMGv/attrpdJ4dYXBgTeQd)</t>
  </si>
  <si>
    <t>Al Johnson Goats</t>
  </si>
  <si>
    <t>Wooden Outline of an orange goat with Swedish/Danish stylization</t>
  </si>
  <si>
    <t xml:space="preserve">Al Johnson_x000D_
</t>
  </si>
  <si>
    <t>Al Johnson Restaurant</t>
  </si>
  <si>
    <t>Sister Bay</t>
  </si>
  <si>
    <t>1686427544640_7167565253788445816.jpg (https://airtable.com/appB4vxyFutZrO1Dp/tblJpUpY4XvTK0fYA/recOYPb8GOGpIu8KS/fldtQ7l4GlpdvNMGv/attlruonaUfE4ILBV)</t>
  </si>
  <si>
    <t>Washington Island</t>
  </si>
  <si>
    <t>White Picture over magnet with Washington Island Logo</t>
  </si>
  <si>
    <t>Est 1850, Washington Island</t>
  </si>
  <si>
    <t>1686427561927_6384622679443226471.jpg (https://airtable.com/appB4vxyFutZrO1Dp/tblJpUpY4XvTK0fYA/rec4g3MafHnptrFId/fldtQ7l4GlpdvNMGv/atta0ptd4meTczeIE)</t>
  </si>
  <si>
    <t>Wooden 3_D Wavy Road</t>
  </si>
  <si>
    <t>Wooden 3-D magnet with wavy road</t>
  </si>
  <si>
    <t>Door County, Wisconsin</t>
  </si>
  <si>
    <t>1686427578228_4581065530019458175.jpg (https://airtable.com/appB4vxyFutZrO1Dp/tblJpUpY4XvTK0fYA/recfCjujJAMGaBd5W/fldtQ7l4GlpdvNMGv/attFT8XwlLI9WT7sS)</t>
  </si>
  <si>
    <t>Door County Cherries</t>
  </si>
  <si>
    <t>Wooden block with 1930 Style poster of Cherries</t>
  </si>
  <si>
    <t>Door County Cherry Wisconsin's Finest Est 1851</t>
  </si>
  <si>
    <t>Sister Bay Gift Store</t>
  </si>
  <si>
    <t>1686427599142_5483629769091819134.jpg (https://airtable.com/appB4vxyFutZrO1Dp/tblJpUpY4XvTK0fYA/recBsPQA4gdgiRTGX/fldtQ7l4GlpdvNMGv/att4lIsrH9iccKQna)</t>
  </si>
  <si>
    <t>Door County Map</t>
  </si>
  <si>
    <t>Wooden cutout with major bays and towns noted</t>
  </si>
  <si>
    <t>Door County - Town Names</t>
  </si>
  <si>
    <t>Door County Maritime Museum</t>
  </si>
  <si>
    <t>Sturgeon Bay</t>
  </si>
  <si>
    <t>1686427616442_3141110891584592567.jpg (https://airtable.com/appB4vxyFutZrO1Dp/tblJpUpY4XvTK0fYA/recFH9LYi9xe7hOPI/fldtQ7l4GlpdvNMGv/attr5PLKdsM1aqjjk)</t>
  </si>
  <si>
    <t>Door County Brewing</t>
  </si>
  <si>
    <t>Magnet made from Door COunty Brewing Sticker</t>
  </si>
  <si>
    <t>Door County Brewing Co</t>
  </si>
  <si>
    <t>Door County Brewery</t>
  </si>
  <si>
    <t>Bailey's Harbor</t>
  </si>
  <si>
    <t>1687036571801_8899844299827561041.jpg (https://airtable.com/appB4vxyFutZrO1Dp/tblJpUpY4XvTK0fYA/recULdvGUV8oKm2Tt/fldtQ7l4GlpdvNMGv/attktBEIqUc4SxfYO)</t>
  </si>
  <si>
    <t>Yerkes Observatory</t>
  </si>
  <si>
    <t>Vintage Photo of golf course in front of Yerke Observatory</t>
  </si>
  <si>
    <t>On the golf course, Young Men Christian Association College Camp, (Yerkes Observatory in background) Lake Geneva, WI</t>
  </si>
  <si>
    <t>Yerke Observatory</t>
  </si>
  <si>
    <t>Williams Bay</t>
  </si>
  <si>
    <t>1689605764688_687338429058262641.jpg (https://airtable.com/appB4vxyFutZrO1Dp/tblJpUpY4XvTK0fYA/rec6eHBIDNQhcHYOJ/fldtQ7l4GlpdvNMGv/attyOp3Ld6uBoT7jl)</t>
  </si>
  <si>
    <t>Go Downtown Sticker</t>
  </si>
  <si>
    <t>Graphic of Lightpost with flowers</t>
  </si>
  <si>
    <t>Go downtown Kenosha</t>
  </si>
  <si>
    <t>Kenosha.com</t>
  </si>
  <si>
    <t>2023 Museum Crawl</t>
  </si>
  <si>
    <t>1689605787664_4747687732130802039.jpg (https://airtable.com/appB4vxyFutZrO1Dp/tblJpUpY4XvTK0fYA/rec5J6pX1CLvPg8My/fldtQ7l4GlpdvNMGv/attntSzfXnbnqswM4)</t>
  </si>
  <si>
    <t>Lemon Street Gallery</t>
  </si>
  <si>
    <t>Lemon graphic with info on Lemon Street Gallery</t>
  </si>
  <si>
    <t>1689605841015_8533993170018815640.jpg (https://airtable.com/appB4vxyFutZrO1Dp/tblJpUpY4XvTK0fYA/recDExSohweAchBrS/fldtQ7l4GlpdvNMGv/attynhgsuihvHXQKj)</t>
  </si>
  <si>
    <t>The Art Space Podcast</t>
  </si>
  <si>
    <t>Art Space Podcast lego</t>
  </si>
  <si>
    <t>The Artspace Podcast</t>
  </si>
  <si>
    <t>1689605865599_6156386881857137470.jpg (https://airtable.com/appB4vxyFutZrO1Dp/tblJpUpY4XvTK0fYA/recvmepbuWNht8Jng/fldtQ7l4GlpdvNMGv/att0LBlZK9Iufl6AV)</t>
  </si>
  <si>
    <t>I Heart Kenosha - with Fun 101 insert</t>
  </si>
  <si>
    <t>Kenosha Tourism Frame with a second magnet for Fun 101.  Not detached</t>
  </si>
  <si>
    <t>#kenosha fun, Visitkenosha.com, i heart Kenosha, Fun 101, 101 things to do and see for $10 &amp; under, many are free.  Visit Kenosha.com/fun101</t>
  </si>
  <si>
    <t>1689605894874_3206170681580887821.jpg (https://airtable.com/appB4vxyFutZrO1Dp/tblJpUpY4XvTK0fYA/recbbnQnDT5CYHiut/fldtQ7l4GlpdvNMGv/attFnfO6Gq4QrOWfv)</t>
  </si>
  <si>
    <t>Charleston State Park</t>
  </si>
  <si>
    <t>Metal enamaled with colors. Picture of deer and bridge</t>
  </si>
  <si>
    <t>Charleston State Park, Indiana</t>
  </si>
  <si>
    <t>Charlestown State Park</t>
  </si>
  <si>
    <t>2023 Ethan and Jordan go to Louisville Kentucky</t>
  </si>
  <si>
    <t>1689605929463_4876150469188196905.jpg (https://airtable.com/appB4vxyFutZrO1Dp/tblJpUpY4XvTK0fYA/recSEuTyUWtpmQV8P/fldtQ7l4GlpdvNMGv/attLYhyif0Uo77Pm9)</t>
  </si>
  <si>
    <t>Louisville Highlights</t>
  </si>
  <si>
    <t>Highlights Pictures of Louisville</t>
  </si>
  <si>
    <t>Louisville, Kentucky</t>
  </si>
  <si>
    <t>Louisville Kentucky</t>
  </si>
  <si>
    <t>Louisville</t>
  </si>
  <si>
    <t>KT</t>
  </si>
  <si>
    <t>1690390230462_963247588607669328.jpg (https://airtable.com/appB4vxyFutZrO1Dp/tblJpUpY4XvTK0fYA/recbouC9r4t2f7h4E/fldtQ7l4GlpdvNMGv/attBGzidBBC3Xbh4Z)</t>
  </si>
  <si>
    <t>Living History Farm</t>
  </si>
  <si>
    <t>Plastic magnet with Barn, Tractor, and windmill - this is a generic one</t>
  </si>
  <si>
    <t>Living History Farms</t>
  </si>
  <si>
    <t>Des Moines</t>
  </si>
  <si>
    <t>2023 Bike rides in Des Moines and Davenport</t>
  </si>
  <si>
    <t>1690390264022_5379545631327424134.jpg (https://airtable.com/appB4vxyFutZrO1Dp/tblJpUpY4XvTK0fYA/recmWgmjMCdBVD1Iu/fldtQ7l4GlpdvNMGv/attBPQ6U79JiU127U)</t>
  </si>
  <si>
    <t>Iowa State Capital</t>
  </si>
  <si>
    <t>Plastic Magnet with the Iowa State Capital</t>
  </si>
  <si>
    <t>Iowa State Capitol, Des Moines, IA</t>
  </si>
  <si>
    <t>1690390302161_335252044022052465.jpg (https://airtable.com/appB4vxyFutZrO1Dp/tblJpUpY4XvTK0fYA/recPENrjzY16tilXP/fldtQ7l4GlpdvNMGv/attCjyKK87L4c9vgG)</t>
  </si>
  <si>
    <t>Marry a German</t>
  </si>
  <si>
    <t>Ceramic magnet with the logo "happiness is being married to a German"</t>
  </si>
  <si>
    <t>Happiness is being married to a German</t>
  </si>
  <si>
    <t>Amana Colonies</t>
  </si>
  <si>
    <t>Amana</t>
  </si>
  <si>
    <t>1690390328874_8032892360285225038.jpg (https://airtable.com/appB4vxyFutZrO1Dp/tblJpUpY4XvTK0fYA/rec6luqDEm3w7g0E3/fldtQ7l4GlpdvNMGv/attHCzgUrmjUFcQZa)</t>
  </si>
  <si>
    <t>Wooden Magnet that shows two kissing, opens up to show buildings</t>
  </si>
  <si>
    <t>1690390346949_2533661538249148573.jpg (https://airtable.com/appB4vxyFutZrO1Dp/tblJpUpY4XvTK0fYA/reclbXgUEietD3XlZ/fldtQ7l4GlpdvNMGv/attv86crpCWo2ZLBj)</t>
  </si>
  <si>
    <t>World's Largest Truck Stop</t>
  </si>
  <si>
    <t>Plastic 3-D magnet with the Truck Stop Logo</t>
  </si>
  <si>
    <t>World's Largest Truckstop, Iowa 80, Walcott, Iowa Est. 1964</t>
  </si>
  <si>
    <t>Walcott I-80 Truck Stop</t>
  </si>
  <si>
    <t>Walcott</t>
  </si>
  <si>
    <t>1690390373791_1445883732807500877.jpg (https://airtable.com/appB4vxyFutZrO1Dp/tblJpUpY4XvTK0fYA/rec7zVCzyXsVg6p9h/fldtQ7l4GlpdvNMGv/att8PTQQASt9Yuz9b)</t>
  </si>
  <si>
    <t>Quilt Square</t>
  </si>
  <si>
    <t>Ceramic Picture of  a Quilt Square</t>
  </si>
  <si>
    <t>Heritage Design quilts and Stitching</t>
  </si>
  <si>
    <t>1691003780186_4551521134718080222.jpg (https://airtable.com/appB4vxyFutZrO1Dp/tblJpUpY4XvTK0fYA/reccqxZKEalr6imX0/fldtQ7l4GlpdvNMGv/attJi8ovzFZ0sChqY)</t>
  </si>
  <si>
    <t xml:space="preserve">Germanfest 41 </t>
  </si>
  <si>
    <t>Germanfest logo, the 41 anniversary in 2023</t>
  </si>
  <si>
    <t>Germanfest, Milwaukee, WI 2023, 41</t>
  </si>
  <si>
    <t>Germanfest - Summerfest Grounds</t>
  </si>
  <si>
    <t>Annual visit to Germanfest Milwaukee</t>
  </si>
  <si>
    <t>1691933105413_5798749519063564499.jpg (https://airtable.com/appB4vxyFutZrO1Dp/tblJpUpY4XvTK0fYA/recRVQghtNWSqN03W/fldtQ7l4GlpdvNMGv/attWksEjyvd6aX7yJ)</t>
  </si>
  <si>
    <t>Barb's Dicken's Christmas</t>
  </si>
  <si>
    <t>Metal with imprint of Christmas Past from Dickens</t>
  </si>
  <si>
    <t>Barb's House</t>
  </si>
  <si>
    <t>From Barb's House after she passed</t>
  </si>
  <si>
    <t>1693060556072_2762515399534421757.jpg (https://airtable.com/appB4vxyFutZrO1Dp/tblJpUpY4XvTK0fYA/recwS7kf9oickRJkw/fldtQ7l4GlpdvNMGv/atteywSCqK7VY1NlQ)</t>
  </si>
  <si>
    <t>5ive Cities Brewing</t>
  </si>
  <si>
    <t>plastic logo on magnet</t>
  </si>
  <si>
    <t>5ive cities brewing, Bettendorf, Iowa</t>
  </si>
  <si>
    <t>Bettendorf</t>
  </si>
  <si>
    <t>1693060569230_4822575078318068947.jpg (https://airtable.com/appB4vxyFutZrO1Dp/tblJpUpY4XvTK0fYA/recH4ypxzT7QGE90L/fldtQ7l4GlpdvNMGv/attqUh2eGp9LcZD7w)</t>
  </si>
  <si>
    <t>Just 5 more minutes Cookies</t>
  </si>
  <si>
    <t>plastic logo on magner</t>
  </si>
  <si>
    <t>just 5 more minutes</t>
  </si>
  <si>
    <t>1697500802603_2037566293052862325.jpg (https://airtable.com/appB4vxyFutZrO1Dp/tblJpUpY4XvTK0fYA/recmBqBqG5MsxWUla/fldtQ7l4GlpdvNMGv/att3VYphbBsjTewpv)</t>
  </si>
  <si>
    <t>Pets Oktoberfest 2023</t>
  </si>
  <si>
    <t>Oktoberfest Logo - A beer stein with the description.</t>
  </si>
  <si>
    <t>Oktoberfest 2023 Petrifying Springs Biergarten</t>
  </si>
  <si>
    <t>Petrifying Springs Biergarden</t>
  </si>
  <si>
    <t>2023 Oktoberfest</t>
  </si>
  <si>
    <t>1697500834677_7188222677193765497.jpg (https://airtable.com/appB4vxyFutZrO1Dp/tblJpUpY4XvTK0fYA/reckDhvXnDvk2NggF/fldtQ7l4GlpdvNMGv/attq6kdtJwpNWTlfB)</t>
  </si>
  <si>
    <t>White C with a large red dot</t>
  </si>
  <si>
    <t>2023 Open Chicago</t>
  </si>
  <si>
    <t>1697500847064_3295494612412558935.jpg (https://airtable.com/appB4vxyFutZrO1Dp/tblJpUpY4XvTK0fYA/recXHMmgwF7kpNO1H/fldtQ7l4GlpdvNMGv/att6MvTl6lBqZBNdu)</t>
  </si>
  <si>
    <t>Gateway Employee Clinics</t>
  </si>
  <si>
    <t>White Background with how to schedule appointments</t>
  </si>
  <si>
    <t>Gateway Employee Clinics (Services, Contact Info) QSR code</t>
  </si>
  <si>
    <t>Gateway Technical College - Ascension Employee Clinic</t>
  </si>
  <si>
    <t>2023 Employee Learning Day</t>
  </si>
  <si>
    <t>Number</t>
  </si>
  <si>
    <t>Image</t>
  </si>
  <si>
    <t>Magnet Name</t>
  </si>
  <si>
    <t>Description</t>
  </si>
  <si>
    <t>Base Material</t>
  </si>
  <si>
    <t>Length</t>
  </si>
  <si>
    <t>Width</t>
  </si>
  <si>
    <t>Shape</t>
  </si>
  <si>
    <t>Orientation</t>
  </si>
  <si>
    <t>Art Type</t>
  </si>
  <si>
    <t>Bottle Opener</t>
  </si>
  <si>
    <t>3-D</t>
  </si>
  <si>
    <t>Cutouts</t>
  </si>
  <si>
    <t>Words</t>
  </si>
  <si>
    <t>Business Type</t>
  </si>
  <si>
    <t>Location -Business Name</t>
  </si>
  <si>
    <t>Location- City</t>
  </si>
  <si>
    <t>Location - State</t>
  </si>
  <si>
    <t>Location- Country</t>
  </si>
  <si>
    <t>Miles from Home</t>
  </si>
  <si>
    <t>Collection</t>
  </si>
  <si>
    <t>Trip Obtained</t>
  </si>
  <si>
    <t>Trip Type</t>
  </si>
  <si>
    <t>Year</t>
  </si>
  <si>
    <t>Month</t>
  </si>
  <si>
    <t>Cost</t>
  </si>
  <si>
    <t>Notes</t>
  </si>
  <si>
    <t>1698353903318_5539594990187150448.jpg (https://airtable.com/appB4vxyFutZrO1Dp/tblJpUpY4XvTK0fYA/recFx23IePPXaEj2C/fldtQ7l4GlpdvNMGv/att5RTsuEBihU47mj)</t>
  </si>
  <si>
    <t>Sugar Cookie</t>
  </si>
  <si>
    <t>Tan resin with red jelly heart</t>
  </si>
  <si>
    <t>Makers Making - Artifacts Events Chicago, made by The Magnet Maiden</t>
  </si>
  <si>
    <t>2023 Becca Bday - drink Beer in Chicago</t>
  </si>
  <si>
    <t>1698353966780_2824746186506614708.jpg (https://airtable.com/appB4vxyFutZrO1Dp/tblJpUpY4XvTK0fYA/recIRqIDLw9HsShzB/fldtQ7l4GlpdvNMGv/attvMrLuKgrUDpBU5)</t>
  </si>
  <si>
    <t>Brownie</t>
  </si>
  <si>
    <t>Brownie with colored dots</t>
  </si>
  <si>
    <t>1698354005993_7721200826086168423.jpg (https://airtable.com/appB4vxyFutZrO1Dp/tblJpUpY4XvTK0fYA/rec4WSVtTTBJyFVrD/fldtQ7l4GlpdvNMGv/attIuSWdTHpEK96VX)</t>
  </si>
  <si>
    <t>S'More Pop-Tart</t>
  </si>
  <si>
    <t>Light brown poptart with cream filling and dark chocolate top</t>
  </si>
  <si>
    <t>1698354027402_2938424711734106426.jpg (https://airtable.com/appB4vxyFutZrO1Dp/tblJpUpY4XvTK0fYA/recd2QkIPI4IGst0R/fldtQ7l4GlpdvNMGv/att7eU1iCPM6xPlAG)</t>
  </si>
  <si>
    <t>Chicago Neon Sign</t>
  </si>
  <si>
    <t>Red, white and Gold sign of Chicago with details.</t>
  </si>
  <si>
    <t>Maker's Making - Artifact Events</t>
  </si>
  <si>
    <t>1698354046461_2243084194356755673.jpg (https://airtable.com/appB4vxyFutZrO1Dp/tblJpUpY4XvTK0fYA/recqZEAJEfotIGqe4/fldtQ7l4GlpdvNMGv/attdCsdWcEAChTXTx)</t>
  </si>
  <si>
    <t>Hop Butcher of the World Coaster Magnet</t>
  </si>
  <si>
    <t>Hand drawn picture of a bear with red outline</t>
  </si>
  <si>
    <t>Hop Butcher of the world brewery</t>
  </si>
  <si>
    <t xml:space="preserve">Chicago, </t>
  </si>
  <si>
    <t>1698354069055_2303117029035188242.jpg (https://airtable.com/appB4vxyFutZrO1Dp/tblJpUpY4XvTK0fYA/rec7ZVbeuCf220gLt/fldtQ7l4GlpdvNMGv/attR6BsnQMygpA52d)</t>
  </si>
  <si>
    <t>Koval Distillery</t>
  </si>
  <si>
    <t>Koval 4 star logo</t>
  </si>
  <si>
    <t>Koval, Distilled in Chicago</t>
  </si>
  <si>
    <t>1698356209847_9093095878445175249.jpg (https://airtable.com/appB4vxyFutZrO1Dp/tblJpUpY4XvTK0fYA/recLiubOn0IxeBoJh/fldtQ7l4GlpdvNMGv/attcFfVmd5kQB3bkl)</t>
  </si>
  <si>
    <t>Merz Apothecary</t>
  </si>
  <si>
    <t>Blue with Merz Info</t>
  </si>
  <si>
    <t>Merz Apothecary, Established 1875 with website</t>
  </si>
  <si>
    <t>area</t>
  </si>
  <si>
    <t>Answers to the questions</t>
  </si>
  <si>
    <t>Biggest Area</t>
  </si>
  <si>
    <t>Smallest Area</t>
  </si>
  <si>
    <t>Magnet Number</t>
  </si>
  <si>
    <t>Avg Area</t>
  </si>
  <si>
    <t>Tallest</t>
  </si>
  <si>
    <t>Shortest</t>
  </si>
  <si>
    <t>Skinnest</t>
  </si>
  <si>
    <t>Widest</t>
  </si>
  <si>
    <t>Furthest</t>
  </si>
  <si>
    <t>Average</t>
  </si>
  <si>
    <t>Closest</t>
  </si>
  <si>
    <t>Most Expensive</t>
  </si>
  <si>
    <t>Row Labels</t>
  </si>
  <si>
    <t>Grand Total</t>
  </si>
  <si>
    <t>Count of 41</t>
  </si>
  <si>
    <t>Percentage</t>
  </si>
  <si>
    <t>Advertising</t>
  </si>
  <si>
    <t>Trip</t>
  </si>
  <si>
    <t>Under 10 miles</t>
  </si>
  <si>
    <t>10-30 miles (within local area)</t>
  </si>
  <si>
    <t>30-100 miles (greater area)</t>
  </si>
  <si>
    <t>101-500 miles</t>
  </si>
  <si>
    <t>501-1000 miles</t>
  </si>
  <si>
    <t>Avg</t>
  </si>
  <si>
    <t>see miles sheet</t>
  </si>
  <si>
    <t>1001+</t>
  </si>
  <si>
    <t>avg w/o outlyers</t>
  </si>
  <si>
    <t>Oldest</t>
  </si>
  <si>
    <t>Art Deco</t>
  </si>
  <si>
    <t>Graphic Letter</t>
  </si>
  <si>
    <t>Cutout</t>
  </si>
  <si>
    <t>Part that moves</t>
  </si>
  <si>
    <t>Shape of a State</t>
  </si>
  <si>
    <t>Column Labels</t>
  </si>
  <si>
    <t>Count of Number</t>
  </si>
  <si>
    <t>Rank</t>
  </si>
  <si>
    <t>Top Art Type</t>
  </si>
  <si>
    <t>Business Logo</t>
  </si>
  <si>
    <t>Photo-Modern</t>
  </si>
  <si>
    <t>Top Material</t>
  </si>
  <si>
    <t>Paper - stiff back, thin acyrlic, not flexible</t>
  </si>
  <si>
    <t>Paper, flexible back, thin acyrlic</t>
  </si>
  <si>
    <t>Resin Molded  - not flexible, 3-D</t>
  </si>
  <si>
    <t>Ceramic</t>
  </si>
  <si>
    <t>Count</t>
  </si>
  <si>
    <t>Count of types</t>
  </si>
  <si>
    <t>Top Material and Art Type</t>
  </si>
  <si>
    <t>Pct</t>
  </si>
  <si>
    <t>Paper stiff back, thin acyrlic, not flexible with a modern photo</t>
  </si>
  <si>
    <t>Paper stiff back, thin acyrlic, not flexible with a graphic</t>
  </si>
  <si>
    <t>Paper, flexible back with thin acrylic with Words Only</t>
  </si>
  <si>
    <t>Paper, flexible back with thin acrylic with Graphic</t>
  </si>
  <si>
    <t>Percentage of magnets (not types)</t>
  </si>
  <si>
    <t>Paper, flexible back with think acrylic with business logo</t>
  </si>
  <si>
    <t>Total</t>
  </si>
  <si>
    <t>Bottle Opener Count</t>
  </si>
  <si>
    <t>(blank)</t>
  </si>
  <si>
    <t>Magnet purchased on specific trips</t>
  </si>
  <si>
    <t>.01 - we bought, no tag or info.  .02 = Gift, .03=Inherited, .04 = free advertising magnet.</t>
  </si>
  <si>
    <t>We Purchased</t>
  </si>
  <si>
    <t>Amount</t>
  </si>
  <si>
    <t>Inherited</t>
  </si>
  <si>
    <t>Advertising Magnet</t>
  </si>
  <si>
    <t>Cheapest</t>
  </si>
  <si>
    <t>Furthest that wasn't a gift</t>
  </si>
  <si>
    <t>number</t>
  </si>
  <si>
    <t>Part that moved</t>
  </si>
  <si>
    <t>Marbe, Natural Rock, Geode</t>
  </si>
  <si>
    <t>Sticker with magnet glued on back</t>
  </si>
  <si>
    <t>Material</t>
  </si>
  <si>
    <t>3-D Total</t>
  </si>
  <si>
    <t>animal shape Total</t>
  </si>
  <si>
    <t>Art Deco Total</t>
  </si>
  <si>
    <t>Bottle Opener Total</t>
  </si>
  <si>
    <t>Building shape Total</t>
  </si>
  <si>
    <t>business logo  Total</t>
  </si>
  <si>
    <t>Christmas Retro Total</t>
  </si>
  <si>
    <t>cultural - art of the area Total</t>
  </si>
  <si>
    <t>Cutout Total</t>
  </si>
  <si>
    <t>Embossed Metal with color inlays Total</t>
  </si>
  <si>
    <t>Frank Lloyd Wright Total</t>
  </si>
  <si>
    <t>Graphic Total</t>
  </si>
  <si>
    <t>Graphic Letter Total</t>
  </si>
  <si>
    <t>Indigenous Art Total</t>
  </si>
  <si>
    <t>Map Total</t>
  </si>
  <si>
    <t>Natural item  - the product characteristics Total</t>
  </si>
  <si>
    <t>Painting Total</t>
  </si>
  <si>
    <t>Part that moves Total</t>
  </si>
  <si>
    <t>Photo - Modern Total</t>
  </si>
  <si>
    <t>Photo - Vintage Total</t>
  </si>
  <si>
    <t>Photo with photos in Place letters Total</t>
  </si>
  <si>
    <t>Retro Total</t>
  </si>
  <si>
    <t>Sampler Style Total</t>
  </si>
  <si>
    <t>Shape of a State Total</t>
  </si>
  <si>
    <t>Skyline Total</t>
  </si>
  <si>
    <t>Words Only Total</t>
  </si>
  <si>
    <t>WPA National Park Art Total</t>
  </si>
  <si>
    <t>3-D Magnet</t>
  </si>
  <si>
    <t xml:space="preserve">Christmas Retro </t>
  </si>
  <si>
    <t xml:space="preserve">Building shape </t>
  </si>
  <si>
    <t xml:space="preserve">Indigenous Art </t>
  </si>
  <si>
    <t xml:space="preserve">Natural item  - the product characteristics </t>
  </si>
  <si>
    <t>Animal Shape</t>
  </si>
  <si>
    <t>The 13 other types</t>
  </si>
  <si>
    <t>Cultural - art of the area</t>
  </si>
  <si>
    <t>Magnets</t>
  </si>
  <si>
    <t>Grand Count</t>
  </si>
  <si>
    <t>Brewery or Distillery Count</t>
  </si>
  <si>
    <t>Brewery or Distillery, Business Count</t>
  </si>
  <si>
    <t>Business Count</t>
  </si>
  <si>
    <t>Business, Brewery or Distillery Count</t>
  </si>
  <si>
    <t>Event Count</t>
  </si>
  <si>
    <t>Museum Count</t>
  </si>
  <si>
    <t>Museum, National Park Count</t>
  </si>
  <si>
    <t>National Park Count</t>
  </si>
  <si>
    <t>State Park Count</t>
  </si>
  <si>
    <t>Tourism Site Count</t>
  </si>
  <si>
    <t>Brewery</t>
  </si>
  <si>
    <t>National or State Park</t>
  </si>
  <si>
    <t>Advertising magnet Count</t>
  </si>
  <si>
    <t>Event Souvenir Count</t>
  </si>
  <si>
    <t>None of the above Count</t>
  </si>
  <si>
    <t>Rose Ehler's Xmas Collection Count</t>
  </si>
  <si>
    <t>Trip Souvenir Count</t>
  </si>
  <si>
    <t>Oval Count</t>
  </si>
  <si>
    <t>Rectangle Count</t>
  </si>
  <si>
    <t>Round Count</t>
  </si>
  <si>
    <t>Square Count</t>
  </si>
  <si>
    <t>Triangle Count</t>
  </si>
  <si>
    <t>CO</t>
  </si>
  <si>
    <t>NOINFO</t>
  </si>
  <si>
    <t>Salzburg Count</t>
  </si>
  <si>
    <t>Alberta Count</t>
  </si>
  <si>
    <t>AB Count</t>
  </si>
  <si>
    <t>BC Count</t>
  </si>
  <si>
    <t>MB Count</t>
  </si>
  <si>
    <t>ON Count</t>
  </si>
  <si>
    <t>Bavaria Count</t>
  </si>
  <si>
    <t>Rhinelander-Palatinate Count</t>
  </si>
  <si>
    <t>Bern Count</t>
  </si>
  <si>
    <t>unknown Count</t>
  </si>
  <si>
    <t>AL Count</t>
  </si>
  <si>
    <t>AZ Count</t>
  </si>
  <si>
    <t>CA Count</t>
  </si>
  <si>
    <t>CO Count</t>
  </si>
  <si>
    <t>CT Count</t>
  </si>
  <si>
    <t>DC Count</t>
  </si>
  <si>
    <t>FL Count</t>
  </si>
  <si>
    <t>GA Count</t>
  </si>
  <si>
    <t>IA Count</t>
  </si>
  <si>
    <t>IL Count</t>
  </si>
  <si>
    <t>IN Count</t>
  </si>
  <si>
    <t>KT Count</t>
  </si>
  <si>
    <t>MA Count</t>
  </si>
  <si>
    <t>MD Count</t>
  </si>
  <si>
    <t>MI Count</t>
  </si>
  <si>
    <t>MN Count</t>
  </si>
  <si>
    <t>MO Count</t>
  </si>
  <si>
    <t>MT Count</t>
  </si>
  <si>
    <t>ND Count</t>
  </si>
  <si>
    <t>NV Count</t>
  </si>
  <si>
    <t>NY Count</t>
  </si>
  <si>
    <t>OH Count</t>
  </si>
  <si>
    <t>PA Count</t>
  </si>
  <si>
    <t>RI Count</t>
  </si>
  <si>
    <t>SD Count</t>
  </si>
  <si>
    <t>TN Count</t>
  </si>
  <si>
    <t>UT Count</t>
  </si>
  <si>
    <t>VA Count</t>
  </si>
  <si>
    <t>WA Count</t>
  </si>
  <si>
    <t>WI Count</t>
  </si>
  <si>
    <t>WY Count</t>
  </si>
  <si>
    <t>NOINFO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</si>
</sst>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textRotation="90"/>
    </xf>
    <xf numFmtId="0" fontId="3" fillId="0" borderId="1" xfId="0" pivotButton="1" applyFont="1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textRotation="90"/>
    </xf>
    <xf numFmtId="164" fontId="0" fillId="0" borderId="0" xfId="1" applyNumberFormat="1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3" xfId="0" applyBorder="1"/>
    <xf numFmtId="0" fontId="0" fillId="2" borderId="1" xfId="0" applyFill="1" applyBorder="1"/>
    <xf numFmtId="0" fontId="0" fillId="2" borderId="1" xfId="0" applyFill="1" applyBorder="1" applyAlignment="1">
      <alignment textRotation="90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0" fillId="3" borderId="1" xfId="0" applyFill="1" applyBorder="1"/>
    <xf numFmtId="3" fontId="1" fillId="0" borderId="0" xfId="0" applyNumberFormat="1" applyFont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5" borderId="0" xfId="0" applyNumberFormat="1" applyFill="1"/>
    <xf numFmtId="0" fontId="0" fillId="6" borderId="0" xfId="0" applyFill="1"/>
    <xf numFmtId="8" fontId="0" fillId="6" borderId="0" xfId="0" applyNumberFormat="1" applyFill="1"/>
    <xf numFmtId="0" fontId="0" fillId="7" borderId="0" xfId="0" applyFill="1"/>
    <xf numFmtId="8" fontId="0" fillId="7" borderId="0" xfId="0" applyNumberFormat="1" applyFill="1"/>
    <xf numFmtId="0" fontId="0" fillId="8" borderId="0" xfId="0" applyFill="1"/>
    <xf numFmtId="8" fontId="0" fillId="8" borderId="0" xfId="0" applyNumberFormat="1" applyFill="1"/>
    <xf numFmtId="0" fontId="0" fillId="9" borderId="0" xfId="0" applyFill="1"/>
    <xf numFmtId="8" fontId="0" fillId="9" borderId="0" xfId="0" applyNumberFormat="1" applyFill="1"/>
    <xf numFmtId="8" fontId="0" fillId="2" borderId="0" xfId="0" applyNumberFormat="1" applyFill="1"/>
  </cellXfs>
  <cellStyles count="2">
    <cellStyle name="Normal" xfId="0" builtinId="0"/>
    <cellStyle name="Percent" xfId="1" builtinId="5"/>
  </cellStyles>
  <dxfs count="32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alignment textRotation="90"/>
    </dxf>
    <dxf>
      <alignment textRotation="9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Money'!$B$1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'Time and Money'!$A$2:$A$135</c:f>
              <c:numCache>
                <c:formatCode>General</c:formatCode>
                <c:ptCount val="134"/>
                <c:pt idx="0">
                  <c:v>1991</c:v>
                </c:pt>
                <c:pt idx="1">
                  <c:v>1998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2005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2015</c:v>
                </c:pt>
                <c:pt idx="31">
                  <c:v>2015</c:v>
                </c:pt>
                <c:pt idx="32">
                  <c:v>2016</c:v>
                </c:pt>
                <c:pt idx="33">
                  <c:v>2016</c:v>
                </c:pt>
                <c:pt idx="34">
                  <c:v>2017</c:v>
                </c:pt>
                <c:pt idx="35">
                  <c:v>2017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2020</c:v>
                </c:pt>
                <c:pt idx="64">
                  <c:v>2020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2021</c:v>
                </c:pt>
                <c:pt idx="77">
                  <c:v>2021</c:v>
                </c:pt>
                <c:pt idx="78">
                  <c:v>2021</c:v>
                </c:pt>
                <c:pt idx="79">
                  <c:v>2021</c:v>
                </c:pt>
                <c:pt idx="80">
                  <c:v>2021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2021</c:v>
                </c:pt>
                <c:pt idx="87">
                  <c:v>2021</c:v>
                </c:pt>
                <c:pt idx="88">
                  <c:v>2022</c:v>
                </c:pt>
                <c:pt idx="89">
                  <c:v>2022</c:v>
                </c:pt>
                <c:pt idx="90">
                  <c:v>2022</c:v>
                </c:pt>
                <c:pt idx="91">
                  <c:v>2022</c:v>
                </c:pt>
                <c:pt idx="92">
                  <c:v>2022</c:v>
                </c:pt>
                <c:pt idx="93">
                  <c:v>2022</c:v>
                </c:pt>
                <c:pt idx="94">
                  <c:v>2022</c:v>
                </c:pt>
                <c:pt idx="95">
                  <c:v>2022</c:v>
                </c:pt>
                <c:pt idx="96">
                  <c:v>2022</c:v>
                </c:pt>
                <c:pt idx="97">
                  <c:v>2022</c:v>
                </c:pt>
                <c:pt idx="98">
                  <c:v>2022</c:v>
                </c:pt>
                <c:pt idx="99">
                  <c:v>2022</c:v>
                </c:pt>
                <c:pt idx="100">
                  <c:v>2022</c:v>
                </c:pt>
                <c:pt idx="101">
                  <c:v>2022</c:v>
                </c:pt>
                <c:pt idx="102">
                  <c:v>2022</c:v>
                </c:pt>
                <c:pt idx="103">
                  <c:v>2022</c:v>
                </c:pt>
                <c:pt idx="104">
                  <c:v>2022</c:v>
                </c:pt>
                <c:pt idx="105">
                  <c:v>2022</c:v>
                </c:pt>
                <c:pt idx="106">
                  <c:v>2022</c:v>
                </c:pt>
                <c:pt idx="107">
                  <c:v>2022</c:v>
                </c:pt>
                <c:pt idx="108">
                  <c:v>2022</c:v>
                </c:pt>
                <c:pt idx="109">
                  <c:v>2022</c:v>
                </c:pt>
                <c:pt idx="110">
                  <c:v>2022</c:v>
                </c:pt>
                <c:pt idx="111">
                  <c:v>2022</c:v>
                </c:pt>
                <c:pt idx="112">
                  <c:v>2022</c:v>
                </c:pt>
                <c:pt idx="113">
                  <c:v>2022</c:v>
                </c:pt>
                <c:pt idx="114">
                  <c:v>2022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2022</c:v>
                </c:pt>
                <c:pt idx="120">
                  <c:v>2023</c:v>
                </c:pt>
                <c:pt idx="121">
                  <c:v>2023</c:v>
                </c:pt>
                <c:pt idx="122">
                  <c:v>2023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  <c:pt idx="127">
                  <c:v>2023</c:v>
                </c:pt>
                <c:pt idx="128">
                  <c:v>2023</c:v>
                </c:pt>
                <c:pt idx="129">
                  <c:v>2023</c:v>
                </c:pt>
                <c:pt idx="130">
                  <c:v>2023</c:v>
                </c:pt>
                <c:pt idx="131">
                  <c:v>2023</c:v>
                </c:pt>
                <c:pt idx="132">
                  <c:v>2023</c:v>
                </c:pt>
                <c:pt idx="133">
                  <c:v>2023</c:v>
                </c:pt>
              </c:numCache>
            </c:numRef>
          </c:xVal>
          <c:yVal>
            <c:numRef>
              <c:f>'Time and Money'!$B$2:$B$135</c:f>
              <c:numCache>
                <c:formatCode>"$"#,##0.00_);[Red]\("$"#,##0.00\)</c:formatCode>
                <c:ptCount val="134"/>
                <c:pt idx="0">
                  <c:v>4.5</c:v>
                </c:pt>
                <c:pt idx="1">
                  <c:v>2.98</c:v>
                </c:pt>
                <c:pt idx="2">
                  <c:v>2.25</c:v>
                </c:pt>
                <c:pt idx="3">
                  <c:v>2.95</c:v>
                </c:pt>
                <c:pt idx="4">
                  <c:v>2.95</c:v>
                </c:pt>
                <c:pt idx="5">
                  <c:v>3</c:v>
                </c:pt>
                <c:pt idx="6">
                  <c:v>6.95</c:v>
                </c:pt>
                <c:pt idx="7">
                  <c:v>6.99</c:v>
                </c:pt>
                <c:pt idx="8">
                  <c:v>4</c:v>
                </c:pt>
                <c:pt idx="9">
                  <c:v>8.99</c:v>
                </c:pt>
                <c:pt idx="10">
                  <c:v>3</c:v>
                </c:pt>
                <c:pt idx="11">
                  <c:v>3.99</c:v>
                </c:pt>
                <c:pt idx="12">
                  <c:v>2.99</c:v>
                </c:pt>
                <c:pt idx="13">
                  <c:v>2.99</c:v>
                </c:pt>
                <c:pt idx="14">
                  <c:v>3.99</c:v>
                </c:pt>
                <c:pt idx="15">
                  <c:v>4</c:v>
                </c:pt>
                <c:pt idx="16">
                  <c:v>4</c:v>
                </c:pt>
                <c:pt idx="17">
                  <c:v>2.95</c:v>
                </c:pt>
                <c:pt idx="18">
                  <c:v>2.95</c:v>
                </c:pt>
                <c:pt idx="19">
                  <c:v>3.25</c:v>
                </c:pt>
                <c:pt idx="20">
                  <c:v>4.99</c:v>
                </c:pt>
                <c:pt idx="21">
                  <c:v>5.95</c:v>
                </c:pt>
                <c:pt idx="22">
                  <c:v>6.95</c:v>
                </c:pt>
                <c:pt idx="23">
                  <c:v>2.99</c:v>
                </c:pt>
                <c:pt idx="24">
                  <c:v>3.99</c:v>
                </c:pt>
                <c:pt idx="25">
                  <c:v>4.99</c:v>
                </c:pt>
                <c:pt idx="26">
                  <c:v>4.99</c:v>
                </c:pt>
                <c:pt idx="27">
                  <c:v>5.99</c:v>
                </c:pt>
                <c:pt idx="28">
                  <c:v>6.99</c:v>
                </c:pt>
                <c:pt idx="29">
                  <c:v>3.95</c:v>
                </c:pt>
                <c:pt idx="30">
                  <c:v>4</c:v>
                </c:pt>
                <c:pt idx="31">
                  <c:v>4.95</c:v>
                </c:pt>
                <c:pt idx="32">
                  <c:v>4</c:v>
                </c:pt>
                <c:pt idx="33">
                  <c:v>5.95</c:v>
                </c:pt>
                <c:pt idx="34">
                  <c:v>2.99</c:v>
                </c:pt>
                <c:pt idx="35">
                  <c:v>3.5</c:v>
                </c:pt>
                <c:pt idx="36">
                  <c:v>3.99</c:v>
                </c:pt>
                <c:pt idx="37">
                  <c:v>3.99</c:v>
                </c:pt>
                <c:pt idx="38">
                  <c:v>4.5</c:v>
                </c:pt>
                <c:pt idx="39">
                  <c:v>4.5</c:v>
                </c:pt>
                <c:pt idx="40">
                  <c:v>5</c:v>
                </c:pt>
                <c:pt idx="41">
                  <c:v>5.55</c:v>
                </c:pt>
                <c:pt idx="42">
                  <c:v>5.99</c:v>
                </c:pt>
                <c:pt idx="43">
                  <c:v>6.99</c:v>
                </c:pt>
                <c:pt idx="44">
                  <c:v>6.99</c:v>
                </c:pt>
                <c:pt idx="45">
                  <c:v>10.5</c:v>
                </c:pt>
                <c:pt idx="46">
                  <c:v>2.95</c:v>
                </c:pt>
                <c:pt idx="47">
                  <c:v>2.99</c:v>
                </c:pt>
                <c:pt idx="48">
                  <c:v>2.99</c:v>
                </c:pt>
                <c:pt idx="49">
                  <c:v>2.99</c:v>
                </c:pt>
                <c:pt idx="50">
                  <c:v>3.99</c:v>
                </c:pt>
                <c:pt idx="51">
                  <c:v>4.95</c:v>
                </c:pt>
                <c:pt idx="52">
                  <c:v>4.95</c:v>
                </c:pt>
                <c:pt idx="53">
                  <c:v>6.5</c:v>
                </c:pt>
                <c:pt idx="54">
                  <c:v>3.75</c:v>
                </c:pt>
                <c:pt idx="55">
                  <c:v>3.95</c:v>
                </c:pt>
                <c:pt idx="56">
                  <c:v>4</c:v>
                </c:pt>
                <c:pt idx="57">
                  <c:v>4.95</c:v>
                </c:pt>
                <c:pt idx="58">
                  <c:v>4.95</c:v>
                </c:pt>
                <c:pt idx="59">
                  <c:v>4.95</c:v>
                </c:pt>
                <c:pt idx="60">
                  <c:v>5</c:v>
                </c:pt>
                <c:pt idx="61">
                  <c:v>5.95</c:v>
                </c:pt>
                <c:pt idx="62">
                  <c:v>5.99</c:v>
                </c:pt>
                <c:pt idx="63">
                  <c:v>5.5</c:v>
                </c:pt>
                <c:pt idx="64">
                  <c:v>6</c:v>
                </c:pt>
                <c:pt idx="65">
                  <c:v>2.99</c:v>
                </c:pt>
                <c:pt idx="66">
                  <c:v>2.99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4</c:v>
                </c:pt>
                <c:pt idx="72">
                  <c:v>4.95</c:v>
                </c:pt>
                <c:pt idx="73">
                  <c:v>4.99</c:v>
                </c:pt>
                <c:pt idx="74">
                  <c:v>4.99</c:v>
                </c:pt>
                <c:pt idx="75">
                  <c:v>4.99</c:v>
                </c:pt>
                <c:pt idx="76">
                  <c:v>4.99</c:v>
                </c:pt>
                <c:pt idx="77">
                  <c:v>5.95</c:v>
                </c:pt>
                <c:pt idx="78">
                  <c:v>5.98</c:v>
                </c:pt>
                <c:pt idx="79">
                  <c:v>5.99</c:v>
                </c:pt>
                <c:pt idx="80">
                  <c:v>5.99</c:v>
                </c:pt>
                <c:pt idx="81">
                  <c:v>6</c:v>
                </c:pt>
                <c:pt idx="82">
                  <c:v>6</c:v>
                </c:pt>
                <c:pt idx="83">
                  <c:v>7.99</c:v>
                </c:pt>
                <c:pt idx="84">
                  <c:v>9.99</c:v>
                </c:pt>
                <c:pt idx="85">
                  <c:v>9.99</c:v>
                </c:pt>
                <c:pt idx="86">
                  <c:v>9.99</c:v>
                </c:pt>
                <c:pt idx="87">
                  <c:v>20</c:v>
                </c:pt>
                <c:pt idx="88">
                  <c:v>1.95</c:v>
                </c:pt>
                <c:pt idx="89">
                  <c:v>2.99</c:v>
                </c:pt>
                <c:pt idx="90">
                  <c:v>2.99</c:v>
                </c:pt>
                <c:pt idx="91">
                  <c:v>3.5</c:v>
                </c:pt>
                <c:pt idx="92">
                  <c:v>3.95</c:v>
                </c:pt>
                <c:pt idx="93">
                  <c:v>3.99</c:v>
                </c:pt>
                <c:pt idx="94">
                  <c:v>4.95</c:v>
                </c:pt>
                <c:pt idx="95">
                  <c:v>4.95</c:v>
                </c:pt>
                <c:pt idx="96">
                  <c:v>4.95</c:v>
                </c:pt>
                <c:pt idx="97">
                  <c:v>4.99</c:v>
                </c:pt>
                <c:pt idx="98">
                  <c:v>4.99</c:v>
                </c:pt>
                <c:pt idx="99">
                  <c:v>4.99</c:v>
                </c:pt>
                <c:pt idx="100">
                  <c:v>4.99</c:v>
                </c:pt>
                <c:pt idx="101">
                  <c:v>5</c:v>
                </c:pt>
                <c:pt idx="102">
                  <c:v>5.95</c:v>
                </c:pt>
                <c:pt idx="103">
                  <c:v>5.98</c:v>
                </c:pt>
                <c:pt idx="104">
                  <c:v>5.99</c:v>
                </c:pt>
                <c:pt idx="105">
                  <c:v>5.99</c:v>
                </c:pt>
                <c:pt idx="106">
                  <c:v>5.99</c:v>
                </c:pt>
                <c:pt idx="107">
                  <c:v>6</c:v>
                </c:pt>
                <c:pt idx="108">
                  <c:v>6.99</c:v>
                </c:pt>
                <c:pt idx="109">
                  <c:v>6.99</c:v>
                </c:pt>
                <c:pt idx="110">
                  <c:v>6.99</c:v>
                </c:pt>
                <c:pt idx="111">
                  <c:v>6.99</c:v>
                </c:pt>
                <c:pt idx="112">
                  <c:v>6.99</c:v>
                </c:pt>
                <c:pt idx="113">
                  <c:v>6.99</c:v>
                </c:pt>
                <c:pt idx="114">
                  <c:v>7.95</c:v>
                </c:pt>
                <c:pt idx="115">
                  <c:v>7.99</c:v>
                </c:pt>
                <c:pt idx="116">
                  <c:v>8</c:v>
                </c:pt>
                <c:pt idx="117">
                  <c:v>9.9499999999999993</c:v>
                </c:pt>
                <c:pt idx="118">
                  <c:v>9.99</c:v>
                </c:pt>
                <c:pt idx="119">
                  <c:v>10</c:v>
                </c:pt>
                <c:pt idx="120">
                  <c:v>1</c:v>
                </c:pt>
                <c:pt idx="121">
                  <c:v>4.95</c:v>
                </c:pt>
                <c:pt idx="122">
                  <c:v>4.99</c:v>
                </c:pt>
                <c:pt idx="123">
                  <c:v>4.99</c:v>
                </c:pt>
                <c:pt idx="124">
                  <c:v>5</c:v>
                </c:pt>
                <c:pt idx="125">
                  <c:v>5.95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7.95</c:v>
                </c:pt>
                <c:pt idx="130">
                  <c:v>7.95</c:v>
                </c:pt>
                <c:pt idx="131">
                  <c:v>7.99</c:v>
                </c:pt>
                <c:pt idx="132">
                  <c:v>7.99</c:v>
                </c:pt>
                <c:pt idx="133">
                  <c:v>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574-A07B-9067759F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87312"/>
        <c:axId val="1036134272"/>
      </c:scatterChart>
      <c:valAx>
        <c:axId val="7023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34272"/>
        <c:crosses val="autoZero"/>
        <c:crossBetween val="midCat"/>
      </c:valAx>
      <c:valAx>
        <c:axId val="10361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and Money'!$N$2:$N$21</c:f>
              <c:numCache>
                <c:formatCode>General</c:formatCode>
                <c:ptCount val="20"/>
                <c:pt idx="0">
                  <c:v>1991</c:v>
                </c:pt>
                <c:pt idx="1">
                  <c:v>1998</c:v>
                </c:pt>
                <c:pt idx="2">
                  <c:v>2005</c:v>
                </c:pt>
                <c:pt idx="3">
                  <c:v>2006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xVal>
          <c:yVal>
            <c:numRef>
              <c:f>'Time and Money'!$O$2:$O$21</c:f>
              <c:numCache>
                <c:formatCode>"$"#,##0.00_);[Red]\("$"#,##0.00\)</c:formatCode>
                <c:ptCount val="20"/>
                <c:pt idx="0">
                  <c:v>4.5</c:v>
                </c:pt>
                <c:pt idx="1">
                  <c:v>2.98</c:v>
                </c:pt>
                <c:pt idx="2">
                  <c:v>3.62</c:v>
                </c:pt>
                <c:pt idx="3">
                  <c:v>6.99</c:v>
                </c:pt>
                <c:pt idx="4">
                  <c:v>4</c:v>
                </c:pt>
                <c:pt idx="5">
                  <c:v>8.99</c:v>
                </c:pt>
                <c:pt idx="6">
                  <c:v>3.4950000000000001</c:v>
                </c:pt>
                <c:pt idx="7">
                  <c:v>3.5939999999999999</c:v>
                </c:pt>
                <c:pt idx="8">
                  <c:v>4.5066666666666668</c:v>
                </c:pt>
                <c:pt idx="9">
                  <c:v>4.5900000000000007</c:v>
                </c:pt>
                <c:pt idx="10">
                  <c:v>6.99</c:v>
                </c:pt>
                <c:pt idx="11">
                  <c:v>4.3</c:v>
                </c:pt>
                <c:pt idx="12">
                  <c:v>4.9749999999999996</c:v>
                </c:pt>
                <c:pt idx="13">
                  <c:v>5.3741666666666674</c:v>
                </c:pt>
                <c:pt idx="14">
                  <c:v>4.0387500000000003</c:v>
                </c:pt>
                <c:pt idx="15">
                  <c:v>4.8322222222222226</c:v>
                </c:pt>
                <c:pt idx="16">
                  <c:v>5.75</c:v>
                </c:pt>
                <c:pt idx="17">
                  <c:v>6.2921739130434773</c:v>
                </c:pt>
                <c:pt idx="18">
                  <c:v>5.9656249999999993</c:v>
                </c:pt>
                <c:pt idx="19">
                  <c:v>6.0535714285714279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6-4C05-AD9C-6F3062EB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09472"/>
        <c:axId val="970445888"/>
      </c:scatterChart>
      <c:valAx>
        <c:axId val="8442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45888"/>
        <c:crosses val="autoZero"/>
        <c:crossBetween val="midCat"/>
      </c:valAx>
      <c:valAx>
        <c:axId val="970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'Where I got'!$D$452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'Where I got'!$E$452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8-4B39-A408-F7E0E80D0923}"/>
            </c:ext>
          </c:extLst>
        </c:ser>
        <c:ser>
          <c:idx val="1"/>
          <c:order val="1"/>
          <c:tx>
            <c:strRef>
              <c:f>'Where I got'!$D$453</c:f>
              <c:strCache>
                <c:ptCount val="1"/>
                <c:pt idx="0">
                  <c:v>Tourism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'Where I got'!$E$453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8-4B39-A408-F7E0E80D0923}"/>
            </c:ext>
          </c:extLst>
        </c:ser>
        <c:ser>
          <c:idx val="2"/>
          <c:order val="2"/>
          <c:tx>
            <c:strRef>
              <c:f>'Where I got'!$D$454</c:f>
              <c:strCache>
                <c:ptCount val="1"/>
                <c:pt idx="0">
                  <c:v>Museum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'Where I got'!$E$454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8-4B39-A408-F7E0E80D0923}"/>
            </c:ext>
          </c:extLst>
        </c:ser>
        <c:ser>
          <c:idx val="3"/>
          <c:order val="3"/>
          <c:tx>
            <c:strRef>
              <c:f>'Where I got'!$D$455</c:f>
              <c:strCache>
                <c:ptCount val="1"/>
                <c:pt idx="0">
                  <c:v>National or State 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'Where I got'!$E$455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8-4B39-A408-F7E0E80D0923}"/>
            </c:ext>
          </c:extLst>
        </c:ser>
        <c:ser>
          <c:idx val="4"/>
          <c:order val="4"/>
          <c:tx>
            <c:strRef>
              <c:f>'Where I got'!$D$456</c:f>
              <c:strCache>
                <c:ptCount val="1"/>
                <c:pt idx="0">
                  <c:v>Brewery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'Where I got'!$E$456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8-4B39-A408-F7E0E80D0923}"/>
            </c:ext>
          </c:extLst>
        </c:ser>
        <c:ser>
          <c:idx val="5"/>
          <c:order val="5"/>
          <c:tx>
            <c:strRef>
              <c:f>'Where I got'!$D$457</c:f>
              <c:strCache>
                <c:ptCount val="1"/>
                <c:pt idx="0">
                  <c:v>Event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'Where I got'!$E$457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8-4B39-A408-F7E0E80D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65359"/>
        <c:axId val="12055631"/>
      </c:barChart>
      <c:catAx>
        <c:axId val="10717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631"/>
        <c:crosses val="autoZero"/>
        <c:auto val="1"/>
        <c:lblAlgn val="ctr"/>
        <c:lblOffset val="100"/>
        <c:noMultiLvlLbl val="0"/>
      </c:catAx>
      <c:valAx>
        <c:axId val="120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'material lists'!$F$3:$F$6</c:f>
              <c:strCache>
                <c:ptCount val="4"/>
                <c:pt idx="0">
                  <c:v>Paper  - Stiff back, thin acrylic, not flexible</c:v>
                </c:pt>
                <c:pt idx="1">
                  <c:v>Paper - flexible back, thin acrylic</c:v>
                </c:pt>
                <c:pt idx="2">
                  <c:v>Metal</c:v>
                </c:pt>
                <c:pt idx="3">
                  <c:v>The 13 other types</c:v>
                </c:pt>
              </c:strCache>
            </c:strRef>
          </c:cat>
          <c:val>
            <c:numRef>
              <c:f>'material lists'!$G$3:$G$6</c:f>
              <c:numCache>
                <c:formatCode>General</c:formatCode>
                <c:ptCount val="4"/>
                <c:pt idx="0">
                  <c:v>158</c:v>
                </c:pt>
                <c:pt idx="1">
                  <c:v>88</c:v>
                </c:pt>
                <c:pt idx="2">
                  <c:v>51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E-4963-BCC3-4EEBF364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46095"/>
        <c:axId val="1251625759"/>
      </c:barChart>
      <c:catAx>
        <c:axId val="125034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25759"/>
        <c:crosses val="autoZero"/>
        <c:auto val="1"/>
        <c:lblAlgn val="ctr"/>
        <c:lblOffset val="100"/>
        <c:noMultiLvlLbl val="0"/>
      </c:catAx>
      <c:valAx>
        <c:axId val="12516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4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and Fridge Magnets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'Magnets and specific trips'!$B$1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'Magnets and specific trips'!$A$2:$A$57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3</c:v>
                </c:pt>
                <c:pt idx="37">
                  <c:v>12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8</c:v>
                </c:pt>
                <c:pt idx="43">
                  <c:v>1</c:v>
                </c:pt>
                <c:pt idx="44">
                  <c:v>12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36</c:v>
                </c:pt>
                <c:pt idx="49">
                  <c:v>4</c:v>
                </c:pt>
                <c:pt idx="50">
                  <c:v>17</c:v>
                </c:pt>
                <c:pt idx="51">
                  <c:v>43</c:v>
                </c:pt>
                <c:pt idx="52">
                  <c:v>1</c:v>
                </c:pt>
                <c:pt idx="53">
                  <c:v>2</c:v>
                </c:pt>
                <c:pt idx="54">
                  <c:v>8</c:v>
                </c:pt>
                <c:pt idx="55">
                  <c:v>8</c:v>
                </c:pt>
              </c:numCache>
            </c:numRef>
          </c:xVal>
          <c:yVal>
            <c:numRef>
              <c:f>'Magnets and specific trips'!$B$2:$B$57</c:f>
              <c:numCache>
                <c:formatCode>General</c:formatCode>
                <c:ptCount val="56"/>
                <c:pt idx="0">
                  <c:v>1991</c:v>
                </c:pt>
                <c:pt idx="1">
                  <c:v>1991</c:v>
                </c:pt>
                <c:pt idx="2">
                  <c:v>1998</c:v>
                </c:pt>
                <c:pt idx="3">
                  <c:v>1999</c:v>
                </c:pt>
                <c:pt idx="4">
                  <c:v>1999</c:v>
                </c:pt>
                <c:pt idx="5">
                  <c:v>2005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2015</c:v>
                </c:pt>
                <c:pt idx="22">
                  <c:v>2015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2020</c:v>
                </c:pt>
                <c:pt idx="44">
                  <c:v>2020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2021</c:v>
                </c:pt>
                <c:pt idx="49">
                  <c:v>2022</c:v>
                </c:pt>
                <c:pt idx="50">
                  <c:v>2022</c:v>
                </c:pt>
                <c:pt idx="51">
                  <c:v>2022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2-42EA-9C31-BBC65AE4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93232"/>
        <c:axId val="235231024"/>
      </c:scatterChart>
      <c:valAx>
        <c:axId val="6036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1024"/>
        <c:crosses val="autoZero"/>
        <c:crossBetween val="midCat"/>
      </c:valAx>
      <c:valAx>
        <c:axId val="2352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Magnets bought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'Magnets and specific trips'!$O$2</c:f>
              <c:strCache>
                <c:ptCount val="1"/>
                <c:pt idx="0">
                  <c:v>Magnets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'Magnets and specific trips'!$N$3:$N$17</c:f>
              <c:numCache>
                <c:formatCode>General</c:formatCode>
                <c:ptCount val="15"/>
                <c:pt idx="0">
                  <c:v>1991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'Magnets and specific trips'!$O$3:$O$17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11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21</c:v>
                </c:pt>
                <c:pt idx="9">
                  <c:v>15</c:v>
                </c:pt>
                <c:pt idx="10">
                  <c:v>10</c:v>
                </c:pt>
                <c:pt idx="11">
                  <c:v>12</c:v>
                </c:pt>
                <c:pt idx="12">
                  <c:v>51</c:v>
                </c:pt>
                <c:pt idx="13">
                  <c:v>64</c:v>
                </c:pt>
                <c:pt idx="1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B-4F7A-A136-E5C4AAED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61039"/>
        <c:axId val="12028847"/>
      </c:scatterChart>
      <c:valAx>
        <c:axId val="10717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47"/>
        <c:crosses val="autoZero"/>
        <c:crossBetween val="midCat"/>
      </c:valAx>
      <c:valAx>
        <c:axId val="12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and Miles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Miles1!$G$13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Miles1!$F$14:$F$19</c:f>
              <c:strCache>
                <c:ptCount val="6"/>
                <c:pt idx="0">
                  <c:v>Under 10 miles</c:v>
                </c:pt>
                <c:pt idx="1">
                  <c:v>10-30 miles (within local area)</c:v>
                </c:pt>
                <c:pt idx="2">
                  <c:v>30-100 miles (greater area)</c:v>
                </c:pt>
                <c:pt idx="3">
                  <c:v>101-500 miles</c:v>
                </c:pt>
                <c:pt idx="4">
                  <c:v>501-1000 miles</c:v>
                </c:pt>
                <c:pt idx="5">
                  <c:v>1001+</c:v>
                </c:pt>
              </c:strCache>
            </c:strRef>
          </c:cat>
          <c:val>
            <c:numRef>
              <c:f>Miles1!$G$14:$G$19</c:f>
              <c:numCache>
                <c:formatCode>General</c:formatCode>
                <c:ptCount val="6"/>
                <c:pt idx="0">
                  <c:v>28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F28-AC9E-3E7B7E74B7B1}"/>
            </c:ext>
          </c:extLst>
        </c:ser>
        <c:ser>
          <c:idx val="1"/>
          <c:order val="1"/>
          <c:tx>
            <c:strRef>
              <c:f>Miles1!$H$13</c:f>
              <c:strCache>
                <c:ptCount val="1"/>
                <c:pt idx="0">
                  <c:v>Event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Miles1!$F$14:$F$19</c:f>
              <c:strCache>
                <c:ptCount val="6"/>
                <c:pt idx="0">
                  <c:v>Under 10 miles</c:v>
                </c:pt>
                <c:pt idx="1">
                  <c:v>10-30 miles (within local area)</c:v>
                </c:pt>
                <c:pt idx="2">
                  <c:v>30-100 miles (greater area)</c:v>
                </c:pt>
                <c:pt idx="3">
                  <c:v>101-500 miles</c:v>
                </c:pt>
                <c:pt idx="4">
                  <c:v>501-1000 miles</c:v>
                </c:pt>
                <c:pt idx="5">
                  <c:v>1001+</c:v>
                </c:pt>
              </c:strCache>
            </c:strRef>
          </c:cat>
          <c:val>
            <c:numRef>
              <c:f>Miles1!$H$14:$H$19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C-4F28-AC9E-3E7B7E74B7B1}"/>
            </c:ext>
          </c:extLst>
        </c:ser>
        <c:ser>
          <c:idx val="2"/>
          <c:order val="2"/>
          <c:tx>
            <c:strRef>
              <c:f>Miles1!$I$13</c:f>
              <c:strCache>
                <c:ptCount val="1"/>
                <c:pt idx="0">
                  <c:v>Trip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Miles1!$F$14:$F$19</c:f>
              <c:strCache>
                <c:ptCount val="6"/>
                <c:pt idx="0">
                  <c:v>Under 10 miles</c:v>
                </c:pt>
                <c:pt idx="1">
                  <c:v>10-30 miles (within local area)</c:v>
                </c:pt>
                <c:pt idx="2">
                  <c:v>30-100 miles (greater area)</c:v>
                </c:pt>
                <c:pt idx="3">
                  <c:v>101-500 miles</c:v>
                </c:pt>
                <c:pt idx="4">
                  <c:v>501-1000 miles</c:v>
                </c:pt>
                <c:pt idx="5">
                  <c:v>1001+</c:v>
                </c:pt>
              </c:strCache>
            </c:strRef>
          </c:cat>
          <c:val>
            <c:numRef>
              <c:f>Miles1!$I$14:$I$19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36</c:v>
                </c:pt>
                <c:pt idx="3">
                  <c:v>99</c:v>
                </c:pt>
                <c:pt idx="4">
                  <c:v>76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C-4F28-AC9E-3E7B7E74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961247"/>
        <c:axId val="111036159"/>
      </c:barChart>
      <c:catAx>
        <c:axId val="9596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6159"/>
        <c:crosses val="autoZero"/>
        <c:auto val="1"/>
        <c:lblAlgn val="ctr"/>
        <c:lblOffset val="100"/>
        <c:noMultiLvlLbl val="0"/>
      </c:catAx>
      <c:valAx>
        <c:axId val="1110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257D74DD-6F6D-4515-819F-AB1E7AB37BEF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108</xdr:row>
      <xdr:rowOff>19050</xdr:rowOff>
    </xdr:from>
    <xdr:to>
      <xdr:col>15</xdr:col>
      <xdr:colOff>0</xdr:colOff>
      <xdr:row>122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11D23-E43C-308D-5289-DAD5E0CE5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</xdr:row>
      <xdr:rowOff>66675</xdr:rowOff>
    </xdr:from>
    <xdr:to>
      <xdr:col>11</xdr:col>
      <xdr:colOff>381000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7448A-C8B8-B2B2-103E-D1B3E968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439</xdr:row>
      <xdr:rowOff>180975</xdr:rowOff>
    </xdr:from>
    <xdr:to>
      <xdr:col>6</xdr:col>
      <xdr:colOff>2038350</xdr:colOff>
      <xdr:row>454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00C2B-5683-A103-FC08-D073ED85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176211</xdr:colOff>
      <xdr:row>10</xdr:row>
      <xdr:rowOff>180975</xdr:rowOff>
    </xdr:from>
    <xdr:to>
      <xdr:col>24</xdr:col>
      <xdr:colOff>561974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248556-4165-482B-3D6B-5FA4DBFB4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0436" y="2085975"/>
              <a:ext cx="10110788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10</xdr:row>
      <xdr:rowOff>180975</xdr:rowOff>
    </xdr:from>
    <xdr:to>
      <xdr:col>9</xdr:col>
      <xdr:colOff>504825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C85B-232B-A676-A4DD-EFC37921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40</xdr:row>
      <xdr:rowOff>133350</xdr:rowOff>
    </xdr:from>
    <xdr:to>
      <xdr:col>10</xdr:col>
      <xdr:colOff>533400</xdr:colOff>
      <xdr:row>55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ADEED-0671-32B1-3E7A-4A8BF9E6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1</xdr:row>
      <xdr:rowOff>104775</xdr:rowOff>
    </xdr:from>
    <xdr:to>
      <xdr:col>23</xdr:col>
      <xdr:colOff>428625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39032-3204-1B87-A8D1-E1BB22D6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5</xdr:row>
      <xdr:rowOff>161925</xdr:rowOff>
    </xdr:from>
    <xdr:to>
      <xdr:col>18</xdr:col>
      <xdr:colOff>300037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84801-E0D7-82BF-7CCD-E788CADD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h Dugan" refreshedDate="45230.679996990744" createdVersion="8" refreshedVersion="8" minRefreshableVersion="3" recordCount="476" xr:uid="{2A310916-FBE9-4F89-990B-D4DBDD81BA3E}">
  <cacheSource type="worksheet">
    <worksheetSource ref="A1:B397" sheet="Miles1"/>
  </cacheSource>
  <cacheFields count="2">
    <cacheField name="41" numFmtId="0">
      <sharedItems containsString="0" containsBlank="1" containsNumber="1" containsInteger="1" minValue="1" maxValue="4555"/>
    </cacheField>
    <cacheField name="Trip Souvenir" numFmtId="0">
      <sharedItems count="5">
        <s v="Trip Souvenir"/>
        <s v="None of the above"/>
        <s v="Advertising magnet"/>
        <s v="Event Souvenir"/>
        <s v="Rose Ehler's Xmas Coll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h Dugan" refreshedDate="45232.465228819441" createdVersion="8" refreshedVersion="8" minRefreshableVersion="3" recordCount="715" xr:uid="{9CE12986-6709-4446-A8D8-7B1B3A31AE07}">
  <cacheSource type="worksheet">
    <worksheetSource ref="A1:C716" sheet="Material Type"/>
  </cacheSource>
  <cacheFields count="3">
    <cacheField name="Number" numFmtId="0">
      <sharedItems containsSemiMixedTypes="0" containsString="0" containsNumber="1" containsInteger="1" minValue="1" maxValue="476"/>
    </cacheField>
    <cacheField name="Base Material" numFmtId="0">
      <sharedItems count="17">
        <s v="Metal"/>
        <s v="Resin Molded - not flexible, 3-D"/>
        <s v="Paper - Printed glued on Magnet with heavy acrylic"/>
        <s v="Polymer Plastic - flexible molded item 3-D"/>
        <s v="Wood - paper embossed on top"/>
        <s v="Wood - Painting"/>
        <s v="ceramic"/>
        <s v="Glass"/>
        <s v="Mixed"/>
        <s v="Wood - Engraved"/>
        <s v="Paper  - Stiff back, thin acrylic, not flexible"/>
        <s v="marble or natural rock or geode"/>
        <s v="Felt or Fabric"/>
        <s v="sticker with magnet glued on back"/>
        <s v="Polymer Plastic - flat, flexible, no dimension"/>
        <s v="Paper - flexible back, thin acrylic"/>
        <s v="Mixed, canvas"/>
      </sharedItems>
    </cacheField>
    <cacheField name="Art Type" numFmtId="0">
      <sharedItems count="27">
        <s v="3-D"/>
        <s v="animal shape"/>
        <s v="Art Deco"/>
        <s v="Bottle Opener"/>
        <s v="Building shape"/>
        <s v="business logo "/>
        <s v="Christmas Retro"/>
        <s v="cultural - art of the area"/>
        <s v="Cutout"/>
        <s v="Embossed Metal with color inlays"/>
        <s v="Frank Lloyd Wright"/>
        <s v="Graphic"/>
        <s v="Graphic Letter"/>
        <s v="Indigenous Art"/>
        <s v="Map"/>
        <s v="Natural item  - the product characteristics"/>
        <s v="Painting"/>
        <s v="Part that moves"/>
        <s v="Photo - Modern"/>
        <s v="Photo - Vintage"/>
        <s v="Photo with photos in Place letters"/>
        <s v="Retro"/>
        <s v="Sampler Style"/>
        <s v="Shape of a State"/>
        <s v="Skyline"/>
        <s v="Words Only"/>
        <s v="WPA National Park A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h Dugan" refreshedDate="45232.536939120371" createdVersion="8" refreshedVersion="8" minRefreshableVersion="3" recordCount="324" xr:uid="{2D04AFFA-2487-4043-AB61-D6DF00FF0A53}">
  <cacheSource type="worksheet">
    <worksheetSource ref="A1:Z325" sheet="Trip and business "/>
  </cacheSource>
  <cacheFields count="26">
    <cacheField name="Number" numFmtId="0">
      <sharedItems containsSemiMixedTypes="0" containsString="0" containsNumber="1" containsInteger="1" minValue="2" maxValue="466"/>
    </cacheField>
    <cacheField name="Image" numFmtId="0">
      <sharedItems longText="1"/>
    </cacheField>
    <cacheField name="Magnet Name" numFmtId="0">
      <sharedItems/>
    </cacheField>
    <cacheField name="Description" numFmtId="0">
      <sharedItems/>
    </cacheField>
    <cacheField name="Base Material" numFmtId="0">
      <sharedItems/>
    </cacheField>
    <cacheField name="Length" numFmtId="0">
      <sharedItems containsString="0" containsBlank="1" containsNumber="1" minValue="0.75" maxValue="7.5"/>
    </cacheField>
    <cacheField name="Width" numFmtId="0">
      <sharedItems containsString="0" containsBlank="1" containsNumber="1" minValue="0.5" maxValue="25"/>
    </cacheField>
    <cacheField name="Shape" numFmtId="0">
      <sharedItems containsBlank="1"/>
    </cacheField>
    <cacheField name="area" numFmtId="0">
      <sharedItems containsMixedTypes="1" containsNumber="1" minValue="0.78500000000000003" maxValue="75.36"/>
    </cacheField>
    <cacheField name="Orientation" numFmtId="0">
      <sharedItems containsBlank="1"/>
    </cacheField>
    <cacheField name="Art Type" numFmtId="0">
      <sharedItems/>
    </cacheField>
    <cacheField name="Bottle Opener" numFmtId="0">
      <sharedItems containsBlank="1"/>
    </cacheField>
    <cacheField name="3-D" numFmtId="0">
      <sharedItems containsBlank="1"/>
    </cacheField>
    <cacheField name="Cutouts" numFmtId="0">
      <sharedItems containsBlank="1"/>
    </cacheField>
    <cacheField name="Words" numFmtId="0">
      <sharedItems containsBlank="1"/>
    </cacheField>
    <cacheField name="Business Type" numFmtId="0">
      <sharedItems/>
    </cacheField>
    <cacheField name="Location -Business Name" numFmtId="0">
      <sharedItems/>
    </cacheField>
    <cacheField name="Location- City" numFmtId="0">
      <sharedItems containsBlank="1"/>
    </cacheField>
    <cacheField name="Location - State" numFmtId="0">
      <sharedItems containsBlank="1"/>
    </cacheField>
    <cacheField name="Location- Country" numFmtId="0">
      <sharedItems containsBlank="1"/>
    </cacheField>
    <cacheField name="Miles from Home" numFmtId="0">
      <sharedItems containsString="0" containsBlank="1" containsNumber="1" containsInteger="1" minValue="4" maxValue="4555"/>
    </cacheField>
    <cacheField name="Collection" numFmtId="0">
      <sharedItems/>
    </cacheField>
    <cacheField name="Trip Obtained" numFmtId="0">
      <sharedItems containsBlank="1" containsMixedTypes="1" containsNumber="1" containsInteger="1" minValue="2015" maxValue="2015" count="108">
        <s v="unknown- after 2008"/>
        <s v="unknown - after 2001"/>
        <s v="Unknown -possible Sum 2015"/>
        <s v="Unknown - possible Sum 2016"/>
        <s v="2019 Ethan to Chicago"/>
        <s v="2010 Trip to Lake Geneva - estimate after"/>
        <s v="Unknown - day trip to Lake Geneva"/>
        <n v="2015"/>
        <s v="Trip to Milwaukee - probably Sept 2018"/>
        <s v="Trip to Milwaukee"/>
        <s v="Unknown - probably after 2010"/>
        <s v="2023 Paul Bday and Easter in Milwaukee"/>
        <s v="2017 Wisconsin Governors Conf"/>
        <s v="Trip to Milwaukee after 2008- Summer German Fest stop?"/>
        <s v="Unknown"/>
        <s v="2013 Day trip to Milwaukee"/>
        <s v="unknown- trip to Milwaukee"/>
        <s v="Unknown - Trip to Milwaukee after 2001"/>
        <s v="unknown - Trip to Milwaukee"/>
        <s v="Unknown - trip to Milwaukee - think Sum 2019"/>
        <s v="Unknown - trip to Milwaukee - think Sum 2019. Did not go to the Art Fair in 2017, but did go in 2019"/>
        <s v="Unknown - probably Sum 2012"/>
        <s v="2017 or before"/>
        <s v="Unknown - Trip to Miller Brewery"/>
        <s v="unknown - after 1995"/>
        <s v="Trip to Milwaukee Zoo"/>
        <s v="Unknown - prior to 2005"/>
        <s v="Unknown - Frank Lloyd Wright House"/>
        <s v="Unknown - probably 2012-2018. Magnet 3 and 205 are identical"/>
        <s v="Unknown Magnet 3 and 205 are identical"/>
        <s v="2019 Open Chicago, Architecture Weekend"/>
        <s v="1991 NRA Show from SIU"/>
        <s v="Unknown trip to Chicago - probably after 2015 due to buildings"/>
        <s v="Unknown - prior to 2008"/>
        <s v="Unknown trip to Chicago - probably work, between 2004 and 2017 when it was the Hard Rock Hotel."/>
        <s v="Possibly Sum 2018, trip with Mary Bulens and Kids.  Ellie was an infant, no Andrew"/>
        <s v="unknown - definitely after 2000"/>
        <s v="Kohler Trip in Feb - won at Auction"/>
        <s v="2019 trip to Madision"/>
        <s v="Apostle Islands 2018 or Escanaba 2019"/>
        <s v="unknown- trip to Madison"/>
        <s v="Unknown - Trip to Madison"/>
        <s v="Unknown - trip to Madison "/>
        <s v="2016 UW Madison Online Conference"/>
        <s v="Unknown - Trip to Madison, probably Minonoa Terrace"/>
        <s v="Elias 3rd grade trip to Madision, in spring"/>
        <s v="2016 Distance and Learning Conference, probably Aug"/>
        <s v="2019 Wisconsin Governors at the resort.  March- around St. Patricks Day"/>
        <s v="2016 Trip to Sparta, Eau Claire, Effigy Mounds, Duck Creek"/>
        <s v="2020 - Davenport, Potosi, LaCrosse, Winona, Wausau"/>
        <s v="2013 Trip to Greenbay for Ethan Football"/>
        <s v="2008 Trip to Chula Vista Resort estimate "/>
        <s v="Probably July 2016"/>
        <s v="2017 Ethan Track meet at Illinois Wesleyan University"/>
        <s v="2023 Door County, Washington Island, Rock Island Wi"/>
        <s v="2018 Trip for Work"/>
        <s v="Unknown - probably Davenport"/>
        <s v="Probably 2011 to 2013 to Davenport"/>
        <s v="Trip to Quad Cities, probably around 2013"/>
        <s v="Unknown trip to Iowa - before 2001"/>
        <s v="2023 Bike rides in Des Moines and Davenport"/>
        <s v="2013 - Paul and Elias"/>
        <s v="Unknown trip to Iowa probably 2011 to 2013"/>
        <s v="2017 Trip to Apostle Island and upnorth"/>
        <s v="2017 Ethan NCAA Div III Outdoor Championship in Lacrosse, June 2017"/>
        <s v="2021- HS State and Bike Ride in LaCrosse W"/>
        <s v="2019 to Escanaba to meet John and Lupe Varrieur"/>
        <s v="2018 up north - Machinac Island, Ste Saint Marie, Whitefish Bay, Picture Rocks"/>
        <s v="2020 Ethan- Trip to St. Louis in Dec 2020"/>
        <s v="unknown - Trip to St. Louis 1990-1995 or 2003"/>
        <s v="2023 Ethan and Jordan go to Louisville Kentucky"/>
        <s v="2013 Trip to Minneapolis for Football Scouting with Ethan"/>
        <s v="2017 Ethan NCAA Outdoor Conference Spire IL, then to Pittsburgh, June"/>
        <s v="2005 - 2015 AI trips to Pittsburgh "/>
        <s v="2022 Nashville Xmas"/>
        <s v="2022 Canadian Train Trip"/>
        <s v="2011 trip out west to Yellowstone "/>
        <s v="1998 trip to Massachusetts"/>
        <s v="2005 trip to Washington DC and New England"/>
        <s v="2018 for NCAA Indoor DIII, March 18-21 "/>
        <s v="2017 Ethan NCAA Indoor Birmingham AL, March"/>
        <s v="2010 Mom AI trip to Atlanta for Work, in Spring, "/>
        <s v="2012 Glacier Trip"/>
        <s v="2011 Out West - Yellowstone"/>
        <s v="Either when we lived in Virginia - 95 to 97 or 2003 trip"/>
        <s v="2015 Trip to Mass for Becca Graduation"/>
        <s v="2021 Massachusetts - get Becca Stuff"/>
        <s v="1991 Trip back to Mass Sum"/>
        <s v="2021 Ethan goes to Montana with friends"/>
        <s v="2013 trip for Robert Dugan To Massachusetts"/>
        <s v="Unknown - Possible purchase by Becca Dugan"/>
        <s v="2017 Mom trip to Amherst to see Becca after ear infection in March"/>
        <s v="Unknown - anytime before 2013"/>
        <s v="2022 Trip to Mass"/>
        <s v="2021 - Utah National Parks- Salt Lake City - Denver"/>
        <s v="Unknown - date on back is June 2010"/>
        <s v="2006 Trip to bring Ethan back from Mass "/>
        <m/>
        <s v="Unknown - tag on back says 2010 - to possibly 2013, possible solo trip spring 2012"/>
        <s v="2012 Orlando - ACF and Elias at Disney"/>
        <s v="1999 Becca trip with Bob and Kathleen Dugan to Florida"/>
        <s v="2010 Art Institute trip to Phoenix"/>
        <s v="2011 Art Institute Chef "/>
        <s v="1999 trip to California"/>
        <s v="2010 Trip to LA for AI - ACF Convention,"/>
        <s v="2017 Ethan Trip to Germany, June"/>
        <s v="Possible from Out West or Glacier Trip"/>
        <s v="Possible Ethan Germany trip, more likely a German fest souvenir"/>
      </sharedItems>
    </cacheField>
    <cacheField name="Trip Type" numFmtId="0">
      <sharedItems containsBlank="1" count="10">
        <s v="Unknown"/>
        <s v="Visit with Family"/>
        <s v="Vacation"/>
        <s v="Event"/>
        <s v="Work"/>
        <s v="Field Trip"/>
        <s v="Vacation, Visit with Family"/>
        <s v="Ethan Athletics"/>
        <m/>
        <s v="Vacation, Work"/>
      </sharedItems>
    </cacheField>
    <cacheField name="Year" numFmtId="0">
      <sharedItems containsMixedTypes="1" containsNumber="1" containsInteger="1" minValue="1991" maxValue="2023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">
  <r>
    <n v="536"/>
    <x v="0"/>
  </r>
  <r>
    <n v="222"/>
    <x v="0"/>
  </r>
  <r>
    <n v="1578"/>
    <x v="0"/>
  </r>
  <r>
    <n v="19"/>
    <x v="1"/>
  </r>
  <r>
    <m/>
    <x v="1"/>
  </r>
  <r>
    <m/>
    <x v="1"/>
  </r>
  <r>
    <n v="40"/>
    <x v="2"/>
  </r>
  <r>
    <n v="5"/>
    <x v="2"/>
  </r>
  <r>
    <n v="1"/>
    <x v="1"/>
  </r>
  <r>
    <n v="433"/>
    <x v="0"/>
  </r>
  <r>
    <n v="584"/>
    <x v="0"/>
  </r>
  <r>
    <n v="2031"/>
    <x v="0"/>
  </r>
  <r>
    <n v="1222"/>
    <x v="0"/>
  </r>
  <r>
    <n v="5"/>
    <x v="2"/>
  </r>
  <r>
    <n v="343"/>
    <x v="0"/>
  </r>
  <r>
    <n v="980"/>
    <x v="0"/>
  </r>
  <r>
    <n v="62"/>
    <x v="0"/>
  </r>
  <r>
    <n v="5"/>
    <x v="2"/>
  </r>
  <r>
    <n v="161"/>
    <x v="0"/>
  </r>
  <r>
    <n v="925"/>
    <x v="0"/>
  </r>
  <r>
    <n v="5"/>
    <x v="2"/>
  </r>
  <r>
    <n v="536"/>
    <x v="0"/>
  </r>
  <r>
    <n v="5"/>
    <x v="3"/>
  </r>
  <r>
    <n v="162"/>
    <x v="0"/>
  </r>
  <r>
    <n v="62"/>
    <x v="0"/>
  </r>
  <r>
    <n v="536"/>
    <x v="0"/>
  </r>
  <r>
    <n v="40"/>
    <x v="3"/>
  </r>
  <r>
    <n v="482"/>
    <x v="0"/>
  </r>
  <r>
    <n v="62"/>
    <x v="0"/>
  </r>
  <r>
    <n v="930"/>
    <x v="0"/>
  </r>
  <r>
    <n v="1639"/>
    <x v="0"/>
  </r>
  <r>
    <m/>
    <x v="1"/>
  </r>
  <r>
    <n v="1"/>
    <x v="1"/>
  </r>
  <r>
    <n v="2"/>
    <x v="2"/>
  </r>
  <r>
    <n v="271"/>
    <x v="0"/>
  </r>
  <r>
    <n v="1052"/>
    <x v="0"/>
  </r>
  <r>
    <n v="1053"/>
    <x v="0"/>
  </r>
  <r>
    <n v="41"/>
    <x v="0"/>
  </r>
  <r>
    <n v="431"/>
    <x v="0"/>
  </r>
  <r>
    <n v="22"/>
    <x v="3"/>
  </r>
  <r>
    <n v="1054"/>
    <x v="0"/>
  </r>
  <r>
    <n v="2163"/>
    <x v="0"/>
  </r>
  <r>
    <n v="2165"/>
    <x v="0"/>
  </r>
  <r>
    <n v="216"/>
    <x v="0"/>
  </r>
  <r>
    <n v="263"/>
    <x v="2"/>
  </r>
  <r>
    <n v="406"/>
    <x v="0"/>
  </r>
  <r>
    <n v="327"/>
    <x v="0"/>
  </r>
  <r>
    <n v="437"/>
    <x v="0"/>
  </r>
  <r>
    <n v="116"/>
    <x v="0"/>
  </r>
  <r>
    <n v="116"/>
    <x v="2"/>
  </r>
  <r>
    <n v="116"/>
    <x v="2"/>
  </r>
  <r>
    <n v="116"/>
    <x v="2"/>
  </r>
  <r>
    <n v="433"/>
    <x v="0"/>
  </r>
  <r>
    <n v="216"/>
    <x v="0"/>
  </r>
  <r>
    <n v="1222"/>
    <x v="0"/>
  </r>
  <r>
    <n v="1277"/>
    <x v="0"/>
  </r>
  <r>
    <m/>
    <x v="4"/>
  </r>
  <r>
    <n v="1788"/>
    <x v="0"/>
  </r>
  <r>
    <n v="1042"/>
    <x v="0"/>
  </r>
  <r>
    <n v="41"/>
    <x v="3"/>
  </r>
  <r>
    <n v="31"/>
    <x v="2"/>
  </r>
  <r>
    <n v="5"/>
    <x v="1"/>
  </r>
  <r>
    <n v="372"/>
    <x v="0"/>
  </r>
  <r>
    <n v="372"/>
    <x v="0"/>
  </r>
  <r>
    <n v="437"/>
    <x v="0"/>
  </r>
  <r>
    <n v="1938"/>
    <x v="0"/>
  </r>
  <r>
    <n v="582"/>
    <x v="0"/>
  </r>
  <r>
    <n v="116"/>
    <x v="0"/>
  </r>
  <r>
    <n v="5"/>
    <x v="3"/>
  </r>
  <r>
    <n v="431"/>
    <x v="0"/>
  </r>
  <r>
    <n v="584"/>
    <x v="0"/>
  </r>
  <r>
    <n v="534"/>
    <x v="0"/>
  </r>
  <r>
    <n v="193"/>
    <x v="0"/>
  </r>
  <r>
    <n v="5"/>
    <x v="3"/>
  </r>
  <r>
    <m/>
    <x v="1"/>
  </r>
  <r>
    <m/>
    <x v="1"/>
  </r>
  <r>
    <n v="5"/>
    <x v="2"/>
  </r>
  <r>
    <n v="227"/>
    <x v="0"/>
  </r>
  <r>
    <n v="417"/>
    <x v="0"/>
  </r>
  <r>
    <n v="1441"/>
    <x v="0"/>
  </r>
  <r>
    <n v="60"/>
    <x v="3"/>
  </r>
  <r>
    <n v="773"/>
    <x v="0"/>
  </r>
  <r>
    <n v="45"/>
    <x v="0"/>
  </r>
  <r>
    <n v="805"/>
    <x v="0"/>
  </r>
  <r>
    <n v="42"/>
    <x v="0"/>
  </r>
  <r>
    <n v="31"/>
    <x v="0"/>
  </r>
  <r>
    <n v="799"/>
    <x v="0"/>
  </r>
  <r>
    <n v="1002"/>
    <x v="0"/>
  </r>
  <r>
    <n v="805"/>
    <x v="0"/>
  </r>
  <r>
    <m/>
    <x v="2"/>
  </r>
  <r>
    <m/>
    <x v="1"/>
  </r>
  <r>
    <n v="43"/>
    <x v="0"/>
  </r>
  <r>
    <m/>
    <x v="2"/>
  </r>
  <r>
    <m/>
    <x v="2"/>
  </r>
  <r>
    <n v="2"/>
    <x v="2"/>
  </r>
  <r>
    <n v="4"/>
    <x v="2"/>
  </r>
  <r>
    <n v="2"/>
    <x v="2"/>
  </r>
  <r>
    <n v="5"/>
    <x v="2"/>
  </r>
  <r>
    <n v="6"/>
    <x v="2"/>
  </r>
  <r>
    <n v="5"/>
    <x v="2"/>
  </r>
  <r>
    <n v="37"/>
    <x v="2"/>
  </r>
  <r>
    <n v="2"/>
    <x v="2"/>
  </r>
  <r>
    <n v="3"/>
    <x v="2"/>
  </r>
  <r>
    <n v="116"/>
    <x v="0"/>
  </r>
  <r>
    <n v="107"/>
    <x v="0"/>
  </r>
  <r>
    <n v="406"/>
    <x v="0"/>
  </r>
  <r>
    <n v="116"/>
    <x v="0"/>
  </r>
  <r>
    <n v="154"/>
    <x v="0"/>
  </r>
  <r>
    <n v="271"/>
    <x v="0"/>
  </r>
  <r>
    <n v="437"/>
    <x v="0"/>
  </r>
  <r>
    <n v="154"/>
    <x v="0"/>
  </r>
  <r>
    <n v="154"/>
    <x v="0"/>
  </r>
  <r>
    <n v="208"/>
    <x v="0"/>
  </r>
  <r>
    <n v="257"/>
    <x v="0"/>
  </r>
  <r>
    <n v="915"/>
    <x v="0"/>
  </r>
  <r>
    <n v="868"/>
    <x v="0"/>
  </r>
  <r>
    <n v="983"/>
    <x v="0"/>
  </r>
  <r>
    <n v="1054"/>
    <x v="0"/>
  </r>
  <r>
    <n v="1401"/>
    <x v="0"/>
  </r>
  <r>
    <n v="1435"/>
    <x v="0"/>
  </r>
  <r>
    <n v="963"/>
    <x v="0"/>
  </r>
  <r>
    <n v="910"/>
    <x v="0"/>
  </r>
  <r>
    <n v="587"/>
    <x v="0"/>
  </r>
  <r>
    <n v="584"/>
    <x v="0"/>
  </r>
  <r>
    <n v="582"/>
    <x v="0"/>
  </r>
  <r>
    <n v="2031"/>
    <x v="0"/>
  </r>
  <r>
    <n v="8"/>
    <x v="2"/>
  </r>
  <r>
    <n v="536"/>
    <x v="0"/>
  </r>
  <r>
    <n v="225"/>
    <x v="0"/>
  </r>
  <r>
    <n v="38"/>
    <x v="1"/>
  </r>
  <r>
    <n v="5"/>
    <x v="3"/>
  </r>
  <r>
    <n v="5"/>
    <x v="2"/>
  </r>
  <r>
    <n v="699"/>
    <x v="0"/>
  </r>
  <r>
    <m/>
    <x v="1"/>
  </r>
  <r>
    <m/>
    <x v="2"/>
  </r>
  <r>
    <n v="532"/>
    <x v="0"/>
  </r>
  <r>
    <m/>
    <x v="1"/>
  </r>
  <r>
    <m/>
    <x v="4"/>
  </r>
  <r>
    <m/>
    <x v="2"/>
  </r>
  <r>
    <n v="161"/>
    <x v="0"/>
  </r>
  <r>
    <n v="379"/>
    <x v="0"/>
  </r>
  <r>
    <n v="1219"/>
    <x v="0"/>
  </r>
  <r>
    <m/>
    <x v="4"/>
  </r>
  <r>
    <n v="1393"/>
    <x v="0"/>
  </r>
  <r>
    <n v="299"/>
    <x v="0"/>
  </r>
  <r>
    <n v="1382"/>
    <x v="0"/>
  </r>
  <r>
    <n v="1639"/>
    <x v="0"/>
  </r>
  <r>
    <n v="587"/>
    <x v="0"/>
  </r>
  <r>
    <n v="41"/>
    <x v="1"/>
  </r>
  <r>
    <n v="65"/>
    <x v="3"/>
  </r>
  <r>
    <n v="283"/>
    <x v="0"/>
  </r>
  <r>
    <n v="42"/>
    <x v="3"/>
  </r>
  <r>
    <n v="59"/>
    <x v="3"/>
  </r>
  <r>
    <m/>
    <x v="1"/>
  </r>
  <r>
    <n v="631"/>
    <x v="0"/>
  </r>
  <r>
    <n v="532"/>
    <x v="0"/>
  </r>
  <r>
    <n v="5"/>
    <x v="0"/>
  </r>
  <r>
    <n v="1129"/>
    <x v="0"/>
  </r>
  <r>
    <n v="805"/>
    <x v="0"/>
  </r>
  <r>
    <n v="116"/>
    <x v="0"/>
  </r>
  <r>
    <m/>
    <x v="1"/>
  </r>
  <r>
    <m/>
    <x v="1"/>
  </r>
  <r>
    <n v="42"/>
    <x v="0"/>
  </r>
  <r>
    <m/>
    <x v="1"/>
  </r>
  <r>
    <n v="1441"/>
    <x v="0"/>
  </r>
  <r>
    <n v="116"/>
    <x v="0"/>
  </r>
  <r>
    <m/>
    <x v="1"/>
  </r>
  <r>
    <m/>
    <x v="0"/>
  </r>
  <r>
    <n v="107"/>
    <x v="0"/>
  </r>
  <r>
    <n v="155"/>
    <x v="0"/>
  </r>
  <r>
    <m/>
    <x v="0"/>
  </r>
  <r>
    <n v="271"/>
    <x v="0"/>
  </r>
  <r>
    <n v="482"/>
    <x v="0"/>
  </r>
  <r>
    <n v="54"/>
    <x v="0"/>
  </r>
  <r>
    <n v="62"/>
    <x v="0"/>
  </r>
  <r>
    <n v="65"/>
    <x v="0"/>
  </r>
  <r>
    <n v="27"/>
    <x v="0"/>
  </r>
  <r>
    <n v="727"/>
    <x v="0"/>
  </r>
  <r>
    <n v="878"/>
    <x v="0"/>
  </r>
  <r>
    <n v="712"/>
    <x v="0"/>
  </r>
  <r>
    <n v="887"/>
    <x v="0"/>
  </r>
  <r>
    <n v="116"/>
    <x v="0"/>
  </r>
  <r>
    <n v="5"/>
    <x v="2"/>
  </r>
  <r>
    <n v="247"/>
    <x v="0"/>
  </r>
  <r>
    <m/>
    <x v="1"/>
  </r>
  <r>
    <n v="729"/>
    <x v="0"/>
  </r>
  <r>
    <n v="779"/>
    <x v="0"/>
  </r>
  <r>
    <n v="2070"/>
    <x v="0"/>
  </r>
  <r>
    <n v="43"/>
    <x v="0"/>
  </r>
  <r>
    <n v="4487"/>
    <x v="0"/>
  </r>
  <r>
    <n v="42"/>
    <x v="0"/>
  </r>
  <r>
    <n v="44"/>
    <x v="0"/>
  </r>
  <r>
    <m/>
    <x v="4"/>
  </r>
  <r>
    <m/>
    <x v="2"/>
  </r>
  <r>
    <n v="42"/>
    <x v="1"/>
  </r>
  <r>
    <n v="956"/>
    <x v="0"/>
  </r>
  <r>
    <n v="2"/>
    <x v="2"/>
  </r>
  <r>
    <n v="15"/>
    <x v="0"/>
  </r>
  <r>
    <n v="31"/>
    <x v="0"/>
  </r>
  <r>
    <n v="155"/>
    <x v="0"/>
  </r>
  <r>
    <n v="188"/>
    <x v="0"/>
  </r>
  <r>
    <n v="406"/>
    <x v="0"/>
  </r>
  <r>
    <n v="195"/>
    <x v="0"/>
  </r>
  <r>
    <n v="430"/>
    <x v="0"/>
  </r>
  <r>
    <n v="282"/>
    <x v="0"/>
  </r>
  <r>
    <n v="53"/>
    <x v="0"/>
  </r>
  <r>
    <n v="201"/>
    <x v="0"/>
  </r>
  <r>
    <n v="587"/>
    <x v="0"/>
  </r>
  <r>
    <n v="1601"/>
    <x v="0"/>
  </r>
  <r>
    <n v="5"/>
    <x v="2"/>
  </r>
  <r>
    <m/>
    <x v="4"/>
  </r>
  <r>
    <m/>
    <x v="4"/>
  </r>
  <r>
    <n v="1401"/>
    <x v="0"/>
  </r>
  <r>
    <n v="1389"/>
    <x v="0"/>
  </r>
  <r>
    <n v="1426"/>
    <x v="0"/>
  </r>
  <r>
    <n v="828"/>
    <x v="0"/>
  </r>
  <r>
    <n v="2170"/>
    <x v="0"/>
  </r>
  <r>
    <n v="1831"/>
    <x v="0"/>
  </r>
  <r>
    <n v="1831"/>
    <x v="0"/>
  </r>
  <r>
    <n v="9"/>
    <x v="2"/>
  </r>
  <r>
    <n v="542"/>
    <x v="0"/>
  </r>
  <r>
    <n v="536"/>
    <x v="0"/>
  </r>
  <r>
    <n v="39"/>
    <x v="2"/>
  </r>
  <r>
    <n v="41"/>
    <x v="0"/>
  </r>
  <r>
    <n v="283"/>
    <x v="0"/>
  </r>
  <r>
    <n v="222"/>
    <x v="0"/>
  </r>
  <r>
    <n v="62"/>
    <x v="3"/>
  </r>
  <r>
    <n v="5"/>
    <x v="2"/>
  </r>
  <r>
    <n v="4480"/>
    <x v="0"/>
  </r>
  <r>
    <n v="4293"/>
    <x v="0"/>
  </r>
  <r>
    <m/>
    <x v="1"/>
  </r>
  <r>
    <n v="116"/>
    <x v="2"/>
  </r>
  <r>
    <n v="40"/>
    <x v="0"/>
  </r>
  <r>
    <n v="155"/>
    <x v="0"/>
  </r>
  <r>
    <n v="740"/>
    <x v="0"/>
  </r>
  <r>
    <n v="62"/>
    <x v="3"/>
  </r>
  <r>
    <n v="1002"/>
    <x v="0"/>
  </r>
  <r>
    <n v="1389"/>
    <x v="0"/>
  </r>
  <r>
    <n v="964"/>
    <x v="0"/>
  </r>
  <r>
    <n v="5"/>
    <x v="3"/>
  </r>
  <r>
    <n v="1826"/>
    <x v="0"/>
  </r>
  <r>
    <n v="2170"/>
    <x v="0"/>
  </r>
  <r>
    <n v="41"/>
    <x v="0"/>
  </r>
  <r>
    <n v="4555"/>
    <x v="0"/>
  </r>
  <r>
    <n v="63"/>
    <x v="2"/>
  </r>
  <r>
    <n v="485"/>
    <x v="0"/>
  </r>
  <r>
    <n v="1791"/>
    <x v="0"/>
  </r>
  <r>
    <m/>
    <x v="4"/>
  </r>
  <r>
    <n v="1389"/>
    <x v="0"/>
  </r>
  <r>
    <n v="1389"/>
    <x v="0"/>
  </r>
  <r>
    <n v="1389"/>
    <x v="0"/>
  </r>
  <r>
    <n v="1389"/>
    <x v="0"/>
  </r>
  <r>
    <n v="1393"/>
    <x v="0"/>
  </r>
  <r>
    <n v="1565"/>
    <x v="0"/>
  </r>
  <r>
    <n v="1426"/>
    <x v="0"/>
  </r>
  <r>
    <n v="15"/>
    <x v="3"/>
  </r>
  <r>
    <n v="1639"/>
    <x v="0"/>
  </r>
  <r>
    <n v="582"/>
    <x v="0"/>
  </r>
  <r>
    <n v="536"/>
    <x v="0"/>
  </r>
  <r>
    <n v="225"/>
    <x v="0"/>
  </r>
  <r>
    <n v="44"/>
    <x v="0"/>
  </r>
  <r>
    <n v="898"/>
    <x v="0"/>
  </r>
  <r>
    <m/>
    <x v="1"/>
  </r>
  <r>
    <n v="482"/>
    <x v="0"/>
  </r>
  <r>
    <n v="1532"/>
    <x v="0"/>
  </r>
  <r>
    <n v="740"/>
    <x v="0"/>
  </r>
  <r>
    <m/>
    <x v="1"/>
  </r>
  <r>
    <n v="15"/>
    <x v="3"/>
  </r>
  <r>
    <n v="42"/>
    <x v="0"/>
  </r>
  <r>
    <n v="7"/>
    <x v="2"/>
  </r>
  <r>
    <n v="993"/>
    <x v="0"/>
  </r>
  <r>
    <n v="63"/>
    <x v="3"/>
  </r>
  <r>
    <m/>
    <x v="2"/>
  </r>
  <r>
    <m/>
    <x v="2"/>
  </r>
  <r>
    <n v="17"/>
    <x v="0"/>
  </r>
  <r>
    <n v="193"/>
    <x v="0"/>
  </r>
  <r>
    <n v="63"/>
    <x v="0"/>
  </r>
  <r>
    <n v="232"/>
    <x v="0"/>
  </r>
  <r>
    <n v="1791"/>
    <x v="0"/>
  </r>
  <r>
    <n v="773"/>
    <x v="0"/>
  </r>
  <r>
    <m/>
    <x v="1"/>
  </r>
  <r>
    <m/>
    <x v="1"/>
  </r>
  <r>
    <n v="924"/>
    <x v="0"/>
  </r>
  <r>
    <m/>
    <x v="4"/>
  </r>
  <r>
    <n v="1636"/>
    <x v="0"/>
  </r>
  <r>
    <n v="1636"/>
    <x v="0"/>
  </r>
  <r>
    <n v="1636"/>
    <x v="0"/>
  </r>
  <r>
    <n v="1581"/>
    <x v="0"/>
  </r>
  <r>
    <n v="1578"/>
    <x v="0"/>
  </r>
  <r>
    <n v="1136"/>
    <x v="0"/>
  </r>
  <r>
    <n v="61"/>
    <x v="1"/>
  </r>
  <r>
    <n v="2031"/>
    <x v="0"/>
  </r>
  <r>
    <n v="1831"/>
    <x v="0"/>
  </r>
  <r>
    <n v="1639"/>
    <x v="0"/>
  </r>
  <r>
    <n v="2164"/>
    <x v="0"/>
  </r>
  <r>
    <n v="2031"/>
    <x v="0"/>
  </r>
  <r>
    <n v="1831"/>
    <x v="0"/>
  </r>
  <r>
    <n v="2031"/>
    <x v="0"/>
  </r>
  <r>
    <n v="2031"/>
    <x v="0"/>
  </r>
  <r>
    <n v="1053"/>
    <x v="0"/>
  </r>
  <r>
    <n v="1053"/>
    <x v="0"/>
  </r>
  <r>
    <n v="1053"/>
    <x v="0"/>
  </r>
  <r>
    <n v="1052"/>
    <x v="0"/>
  </r>
  <r>
    <m/>
    <x v="2"/>
  </r>
  <r>
    <n v="568"/>
    <x v="0"/>
  </r>
  <r>
    <n v="536"/>
    <x v="0"/>
  </r>
  <r>
    <n v="250"/>
    <x v="0"/>
  </r>
  <r>
    <n v="247"/>
    <x v="0"/>
  </r>
  <r>
    <n v="363"/>
    <x v="0"/>
  </r>
  <r>
    <n v="1441"/>
    <x v="0"/>
  </r>
  <r>
    <m/>
    <x v="1"/>
  </r>
  <r>
    <n v="266"/>
    <x v="0"/>
  </r>
  <r>
    <n v="257"/>
    <x v="0"/>
  </r>
  <r>
    <n v="257"/>
    <x v="0"/>
  </r>
  <r>
    <n v="62"/>
    <x v="0"/>
  </r>
  <r>
    <n v="1389"/>
    <x v="0"/>
  </r>
  <r>
    <n v="1401"/>
    <x v="0"/>
  </r>
  <r>
    <n v="1636"/>
    <x v="0"/>
  </r>
  <r>
    <n v="216"/>
    <x v="1"/>
  </r>
  <r>
    <n v="773"/>
    <x v="0"/>
  </r>
  <r>
    <n v="271"/>
    <x v="0"/>
  </r>
  <r>
    <n v="532"/>
    <x v="0"/>
  </r>
  <r>
    <n v="1051"/>
    <x v="0"/>
  </r>
  <r>
    <n v="42"/>
    <x v="0"/>
  </r>
  <r>
    <n v="482"/>
    <x v="0"/>
  </r>
  <r>
    <n v="183"/>
    <x v="0"/>
  </r>
  <r>
    <n v="205"/>
    <x v="1"/>
  </r>
  <r>
    <n v="205"/>
    <x v="1"/>
  </r>
  <r>
    <n v="205"/>
    <x v="1"/>
  </r>
  <r>
    <n v="205"/>
    <x v="1"/>
  </r>
  <r>
    <n v="962"/>
    <x v="0"/>
  </r>
  <r>
    <n v="62"/>
    <x v="3"/>
  </r>
  <r>
    <n v="153"/>
    <x v="3"/>
  </r>
  <r>
    <m/>
    <x v="4"/>
  </r>
  <r>
    <n v="1401"/>
    <x v="0"/>
  </r>
  <r>
    <n v="1772"/>
    <x v="0"/>
  </r>
  <r>
    <n v="1831"/>
    <x v="0"/>
  </r>
  <r>
    <n v="1479"/>
    <x v="0"/>
  </r>
  <r>
    <n v="65"/>
    <x v="3"/>
  </r>
  <r>
    <n v="61"/>
    <x v="0"/>
  </r>
  <r>
    <n v="531"/>
    <x v="0"/>
  </r>
  <r>
    <n v="902"/>
    <x v="0"/>
  </r>
  <r>
    <n v="4379"/>
    <x v="0"/>
  </r>
  <r>
    <n v="1479"/>
    <x v="0"/>
  </r>
  <r>
    <n v="42"/>
    <x v="0"/>
  </r>
  <r>
    <m/>
    <x v="1"/>
  </r>
  <r>
    <n v="116"/>
    <x v="0"/>
  </r>
  <r>
    <n v="740"/>
    <x v="0"/>
  </r>
  <r>
    <n v="740"/>
    <x v="0"/>
  </r>
  <r>
    <n v="962"/>
    <x v="0"/>
  </r>
  <r>
    <n v="915"/>
    <x v="1"/>
  </r>
  <r>
    <n v="43"/>
    <x v="1"/>
  </r>
  <r>
    <n v="116"/>
    <x v="3"/>
  </r>
  <r>
    <n v="2164"/>
    <x v="0"/>
  </r>
  <r>
    <n v="42"/>
    <x v="3"/>
  </r>
  <r>
    <n v="62"/>
    <x v="2"/>
  </r>
  <r>
    <n v="207"/>
    <x v="2"/>
  </r>
  <r>
    <n v="924"/>
    <x v="0"/>
  </r>
  <r>
    <n v="4414"/>
    <x v="0"/>
  </r>
  <r>
    <n v="63"/>
    <x v="2"/>
  </r>
  <r>
    <n v="155"/>
    <x v="0"/>
  </r>
  <r>
    <n v="799"/>
    <x v="0"/>
  </r>
  <r>
    <n v="40"/>
    <x v="0"/>
  </r>
  <r>
    <n v="44"/>
    <x v="0"/>
  </r>
  <r>
    <n v="42"/>
    <x v="3"/>
  </r>
  <r>
    <m/>
    <x v="4"/>
  </r>
  <r>
    <n v="4487"/>
    <x v="0"/>
  </r>
  <r>
    <n v="965"/>
    <x v="2"/>
  </r>
  <r>
    <n v="5"/>
    <x v="2"/>
  </r>
  <r>
    <n v="5"/>
    <x v="2"/>
  </r>
  <r>
    <n v="4"/>
    <x v="0"/>
  </r>
  <r>
    <n v="107"/>
    <x v="0"/>
  </r>
  <r>
    <n v="166"/>
    <x v="0"/>
  </r>
  <r>
    <n v="158"/>
    <x v="0"/>
  </r>
  <r>
    <n v="116"/>
    <x v="0"/>
  </r>
  <r>
    <n v="727"/>
    <x v="0"/>
  </r>
  <r>
    <n v="727"/>
    <x v="0"/>
  </r>
  <r>
    <n v="773"/>
    <x v="0"/>
  </r>
  <r>
    <n v="1053"/>
    <x v="0"/>
  </r>
  <r>
    <n v="41"/>
    <x v="3"/>
  </r>
  <r>
    <n v="915"/>
    <x v="1"/>
  </r>
  <r>
    <m/>
    <x v="4"/>
  </r>
  <r>
    <m/>
    <x v="4"/>
  </r>
  <r>
    <n v="1788"/>
    <x v="0"/>
  </r>
  <r>
    <n v="1578"/>
    <x v="0"/>
  </r>
  <r>
    <n v="299"/>
    <x v="0"/>
  </r>
  <r>
    <n v="5"/>
    <x v="1"/>
  </r>
  <r>
    <n v="1844"/>
    <x v="0"/>
  </r>
  <r>
    <n v="1639"/>
    <x v="0"/>
  </r>
  <r>
    <n v="1639"/>
    <x v="0"/>
  </r>
  <r>
    <n v="1026"/>
    <x v="0"/>
  </r>
  <r>
    <n v="5"/>
    <x v="2"/>
  </r>
  <r>
    <n v="537"/>
    <x v="0"/>
  </r>
  <r>
    <n v="41"/>
    <x v="3"/>
  </r>
  <r>
    <n v="42"/>
    <x v="3"/>
  </r>
  <r>
    <n v="247"/>
    <x v="0"/>
  </r>
  <r>
    <n v="210"/>
    <x v="0"/>
  </r>
  <r>
    <n v="216"/>
    <x v="0"/>
  </r>
  <r>
    <n v="95"/>
    <x v="0"/>
  </r>
  <r>
    <n v="431"/>
    <x v="0"/>
  </r>
  <r>
    <n v="42"/>
    <x v="3"/>
  </r>
  <r>
    <n v="283"/>
    <x v="0"/>
  </r>
  <r>
    <n v="901"/>
    <x v="0"/>
  </r>
  <r>
    <n v="116"/>
    <x v="0"/>
  </r>
  <r>
    <n v="65"/>
    <x v="3"/>
  </r>
  <r>
    <m/>
    <x v="4"/>
  </r>
  <r>
    <m/>
    <x v="4"/>
  </r>
  <r>
    <n v="1389"/>
    <x v="0"/>
  </r>
  <r>
    <n v="1389"/>
    <x v="0"/>
  </r>
  <r>
    <n v="1389"/>
    <x v="0"/>
  </r>
  <r>
    <n v="1389"/>
    <x v="0"/>
  </r>
  <r>
    <n v="2164"/>
    <x v="0"/>
  </r>
  <r>
    <n v="536"/>
    <x v="0"/>
  </r>
  <r>
    <m/>
    <x v="1"/>
  </r>
  <r>
    <n v="982"/>
    <x v="0"/>
  </r>
  <r>
    <n v="342"/>
    <x v="0"/>
  </r>
  <r>
    <n v="353"/>
    <x v="0"/>
  </r>
  <r>
    <m/>
    <x v="4"/>
  </r>
  <r>
    <n v="41"/>
    <x v="0"/>
  </r>
  <r>
    <m/>
    <x v="0"/>
  </r>
  <r>
    <m/>
    <x v="1"/>
  </r>
  <r>
    <n v="216"/>
    <x v="0"/>
  </r>
  <r>
    <n v="930"/>
    <x v="0"/>
  </r>
  <r>
    <n v="41"/>
    <x v="1"/>
  </r>
  <r>
    <m/>
    <x v="4"/>
  </r>
  <r>
    <m/>
    <x v="4"/>
  </r>
  <r>
    <n v="1661"/>
    <x v="0"/>
  </r>
  <r>
    <n v="1578"/>
    <x v="0"/>
  </r>
  <r>
    <n v="1042"/>
    <x v="0"/>
  </r>
  <r>
    <n v="1831"/>
    <x v="0"/>
  </r>
  <r>
    <n v="1673"/>
    <x v="0"/>
  </r>
  <r>
    <n v="2031"/>
    <x v="0"/>
  </r>
  <r>
    <n v="536"/>
    <x v="0"/>
  </r>
  <r>
    <n v="9"/>
    <x v="2"/>
  </r>
  <r>
    <n v="61"/>
    <x v="0"/>
  </r>
  <r>
    <n v="2053"/>
    <x v="0"/>
  </r>
  <r>
    <n v="61"/>
    <x v="3"/>
  </r>
  <r>
    <n v="61"/>
    <x v="0"/>
  </r>
  <r>
    <n v="417"/>
    <x v="0"/>
  </r>
  <r>
    <n v="207"/>
    <x v="0"/>
  </r>
  <r>
    <n v="166"/>
    <x v="0"/>
  </r>
  <r>
    <m/>
    <x v="4"/>
  </r>
  <r>
    <n v="166"/>
    <x v="0"/>
  </r>
  <r>
    <m/>
    <x v="1"/>
  </r>
  <r>
    <m/>
    <x v="1"/>
  </r>
  <r>
    <n v="5"/>
    <x v="2"/>
  </r>
  <r>
    <n v="292"/>
    <x v="0"/>
  </r>
  <r>
    <n v="18"/>
    <x v="1"/>
  </r>
  <r>
    <n v="18"/>
    <x v="1"/>
  </r>
  <r>
    <n v="18"/>
    <x v="1"/>
  </r>
  <r>
    <n v="18"/>
    <x v="1"/>
  </r>
  <r>
    <n v="9"/>
    <x v="3"/>
  </r>
  <r>
    <n v="582"/>
    <x v="0"/>
  </r>
  <r>
    <n v="20"/>
    <x v="3"/>
  </r>
  <r>
    <n v="536"/>
    <x v="0"/>
  </r>
  <r>
    <n v="536"/>
    <x v="0"/>
  </r>
  <r>
    <n v="536"/>
    <x v="0"/>
  </r>
  <r>
    <n v="536"/>
    <x v="0"/>
  </r>
  <r>
    <n v="2"/>
    <x v="2"/>
  </r>
  <r>
    <n v="41"/>
    <x v="0"/>
  </r>
  <r>
    <n v="292"/>
    <x v="0"/>
  </r>
  <r>
    <n v="44"/>
    <x v="0"/>
  </r>
  <r>
    <n v="5"/>
    <x v="1"/>
  </r>
  <r>
    <n v="247"/>
    <x v="0"/>
  </r>
  <r>
    <n v="247"/>
    <x v="0"/>
  </r>
  <r>
    <n v="247"/>
    <x v="0"/>
  </r>
  <r>
    <n v="247"/>
    <x v="0"/>
  </r>
  <r>
    <n v="61"/>
    <x v="3"/>
  </r>
  <r>
    <n v="61"/>
    <x v="3"/>
  </r>
  <r>
    <m/>
    <x v="4"/>
  </r>
  <r>
    <n v="193"/>
    <x v="0"/>
  </r>
  <r>
    <m/>
    <x v="2"/>
  </r>
  <r>
    <n v="582"/>
    <x v="0"/>
  </r>
  <r>
    <n v="61"/>
    <x v="3"/>
  </r>
  <r>
    <n v="247"/>
    <x v="0"/>
  </r>
  <r>
    <n v="216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n v="319"/>
    <x v="0"/>
    <x v="0"/>
  </r>
  <r>
    <n v="318"/>
    <x v="1"/>
    <x v="0"/>
  </r>
  <r>
    <n v="416"/>
    <x v="0"/>
    <x v="0"/>
  </r>
  <r>
    <n v="334"/>
    <x v="1"/>
    <x v="0"/>
  </r>
  <r>
    <n v="335"/>
    <x v="1"/>
    <x v="0"/>
  </r>
  <r>
    <n v="336"/>
    <x v="1"/>
    <x v="0"/>
  </r>
  <r>
    <n v="337"/>
    <x v="1"/>
    <x v="0"/>
  </r>
  <r>
    <n v="1"/>
    <x v="2"/>
    <x v="0"/>
  </r>
  <r>
    <n v="153"/>
    <x v="3"/>
    <x v="0"/>
  </r>
  <r>
    <n v="152"/>
    <x v="0"/>
    <x v="0"/>
  </r>
  <r>
    <n v="461"/>
    <x v="4"/>
    <x v="0"/>
  </r>
  <r>
    <n v="8"/>
    <x v="0"/>
    <x v="0"/>
  </r>
  <r>
    <n v="26"/>
    <x v="3"/>
    <x v="0"/>
  </r>
  <r>
    <n v="404"/>
    <x v="1"/>
    <x v="0"/>
  </r>
  <r>
    <n v="366"/>
    <x v="4"/>
    <x v="0"/>
  </r>
  <r>
    <n v="87"/>
    <x v="0"/>
    <x v="0"/>
  </r>
  <r>
    <n v="161"/>
    <x v="5"/>
    <x v="0"/>
  </r>
  <r>
    <n v="163"/>
    <x v="0"/>
    <x v="0"/>
  </r>
  <r>
    <n v="425"/>
    <x v="5"/>
    <x v="0"/>
  </r>
  <r>
    <n v="417"/>
    <x v="1"/>
    <x v="0"/>
  </r>
  <r>
    <n v="270"/>
    <x v="3"/>
    <x v="0"/>
  </r>
  <r>
    <n v="158"/>
    <x v="2"/>
    <x v="0"/>
  </r>
  <r>
    <n v="460"/>
    <x v="5"/>
    <x v="0"/>
  </r>
  <r>
    <n v="172"/>
    <x v="4"/>
    <x v="0"/>
  </r>
  <r>
    <n v="261"/>
    <x v="3"/>
    <x v="0"/>
  </r>
  <r>
    <n v="309"/>
    <x v="5"/>
    <x v="0"/>
  </r>
  <r>
    <n v="364"/>
    <x v="1"/>
    <x v="0"/>
  </r>
  <r>
    <n v="229"/>
    <x v="0"/>
    <x v="0"/>
  </r>
  <r>
    <n v="184"/>
    <x v="0"/>
    <x v="0"/>
  </r>
  <r>
    <n v="98"/>
    <x v="6"/>
    <x v="0"/>
  </r>
  <r>
    <n v="207"/>
    <x v="4"/>
    <x v="0"/>
  </r>
  <r>
    <n v="38"/>
    <x v="0"/>
    <x v="0"/>
  </r>
  <r>
    <n v="444"/>
    <x v="5"/>
    <x v="0"/>
  </r>
  <r>
    <n v="190"/>
    <x v="7"/>
    <x v="0"/>
  </r>
  <r>
    <n v="403"/>
    <x v="1"/>
    <x v="0"/>
  </r>
  <r>
    <n v="368"/>
    <x v="8"/>
    <x v="0"/>
  </r>
  <r>
    <n v="367"/>
    <x v="4"/>
    <x v="0"/>
  </r>
  <r>
    <n v="23"/>
    <x v="0"/>
    <x v="0"/>
  </r>
  <r>
    <n v="42"/>
    <x v="9"/>
    <x v="0"/>
  </r>
  <r>
    <n v="257"/>
    <x v="6"/>
    <x v="0"/>
  </r>
  <r>
    <n v="16"/>
    <x v="10"/>
    <x v="0"/>
  </r>
  <r>
    <n v="32"/>
    <x v="10"/>
    <x v="0"/>
  </r>
  <r>
    <n v="329"/>
    <x v="4"/>
    <x v="0"/>
  </r>
  <r>
    <n v="278"/>
    <x v="5"/>
    <x v="0"/>
  </r>
  <r>
    <n v="344"/>
    <x v="1"/>
    <x v="0"/>
  </r>
  <r>
    <n v="371"/>
    <x v="0"/>
    <x v="0"/>
  </r>
  <r>
    <n v="390"/>
    <x v="7"/>
    <x v="0"/>
  </r>
  <r>
    <n v="320"/>
    <x v="11"/>
    <x v="0"/>
  </r>
  <r>
    <n v="365"/>
    <x v="2"/>
    <x v="0"/>
  </r>
  <r>
    <n v="370"/>
    <x v="4"/>
    <x v="0"/>
  </r>
  <r>
    <n v="363"/>
    <x v="9"/>
    <x v="0"/>
  </r>
  <r>
    <n v="99"/>
    <x v="1"/>
    <x v="0"/>
  </r>
  <r>
    <n v="75"/>
    <x v="1"/>
    <x v="0"/>
  </r>
  <r>
    <n v="62"/>
    <x v="0"/>
    <x v="0"/>
  </r>
  <r>
    <n v="97"/>
    <x v="6"/>
    <x v="0"/>
  </r>
  <r>
    <n v="96"/>
    <x v="1"/>
    <x v="0"/>
  </r>
  <r>
    <n v="286"/>
    <x v="12"/>
    <x v="0"/>
  </r>
  <r>
    <n v="92"/>
    <x v="12"/>
    <x v="0"/>
  </r>
  <r>
    <n v="285"/>
    <x v="12"/>
    <x v="0"/>
  </r>
  <r>
    <n v="93"/>
    <x v="6"/>
    <x v="0"/>
  </r>
  <r>
    <n v="287"/>
    <x v="12"/>
    <x v="0"/>
  </r>
  <r>
    <n v="288"/>
    <x v="12"/>
    <x v="0"/>
  </r>
  <r>
    <n v="289"/>
    <x v="12"/>
    <x v="0"/>
  </r>
  <r>
    <n v="290"/>
    <x v="12"/>
    <x v="0"/>
  </r>
  <r>
    <n v="297"/>
    <x v="6"/>
    <x v="0"/>
  </r>
  <r>
    <n v="94"/>
    <x v="6"/>
    <x v="0"/>
  </r>
  <r>
    <n v="293"/>
    <x v="6"/>
    <x v="0"/>
  </r>
  <r>
    <n v="296"/>
    <x v="6"/>
    <x v="0"/>
  </r>
  <r>
    <n v="294"/>
    <x v="6"/>
    <x v="0"/>
  </r>
  <r>
    <n v="295"/>
    <x v="6"/>
    <x v="0"/>
  </r>
  <r>
    <n v="61"/>
    <x v="12"/>
    <x v="0"/>
  </r>
  <r>
    <n v="291"/>
    <x v="6"/>
    <x v="0"/>
  </r>
  <r>
    <n v="292"/>
    <x v="6"/>
    <x v="0"/>
  </r>
  <r>
    <n v="95"/>
    <x v="6"/>
    <x v="0"/>
  </r>
  <r>
    <n v="81"/>
    <x v="6"/>
    <x v="0"/>
  </r>
  <r>
    <n v="221"/>
    <x v="6"/>
    <x v="0"/>
  </r>
  <r>
    <n v="222"/>
    <x v="6"/>
    <x v="0"/>
  </r>
  <r>
    <n v="223"/>
    <x v="6"/>
    <x v="0"/>
  </r>
  <r>
    <n v="224"/>
    <x v="6"/>
    <x v="0"/>
  </r>
  <r>
    <n v="155"/>
    <x v="8"/>
    <x v="0"/>
  </r>
  <r>
    <n v="350"/>
    <x v="0"/>
    <x v="0"/>
  </r>
  <r>
    <n v="436"/>
    <x v="7"/>
    <x v="0"/>
  </r>
  <r>
    <n v="470"/>
    <x v="1"/>
    <x v="0"/>
  </r>
  <r>
    <n v="472"/>
    <x v="1"/>
    <x v="0"/>
  </r>
  <r>
    <n v="471"/>
    <x v="1"/>
    <x v="0"/>
  </r>
  <r>
    <n v="77"/>
    <x v="0"/>
    <x v="0"/>
  </r>
  <r>
    <n v="368"/>
    <x v="8"/>
    <x v="1"/>
  </r>
  <r>
    <n v="344"/>
    <x v="1"/>
    <x v="1"/>
  </r>
  <r>
    <n v="474"/>
    <x v="13"/>
    <x v="1"/>
  </r>
  <r>
    <n v="205"/>
    <x v="0"/>
    <x v="2"/>
  </r>
  <r>
    <n v="3"/>
    <x v="0"/>
    <x v="2"/>
  </r>
  <r>
    <n v="189"/>
    <x v="1"/>
    <x v="3"/>
  </r>
  <r>
    <n v="334"/>
    <x v="0"/>
    <x v="3"/>
  </r>
  <r>
    <n v="238"/>
    <x v="1"/>
    <x v="3"/>
  </r>
  <r>
    <n v="229"/>
    <x v="0"/>
    <x v="3"/>
  </r>
  <r>
    <n v="184"/>
    <x v="0"/>
    <x v="3"/>
  </r>
  <r>
    <n v="98"/>
    <x v="6"/>
    <x v="3"/>
  </r>
  <r>
    <n v="374"/>
    <x v="0"/>
    <x v="3"/>
  </r>
  <r>
    <n v="375"/>
    <x v="0"/>
    <x v="3"/>
  </r>
  <r>
    <n v="281"/>
    <x v="0"/>
    <x v="3"/>
  </r>
  <r>
    <n v="150"/>
    <x v="2"/>
    <x v="4"/>
  </r>
  <r>
    <n v="404"/>
    <x v="1"/>
    <x v="4"/>
  </r>
  <r>
    <n v="366"/>
    <x v="4"/>
    <x v="4"/>
  </r>
  <r>
    <n v="458"/>
    <x v="14"/>
    <x v="4"/>
  </r>
  <r>
    <n v="403"/>
    <x v="1"/>
    <x v="4"/>
  </r>
  <r>
    <n v="150"/>
    <x v="2"/>
    <x v="5"/>
  </r>
  <r>
    <n v="318"/>
    <x v="1"/>
    <x v="5"/>
  </r>
  <r>
    <n v="416"/>
    <x v="0"/>
    <x v="5"/>
  </r>
  <r>
    <n v="334"/>
    <x v="1"/>
    <x v="5"/>
  </r>
  <r>
    <n v="335"/>
    <x v="1"/>
    <x v="5"/>
  </r>
  <r>
    <n v="336"/>
    <x v="1"/>
    <x v="5"/>
  </r>
  <r>
    <n v="337"/>
    <x v="1"/>
    <x v="5"/>
  </r>
  <r>
    <n v="1"/>
    <x v="2"/>
    <x v="5"/>
  </r>
  <r>
    <n v="205"/>
    <x v="0"/>
    <x v="5"/>
  </r>
  <r>
    <n v="3"/>
    <x v="0"/>
    <x v="5"/>
  </r>
  <r>
    <n v="63"/>
    <x v="11"/>
    <x v="5"/>
  </r>
  <r>
    <n v="157"/>
    <x v="4"/>
    <x v="5"/>
  </r>
  <r>
    <n v="68"/>
    <x v="0"/>
    <x v="5"/>
  </r>
  <r>
    <n v="201"/>
    <x v="10"/>
    <x v="5"/>
  </r>
  <r>
    <n v="35"/>
    <x v="0"/>
    <x v="5"/>
  </r>
  <r>
    <n v="443"/>
    <x v="0"/>
    <x v="5"/>
  </r>
  <r>
    <n v="455"/>
    <x v="0"/>
    <x v="5"/>
  </r>
  <r>
    <n v="418"/>
    <x v="0"/>
    <x v="5"/>
  </r>
  <r>
    <n v="246"/>
    <x v="3"/>
    <x v="5"/>
  </r>
  <r>
    <n v="25"/>
    <x v="0"/>
    <x v="5"/>
  </r>
  <r>
    <n v="338"/>
    <x v="13"/>
    <x v="5"/>
  </r>
  <r>
    <n v="410"/>
    <x v="15"/>
    <x v="5"/>
  </r>
  <r>
    <n v="325"/>
    <x v="10"/>
    <x v="5"/>
  </r>
  <r>
    <n v="49"/>
    <x v="10"/>
    <x v="5"/>
  </r>
  <r>
    <n v="263"/>
    <x v="2"/>
    <x v="5"/>
  </r>
  <r>
    <n v="90"/>
    <x v="15"/>
    <x v="5"/>
  </r>
  <r>
    <n v="322"/>
    <x v="15"/>
    <x v="5"/>
  </r>
  <r>
    <n v="405"/>
    <x v="15"/>
    <x v="5"/>
  </r>
  <r>
    <n v="130"/>
    <x v="15"/>
    <x v="5"/>
  </r>
  <r>
    <n v="122"/>
    <x v="15"/>
    <x v="5"/>
  </r>
  <r>
    <n v="139"/>
    <x v="15"/>
    <x v="5"/>
  </r>
  <r>
    <n v="138"/>
    <x v="15"/>
    <x v="5"/>
  </r>
  <r>
    <n v="319"/>
    <x v="0"/>
    <x v="5"/>
  </r>
  <r>
    <n v="279"/>
    <x v="15"/>
    <x v="5"/>
  </r>
  <r>
    <n v="345"/>
    <x v="14"/>
    <x v="5"/>
  </r>
  <r>
    <n v="189"/>
    <x v="1"/>
    <x v="5"/>
  </r>
  <r>
    <n v="334"/>
    <x v="0"/>
    <x v="5"/>
  </r>
  <r>
    <n v="238"/>
    <x v="1"/>
    <x v="5"/>
  </r>
  <r>
    <n v="153"/>
    <x v="3"/>
    <x v="5"/>
  </r>
  <r>
    <n v="152"/>
    <x v="0"/>
    <x v="5"/>
  </r>
  <r>
    <n v="461"/>
    <x v="4"/>
    <x v="5"/>
  </r>
  <r>
    <n v="8"/>
    <x v="0"/>
    <x v="5"/>
  </r>
  <r>
    <n v="26"/>
    <x v="3"/>
    <x v="5"/>
  </r>
  <r>
    <n v="82"/>
    <x v="9"/>
    <x v="5"/>
  </r>
  <r>
    <n v="41"/>
    <x v="2"/>
    <x v="5"/>
  </r>
  <r>
    <n v="440"/>
    <x v="13"/>
    <x v="5"/>
  </r>
  <r>
    <n v="84"/>
    <x v="2"/>
    <x v="5"/>
  </r>
  <r>
    <n v="89"/>
    <x v="0"/>
    <x v="5"/>
  </r>
  <r>
    <n v="88"/>
    <x v="15"/>
    <x v="5"/>
  </r>
  <r>
    <n v="52"/>
    <x v="10"/>
    <x v="5"/>
  </r>
  <r>
    <n v="56"/>
    <x v="0"/>
    <x v="5"/>
  </r>
  <r>
    <n v="209"/>
    <x v="15"/>
    <x v="5"/>
  </r>
  <r>
    <n v="19"/>
    <x v="2"/>
    <x v="5"/>
  </r>
  <r>
    <n v="180"/>
    <x v="15"/>
    <x v="5"/>
  </r>
  <r>
    <n v="211"/>
    <x v="15"/>
    <x v="5"/>
  </r>
  <r>
    <n v="43"/>
    <x v="10"/>
    <x v="5"/>
  </r>
  <r>
    <n v="169"/>
    <x v="13"/>
    <x v="5"/>
  </r>
  <r>
    <n v="215"/>
    <x v="15"/>
    <x v="5"/>
  </r>
  <r>
    <n v="465"/>
    <x v="13"/>
    <x v="5"/>
  </r>
  <r>
    <n v="449"/>
    <x v="13"/>
    <x v="5"/>
  </r>
  <r>
    <n v="214"/>
    <x v="15"/>
    <x v="5"/>
  </r>
  <r>
    <n v="466"/>
    <x v="15"/>
    <x v="5"/>
  </r>
  <r>
    <n v="445"/>
    <x v="10"/>
    <x v="5"/>
  </r>
  <r>
    <n v="218"/>
    <x v="13"/>
    <x v="5"/>
  </r>
  <r>
    <n v="39"/>
    <x v="2"/>
    <x v="5"/>
  </r>
  <r>
    <n v="335"/>
    <x v="4"/>
    <x v="5"/>
  </r>
  <r>
    <n v="187"/>
    <x v="15"/>
    <x v="5"/>
  </r>
  <r>
    <n v="193"/>
    <x v="10"/>
    <x v="5"/>
  </r>
  <r>
    <n v="427"/>
    <x v="10"/>
    <x v="5"/>
  </r>
  <r>
    <n v="245"/>
    <x v="14"/>
    <x v="5"/>
  </r>
  <r>
    <n v="243"/>
    <x v="14"/>
    <x v="5"/>
  </r>
  <r>
    <n v="55"/>
    <x v="10"/>
    <x v="5"/>
  </r>
  <r>
    <n v="251"/>
    <x v="10"/>
    <x v="5"/>
  </r>
  <r>
    <n v="331"/>
    <x v="15"/>
    <x v="5"/>
  </r>
  <r>
    <n v="321"/>
    <x v="13"/>
    <x v="5"/>
  </r>
  <r>
    <n v="233"/>
    <x v="0"/>
    <x v="5"/>
  </r>
  <r>
    <n v="154"/>
    <x v="15"/>
    <x v="5"/>
  </r>
  <r>
    <n v="441"/>
    <x v="13"/>
    <x v="5"/>
  </r>
  <r>
    <n v="454"/>
    <x v="15"/>
    <x v="5"/>
  </r>
  <r>
    <n v="453"/>
    <x v="13"/>
    <x v="5"/>
  </r>
  <r>
    <n v="463"/>
    <x v="10"/>
    <x v="5"/>
  </r>
  <r>
    <n v="435"/>
    <x v="3"/>
    <x v="5"/>
  </r>
  <r>
    <n v="266"/>
    <x v="10"/>
    <x v="5"/>
  </r>
  <r>
    <n v="280"/>
    <x v="13"/>
    <x v="5"/>
  </r>
  <r>
    <n v="411"/>
    <x v="13"/>
    <x v="5"/>
  </r>
  <r>
    <n v="128"/>
    <x v="15"/>
    <x v="5"/>
  </r>
  <r>
    <n v="415"/>
    <x v="13"/>
    <x v="5"/>
  </r>
  <r>
    <n v="467"/>
    <x v="13"/>
    <x v="5"/>
  </r>
  <r>
    <n v="438"/>
    <x v="13"/>
    <x v="5"/>
  </r>
  <r>
    <n v="468"/>
    <x v="10"/>
    <x v="5"/>
  </r>
  <r>
    <n v="140"/>
    <x v="15"/>
    <x v="5"/>
  </r>
  <r>
    <n v="164"/>
    <x v="2"/>
    <x v="5"/>
  </r>
  <r>
    <n v="50"/>
    <x v="0"/>
    <x v="5"/>
  </r>
  <r>
    <n v="34"/>
    <x v="10"/>
    <x v="5"/>
  </r>
  <r>
    <n v="136"/>
    <x v="15"/>
    <x v="5"/>
  </r>
  <r>
    <n v="261"/>
    <x v="3"/>
    <x v="5"/>
  </r>
  <r>
    <n v="363"/>
    <x v="9"/>
    <x v="5"/>
  </r>
  <r>
    <n v="7"/>
    <x v="0"/>
    <x v="5"/>
  </r>
  <r>
    <n v="76"/>
    <x v="0"/>
    <x v="5"/>
  </r>
  <r>
    <n v="167"/>
    <x v="0"/>
    <x v="5"/>
  </r>
  <r>
    <n v="244"/>
    <x v="14"/>
    <x v="5"/>
  </r>
  <r>
    <n v="64"/>
    <x v="14"/>
    <x v="5"/>
  </r>
  <r>
    <n v="451"/>
    <x v="13"/>
    <x v="5"/>
  </r>
  <r>
    <n v="452"/>
    <x v="13"/>
    <x v="5"/>
  </r>
  <r>
    <n v="475"/>
    <x v="13"/>
    <x v="5"/>
  </r>
  <r>
    <n v="267"/>
    <x v="2"/>
    <x v="5"/>
  </r>
  <r>
    <n v="27"/>
    <x v="10"/>
    <x v="5"/>
  </r>
  <r>
    <n v="5"/>
    <x v="15"/>
    <x v="5"/>
  </r>
  <r>
    <n v="103"/>
    <x v="15"/>
    <x v="5"/>
  </r>
  <r>
    <n v="286"/>
    <x v="12"/>
    <x v="6"/>
  </r>
  <r>
    <n v="92"/>
    <x v="12"/>
    <x v="6"/>
  </r>
  <r>
    <n v="285"/>
    <x v="12"/>
    <x v="6"/>
  </r>
  <r>
    <n v="93"/>
    <x v="6"/>
    <x v="6"/>
  </r>
  <r>
    <n v="287"/>
    <x v="12"/>
    <x v="6"/>
  </r>
  <r>
    <n v="288"/>
    <x v="12"/>
    <x v="6"/>
  </r>
  <r>
    <n v="289"/>
    <x v="12"/>
    <x v="6"/>
  </r>
  <r>
    <n v="290"/>
    <x v="12"/>
    <x v="6"/>
  </r>
  <r>
    <n v="297"/>
    <x v="6"/>
    <x v="6"/>
  </r>
  <r>
    <n v="94"/>
    <x v="6"/>
    <x v="6"/>
  </r>
  <r>
    <n v="293"/>
    <x v="6"/>
    <x v="6"/>
  </r>
  <r>
    <n v="296"/>
    <x v="6"/>
    <x v="6"/>
  </r>
  <r>
    <n v="294"/>
    <x v="6"/>
    <x v="6"/>
  </r>
  <r>
    <n v="295"/>
    <x v="6"/>
    <x v="6"/>
  </r>
  <r>
    <n v="61"/>
    <x v="12"/>
    <x v="6"/>
  </r>
  <r>
    <n v="291"/>
    <x v="6"/>
    <x v="6"/>
  </r>
  <r>
    <n v="292"/>
    <x v="6"/>
    <x v="6"/>
  </r>
  <r>
    <n v="95"/>
    <x v="6"/>
    <x v="6"/>
  </r>
  <r>
    <n v="81"/>
    <x v="6"/>
    <x v="6"/>
  </r>
  <r>
    <n v="416"/>
    <x v="0"/>
    <x v="7"/>
  </r>
  <r>
    <n v="161"/>
    <x v="5"/>
    <x v="7"/>
  </r>
  <r>
    <n v="460"/>
    <x v="5"/>
    <x v="7"/>
  </r>
  <r>
    <n v="98"/>
    <x v="6"/>
    <x v="7"/>
  </r>
  <r>
    <n v="444"/>
    <x v="5"/>
    <x v="7"/>
  </r>
  <r>
    <n v="96"/>
    <x v="1"/>
    <x v="7"/>
  </r>
  <r>
    <n v="221"/>
    <x v="6"/>
    <x v="7"/>
  </r>
  <r>
    <n v="222"/>
    <x v="6"/>
    <x v="7"/>
  </r>
  <r>
    <n v="223"/>
    <x v="6"/>
    <x v="7"/>
  </r>
  <r>
    <n v="224"/>
    <x v="6"/>
    <x v="7"/>
  </r>
  <r>
    <n v="155"/>
    <x v="8"/>
    <x v="7"/>
  </r>
  <r>
    <n v="159"/>
    <x v="6"/>
    <x v="7"/>
  </r>
  <r>
    <n v="220"/>
    <x v="5"/>
    <x v="7"/>
  </r>
  <r>
    <n v="459"/>
    <x v="6"/>
    <x v="7"/>
  </r>
  <r>
    <n v="318"/>
    <x v="1"/>
    <x v="8"/>
  </r>
  <r>
    <n v="404"/>
    <x v="1"/>
    <x v="8"/>
  </r>
  <r>
    <n v="366"/>
    <x v="4"/>
    <x v="8"/>
  </r>
  <r>
    <n v="345"/>
    <x v="14"/>
    <x v="8"/>
  </r>
  <r>
    <n v="158"/>
    <x v="2"/>
    <x v="8"/>
  </r>
  <r>
    <n v="460"/>
    <x v="5"/>
    <x v="8"/>
  </r>
  <r>
    <n v="172"/>
    <x v="4"/>
    <x v="8"/>
  </r>
  <r>
    <n v="261"/>
    <x v="3"/>
    <x v="8"/>
  </r>
  <r>
    <n v="309"/>
    <x v="5"/>
    <x v="8"/>
  </r>
  <r>
    <n v="364"/>
    <x v="1"/>
    <x v="8"/>
  </r>
  <r>
    <n v="149"/>
    <x v="5"/>
    <x v="8"/>
  </r>
  <r>
    <n v="83"/>
    <x v="5"/>
    <x v="8"/>
  </r>
  <r>
    <n v="203"/>
    <x v="5"/>
    <x v="8"/>
  </r>
  <r>
    <n v="446"/>
    <x v="5"/>
    <x v="8"/>
  </r>
  <r>
    <n v="191"/>
    <x v="9"/>
    <x v="8"/>
  </r>
  <r>
    <n v="234"/>
    <x v="0"/>
    <x v="8"/>
  </r>
  <r>
    <n v="298"/>
    <x v="2"/>
    <x v="8"/>
  </r>
  <r>
    <n v="242"/>
    <x v="14"/>
    <x v="8"/>
  </r>
  <r>
    <n v="346"/>
    <x v="0"/>
    <x v="8"/>
  </r>
  <r>
    <n v="68"/>
    <x v="0"/>
    <x v="9"/>
  </r>
  <r>
    <n v="35"/>
    <x v="0"/>
    <x v="9"/>
  </r>
  <r>
    <n v="443"/>
    <x v="0"/>
    <x v="9"/>
  </r>
  <r>
    <n v="455"/>
    <x v="0"/>
    <x v="9"/>
  </r>
  <r>
    <n v="418"/>
    <x v="0"/>
    <x v="9"/>
  </r>
  <r>
    <n v="25"/>
    <x v="0"/>
    <x v="9"/>
  </r>
  <r>
    <n v="87"/>
    <x v="0"/>
    <x v="9"/>
  </r>
  <r>
    <n v="163"/>
    <x v="0"/>
    <x v="9"/>
  </r>
  <r>
    <n v="184"/>
    <x v="0"/>
    <x v="9"/>
  </r>
  <r>
    <n v="375"/>
    <x v="0"/>
    <x v="9"/>
  </r>
  <r>
    <n v="21"/>
    <x v="0"/>
    <x v="9"/>
  </r>
  <r>
    <n v="400"/>
    <x v="0"/>
    <x v="9"/>
  </r>
  <r>
    <n v="401"/>
    <x v="0"/>
    <x v="9"/>
  </r>
  <r>
    <n v="399"/>
    <x v="0"/>
    <x v="9"/>
  </r>
  <r>
    <n v="402"/>
    <x v="0"/>
    <x v="9"/>
  </r>
  <r>
    <n v="148"/>
    <x v="4"/>
    <x v="10"/>
  </r>
  <r>
    <n v="208"/>
    <x v="10"/>
    <x v="10"/>
  </r>
  <r>
    <n v="28"/>
    <x v="10"/>
    <x v="10"/>
  </r>
  <r>
    <n v="175"/>
    <x v="10"/>
    <x v="10"/>
  </r>
  <r>
    <n v="160"/>
    <x v="10"/>
    <x v="10"/>
  </r>
  <r>
    <n v="150"/>
    <x v="2"/>
    <x v="11"/>
  </r>
  <r>
    <n v="319"/>
    <x v="0"/>
    <x v="11"/>
  </r>
  <r>
    <n v="404"/>
    <x v="1"/>
    <x v="11"/>
  </r>
  <r>
    <n v="366"/>
    <x v="4"/>
    <x v="11"/>
  </r>
  <r>
    <n v="345"/>
    <x v="14"/>
    <x v="11"/>
  </r>
  <r>
    <n v="189"/>
    <x v="1"/>
    <x v="11"/>
  </r>
  <r>
    <n v="334"/>
    <x v="0"/>
    <x v="11"/>
  </r>
  <r>
    <n v="238"/>
    <x v="1"/>
    <x v="11"/>
  </r>
  <r>
    <n v="153"/>
    <x v="3"/>
    <x v="11"/>
  </r>
  <r>
    <n v="152"/>
    <x v="0"/>
    <x v="11"/>
  </r>
  <r>
    <n v="461"/>
    <x v="4"/>
    <x v="11"/>
  </r>
  <r>
    <n v="8"/>
    <x v="0"/>
    <x v="11"/>
  </r>
  <r>
    <n v="26"/>
    <x v="3"/>
    <x v="11"/>
  </r>
  <r>
    <n v="82"/>
    <x v="9"/>
    <x v="11"/>
  </r>
  <r>
    <n v="41"/>
    <x v="2"/>
    <x v="11"/>
  </r>
  <r>
    <n v="440"/>
    <x v="13"/>
    <x v="11"/>
  </r>
  <r>
    <n v="84"/>
    <x v="2"/>
    <x v="11"/>
  </r>
  <r>
    <n v="89"/>
    <x v="0"/>
    <x v="11"/>
  </r>
  <r>
    <n v="72"/>
    <x v="10"/>
    <x v="11"/>
  </r>
  <r>
    <n v="88"/>
    <x v="15"/>
    <x v="11"/>
  </r>
  <r>
    <n v="52"/>
    <x v="10"/>
    <x v="11"/>
  </r>
  <r>
    <n v="56"/>
    <x v="0"/>
    <x v="11"/>
  </r>
  <r>
    <n v="209"/>
    <x v="15"/>
    <x v="11"/>
  </r>
  <r>
    <n v="19"/>
    <x v="2"/>
    <x v="11"/>
  </r>
  <r>
    <n v="180"/>
    <x v="15"/>
    <x v="11"/>
  </r>
  <r>
    <n v="211"/>
    <x v="15"/>
    <x v="11"/>
  </r>
  <r>
    <n v="43"/>
    <x v="10"/>
    <x v="11"/>
  </r>
  <r>
    <n v="169"/>
    <x v="13"/>
    <x v="11"/>
  </r>
  <r>
    <n v="215"/>
    <x v="15"/>
    <x v="11"/>
  </r>
  <r>
    <n v="465"/>
    <x v="13"/>
    <x v="11"/>
  </r>
  <r>
    <n v="449"/>
    <x v="13"/>
    <x v="11"/>
  </r>
  <r>
    <n v="214"/>
    <x v="15"/>
    <x v="11"/>
  </r>
  <r>
    <n v="466"/>
    <x v="15"/>
    <x v="11"/>
  </r>
  <r>
    <n v="445"/>
    <x v="10"/>
    <x v="11"/>
  </r>
  <r>
    <n v="218"/>
    <x v="13"/>
    <x v="11"/>
  </r>
  <r>
    <n v="39"/>
    <x v="2"/>
    <x v="11"/>
  </r>
  <r>
    <n v="335"/>
    <x v="4"/>
    <x v="11"/>
  </r>
  <r>
    <n v="187"/>
    <x v="15"/>
    <x v="11"/>
  </r>
  <r>
    <n v="458"/>
    <x v="14"/>
    <x v="11"/>
  </r>
  <r>
    <n v="193"/>
    <x v="10"/>
    <x v="11"/>
  </r>
  <r>
    <n v="427"/>
    <x v="10"/>
    <x v="11"/>
  </r>
  <r>
    <n v="245"/>
    <x v="14"/>
    <x v="11"/>
  </r>
  <r>
    <n v="243"/>
    <x v="14"/>
    <x v="11"/>
  </r>
  <r>
    <n v="55"/>
    <x v="10"/>
    <x v="11"/>
  </r>
  <r>
    <n v="251"/>
    <x v="10"/>
    <x v="11"/>
  </r>
  <r>
    <n v="331"/>
    <x v="15"/>
    <x v="11"/>
  </r>
  <r>
    <n v="321"/>
    <x v="13"/>
    <x v="11"/>
  </r>
  <r>
    <n v="233"/>
    <x v="0"/>
    <x v="11"/>
  </r>
  <r>
    <n v="154"/>
    <x v="15"/>
    <x v="11"/>
  </r>
  <r>
    <n v="441"/>
    <x v="13"/>
    <x v="11"/>
  </r>
  <r>
    <n v="454"/>
    <x v="15"/>
    <x v="11"/>
  </r>
  <r>
    <n v="453"/>
    <x v="13"/>
    <x v="11"/>
  </r>
  <r>
    <n v="463"/>
    <x v="10"/>
    <x v="11"/>
  </r>
  <r>
    <n v="435"/>
    <x v="3"/>
    <x v="11"/>
  </r>
  <r>
    <n v="266"/>
    <x v="10"/>
    <x v="11"/>
  </r>
  <r>
    <n v="280"/>
    <x v="13"/>
    <x v="11"/>
  </r>
  <r>
    <n v="411"/>
    <x v="13"/>
    <x v="11"/>
  </r>
  <r>
    <n v="128"/>
    <x v="15"/>
    <x v="11"/>
  </r>
  <r>
    <n v="415"/>
    <x v="13"/>
    <x v="11"/>
  </r>
  <r>
    <n v="467"/>
    <x v="13"/>
    <x v="11"/>
  </r>
  <r>
    <n v="438"/>
    <x v="13"/>
    <x v="11"/>
  </r>
  <r>
    <n v="468"/>
    <x v="10"/>
    <x v="11"/>
  </r>
  <r>
    <n v="140"/>
    <x v="15"/>
    <x v="11"/>
  </r>
  <r>
    <n v="63"/>
    <x v="11"/>
    <x v="11"/>
  </r>
  <r>
    <n v="201"/>
    <x v="10"/>
    <x v="11"/>
  </r>
  <r>
    <n v="325"/>
    <x v="10"/>
    <x v="11"/>
  </r>
  <r>
    <n v="263"/>
    <x v="2"/>
    <x v="11"/>
  </r>
  <r>
    <n v="90"/>
    <x v="15"/>
    <x v="11"/>
  </r>
  <r>
    <n v="139"/>
    <x v="15"/>
    <x v="11"/>
  </r>
  <r>
    <n v="33"/>
    <x v="10"/>
    <x v="11"/>
  </r>
  <r>
    <n v="322"/>
    <x v="10"/>
    <x v="11"/>
  </r>
  <r>
    <n v="425"/>
    <x v="5"/>
    <x v="11"/>
  </r>
  <r>
    <n v="200"/>
    <x v="4"/>
    <x v="11"/>
  </r>
  <r>
    <n v="417"/>
    <x v="1"/>
    <x v="11"/>
  </r>
  <r>
    <n v="270"/>
    <x v="3"/>
    <x v="11"/>
  </r>
  <r>
    <n v="177"/>
    <x v="2"/>
    <x v="11"/>
  </r>
  <r>
    <n v="227"/>
    <x v="15"/>
    <x v="11"/>
  </r>
  <r>
    <n v="328"/>
    <x v="0"/>
    <x v="11"/>
  </r>
  <r>
    <n v="225"/>
    <x v="10"/>
    <x v="11"/>
  </r>
  <r>
    <n v="78"/>
    <x v="10"/>
    <x v="11"/>
  </r>
  <r>
    <n v="352"/>
    <x v="10"/>
    <x v="11"/>
  </r>
  <r>
    <n v="309"/>
    <x v="5"/>
    <x v="11"/>
  </r>
  <r>
    <n v="191"/>
    <x v="9"/>
    <x v="11"/>
  </r>
  <r>
    <n v="234"/>
    <x v="0"/>
    <x v="11"/>
  </r>
  <r>
    <n v="242"/>
    <x v="14"/>
    <x v="11"/>
  </r>
  <r>
    <n v="346"/>
    <x v="0"/>
    <x v="11"/>
  </r>
  <r>
    <n v="229"/>
    <x v="0"/>
    <x v="11"/>
  </r>
  <r>
    <n v="374"/>
    <x v="0"/>
    <x v="11"/>
  </r>
  <r>
    <n v="190"/>
    <x v="7"/>
    <x v="11"/>
  </r>
  <r>
    <n v="367"/>
    <x v="4"/>
    <x v="11"/>
  </r>
  <r>
    <n v="42"/>
    <x v="9"/>
    <x v="11"/>
  </r>
  <r>
    <n v="257"/>
    <x v="6"/>
    <x v="11"/>
  </r>
  <r>
    <n v="329"/>
    <x v="4"/>
    <x v="11"/>
  </r>
  <r>
    <n v="370"/>
    <x v="4"/>
    <x v="11"/>
  </r>
  <r>
    <n v="350"/>
    <x v="0"/>
    <x v="11"/>
  </r>
  <r>
    <n v="77"/>
    <x v="0"/>
    <x v="11"/>
  </r>
  <r>
    <n v="36"/>
    <x v="15"/>
    <x v="11"/>
  </r>
  <r>
    <n v="30"/>
    <x v="10"/>
    <x v="11"/>
  </r>
  <r>
    <n v="60"/>
    <x v="10"/>
    <x v="11"/>
  </r>
  <r>
    <n v="204"/>
    <x v="2"/>
    <x v="11"/>
  </r>
  <r>
    <n v="255"/>
    <x v="10"/>
    <x v="11"/>
  </r>
  <r>
    <n v="166"/>
    <x v="9"/>
    <x v="11"/>
  </r>
  <r>
    <n v="168"/>
    <x v="9"/>
    <x v="11"/>
  </r>
  <r>
    <n v="179"/>
    <x v="15"/>
    <x v="11"/>
  </r>
  <r>
    <n v="320"/>
    <x v="9"/>
    <x v="11"/>
  </r>
  <r>
    <n v="337"/>
    <x v="9"/>
    <x v="11"/>
  </r>
  <r>
    <n v="338"/>
    <x v="9"/>
    <x v="11"/>
  </r>
  <r>
    <n v="339"/>
    <x v="9"/>
    <x v="11"/>
  </r>
  <r>
    <n v="336"/>
    <x v="9"/>
    <x v="11"/>
  </r>
  <r>
    <n v="216"/>
    <x v="15"/>
    <x v="11"/>
  </r>
  <r>
    <n v="217"/>
    <x v="15"/>
    <x v="11"/>
  </r>
  <r>
    <n v="333"/>
    <x v="6"/>
    <x v="11"/>
  </r>
  <r>
    <n v="15"/>
    <x v="10"/>
    <x v="11"/>
  </r>
  <r>
    <n v="457"/>
    <x v="14"/>
    <x v="11"/>
  </r>
  <r>
    <n v="186"/>
    <x v="14"/>
    <x v="11"/>
  </r>
  <r>
    <n v="199"/>
    <x v="14"/>
    <x v="11"/>
  </r>
  <r>
    <n v="197"/>
    <x v="14"/>
    <x v="11"/>
  </r>
  <r>
    <n v="198"/>
    <x v="6"/>
    <x v="11"/>
  </r>
  <r>
    <n v="424"/>
    <x v="4"/>
    <x v="11"/>
  </r>
  <r>
    <n v="433"/>
    <x v="13"/>
    <x v="11"/>
  </r>
  <r>
    <n v="422"/>
    <x v="2"/>
    <x v="11"/>
  </r>
  <r>
    <n v="428"/>
    <x v="10"/>
    <x v="11"/>
  </r>
  <r>
    <n v="429"/>
    <x v="10"/>
    <x v="11"/>
  </r>
  <r>
    <n v="430"/>
    <x v="10"/>
    <x v="11"/>
  </r>
  <r>
    <n v="431"/>
    <x v="10"/>
    <x v="11"/>
  </r>
  <r>
    <n v="419"/>
    <x v="10"/>
    <x v="11"/>
  </r>
  <r>
    <n v="376"/>
    <x v="4"/>
    <x v="11"/>
  </r>
  <r>
    <n v="381"/>
    <x v="10"/>
    <x v="11"/>
  </r>
  <r>
    <n v="389"/>
    <x v="1"/>
    <x v="11"/>
  </r>
  <r>
    <n v="53"/>
    <x v="10"/>
    <x v="11"/>
  </r>
  <r>
    <n v="112"/>
    <x v="15"/>
    <x v="11"/>
  </r>
  <r>
    <n v="260"/>
    <x v="15"/>
    <x v="11"/>
  </r>
  <r>
    <n v="330"/>
    <x v="2"/>
    <x v="11"/>
  </r>
  <r>
    <n v="256"/>
    <x v="4"/>
    <x v="11"/>
  </r>
  <r>
    <n v="408"/>
    <x v="10"/>
    <x v="11"/>
  </r>
  <r>
    <n v="252"/>
    <x v="10"/>
    <x v="11"/>
  </r>
  <r>
    <n v="240"/>
    <x v="3"/>
    <x v="11"/>
  </r>
  <r>
    <n v="342"/>
    <x v="0"/>
    <x v="11"/>
  </r>
  <r>
    <n v="313"/>
    <x v="0"/>
    <x v="11"/>
  </r>
  <r>
    <n v="327"/>
    <x v="0"/>
    <x v="11"/>
  </r>
  <r>
    <n v="74"/>
    <x v="10"/>
    <x v="11"/>
  </r>
  <r>
    <n v="241"/>
    <x v="1"/>
    <x v="11"/>
  </r>
  <r>
    <n v="382"/>
    <x v="10"/>
    <x v="11"/>
  </r>
  <r>
    <n v="388"/>
    <x v="10"/>
    <x v="11"/>
  </r>
  <r>
    <n v="396"/>
    <x v="10"/>
    <x v="11"/>
  </r>
  <r>
    <n v="111"/>
    <x v="10"/>
    <x v="11"/>
  </r>
  <r>
    <n v="178"/>
    <x v="0"/>
    <x v="11"/>
  </r>
  <r>
    <n v="283"/>
    <x v="10"/>
    <x v="11"/>
  </r>
  <r>
    <n v="282"/>
    <x v="2"/>
    <x v="11"/>
  </r>
  <r>
    <n v="110"/>
    <x v="6"/>
    <x v="11"/>
  </r>
  <r>
    <n v="464"/>
    <x v="0"/>
    <x v="11"/>
  </r>
  <r>
    <n v="40"/>
    <x v="0"/>
    <x v="11"/>
  </r>
  <r>
    <n v="113"/>
    <x v="15"/>
    <x v="11"/>
  </r>
  <r>
    <n v="10"/>
    <x v="10"/>
    <x v="11"/>
  </r>
  <r>
    <n v="58"/>
    <x v="10"/>
    <x v="11"/>
  </r>
  <r>
    <n v="65"/>
    <x v="10"/>
    <x v="11"/>
  </r>
  <r>
    <n v="73"/>
    <x v="10"/>
    <x v="11"/>
  </r>
  <r>
    <n v="100"/>
    <x v="10"/>
    <x v="11"/>
  </r>
  <r>
    <n v="115"/>
    <x v="15"/>
    <x v="11"/>
  </r>
  <r>
    <n v="272"/>
    <x v="10"/>
    <x v="11"/>
  </r>
  <r>
    <n v="107"/>
    <x v="10"/>
    <x v="11"/>
  </r>
  <r>
    <n v="106"/>
    <x v="10"/>
    <x v="11"/>
  </r>
  <r>
    <n v="351"/>
    <x v="0"/>
    <x v="11"/>
  </r>
  <r>
    <n v="264"/>
    <x v="4"/>
    <x v="11"/>
  </r>
  <r>
    <n v="135"/>
    <x v="15"/>
    <x v="11"/>
  </r>
  <r>
    <n v="142"/>
    <x v="15"/>
    <x v="11"/>
  </r>
  <r>
    <n v="1"/>
    <x v="2"/>
    <x v="12"/>
  </r>
  <r>
    <n v="364"/>
    <x v="1"/>
    <x v="13"/>
  </r>
  <r>
    <n v="390"/>
    <x v="7"/>
    <x v="13"/>
  </r>
  <r>
    <n v="369"/>
    <x v="5"/>
    <x v="13"/>
  </r>
  <r>
    <n v="384"/>
    <x v="0"/>
    <x v="13"/>
  </r>
  <r>
    <n v="33"/>
    <x v="10"/>
    <x v="14"/>
  </r>
  <r>
    <n v="322"/>
    <x v="10"/>
    <x v="14"/>
  </r>
  <r>
    <n v="72"/>
    <x v="10"/>
    <x v="14"/>
  </r>
  <r>
    <n v="182"/>
    <x v="4"/>
    <x v="14"/>
  </r>
  <r>
    <n v="258"/>
    <x v="4"/>
    <x v="14"/>
  </r>
  <r>
    <n v="38"/>
    <x v="0"/>
    <x v="14"/>
  </r>
  <r>
    <n v="436"/>
    <x v="7"/>
    <x v="14"/>
  </r>
  <r>
    <n v="448"/>
    <x v="4"/>
    <x v="14"/>
  </r>
  <r>
    <n v="434"/>
    <x v="10"/>
    <x v="14"/>
  </r>
  <r>
    <n v="2"/>
    <x v="6"/>
    <x v="15"/>
  </r>
  <r>
    <n v="23"/>
    <x v="0"/>
    <x v="15"/>
  </r>
  <r>
    <n v="320"/>
    <x v="11"/>
    <x v="15"/>
  </r>
  <r>
    <n v="277"/>
    <x v="8"/>
    <x v="15"/>
  </r>
  <r>
    <n v="18"/>
    <x v="10"/>
    <x v="16"/>
  </r>
  <r>
    <n v="85"/>
    <x v="16"/>
    <x v="16"/>
  </r>
  <r>
    <n v="86"/>
    <x v="2"/>
    <x v="16"/>
  </r>
  <r>
    <n v="67"/>
    <x v="4"/>
    <x v="16"/>
  </r>
  <r>
    <n v="176"/>
    <x v="10"/>
    <x v="16"/>
  </r>
  <r>
    <n v="165"/>
    <x v="15"/>
    <x v="16"/>
  </r>
  <r>
    <n v="183"/>
    <x v="13"/>
    <x v="16"/>
  </r>
  <r>
    <n v="230"/>
    <x v="10"/>
    <x v="16"/>
  </r>
  <r>
    <n v="421"/>
    <x v="10"/>
    <x v="16"/>
  </r>
  <r>
    <n v="228"/>
    <x v="2"/>
    <x v="16"/>
  </r>
  <r>
    <n v="22"/>
    <x v="10"/>
    <x v="16"/>
  </r>
  <r>
    <n v="274"/>
    <x v="10"/>
    <x v="16"/>
  </r>
  <r>
    <n v="17"/>
    <x v="10"/>
    <x v="16"/>
  </r>
  <r>
    <n v="409"/>
    <x v="2"/>
    <x v="16"/>
  </r>
  <r>
    <n v="254"/>
    <x v="10"/>
    <x v="16"/>
  </r>
  <r>
    <n v="308"/>
    <x v="5"/>
    <x v="16"/>
  </r>
  <r>
    <n v="387"/>
    <x v="10"/>
    <x v="16"/>
  </r>
  <r>
    <n v="386"/>
    <x v="10"/>
    <x v="16"/>
  </r>
  <r>
    <n v="395"/>
    <x v="13"/>
    <x v="16"/>
  </r>
  <r>
    <n v="79"/>
    <x v="15"/>
    <x v="16"/>
  </r>
  <r>
    <n v="273"/>
    <x v="10"/>
    <x v="16"/>
  </r>
  <r>
    <n v="275"/>
    <x v="10"/>
    <x v="16"/>
  </r>
  <r>
    <n v="69"/>
    <x v="15"/>
    <x v="16"/>
  </r>
  <r>
    <n v="9"/>
    <x v="10"/>
    <x v="16"/>
  </r>
  <r>
    <n v="276"/>
    <x v="10"/>
    <x v="16"/>
  </r>
  <r>
    <n v="268"/>
    <x v="15"/>
    <x v="16"/>
  </r>
  <r>
    <n v="269"/>
    <x v="15"/>
    <x v="16"/>
  </r>
  <r>
    <n v="349"/>
    <x v="15"/>
    <x v="16"/>
  </r>
  <r>
    <n v="420"/>
    <x v="2"/>
    <x v="16"/>
  </r>
  <r>
    <n v="414"/>
    <x v="10"/>
    <x v="16"/>
  </r>
  <r>
    <n v="439"/>
    <x v="2"/>
    <x v="16"/>
  </r>
  <r>
    <n v="437"/>
    <x v="2"/>
    <x v="16"/>
  </r>
  <r>
    <n v="413"/>
    <x v="13"/>
    <x v="16"/>
  </r>
  <r>
    <n v="319"/>
    <x v="0"/>
    <x v="17"/>
  </r>
  <r>
    <n v="87"/>
    <x v="0"/>
    <x v="17"/>
  </r>
  <r>
    <n v="161"/>
    <x v="5"/>
    <x v="17"/>
  </r>
  <r>
    <n v="163"/>
    <x v="0"/>
    <x v="17"/>
  </r>
  <r>
    <n v="425"/>
    <x v="5"/>
    <x v="17"/>
  </r>
  <r>
    <n v="200"/>
    <x v="4"/>
    <x v="17"/>
  </r>
  <r>
    <n v="417"/>
    <x v="1"/>
    <x v="18"/>
  </r>
  <r>
    <n v="148"/>
    <x v="4"/>
    <x v="18"/>
  </r>
  <r>
    <n v="164"/>
    <x v="2"/>
    <x v="18"/>
  </r>
  <r>
    <n v="262"/>
    <x v="2"/>
    <x v="18"/>
  </r>
  <r>
    <n v="157"/>
    <x v="4"/>
    <x v="18"/>
  </r>
  <r>
    <n v="49"/>
    <x v="10"/>
    <x v="18"/>
  </r>
  <r>
    <n v="138"/>
    <x v="15"/>
    <x v="18"/>
  </r>
  <r>
    <n v="12"/>
    <x v="10"/>
    <x v="18"/>
  </r>
  <r>
    <n v="158"/>
    <x v="2"/>
    <x v="18"/>
  </r>
  <r>
    <n v="172"/>
    <x v="4"/>
    <x v="18"/>
  </r>
  <r>
    <n v="203"/>
    <x v="5"/>
    <x v="18"/>
  </r>
  <r>
    <n v="298"/>
    <x v="2"/>
    <x v="18"/>
  </r>
  <r>
    <n v="207"/>
    <x v="4"/>
    <x v="18"/>
  </r>
  <r>
    <n v="16"/>
    <x v="10"/>
    <x v="18"/>
  </r>
  <r>
    <n v="32"/>
    <x v="10"/>
    <x v="18"/>
  </r>
  <r>
    <n v="365"/>
    <x v="2"/>
    <x v="18"/>
  </r>
  <r>
    <n v="45"/>
    <x v="10"/>
    <x v="18"/>
  </r>
  <r>
    <n v="147"/>
    <x v="10"/>
    <x v="18"/>
  </r>
  <r>
    <n v="80"/>
    <x v="2"/>
    <x v="18"/>
  </r>
  <r>
    <n v="202"/>
    <x v="10"/>
    <x v="18"/>
  </r>
  <r>
    <n v="206"/>
    <x v="10"/>
    <x v="18"/>
  </r>
  <r>
    <n v="57"/>
    <x v="10"/>
    <x v="18"/>
  </r>
  <r>
    <n v="91"/>
    <x v="10"/>
    <x v="18"/>
  </r>
  <r>
    <n v="210"/>
    <x v="10"/>
    <x v="18"/>
  </r>
  <r>
    <n v="212"/>
    <x v="10"/>
    <x v="18"/>
  </r>
  <r>
    <n v="170"/>
    <x v="15"/>
    <x v="18"/>
  </r>
  <r>
    <n v="162"/>
    <x v="10"/>
    <x v="18"/>
  </r>
  <r>
    <n v="44"/>
    <x v="15"/>
    <x v="18"/>
  </r>
  <r>
    <n v="213"/>
    <x v="10"/>
    <x v="18"/>
  </r>
  <r>
    <n v="442"/>
    <x v="10"/>
    <x v="18"/>
  </r>
  <r>
    <n v="174"/>
    <x v="10"/>
    <x v="18"/>
  </r>
  <r>
    <n v="219"/>
    <x v="10"/>
    <x v="18"/>
  </r>
  <r>
    <n v="181"/>
    <x v="15"/>
    <x v="18"/>
  </r>
  <r>
    <n v="284"/>
    <x v="10"/>
    <x v="18"/>
  </r>
  <r>
    <n v="456"/>
    <x v="10"/>
    <x v="18"/>
  </r>
  <r>
    <n v="173"/>
    <x v="10"/>
    <x v="18"/>
  </r>
  <r>
    <n v="188"/>
    <x v="10"/>
    <x v="18"/>
  </r>
  <r>
    <n v="195"/>
    <x v="10"/>
    <x v="18"/>
  </r>
  <r>
    <n v="196"/>
    <x v="10"/>
    <x v="18"/>
  </r>
  <r>
    <n v="194"/>
    <x v="10"/>
    <x v="18"/>
  </r>
  <r>
    <n v="239"/>
    <x v="10"/>
    <x v="18"/>
  </r>
  <r>
    <n v="423"/>
    <x v="10"/>
    <x v="18"/>
  </r>
  <r>
    <n v="380"/>
    <x v="10"/>
    <x v="18"/>
  </r>
  <r>
    <n v="235"/>
    <x v="10"/>
    <x v="18"/>
  </r>
  <r>
    <n v="11"/>
    <x v="10"/>
    <x v="18"/>
  </r>
  <r>
    <n v="249"/>
    <x v="10"/>
    <x v="18"/>
  </r>
  <r>
    <n v="226"/>
    <x v="10"/>
    <x v="18"/>
  </r>
  <r>
    <n v="248"/>
    <x v="10"/>
    <x v="18"/>
  </r>
  <r>
    <n v="247"/>
    <x v="10"/>
    <x v="18"/>
  </r>
  <r>
    <n v="31"/>
    <x v="15"/>
    <x v="18"/>
  </r>
  <r>
    <n v="66"/>
    <x v="10"/>
    <x v="18"/>
  </r>
  <r>
    <n v="51"/>
    <x v="10"/>
    <x v="18"/>
  </r>
  <r>
    <n v="378"/>
    <x v="10"/>
    <x v="18"/>
  </r>
  <r>
    <n v="236"/>
    <x v="15"/>
    <x v="18"/>
  </r>
  <r>
    <n v="250"/>
    <x v="10"/>
    <x v="18"/>
  </r>
  <r>
    <n v="341"/>
    <x v="10"/>
    <x v="18"/>
  </r>
  <r>
    <n v="339"/>
    <x v="10"/>
    <x v="18"/>
  </r>
  <r>
    <n v="343"/>
    <x v="10"/>
    <x v="18"/>
  </r>
  <r>
    <n v="253"/>
    <x v="10"/>
    <x v="18"/>
  </r>
  <r>
    <n v="406"/>
    <x v="10"/>
    <x v="18"/>
  </r>
  <r>
    <n v="407"/>
    <x v="10"/>
    <x v="18"/>
  </r>
  <r>
    <n v="301"/>
    <x v="10"/>
    <x v="18"/>
  </r>
  <r>
    <n v="302"/>
    <x v="10"/>
    <x v="18"/>
  </r>
  <r>
    <n v="303"/>
    <x v="10"/>
    <x v="18"/>
  </r>
  <r>
    <n v="305"/>
    <x v="10"/>
    <x v="18"/>
  </r>
  <r>
    <n v="300"/>
    <x v="10"/>
    <x v="18"/>
  </r>
  <r>
    <n v="304"/>
    <x v="10"/>
    <x v="18"/>
  </r>
  <r>
    <n v="306"/>
    <x v="10"/>
    <x v="18"/>
  </r>
  <r>
    <n v="307"/>
    <x v="10"/>
    <x v="18"/>
  </r>
  <r>
    <n v="324"/>
    <x v="10"/>
    <x v="18"/>
  </r>
  <r>
    <n v="326"/>
    <x v="10"/>
    <x v="18"/>
  </r>
  <r>
    <n v="372"/>
    <x v="10"/>
    <x v="18"/>
  </r>
  <r>
    <n v="393"/>
    <x v="10"/>
    <x v="18"/>
  </r>
  <r>
    <n v="397"/>
    <x v="10"/>
    <x v="18"/>
  </r>
  <r>
    <n v="373"/>
    <x v="10"/>
    <x v="18"/>
  </r>
  <r>
    <n v="394"/>
    <x v="4"/>
    <x v="18"/>
  </r>
  <r>
    <n v="394"/>
    <x v="4"/>
    <x v="18"/>
  </r>
  <r>
    <n v="333"/>
    <x v="15"/>
    <x v="18"/>
  </r>
  <r>
    <n v="450"/>
    <x v="10"/>
    <x v="18"/>
  </r>
  <r>
    <n v="348"/>
    <x v="10"/>
    <x v="18"/>
  </r>
  <r>
    <n v="114"/>
    <x v="10"/>
    <x v="18"/>
  </r>
  <r>
    <n v="271"/>
    <x v="10"/>
    <x v="18"/>
  </r>
  <r>
    <n v="101"/>
    <x v="15"/>
    <x v="18"/>
  </r>
  <r>
    <n v="237"/>
    <x v="15"/>
    <x v="18"/>
  </r>
  <r>
    <n v="14"/>
    <x v="10"/>
    <x v="18"/>
  </r>
  <r>
    <n v="265"/>
    <x v="2"/>
    <x v="18"/>
  </r>
  <r>
    <n v="120"/>
    <x v="15"/>
    <x v="18"/>
  </r>
  <r>
    <n v="129"/>
    <x v="15"/>
    <x v="18"/>
  </r>
  <r>
    <n v="192"/>
    <x v="10"/>
    <x v="19"/>
  </r>
  <r>
    <n v="4"/>
    <x v="10"/>
    <x v="19"/>
  </r>
  <r>
    <n v="231"/>
    <x v="15"/>
    <x v="19"/>
  </r>
  <r>
    <n v="46"/>
    <x v="15"/>
    <x v="19"/>
  </r>
  <r>
    <n v="47"/>
    <x v="10"/>
    <x v="19"/>
  </r>
  <r>
    <n v="262"/>
    <x v="2"/>
    <x v="20"/>
  </r>
  <r>
    <n v="149"/>
    <x v="5"/>
    <x v="20"/>
  </r>
  <r>
    <n v="83"/>
    <x v="5"/>
    <x v="20"/>
  </r>
  <r>
    <n v="37"/>
    <x v="10"/>
    <x v="20"/>
  </r>
  <r>
    <n v="379"/>
    <x v="10"/>
    <x v="20"/>
  </r>
  <r>
    <n v="270"/>
    <x v="3"/>
    <x v="21"/>
  </r>
  <r>
    <n v="177"/>
    <x v="2"/>
    <x v="21"/>
  </r>
  <r>
    <n v="50"/>
    <x v="0"/>
    <x v="21"/>
  </r>
  <r>
    <n v="34"/>
    <x v="10"/>
    <x v="21"/>
  </r>
  <r>
    <n v="318"/>
    <x v="1"/>
    <x v="21"/>
  </r>
  <r>
    <n v="334"/>
    <x v="1"/>
    <x v="21"/>
  </r>
  <r>
    <n v="335"/>
    <x v="1"/>
    <x v="21"/>
  </r>
  <r>
    <n v="336"/>
    <x v="1"/>
    <x v="21"/>
  </r>
  <r>
    <n v="337"/>
    <x v="1"/>
    <x v="21"/>
  </r>
  <r>
    <n v="171"/>
    <x v="5"/>
    <x v="21"/>
  </r>
  <r>
    <n v="473"/>
    <x v="13"/>
    <x v="21"/>
  </r>
  <r>
    <n v="278"/>
    <x v="5"/>
    <x v="21"/>
  </r>
  <r>
    <n v="470"/>
    <x v="1"/>
    <x v="21"/>
  </r>
  <r>
    <n v="472"/>
    <x v="1"/>
    <x v="21"/>
  </r>
  <r>
    <n v="471"/>
    <x v="1"/>
    <x v="21"/>
  </r>
  <r>
    <n v="447"/>
    <x v="4"/>
    <x v="21"/>
  </r>
  <r>
    <n v="54"/>
    <x v="15"/>
    <x v="21"/>
  </r>
  <r>
    <n v="392"/>
    <x v="4"/>
    <x v="21"/>
  </r>
  <r>
    <n v="462"/>
    <x v="6"/>
    <x v="22"/>
  </r>
  <r>
    <n v="108"/>
    <x v="15"/>
    <x v="22"/>
  </r>
  <r>
    <n v="279"/>
    <x v="15"/>
    <x v="23"/>
  </r>
  <r>
    <n v="2"/>
    <x v="6"/>
    <x v="23"/>
  </r>
  <r>
    <n v="182"/>
    <x v="4"/>
    <x v="23"/>
  </r>
  <r>
    <n v="227"/>
    <x v="15"/>
    <x v="23"/>
  </r>
  <r>
    <n v="258"/>
    <x v="4"/>
    <x v="23"/>
  </r>
  <r>
    <n v="328"/>
    <x v="0"/>
    <x v="23"/>
  </r>
  <r>
    <n v="225"/>
    <x v="10"/>
    <x v="24"/>
  </r>
  <r>
    <n v="171"/>
    <x v="5"/>
    <x v="24"/>
  </r>
  <r>
    <n v="12"/>
    <x v="10"/>
    <x v="24"/>
  </r>
  <r>
    <n v="473"/>
    <x v="13"/>
    <x v="24"/>
  </r>
  <r>
    <n v="371"/>
    <x v="0"/>
    <x v="24"/>
  </r>
  <r>
    <n v="99"/>
    <x v="1"/>
    <x v="24"/>
  </r>
  <r>
    <n v="75"/>
    <x v="1"/>
    <x v="24"/>
  </r>
  <r>
    <n v="62"/>
    <x v="0"/>
    <x v="24"/>
  </r>
  <r>
    <n v="97"/>
    <x v="6"/>
    <x v="24"/>
  </r>
  <r>
    <n v="391"/>
    <x v="0"/>
    <x v="24"/>
  </r>
  <r>
    <n v="20"/>
    <x v="0"/>
    <x v="24"/>
  </r>
  <r>
    <n v="279"/>
    <x v="15"/>
    <x v="25"/>
  </r>
  <r>
    <n v="78"/>
    <x v="10"/>
    <x v="25"/>
  </r>
  <r>
    <n v="352"/>
    <x v="10"/>
    <x v="25"/>
  </r>
  <r>
    <n v="136"/>
    <x v="15"/>
    <x v="25"/>
  </r>
  <r>
    <n v="246"/>
    <x v="3"/>
    <x v="25"/>
  </r>
  <r>
    <n v="338"/>
    <x v="13"/>
    <x v="25"/>
  </r>
  <r>
    <n v="410"/>
    <x v="15"/>
    <x v="25"/>
  </r>
  <r>
    <n v="322"/>
    <x v="15"/>
    <x v="25"/>
  </r>
  <r>
    <n v="405"/>
    <x v="15"/>
    <x v="25"/>
  </r>
  <r>
    <n v="130"/>
    <x v="15"/>
    <x v="25"/>
  </r>
  <r>
    <n v="122"/>
    <x v="15"/>
    <x v="25"/>
  </r>
  <r>
    <n v="281"/>
    <x v="0"/>
    <x v="25"/>
  </r>
  <r>
    <n v="151"/>
    <x v="15"/>
    <x v="25"/>
  </r>
  <r>
    <n v="185"/>
    <x v="15"/>
    <x v="25"/>
  </r>
  <r>
    <n v="13"/>
    <x v="10"/>
    <x v="25"/>
  </r>
  <r>
    <n v="340"/>
    <x v="15"/>
    <x v="25"/>
  </r>
  <r>
    <n v="259"/>
    <x v="14"/>
    <x v="25"/>
  </r>
  <r>
    <n v="398"/>
    <x v="10"/>
    <x v="25"/>
  </r>
  <r>
    <n v="48"/>
    <x v="15"/>
    <x v="25"/>
  </r>
  <r>
    <n v="117"/>
    <x v="15"/>
    <x v="25"/>
  </r>
  <r>
    <n v="118"/>
    <x v="15"/>
    <x v="25"/>
  </r>
  <r>
    <n v="116"/>
    <x v="10"/>
    <x v="25"/>
  </r>
  <r>
    <n v="102"/>
    <x v="10"/>
    <x v="25"/>
  </r>
  <r>
    <n v="476"/>
    <x v="15"/>
    <x v="25"/>
  </r>
  <r>
    <n v="121"/>
    <x v="15"/>
    <x v="25"/>
  </r>
  <r>
    <n v="124"/>
    <x v="15"/>
    <x v="25"/>
  </r>
  <r>
    <n v="134"/>
    <x v="15"/>
    <x v="25"/>
  </r>
  <r>
    <n v="131"/>
    <x v="15"/>
    <x v="25"/>
  </r>
  <r>
    <n v="123"/>
    <x v="10"/>
    <x v="25"/>
  </r>
  <r>
    <n v="137"/>
    <x v="15"/>
    <x v="25"/>
  </r>
  <r>
    <n v="132"/>
    <x v="15"/>
    <x v="25"/>
  </r>
  <r>
    <n v="156"/>
    <x v="15"/>
    <x v="25"/>
  </r>
  <r>
    <n v="347"/>
    <x v="15"/>
    <x v="25"/>
  </r>
  <r>
    <n v="125"/>
    <x v="15"/>
    <x v="25"/>
  </r>
  <r>
    <n v="126"/>
    <x v="15"/>
    <x v="25"/>
  </r>
  <r>
    <n v="469"/>
    <x v="15"/>
    <x v="25"/>
  </r>
  <r>
    <n v="109"/>
    <x v="15"/>
    <x v="25"/>
  </r>
  <r>
    <n v="146"/>
    <x v="15"/>
    <x v="25"/>
  </r>
  <r>
    <n v="133"/>
    <x v="15"/>
    <x v="25"/>
  </r>
  <r>
    <n v="143"/>
    <x v="15"/>
    <x v="25"/>
  </r>
  <r>
    <n v="144"/>
    <x v="15"/>
    <x v="25"/>
  </r>
  <r>
    <n v="145"/>
    <x v="15"/>
    <x v="25"/>
  </r>
  <r>
    <n v="127"/>
    <x v="15"/>
    <x v="25"/>
  </r>
  <r>
    <n v="104"/>
    <x v="15"/>
    <x v="25"/>
  </r>
  <r>
    <n v="71"/>
    <x v="15"/>
    <x v="25"/>
  </r>
  <r>
    <n v="105"/>
    <x v="15"/>
    <x v="25"/>
  </r>
  <r>
    <n v="119"/>
    <x v="15"/>
    <x v="25"/>
  </r>
  <r>
    <n v="141"/>
    <x v="15"/>
    <x v="25"/>
  </r>
  <r>
    <n v="412"/>
    <x v="15"/>
    <x v="25"/>
  </r>
  <r>
    <n v="446"/>
    <x v="5"/>
    <x v="26"/>
  </r>
  <r>
    <n v="432"/>
    <x v="10"/>
    <x v="26"/>
  </r>
  <r>
    <n v="426"/>
    <x v="10"/>
    <x v="26"/>
  </r>
  <r>
    <n v="59"/>
    <x v="10"/>
    <x v="26"/>
  </r>
  <r>
    <n v="332"/>
    <x v="10"/>
    <x v="26"/>
  </r>
  <r>
    <n v="299"/>
    <x v="10"/>
    <x v="26"/>
  </r>
  <r>
    <n v="310"/>
    <x v="10"/>
    <x v="26"/>
  </r>
  <r>
    <n v="311"/>
    <x v="10"/>
    <x v="26"/>
  </r>
  <r>
    <n v="312"/>
    <x v="10"/>
    <x v="26"/>
  </r>
  <r>
    <n v="29"/>
    <x v="4"/>
    <x v="26"/>
  </r>
  <r>
    <n v="6"/>
    <x v="10"/>
    <x v="26"/>
  </r>
  <r>
    <n v="70"/>
    <x v="10"/>
    <x v="26"/>
  </r>
  <r>
    <n v="232"/>
    <x v="10"/>
    <x v="26"/>
  </r>
  <r>
    <n v="323"/>
    <x v="10"/>
    <x v="26"/>
  </r>
  <r>
    <n v="321"/>
    <x v="10"/>
    <x v="26"/>
  </r>
  <r>
    <n v="314"/>
    <x v="10"/>
    <x v="26"/>
  </r>
  <r>
    <n v="315"/>
    <x v="10"/>
    <x v="26"/>
  </r>
  <r>
    <n v="317"/>
    <x v="10"/>
    <x v="26"/>
  </r>
  <r>
    <n v="316"/>
    <x v="10"/>
    <x v="26"/>
  </r>
  <r>
    <n v="383"/>
    <x v="10"/>
    <x v="26"/>
  </r>
  <r>
    <n v="377"/>
    <x v="10"/>
    <x v="26"/>
  </r>
  <r>
    <n v="385"/>
    <x v="4"/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53"/>
    <s v="Image 20 July 2020 09:57 AM.jpg (https://airtable.com/appB4vxyFutZrO1Dp/tblJpUpY4XvTK0fYA/recNQjwIKFJdIBDAb/fldtQ7l4GlpdvNMGv/attBGd7YOQjHGjf7x)"/>
    <s v="Jelly Belly Jelly Bean Mascot"/>
    <s v="Blue Jelly Belly Mascot with white hat and gloves.  Made of rubber"/>
    <s v="Polymer Plastic - flexible molded item 3-D"/>
    <n v="2.5"/>
    <n v="2"/>
    <s v="Rectangle"/>
    <n v="5"/>
    <s v="Vertical"/>
    <s v="business logo , Graphic"/>
    <m/>
    <s v="checked"/>
    <m/>
    <s v="Jelly Belly"/>
    <s v="Tourism Site"/>
    <s v="Jelly Belly Center"/>
    <s v="Pleasant Prairie"/>
    <s v="WI"/>
    <s v="USA"/>
    <n v="4"/>
    <s v="Trip Souvenir"/>
    <x v="0"/>
    <x v="0"/>
    <s v="unknown"/>
    <m/>
  </r>
  <r>
    <n v="45"/>
    <s v="Image 15 July 2020 02:25 PM.jpg (https://airtable.com/appB4vxyFutZrO1Dp/tblJpUpY4XvTK0fYA/recOfwHKLICZKvA74/fldtQ7l4GlpdvNMGv/attJRFr6sPUhCL7K9)"/>
    <s v="Kenosha Public Museum"/>
    <s v="Picture of the Kenosha public museum"/>
    <s v="Paper  - Stiff back, thin acrylic, not flexible"/>
    <n v="2.13"/>
    <n v="3.13"/>
    <s v="Rectangle"/>
    <n v="6.6668999999999992"/>
    <s v="Horizontal"/>
    <s v="Photo - Modern"/>
    <m/>
    <m/>
    <m/>
    <m/>
    <s v="Museum"/>
    <s v="Kenosha Public Museum"/>
    <s v="Kenosha"/>
    <s v="WI"/>
    <s v="USA"/>
    <n v="5"/>
    <s v="Trip Souvenir"/>
    <x v="1"/>
    <x v="0"/>
    <s v="unknown "/>
    <m/>
  </r>
  <r>
    <n v="148"/>
    <s v="Image 20 July 2020 09:55 AM.jpg (https://airtable.com/appB4vxyFutZrO1Dp/tblJpUpY4XvTK0fYA/recylYab05Jozkq8H/fldtQ7l4GlpdvNMGv/att8MTH3JBwBTy5pj)"/>
    <s v="SC Johnson Work ROom"/>
    <s v="Picture of Wright Work Room"/>
    <s v="Wood - paper embossed on top"/>
    <n v="2.38"/>
    <n v="3"/>
    <s v="Rectangle"/>
    <n v="7.14"/>
    <s v="Horizontal"/>
    <s v="Frank Lloyd Wright, Photo - Modern"/>
    <m/>
    <m/>
    <m/>
    <s v="Great Workroom"/>
    <s v="Tourism Site"/>
    <s v="SC Johnson Administration Building"/>
    <s v="Racine"/>
    <s v="WI"/>
    <s v="USA"/>
    <n v="15"/>
    <s v="Trip Souvenir"/>
    <x v="2"/>
    <x v="0"/>
    <n v="2015"/>
    <m/>
  </r>
  <r>
    <n v="147"/>
    <s v="Image 20 July 2020 09:54 AM.jpg (https://airtable.com/appB4vxyFutZrO1Dp/tblJpUpY4XvTK0fYA/recIRNjMKmjQVWm7N/fldtQ7l4GlpdvNMGv/attmfFz2P3JAiXXV0)"/>
    <s v="Racine Zoo"/>
    <s v="White with B&amp;W photo of a lion"/>
    <s v="Paper  - Stiff back, thin acrylic, not flexible"/>
    <n v="3.63"/>
    <n v="2.5"/>
    <s v="Rectangle"/>
    <n v="9.0749999999999993"/>
    <s v="Vertical"/>
    <s v="Photo - Modern"/>
    <m/>
    <m/>
    <m/>
    <s v="Racine Zoo"/>
    <s v="Tourism Site"/>
    <s v="Racine Zoo"/>
    <s v="Racine"/>
    <s v="WI"/>
    <s v="USA"/>
    <n v="17"/>
    <s v="Trip Souvenir"/>
    <x v="3"/>
    <x v="0"/>
    <n v="2016"/>
    <m/>
  </r>
  <r>
    <n v="208"/>
    <s v="Image 27 July 2020 02:46 PM.jpg (https://airtable.com/appB4vxyFutZrO1Dp/tblJpUpY4XvTK0fYA/recp9hIAM3X91mDkd/fldtQ7l4GlpdvNMGv/attnUlPd2aq2RE48s)"/>
    <s v="Studio Window"/>
    <s v="Picture of windows in Frank Lloyd Wright House"/>
    <s v="Paper  - Stiff back, thin acrylic, not flexible"/>
    <n v="2.13"/>
    <n v="3.13"/>
    <s v="Rectangle"/>
    <n v="6.6668999999999992"/>
    <s v="Horizontal"/>
    <s v="Frank Lloyd Wright"/>
    <m/>
    <m/>
    <m/>
    <m/>
    <s v="Museum"/>
    <s v="Frank Lloyd Wright House"/>
    <s v="Oak Brook"/>
    <s v="IL"/>
    <s v="USA"/>
    <n v="27"/>
    <s v="Trip Souvenir"/>
    <x v="4"/>
    <x v="1"/>
    <n v="2019"/>
    <s v="Dec"/>
  </r>
  <r>
    <n v="37"/>
    <s v="Image 15 July 2020 12:51 PM.jpg (https://airtable.com/appB4vxyFutZrO1Dp/tblJpUpY4XvTK0fYA/recEM56PF2vWqS1jT/fldtQ7l4GlpdvNMGv/att6YNu4PPRkpFCiW)"/>
    <s v="Vintage style Greetings from Lake Geneva"/>
    <s v="Vintage Style picture within the letters of Lake Geneva on light green and blue background"/>
    <s v="Paper  - Stiff back, thin acrylic, not flexible"/>
    <n v="2.63"/>
    <n v="3.5"/>
    <s v="Rectangle"/>
    <n v="9.2050000000000001"/>
    <s v="Horizontal"/>
    <s v="Photo with photos in Place letters"/>
    <m/>
    <m/>
    <m/>
    <s v="Greetings from Lake Geneva Wisconsin_x000d__x000a_"/>
    <s v="Tourism Site"/>
    <s v="SHop"/>
    <s v="Lake Geneva"/>
    <s v="WI"/>
    <s v="USA"/>
    <n v="31"/>
    <s v="Trip Souvenir"/>
    <x v="5"/>
    <x v="2"/>
    <s v="unknown"/>
    <m/>
  </r>
  <r>
    <n v="149"/>
    <s v="Image 20 July 2020 09:56 AM.jpg (https://airtable.com/appB4vxyFutZrO1Dp/tblJpUpY4XvTK0fYA/rechWlXQbmFfjFOSa/fldtQ7l4GlpdvNMGv/att1n7sdqhTHJPxqv)"/>
    <s v="Lake Geneva"/>
    <s v="3-D picture with photos in the letters and lake backgroun"/>
    <s v="Wood - Painting"/>
    <n v="2.13"/>
    <n v="3"/>
    <s v="Rectangle"/>
    <n v="6.39"/>
    <s v="Horizontal"/>
    <s v="Photo with photos in Place letters"/>
    <m/>
    <m/>
    <s v="checked"/>
    <s v="Greetings from Lake Geneva - Wisconsin"/>
    <s v="Business"/>
    <s v="Lake Geneva Downtown"/>
    <s v="Lake Geneva"/>
    <s v="WI"/>
    <s v="USA"/>
    <n v="31"/>
    <s v="Trip Souvenir"/>
    <x v="6"/>
    <x v="0"/>
    <s v="unknown"/>
    <m/>
  </r>
  <r>
    <n v="150"/>
    <s v="Image 20 July 2020 09:56 AM.jpg (https://airtable.com/appB4vxyFutZrO1Dp/tblJpUpY4XvTK0fYA/recz3a2gRb9mmGqGk/fldtQ7l4GlpdvNMGv/attWUep9AUzJhOztm)"/>
    <s v="Black Point Estate and Gardens"/>
    <s v="Picture of the Black Point Towner"/>
    <s v="Paper - Printed glued on Magnet with heavy acrylic"/>
    <n v="2.13"/>
    <n v="2.88"/>
    <s v="Rectangle"/>
    <n v="6.1343999999999994"/>
    <s v="Horizontal"/>
    <s v="Building shape, business logo , Graphic"/>
    <m/>
    <m/>
    <m/>
    <s v="BlackPoint Estate and Gardens"/>
    <s v="Museum"/>
    <s v="Black Point Estate and Gardens"/>
    <s v="Lake Geneva"/>
    <s v="WI"/>
    <s v="USA"/>
    <n v="40"/>
    <s v="Trip Souvenir"/>
    <x v="7"/>
    <x v="2"/>
    <n v="2015"/>
    <s v="June"/>
  </r>
  <r>
    <n v="82"/>
    <s v="Image 16 July 2020 10:34 AM.jpg (https://airtable.com/appB4vxyFutZrO1Dp/tblJpUpY4XvTK0fYA/recCnuz5mofmE3Y05/fldtQ7l4GlpdvNMGv/atttGfOeKcvl6Ayox), Image 16 July 2020 10:36 AM.jpg (https://airtable.com/appB4vxyFutZrO1Dp/tblJpUpY4XvTK0fYA/recCnuz5mofmE3Y05/fldtQ7l4GlpdvNMGv/attwPcGgzv1dKb3JR)"/>
    <s v="Great Lakes Distilling"/>
    <s v="Wooden Bung Cap with Great Lakes Distillery burned on - sticks out about 1 inch"/>
    <s v="Wood - Engraved"/>
    <n v="2"/>
    <n v="2"/>
    <s v="Round"/>
    <n v="3.14"/>
    <s v="Horizontal"/>
    <s v="business logo , Graphic"/>
    <m/>
    <m/>
    <m/>
    <s v="Great Lake Distillery, Milwaukee, WI"/>
    <s v="Brewery or Distillery"/>
    <s v="Great Lakes Distillery"/>
    <s v="Milwaukee"/>
    <s v="WI"/>
    <s v="USA"/>
    <n v="40"/>
    <s v="Trip Souvenir"/>
    <x v="8"/>
    <x v="2"/>
    <n v="2018"/>
    <s v="Sept"/>
  </r>
  <r>
    <n v="41"/>
    <s v="Image 15 July 2020 02:22 PM.jpg (https://airtable.com/appB4vxyFutZrO1Dp/tblJpUpY4XvTK0fYA/recpbZv1Uuj3yFiYN/fldtQ7l4GlpdvNMGv/attrfkxhfh5GYWygN)"/>
    <s v="Pabst Square"/>
    <s v="Pabst Blue Ribbon Logo with the words Souvenir Special Finest Beer Served anywhere.  copy of vintage ad.  Heavy layer of Poly on top"/>
    <s v="Paper - Printed glued on Magnet with heavy acrylic"/>
    <n v="1.88"/>
    <n v="2.25"/>
    <s v="Rectangle"/>
    <n v="4.2299999999999995"/>
    <s v="Horizontal"/>
    <s v="business logo , Graphic"/>
    <m/>
    <m/>
    <m/>
    <s v="Pabst Blue Ribbon"/>
    <s v="Brewery or Distillery"/>
    <s v="Historic Pabst Brewery and Taproom"/>
    <s v="Milwaukee"/>
    <s v="WI"/>
    <s v="USA"/>
    <n v="41"/>
    <s v="Trip Souvenir"/>
    <x v="9"/>
    <x v="2"/>
    <s v="unknown"/>
    <m/>
  </r>
  <r>
    <n v="151"/>
    <s v="Image 20 July 2020 09:57 AM.jpg (https://airtable.com/appB4vxyFutZrO1Dp/tblJpUpY4XvTK0fYA/recS5CJRmufQZS24P/fldtQ7l4GlpdvNMGv/attdHfKpu90oflWpR)"/>
    <s v="Milwaukee Popular Sites"/>
    <s v="White with blue, black, and grey icons and words of popular places"/>
    <s v="Paper - flexible back, thin acrylic"/>
    <n v="5.5"/>
    <n v="4.25"/>
    <s v="Rectangle"/>
    <n v="23.375"/>
    <s v="Horizontal"/>
    <s v="Words Only"/>
    <m/>
    <m/>
    <m/>
    <s v="Milwaukee most popular sites (named)"/>
    <s v="Tourism Site"/>
    <s v="Milwaukee"/>
    <s v="Milwaukee"/>
    <s v="WI"/>
    <s v="USA"/>
    <n v="41"/>
    <s v="Trip Souvenir"/>
    <x v="10"/>
    <x v="0"/>
    <s v="unknown"/>
    <m/>
  </r>
  <r>
    <n v="440"/>
    <s v="1682784739322_3809914166652518368.jpg (https://airtable.com/appB4vxyFutZrO1Dp/tblJpUpY4XvTK0fYA/rechpnyeG9t7Z0qjb/fldtQ7l4GlpdvNMGv/attZJ5nUe9ed7987q)"/>
    <s v="Driftless Glen Distillery Sticker"/>
    <s v="Sticker with the logo.  State of WI with logo in middle"/>
    <s v="sticker with magnet glued on back"/>
    <n v="4.25"/>
    <n v="3"/>
    <s v="Rectangle"/>
    <n v="12.75"/>
    <s v="Vertical"/>
    <s v="business logo , Graphic"/>
    <m/>
    <m/>
    <m/>
    <s v="Driftless Glen, Taste the American Spirit, Baraboo, WI"/>
    <s v="Brewery or Distillery"/>
    <s v="Driftless Glen Shop"/>
    <s v="Milwaukee"/>
    <s v="WI"/>
    <s v="USA"/>
    <n v="41"/>
    <s v="Trip Souvenir"/>
    <x v="11"/>
    <x v="3"/>
    <n v="2023"/>
    <s v="April"/>
  </r>
  <r>
    <n v="84"/>
    <s v="Image 16 July 2020 10:35 AM.jpg (https://airtable.com/appB4vxyFutZrO1Dp/tblJpUpY4XvTK0fYA/recd1RSKuCGZUCzZ2/fldtQ7l4GlpdvNMGv/attneP1Wjbkm1xeJx)"/>
    <s v="Potawatomi Hotel &amp; Casino"/>
    <s v="POtawatomi Flame logo with the name at the bottom.  Heavy poly top"/>
    <s v="Paper - Printed glued on Magnet with heavy acrylic"/>
    <n v="2.25"/>
    <n v="2.75"/>
    <s v="Rectangle"/>
    <n v="6.1875"/>
    <s v="Horizontal"/>
    <s v="business logo , Graphic"/>
    <m/>
    <m/>
    <m/>
    <s v="Potawatomi"/>
    <s v="Tourism Site"/>
    <s v="Potawatomi Hotel &amp; Casino"/>
    <s v="Milwaukee "/>
    <s v="WI"/>
    <s v="USA"/>
    <n v="41"/>
    <s v="Trip Souvenir"/>
    <x v="12"/>
    <x v="4"/>
    <n v="2017"/>
    <s v="Mar"/>
  </r>
  <r>
    <n v="89"/>
    <s v="Image 16 July 2020 10:38 AM.jpg (https://airtable.com/appB4vxyFutZrO1Dp/tblJpUpY4XvTK0fYA/recbfAzEdKrW0sybJ/fldtQ7l4GlpdvNMGv/attL3mGOV9vh2qaG5)"/>
    <s v="Harley-Davidson Museum"/>
    <s v="Metal picture of the Harley Davidson Museum and Harley Logo embossed."/>
    <s v="Metal"/>
    <n v="1.63"/>
    <n v="1.5"/>
    <s v="Rectangle"/>
    <n v="2.4449999999999998"/>
    <s v="Horizontal"/>
    <s v="business logo , Graphic"/>
    <m/>
    <m/>
    <m/>
    <s v="Harley- Davidson Museum, Milwaukee, WI"/>
    <s v="Museum"/>
    <s v="Harley-Davidson Museum"/>
    <s v="Milwaukee "/>
    <s v="WI"/>
    <s v="USA"/>
    <n v="41"/>
    <s v="Trip Souvenir"/>
    <x v="13"/>
    <x v="2"/>
    <s v="unknown"/>
    <m/>
  </r>
  <r>
    <n v="7"/>
    <s v="Image 14 July 2020 04:38 PM.jpg (https://airtable.com/appB4vxyFutZrO1Dp/tblJpUpY4XvTK0fYA/recj2Ftz8O8SlOAs0/fldtQ7l4GlpdvNMGv/attwzDsZO8AMT9L2f)"/>
    <s v="Pabst Beer cap"/>
    <s v="Pabst Blue Ribbon Beer bottle lid with magnet"/>
    <s v="Metal"/>
    <n v="1"/>
    <n v="1"/>
    <s v="Round"/>
    <n v="0.78500000000000003"/>
    <s v="Horizontal"/>
    <s v="business logo "/>
    <m/>
    <m/>
    <m/>
    <s v="Pabst Blue Ribbon"/>
    <s v="Brewery or Distillery"/>
    <s v="Historic Pabst Brewery and Taproom"/>
    <s v="Milwaukee"/>
    <s v="WI"/>
    <s v="USA"/>
    <n v="41"/>
    <s v="Trip Souvenir"/>
    <x v="14"/>
    <x v="0"/>
    <s v="unknown"/>
    <m/>
  </r>
  <r>
    <n v="36"/>
    <s v="Image 15 July 2020 12:50 PM.jpg (https://airtable.com/appB4vxyFutZrO1Dp/tblJpUpY4XvTK0fYA/reca0JX1j1H6OOyrV/fldtQ7l4GlpdvNMGv/attmhQnvPvXByxtZD)"/>
    <s v="Grohmann Museum at MSOE"/>
    <s v="Picture of the building with the MSOE logo and the words &quot;home of the Man at Work Collection&quot;"/>
    <s v="Paper - flexible back, thin acrylic"/>
    <n v="2"/>
    <n v="3.5"/>
    <s v="Rectangle"/>
    <n v="7"/>
    <s v="Vertical"/>
    <s v="Graphic"/>
    <m/>
    <m/>
    <m/>
    <s v="Grohmann Museum at MSOE, home of the Man at Work Collection"/>
    <s v="Museum"/>
    <s v="Grohmann Museum at MSOE"/>
    <s v="Milwaukee"/>
    <s v="WI"/>
    <s v="USA"/>
    <n v="42"/>
    <s v="Trip Souvenir"/>
    <x v="15"/>
    <x v="1"/>
    <n v="2013"/>
    <s v="Dec"/>
  </r>
  <r>
    <n v="72"/>
    <s v="Image 16 July 2020 09:25 AM.jpg (https://airtable.com/appB4vxyFutZrO1Dp/tblJpUpY4XvTK0fYA/recyddimiH2LRdX21/fldtQ7l4GlpdvNMGv/attvDK04crzfNnmhF)"/>
    <s v="Milwaukee Map of attractions"/>
    <s v="graphic map of Milwaukee tourist attractions"/>
    <s v="Paper  - Stiff back, thin acrylic, not flexible"/>
    <n v="3.13"/>
    <n v="3.13"/>
    <s v="Square"/>
    <n v="9.7968999999999991"/>
    <s v="Horizontal"/>
    <s v="Map, Graphic"/>
    <m/>
    <m/>
    <m/>
    <s v="Milwaukee Wisconsin (Place Names)"/>
    <s v="Tourism Site"/>
    <s v="SHop"/>
    <s v="Milwaukee "/>
    <s v="WI"/>
    <s v="USA"/>
    <n v="42"/>
    <s v="Trip Souvenir"/>
    <x v="16"/>
    <x v="0"/>
    <s v="unknown"/>
    <m/>
  </r>
  <r>
    <n v="80"/>
    <s v="Image 16 July 2020 09:28 AM.jpg (https://airtable.com/appB4vxyFutZrO1Dp/tblJpUpY4XvTK0fYA/recAPd1IL31RswSoC/fldtQ7l4GlpdvNMGv/attkLN2TvGhrzDNmm)"/>
    <s v="Milwaukee Art Museum"/>
    <s v="Photo of the Milwaukee Art Museum with the wings open.  Black and white with a heavy layer of poly_x000d__x000a_"/>
    <s v="Paper - Printed glued on Magnet with heavy acrylic"/>
    <n v="2.25"/>
    <n v="3"/>
    <s v="Rectangle"/>
    <n v="6.75"/>
    <s v="Horizontal"/>
    <s v="Photo - Modern"/>
    <m/>
    <m/>
    <m/>
    <s v="Milwaukee Art Museum"/>
    <s v="Museum"/>
    <s v="Milwaukee Art Museum"/>
    <s v="Milwaukee"/>
    <s v="WI"/>
    <s v="USA"/>
    <n v="42"/>
    <s v="Trip Souvenir"/>
    <x v="17"/>
    <x v="0"/>
    <s v="unknown"/>
    <m/>
  </r>
  <r>
    <n v="18"/>
    <s v="Image 14 July 2020 04:49 PM.jpg (https://airtable.com/appB4vxyFutZrO1Dp/tblJpUpY4XvTK0fYA/recJQMOn3EWpDEmwK/fldtQ7l4GlpdvNMGv/attJMugMqXbEKwAjZ)"/>
    <s v="Roy Lichtenstein Crying Girl Painting"/>
    <s v="Roy Lichtenstein - Crying Girl Picture"/>
    <s v="Paper  - Stiff back, thin acrylic, not flexible"/>
    <n v="2.5"/>
    <n v="2.5"/>
    <s v="Square"/>
    <n v="6.25"/>
    <s v="Vertical"/>
    <s v="Painting"/>
    <m/>
    <m/>
    <m/>
    <m/>
    <s v="Museum"/>
    <s v="Milwaukee Art Museum"/>
    <s v="Milwaukee"/>
    <s v="WI"/>
    <s v="USA"/>
    <n v="42"/>
    <s v="Trip Souvenir"/>
    <x v="18"/>
    <x v="0"/>
    <s v="unknown"/>
    <m/>
  </r>
  <r>
    <n v="85"/>
    <s v="Image 16 July 2020 10:37 AM.jpg (https://airtable.com/appB4vxyFutZrO1Dp/tblJpUpY4XvTK0fYA/recEwJuhcuILjuVKu/fldtQ7l4GlpdvNMGv/attPN2UDpqjz6EVxP)"/>
    <s v="Paul Klee Swiss Girl"/>
    <s v="Canvas print of Paul Klee Hot Blooded Girl"/>
    <s v="Mixed, canvas"/>
    <n v="3.13"/>
    <n v="2.25"/>
    <s v="Rectangle"/>
    <n v="7.0424999999999995"/>
    <s v="Vertical"/>
    <s v="Painting"/>
    <m/>
    <m/>
    <m/>
    <m/>
    <s v="Museum"/>
    <s v="Milwaukee Art Museum"/>
    <s v="Milwaukee "/>
    <s v="WI"/>
    <s v="USA"/>
    <n v="42"/>
    <s v="Trip Souvenir"/>
    <x v="19"/>
    <x v="0"/>
    <n v="2019"/>
    <m/>
  </r>
  <r>
    <n v="86"/>
    <s v="Image 16 July 2020 10:37 AM.jpg (https://airtable.com/appB4vxyFutZrO1Dp/tblJpUpY4XvTK0fYA/recjs53c0tneaHJK2/fldtQ7l4GlpdvNMGv/attvLm70Emaj1JrBx)"/>
    <s v="Lakefront Festival of Art 2017"/>
    <s v="Logo for the Art Fair - 5 long stemmed tulips.  Heavy poly cover"/>
    <s v="Paper - Printed glued on Magnet with heavy acrylic"/>
    <n v="3.25"/>
    <n v="2.13"/>
    <s v="Rectangle"/>
    <n v="6.9224999999999994"/>
    <s v="Vertical"/>
    <s v="Painting"/>
    <m/>
    <m/>
    <m/>
    <s v="Lakefront Festival of Art 2017"/>
    <s v="Museum"/>
    <s v="Milwaukee Art Museum"/>
    <s v="Milwaukee "/>
    <s v="WI"/>
    <s v="USA"/>
    <n v="42"/>
    <s v="Trip Souvenir"/>
    <x v="20"/>
    <x v="0"/>
    <n v="2019"/>
    <m/>
  </r>
  <r>
    <n v="88"/>
    <s v="Image 16 July 2020 10:38 AM.jpg (https://airtable.com/appB4vxyFutZrO1Dp/tblJpUpY4XvTK0fYA/recXXGIcr0iLRPiGw/fldtQ7l4GlpdvNMGv/attF8QjoJJzS0RcFq)"/>
    <s v="Lakefront Brewery Tour"/>
    <s v="Lakefront logo with the LB and Beer mug with their name and location"/>
    <s v="Paper - flexible back, thin acrylic"/>
    <n v="2"/>
    <n v="3.5"/>
    <s v="Oval"/>
    <n v="21.98"/>
    <s v="Horizontal"/>
    <s v="business logo , Graphic"/>
    <m/>
    <m/>
    <m/>
    <s v="Lakefront Brewery, Inc. Trade Mark, Milwaukee, WI"/>
    <s v="Brewery or Distillery"/>
    <s v="Lakefront Brewery, Inc"/>
    <s v="Milwaukee "/>
    <s v="WI"/>
    <s v="USA"/>
    <n v="43"/>
    <s v="Trip Souvenir"/>
    <x v="21"/>
    <x v="0"/>
    <n v="2012"/>
    <m/>
  </r>
  <r>
    <n v="52"/>
    <s v="Image 15 July 2020 02:28 PM.jpg (https://airtable.com/appB4vxyFutZrO1Dp/tblJpUpY4XvTK0fYA/recUBWw2DxxACnBVy/fldtQ7l4GlpdvNMGv/attovIldqPzh8zv8l)"/>
    <s v="Brewers"/>
    <s v="Brewers Baseball team wording on their blue background"/>
    <s v="Paper  - Stiff back, thin acrylic, not flexible"/>
    <n v="2"/>
    <n v="3"/>
    <s v="Rectangle"/>
    <n v="6"/>
    <s v="Horizontal"/>
    <s v="business logo , Graphic"/>
    <m/>
    <m/>
    <m/>
    <s v="Brewers"/>
    <s v="Tourism Site"/>
    <s v="Miller Park"/>
    <s v="Milwaukee"/>
    <s v="WI"/>
    <s v="USA"/>
    <n v="43"/>
    <s v="Trip Souvenir"/>
    <x v="22"/>
    <x v="0"/>
    <s v="unknown"/>
    <m/>
  </r>
  <r>
    <n v="83"/>
    <s v="Image 16 July 2020 10:35 AM.jpg (https://airtable.com/appB4vxyFutZrO1Dp/tblJpUpY4XvTK0fYA/recOXcotNKUKQ3lsL/fldtQ7l4GlpdvNMGv/attBVCe1QoReJEFkX)"/>
    <s v="Greetings from Milwaukee"/>
    <s v="Vintage Arch_x000d__x000a_ in the letters with the words &quot;Greetings from Milwaukee - Miller Brewery Tour&quot; Magnet is three dimensional with a background cut out"/>
    <s v="Wood - Painting"/>
    <n v="2.13"/>
    <n v="3"/>
    <s v="Rectangle"/>
    <n v="6.39"/>
    <s v="Horizontal"/>
    <s v="Photo with photos in Place letters"/>
    <m/>
    <m/>
    <s v="checked"/>
    <s v="Greetings from Milwaukee - Miller Brewery Tour_x000d__x000a_"/>
    <s v="Brewery or Distillery"/>
    <s v="Miller Brewing Company"/>
    <s v="Milwaukee "/>
    <s v="WI"/>
    <s v="USA"/>
    <n v="44"/>
    <s v="Trip Souvenir"/>
    <x v="23"/>
    <x v="0"/>
    <s v="unknown"/>
    <m/>
  </r>
  <r>
    <n v="56"/>
    <s v="Image 15 July 2020 02:29 PM.jpg (https://airtable.com/appB4vxyFutZrO1Dp/tblJpUpY4XvTK0fYA/recBD2mgGWQAN95zd/fldtQ7l4GlpdvNMGv/attM8UXYAYXsOXS5U)"/>
    <s v="Miller HIgh Life Girl in the Moon"/>
    <s v="Miller Girl in the Moon logo on embossed colored metal"/>
    <s v="Metal"/>
    <n v="2.63"/>
    <n v="2.63"/>
    <s v="Round"/>
    <n v="5.4297664999999995"/>
    <s v="Horizontal"/>
    <s v="business logo , Graphic"/>
    <m/>
    <m/>
    <m/>
    <s v="Miller High Life, The Champagne of Bottle Beer. "/>
    <s v="Brewery or Distillery"/>
    <s v="Miller Brewing Company"/>
    <s v="Milwaukee "/>
    <s v="WI"/>
    <s v="USA"/>
    <n v="44"/>
    <s v="Trip Souvenir"/>
    <x v="23"/>
    <x v="0"/>
    <s v="unknown"/>
    <m/>
  </r>
  <r>
    <n v="87"/>
    <s v="Image 16 July 2020 10:37 AM.jpg (https://airtable.com/appB4vxyFutZrO1Dp/tblJpUpY4XvTK0fYA/recaPpVFPM9goTirn/fldtQ7l4GlpdvNMGv/attMw3l1KVRRFj7GD)"/>
    <s v="Miller Brewery Tour"/>
    <s v="Metal picture of the Miller Brew towers with the sign on top. In foreground is a metal bus with the Miller logo. The bus will move back and forth_x000d__x000a_"/>
    <s v="Metal"/>
    <n v="1.5"/>
    <n v="2"/>
    <s v="Rectangle"/>
    <n v="3"/>
    <s v="Horizontal"/>
    <s v="Embossed Metal with color inlays, Part that moves"/>
    <m/>
    <s v="checked"/>
    <m/>
    <s v="Miller"/>
    <s v="Brewery or Distillery"/>
    <s v="Miller Brewing Company"/>
    <s v="Milwaukee "/>
    <s v="WI"/>
    <s v="USA"/>
    <n v="44"/>
    <s v="Trip Souvenir"/>
    <x v="23"/>
    <x v="0"/>
    <s v="unknown"/>
    <m/>
  </r>
  <r>
    <n v="152"/>
    <s v="Image 20 July 2020 09:57 AM.jpg (https://airtable.com/appB4vxyFutZrO1Dp/tblJpUpY4XvTK0fYA/recKQjS575FoBz8JS/fldtQ7l4GlpdvNMGv/attGbIJ0ZdgjHy9vr)"/>
    <s v="Blue Moon Beer Cap"/>
    <s v="blue beer cap with the Blue Moon logo"/>
    <s v="Metal"/>
    <n v="1"/>
    <n v="1"/>
    <s v="Round"/>
    <n v="0.78500000000000003"/>
    <s v="Horizontal"/>
    <s v="business logo , Graphic"/>
    <m/>
    <s v="checked"/>
    <m/>
    <s v="Blue Moon Brewing COmpany"/>
    <s v="Brewery or Distillery"/>
    <s v="Blue Moon Brewing Co (Miller Beer)"/>
    <s v="Milwaukee"/>
    <s v="WI"/>
    <s v="USA"/>
    <n v="44"/>
    <s v="Trip Souvenir"/>
    <x v="24"/>
    <x v="0"/>
    <s v="unknown"/>
    <m/>
  </r>
  <r>
    <n v="30"/>
    <s v="Image 15 July 2020 12:46 PM.jpg (https://airtable.com/appB4vxyFutZrO1Dp/tblJpUpY4XvTK0fYA/recdmk1li67oLdLBq/fldtQ7l4GlpdvNMGv/attNwe619nmqbu9Fc)"/>
    <s v="Milwaukee County Zoo - Painted zebras"/>
    <s v="black background with a variety of animals painted to look like zebras"/>
    <s v="Paper  - Stiff back, thin acrylic, not flexible"/>
    <n v="2.5"/>
    <n v="3.5"/>
    <s v="Rectangle"/>
    <n v="8.75"/>
    <s v="Horizontal"/>
    <s v="Graphic"/>
    <m/>
    <m/>
    <m/>
    <s v="Milwaukee County Zoo"/>
    <s v="Tourism Site"/>
    <s v="Milwaukee County Zoo"/>
    <s v="Milwaukee"/>
    <s v="WI"/>
    <s v="USA"/>
    <n v="45"/>
    <s v="Trip Souvenir"/>
    <x v="25"/>
    <x v="2"/>
    <s v="unknown"/>
    <m/>
  </r>
  <r>
    <n v="209"/>
    <s v="Image 27 July 2020 02:46 PM.jpg (https://airtable.com/appB4vxyFutZrO1Dp/tblJpUpY4XvTK0fYA/rec0KwcP1QRwtYFgc/fldtQ7l4GlpdvNMGv/attXZPpE23kUcM34X)"/>
    <s v="Goose Island Beer Logo"/>
    <s v="Goose Island Beer Logo with the Goose Head"/>
    <s v="Paper - flexible back, thin acrylic"/>
    <n v="3"/>
    <n v="3"/>
    <s v="Round"/>
    <n v="7.0650000000000004"/>
    <s v="Horizontal"/>
    <s v="business logo , Graphic"/>
    <m/>
    <m/>
    <m/>
    <s v="Goose Island Beer Co._x000d__x000a_"/>
    <s v="Brewery or Distillery"/>
    <s v="Goose Island Brewery and Taproom"/>
    <s v="Chicago"/>
    <s v="IL"/>
    <s v="USA"/>
    <n v="53"/>
    <s v="Trip Souvenir"/>
    <x v="4"/>
    <x v="1"/>
    <n v="2019"/>
    <s v="De"/>
  </r>
  <r>
    <n v="202"/>
    <s v="Image 27 July 2020 02:43 PM.jpg (https://airtable.com/appB4vxyFutZrO1Dp/tblJpUpY4XvTK0fYA/recoOm18vZHkvdrL9/fldtQ7l4GlpdvNMGv/att8VZYi2eEiy4jAf)"/>
    <s v="The Russian"/>
    <s v="Picture of the Russian Locamotive"/>
    <s v="Paper  - Stiff back, thin acrylic, not flexible"/>
    <n v="2.13"/>
    <n v="3.13"/>
    <s v="Rectangle"/>
    <n v="6.6668999999999992"/>
    <s v="Horizontal"/>
    <s v="Photo - Modern"/>
    <m/>
    <m/>
    <m/>
    <s v="Illinois Railroad Museum, The Russian"/>
    <s v="Museum"/>
    <s v="Illinois Railway Museum"/>
    <s v="Union"/>
    <s v="IL"/>
    <s v="USA"/>
    <n v="54"/>
    <s v="Trip Souvenir"/>
    <x v="26"/>
    <x v="0"/>
    <s v="unknown"/>
    <m/>
  </r>
  <r>
    <n v="28"/>
    <s v="Image 15 July 2020 12:43 PM.jpg (https://airtable.com/appB4vxyFutZrO1Dp/tblJpUpY4XvTK0fYA/rec7IFPCcdE4bbwIQ/fldtQ7l4GlpdvNMGv/attlSREUfZPrWN6Gw)"/>
    <s v="Window from the B Harley Bradley House, Kankakee IL"/>
    <s v="Picture of Frank Lloyd Wright Window in Kankakee House"/>
    <s v="Paper  - Stiff back, thin acrylic, not flexible"/>
    <n v="3.13"/>
    <n v="2.13"/>
    <s v="Rectangle"/>
    <n v="6.6668999999999992"/>
    <s v="Vertical"/>
    <s v="Frank Lloyd Wright"/>
    <m/>
    <m/>
    <m/>
    <m/>
    <s v="Tourism Site"/>
    <s v="Chicago Architecture Center"/>
    <s v="Chicago"/>
    <s v="IL"/>
    <s v="USA"/>
    <n v="61"/>
    <s v="Trip Souvenir"/>
    <x v="27"/>
    <x v="0"/>
    <s v="unknown"/>
    <m/>
  </r>
  <r>
    <n v="205"/>
    <s v="Image 27 July 2020 02:45 PM.jpg (https://airtable.com/appB4vxyFutZrO1Dp/tblJpUpY4XvTK0fYA/recOUaaJA19lbYeHw/fldtQ7l4GlpdvNMGv/attkifur2oCnilTnz)"/>
    <s v="John Hancock Observatory"/>
    <s v="Metal magnet with the Logo"/>
    <s v="Metal"/>
    <n v="1.88"/>
    <n v="1.38"/>
    <s v="Rectangle"/>
    <n v="2.5943999999999998"/>
    <s v="Vertical"/>
    <s v="Art Deco, business logo "/>
    <m/>
    <m/>
    <m/>
    <s v="John Hancock Observatory, Chicago IL"/>
    <s v="Tourism Site"/>
    <s v="John Hancock Observatory"/>
    <s v="Chicago"/>
    <s v="IL"/>
    <s v="USA"/>
    <n v="61"/>
    <s v="Trip Souvenir"/>
    <x v="28"/>
    <x v="0"/>
    <s v="unknown"/>
    <m/>
  </r>
  <r>
    <n v="3"/>
    <s v="Image 14 July 2020 04:29 PM.jpg (https://airtable.com/appB4vxyFutZrO1Dp/tblJpUpY4XvTK0fYA/rec7jm8OnMAIwxTAk/fldtQ7l4GlpdvNMGv/attsf8RXTiQ8oLc3e)"/>
    <s v="John Hancock Observatory"/>
    <s v="John Hancock Observatory Tower _x000d__x000a_Made of metal. #3 and #205 are twins_x000d__x000a_"/>
    <s v="Metal"/>
    <n v="1.88"/>
    <n v="1.25"/>
    <s v="Rectangle"/>
    <n v="2.3499999999999996"/>
    <s v="Vertical"/>
    <s v="Art Deco, business logo "/>
    <m/>
    <m/>
    <m/>
    <s v="John Hancock Observatory, Chicago IL"/>
    <s v="Tourism Site"/>
    <s v="John Hancock Observatory"/>
    <s v="Chicago"/>
    <s v="IL"/>
    <s v="USA"/>
    <n v="61"/>
    <s v="Trip Souvenir"/>
    <x v="29"/>
    <x v="0"/>
    <s v="unknown"/>
    <m/>
  </r>
  <r>
    <n v="60"/>
    <s v="Image 15 July 2020 02:39 PM.jpg (https://airtable.com/appB4vxyFutZrO1Dp/tblJpUpY4XvTK0fYA/rectzyjgQPzOUbXEj/fldtQ7l4GlpdvNMGv/attRxUBYwezn6qWJr)"/>
    <s v="Tallest Buildings"/>
    <s v="Graphics with the world's tallest buildings from the Chicago Architecture Center"/>
    <s v="Paper  - Stiff back, thin acrylic, not flexible"/>
    <n v="1.63"/>
    <n v="5"/>
    <s v="Rectangle"/>
    <n v="8.1499999999999986"/>
    <s v="Horizontal"/>
    <s v="Graphic"/>
    <m/>
    <m/>
    <m/>
    <s v="World's Tallest Buildings, Chicago Architecture Center"/>
    <s v="Museum"/>
    <s v="Chicago Architecture Center"/>
    <s v="Chicago"/>
    <s v="IL"/>
    <s v="USA"/>
    <n v="62"/>
    <s v="Trip Souvenir"/>
    <x v="30"/>
    <x v="2"/>
    <n v="2019"/>
    <s v="October"/>
  </r>
  <r>
    <n v="67"/>
    <s v="Image 16 July 2020 09:23 AM.jpg (https://airtable.com/appB4vxyFutZrO1Dp/tblJpUpY4XvTK0fYA/recJMfjXRzWbny9i2/fldtQ7l4GlpdvNMGv/atti7eWiZN5y8BNy3)"/>
    <s v="Edward Hopper Night Hawks"/>
    <s v="Photo of Edward Hoppers painting NightHawks"/>
    <s v="Wood - paper embossed on top"/>
    <n v="2.5"/>
    <n v="4.75"/>
    <s v="Rectangle"/>
    <n v="11.875"/>
    <s v="Horizontal"/>
    <s v="Painting"/>
    <m/>
    <m/>
    <m/>
    <m/>
    <s v="Museum"/>
    <s v="The Art Institute of Chicago"/>
    <s v="Chicago"/>
    <s v="IL"/>
    <s v="USA"/>
    <n v="62"/>
    <s v="Trip Souvenir"/>
    <x v="31"/>
    <x v="4"/>
    <n v="1991"/>
    <m/>
  </r>
  <r>
    <n v="206"/>
    <s v="Image 27 July 2020 02:45 PM.jpg (https://airtable.com/appB4vxyFutZrO1Dp/tblJpUpY4XvTK0fYA/recoCRnAONkdNEGdL/fldtQ7l4GlpdvNMGv/attuksf1ZKubdJ1cw)"/>
    <s v="Chicago Skyline"/>
    <s v="Chicago Skyline - later with more skyscrapers"/>
    <s v="Paper  - Stiff back, thin acrylic, not flexible"/>
    <n v="1.63"/>
    <n v="4.63"/>
    <s v="Rectangle"/>
    <n v="7.5468999999999991"/>
    <s v="Horizontal"/>
    <s v="Photo - Modern"/>
    <m/>
    <m/>
    <m/>
    <m/>
    <s v="Business"/>
    <s v="Unknown"/>
    <s v="Chicago"/>
    <s v="IL"/>
    <s v="USA"/>
    <n v="62"/>
    <s v="Trip Souvenir"/>
    <x v="32"/>
    <x v="0"/>
    <s v="unknown"/>
    <m/>
  </r>
  <r>
    <n v="204"/>
    <s v="Image 27 July 2020 02:44 PM.jpg (https://airtable.com/appB4vxyFutZrO1Dp/tblJpUpY4XvTK0fYA/recSUHn5TSAsizpJm/fldtQ7l4GlpdvNMGv/attQYCUvOqRAbWgwc)"/>
    <s v="Chicago Oval"/>
    <s v="Small oval with graphic of Chicago"/>
    <s v="Paper - Printed glued on Magnet with heavy acrylic"/>
    <n v="1.5"/>
    <n v="3.13"/>
    <s v="Oval"/>
    <n v="14.742300000000002"/>
    <s v="Horizontal"/>
    <s v="Graphic"/>
    <m/>
    <m/>
    <m/>
    <s v="Chicago"/>
    <s v="Business"/>
    <s v="Chicago"/>
    <s v="Chicago"/>
    <s v="IL"/>
    <s v="USA"/>
    <n v="62"/>
    <s v="Trip Souvenir"/>
    <x v="33"/>
    <x v="0"/>
    <s v="unknown"/>
    <m/>
  </r>
  <r>
    <n v="229"/>
    <s v="Image 29 July 2020 11:52 AM.jpg (https://airtable.com/appB4vxyFutZrO1Dp/tblJpUpY4XvTK0fYA/recUHbCzLLXu0XH5i/fldtQ7l4GlpdvNMGv/attpsU0OkgWIaSafW)"/>
    <s v="Chicago Hard Rock Hotel"/>
    <s v="Guitar with Chicago and Hard Rock Hotel. Picture of the Carbide &amp; Carbon Building"/>
    <s v="Metal"/>
    <n v="4.5"/>
    <n v="2.38"/>
    <s v="Rectangle"/>
    <n v="10.709999999999999"/>
    <s v="Vertical"/>
    <s v="Graphic"/>
    <s v="checked"/>
    <s v="checked"/>
    <m/>
    <s v="Hard Rock Hotel, Chicago, Love all  - serve all"/>
    <s v="Tourism Site"/>
    <s v="Hard Rock Hotel"/>
    <s v="Chicago"/>
    <s v="IL"/>
    <s v="USA"/>
    <n v="62"/>
    <s v="Trip Souvenir"/>
    <x v="34"/>
    <x v="0"/>
    <s v="unknown"/>
    <m/>
  </r>
  <r>
    <n v="203"/>
    <s v="Image 27 July 2020 02:44 PM.jpg (https://airtable.com/appB4vxyFutZrO1Dp/tblJpUpY4XvTK0fYA/recY9i6eMwXP5LUld/fldtQ7l4GlpdvNMGv/att06uHDjCtUsUpqa)"/>
    <s v="Brookfield Zoo"/>
    <s v="Poly 3-d with polar bear, dolphin, and penguins"/>
    <s v="Wood - Painting"/>
    <n v="3"/>
    <n v="2.5"/>
    <s v="Rectangle"/>
    <n v="7.5"/>
    <s v="Vertical"/>
    <s v="Photo - Modern"/>
    <m/>
    <m/>
    <s v="checked"/>
    <s v="Brookfield Zoo Chicago_x000d__x000a_"/>
    <s v="Tourism Site"/>
    <s v="Brookfield Zoo"/>
    <s v="Brookfield"/>
    <s v="IL"/>
    <s v="USA"/>
    <n v="63"/>
    <s v="Trip Souvenir"/>
    <x v="35"/>
    <x v="1"/>
    <n v="2018"/>
    <m/>
  </r>
  <r>
    <n v="207"/>
    <s v="Image 27 July 2020 02:46 PM.jpg (https://airtable.com/appB4vxyFutZrO1Dp/tblJpUpY4XvTK0fYA/rechz18aU0GahZcGE/fldtQ7l4GlpdvNMGv/attGeii0BejgibdIV)"/>
    <s v="The Field Museum"/>
    <s v="Picture of Sue the Dinosaur with 3-d layover"/>
    <s v="Wood - paper embossed on top"/>
    <n v="2.38"/>
    <n v="3.13"/>
    <s v="Rectangle"/>
    <n v="7.4493999999999998"/>
    <s v="Horizontal"/>
    <s v="Photo - Modern"/>
    <m/>
    <s v="checked"/>
    <m/>
    <s v="The Field Museum"/>
    <s v="Museum"/>
    <s v="The Field Museum"/>
    <s v="Chicago"/>
    <s v="IL"/>
    <s v="USA"/>
    <n v="65"/>
    <s v="Trip Souvenir"/>
    <x v="36"/>
    <x v="0"/>
    <s v="unknown"/>
    <m/>
  </r>
  <r>
    <n v="63"/>
    <s v="Image 16 July 2020 09:22 AM.jpg (https://airtable.com/appB4vxyFutZrO1Dp/tblJpUpY4XvTK0fYA/recTSKNGa1Muzy9ck/fldtQ7l4GlpdvNMGv/attItHxMNmnoCC72e)"/>
    <s v="Blackwolf Run"/>
    <s v="Ceramic tile with the Blackwolf Run logo"/>
    <s v="marble or natural rock or geode"/>
    <n v="1.88"/>
    <n v="1.88"/>
    <s v="Square"/>
    <n v="3.5343999999999998"/>
    <s v="Horizontal"/>
    <s v="Graphic, business logo "/>
    <m/>
    <m/>
    <m/>
    <s v="Blackwolf Run_x000d__x000a_"/>
    <s v="Tourism Site"/>
    <s v="Blackwolf Run "/>
    <s v="Kohler"/>
    <s v="WI"/>
    <s v="USA"/>
    <n v="95"/>
    <s v="Trip Souvenir"/>
    <x v="37"/>
    <x v="2"/>
    <n v="2015"/>
    <s v="Feb"/>
  </r>
  <r>
    <n v="161"/>
    <s v="Image 21 July 2020 11:33 AM.jpg (https://airtable.com/appB4vxyFutZrO1Dp/tblJpUpY4XvTK0fYA/recnRK5AlQISjFYEm/fldtQ7l4GlpdvNMGv/attyfqDjpw8DkFqCr)"/>
    <s v="Swiss Coocoo Clock"/>
    <s v="Wooden 3-D Swiss CooCoo Clock_x000d__x000a_"/>
    <s v="Wood - Painting"/>
    <n v="5.5"/>
    <n v="3.5"/>
    <s v="Rectangle"/>
    <n v="19.25"/>
    <s v="Vertical"/>
    <s v="cultural - art of the area, Part that moves"/>
    <m/>
    <s v="checked"/>
    <m/>
    <m/>
    <s v="Business"/>
    <s v="New Glarus Downtown"/>
    <s v="New Glarus"/>
    <s v="WI"/>
    <s v="USA"/>
    <n v="107"/>
    <s v="Trip Souvenir"/>
    <x v="38"/>
    <x v="2"/>
    <n v="2019"/>
    <s v="July"/>
  </r>
  <r>
    <n v="159"/>
    <s v="Image 21 July 2020 11:33 AM.jpg (https://airtable.com/appB4vxyFutZrO1Dp/tblJpUpY4XvTK0fYA/recpQ6mZ1Tv6H1uHB/fldtQ7l4GlpdvNMGv/attRYRz7e5ZMpsH4P)"/>
    <s v="New Glarus Heart"/>
    <s v="Ceramic Swiss Heart with heart, birds, and foliage"/>
    <s v="ceramic"/>
    <n v="3"/>
    <n v="3.13"/>
    <s v="Rectangle"/>
    <n v="9.39"/>
    <s v="Horizontal"/>
    <s v="cultural - art of the area"/>
    <m/>
    <m/>
    <m/>
    <m/>
    <s v="Business"/>
    <s v="New Glarus Downtown"/>
    <s v="New Glarus"/>
    <s v="WI"/>
    <s v="USA"/>
    <n v="107"/>
    <s v="Trip Souvenir"/>
    <x v="38"/>
    <x v="2"/>
    <n v="2019"/>
    <s v="July"/>
  </r>
  <r>
    <n v="163"/>
    <s v="Image 21 July 2020 11:34 AM.jpg (https://airtable.com/appB4vxyFutZrO1Dp/tblJpUpY4XvTK0fYA/recezZIQ0hlHZqNZ1/fldtQ7l4GlpdvNMGv/attV225PxhZecyX0d)"/>
    <s v="Cow with Bells"/>
    <s v="Metal cow with bell, flower, and cheese hanging off bottom"/>
    <s v="Metal"/>
    <n v="2.88"/>
    <n v="2"/>
    <s v="Rectangle"/>
    <n v="5.76"/>
    <s v="Vertical"/>
    <s v="Embossed Metal with color inlays, Part that moves"/>
    <m/>
    <s v="checked"/>
    <m/>
    <s v="New Glarus, WI"/>
    <s v="Tourism Site"/>
    <s v="New Glarus Downtown"/>
    <s v="New Glarus"/>
    <s v="WI"/>
    <s v="USA"/>
    <n v="107"/>
    <s v="Trip Souvenir"/>
    <x v="38"/>
    <x v="2"/>
    <n v="2019"/>
    <s v="July"/>
  </r>
  <r>
    <n v="38"/>
    <s v="Image 15 July 2020 12:51 PM.jpg (https://airtable.com/appB4vxyFutZrO1Dp/tblJpUpY4XvTK0fYA/reci6KTYpyDGaBYOj/fldtQ7l4GlpdvNMGv/atthFpBXEginpM8qG)"/>
    <s v="Lake Superior"/>
    <s v="blue metal outline of Lake Superior"/>
    <s v="Metal"/>
    <n v="2"/>
    <n v="4"/>
    <s v="Rectangle"/>
    <n v="8"/>
    <s v="Horizontal"/>
    <s v="Map"/>
    <m/>
    <s v="checked"/>
    <m/>
    <m/>
    <s v="Business"/>
    <s v="unknown"/>
    <m/>
    <s v="WI"/>
    <s v="USA"/>
    <n v="116"/>
    <s v="Trip Souvenir"/>
    <x v="39"/>
    <x v="0"/>
    <s v="unknown"/>
    <m/>
  </r>
  <r>
    <n v="19"/>
    <s v="Image 14 July 2020 04:50 PM.jpg (https://airtable.com/appB4vxyFutZrO1Dp/tblJpUpY4XvTK0fYA/recd4zBg53CdaU61X/fldtQ7l4GlpdvNMGv/attfGGb6ay1HHHJIe)"/>
    <s v="Wisconsin Badgers Pendant"/>
    <s v="Buckey Badger sports pendant - in acrylic with 3-D effect"/>
    <s v="Paper - Printed glued on Magnet with heavy acrylic"/>
    <n v="1.38"/>
    <n v="3.75"/>
    <s v="Triangle"/>
    <n v="2.5874999999999999"/>
    <s v="Horizontal"/>
    <s v="business logo , Graphic"/>
    <m/>
    <m/>
    <m/>
    <s v="Wisconsin Badgers"/>
    <s v="Tourism Site"/>
    <s v="UW-Madison Bookstore"/>
    <s v="Madison"/>
    <s v="WI"/>
    <s v="USA"/>
    <n v="116"/>
    <s v="Trip Souvenir"/>
    <x v="40"/>
    <x v="0"/>
    <s v="unknown"/>
    <m/>
  </r>
  <r>
    <n v="157"/>
    <s v="Image 21 July 2020 11:31 AM.jpg (https://airtable.com/appB4vxyFutZrO1Dp/tblJpUpY4XvTK0fYA/rec5bItyOHxVWvy18/fldtQ7l4GlpdvNMGv/attk5tBB7i2wM673p)"/>
    <s v="New Glarus Brewing Co"/>
    <s v="Photo of the New Glarius Brewery"/>
    <s v="Wood - paper embossed on top"/>
    <n v="3.38"/>
    <n v="3.5"/>
    <s v="Oval"/>
    <n v="37.1462"/>
    <s v="Horizontal"/>
    <s v="Photo - Modern, business logo "/>
    <m/>
    <m/>
    <m/>
    <s v="Only in Wisconsin, New Glarus"/>
    <s v="Brewery or Distillery"/>
    <s v="New Glarius Brewery"/>
    <s v="New Glarus"/>
    <s v="WI"/>
    <s v="USA"/>
    <n v="116"/>
    <s v="Trip Souvenir"/>
    <x v="38"/>
    <x v="2"/>
    <n v="2019"/>
    <s v="July"/>
  </r>
  <r>
    <n v="176"/>
    <s v="Image 22 July 2020 11:12 AM.jpg (https://airtable.com/appB4vxyFutZrO1Dp/tblJpUpY4XvTK0fYA/recBdyRjXZV318fF8/fldtQ7l4GlpdvNMGv/attIWRSflphiU4KJj)"/>
    <s v="Downtown Madison Graphic"/>
    <s v="Photo of an old Madison Graphic"/>
    <s v="Paper  - Stiff back, thin acrylic, not flexible"/>
    <n v="2.5"/>
    <n v="3.5"/>
    <s v="Rectangle"/>
    <n v="8.75"/>
    <s v="Horizontal"/>
    <s v="Painting"/>
    <m/>
    <m/>
    <m/>
    <s v="Aerial view of Madison showing the state capital, looking northeast. Madison Wi."/>
    <s v="Tourism Site"/>
    <s v="Shop"/>
    <s v="Madision"/>
    <s v="WI"/>
    <s v="USA"/>
    <n v="116"/>
    <s v="Trip Souvenir"/>
    <x v="41"/>
    <x v="0"/>
    <s v="unknown"/>
    <m/>
  </r>
  <r>
    <n v="57"/>
    <s v="Image 15 July 2020 02:30 PM.jpg (https://airtable.com/appB4vxyFutZrO1Dp/tblJpUpY4XvTK0fYA/recENeHCMQUbplH2D/fldtQ7l4GlpdvNMGv/attMBnBWPxZepJc7m)"/>
    <s v="State Capital"/>
    <s v="Picture of the Wisc State Capital in Madison WI"/>
    <s v="Paper  - Stiff back, thin acrylic, not flexible"/>
    <n v="2.13"/>
    <n v="3.13"/>
    <s v="Rectangle"/>
    <n v="6.6668999999999992"/>
    <s v="Horizontal"/>
    <s v="Photo - Modern"/>
    <m/>
    <m/>
    <m/>
    <s v="Madison"/>
    <s v="Tourism Site"/>
    <s v="Wisconsin State Capital"/>
    <s v="Madison"/>
    <s v="WI"/>
    <s v="USA"/>
    <n v="116"/>
    <s v="Trip Souvenir"/>
    <x v="42"/>
    <x v="0"/>
    <s v="unknown"/>
    <m/>
  </r>
  <r>
    <n v="91"/>
    <s v="Image 16 July 2020 10:39 AM.jpg (https://airtable.com/appB4vxyFutZrO1Dp/tblJpUpY4XvTK0fYA/recHTtTBZZqmjweTd/fldtQ7l4GlpdvNMGv/attVBydD4c1WzkEaV)"/>
    <s v="Olbrich Botanical Gardens"/>
    <s v="Picture of the Thai Temple at the Olbrich Botanical Garden"/>
    <s v="Paper  - Stiff back, thin acrylic, not flexible"/>
    <n v="2.13"/>
    <n v="3.13"/>
    <s v="Rectangle"/>
    <n v="6.6668999999999992"/>
    <s v="Horizontal"/>
    <s v="Photo - Modern"/>
    <m/>
    <m/>
    <m/>
    <s v="Olbrich Botanical Gardens"/>
    <s v="Tourism Site"/>
    <s v="Olbrich Botanical Gardens"/>
    <s v="Madison"/>
    <s v="WI"/>
    <s v="USA"/>
    <n v="116"/>
    <s v="Trip Souvenir"/>
    <x v="38"/>
    <x v="2"/>
    <n v="2019"/>
    <s v="July"/>
  </r>
  <r>
    <n v="255"/>
    <s v="Image 29 July 2020 12:10 PM.jpg (https://airtable.com/appB4vxyFutZrO1Dp/tblJpUpY4XvTK0fYA/recmbSCGLWid2gNnY/fldtQ7l4GlpdvNMGv/att4PYlU38oc0FT3f)"/>
    <s v="Saying 14"/>
    <s v="Blue background with a women saying &quot;No Thanks, I'm having butter"/>
    <s v="Paper  - Stiff back, thin acrylic, not flexible"/>
    <n v="2.13"/>
    <n v="3.13"/>
    <s v="Rectangle"/>
    <n v="6.6668999999999992"/>
    <s v="Horizontal"/>
    <s v="Graphic"/>
    <m/>
    <m/>
    <m/>
    <s v="No Thanks, I'm having Butter"/>
    <s v="Museum"/>
    <s v="Wisconsin Historical Museum"/>
    <s v="Madision"/>
    <s v="WI"/>
    <s v="USA"/>
    <n v="116"/>
    <s v="Trip Souvenir"/>
    <x v="43"/>
    <x v="4"/>
    <n v="2016"/>
    <m/>
  </r>
  <r>
    <n v="175"/>
    <s v="Image 22 July 2020 11:12 AM.jpg (https://airtable.com/appB4vxyFutZrO1Dp/tblJpUpY4XvTK0fYA/recnBquGYRENKZqgo/fldtQ7l4GlpdvNMGv/attrA57IdX4mPDQTC)"/>
    <s v="Frank Lloyd Wright Window Panel"/>
    <s v="Green and black Window from Darwin Martin House Buffalo NY"/>
    <s v="Paper  - Stiff back, thin acrylic, not flexible"/>
    <n v="3"/>
    <n v="2.13"/>
    <s v="Rectangle"/>
    <n v="6.39"/>
    <s v="Vertical"/>
    <s v="Frank Lloyd Wright"/>
    <m/>
    <m/>
    <m/>
    <m/>
    <s v="Museum"/>
    <s v="Unknown"/>
    <s v="Madison"/>
    <s v="WI"/>
    <s v="USA"/>
    <n v="116"/>
    <s v="Trip Souvenir"/>
    <x v="44"/>
    <x v="0"/>
    <s v="unknown"/>
    <m/>
  </r>
  <r>
    <n v="177"/>
    <s v="Image 22 July 2020 11:13 AM.jpg (https://airtable.com/appB4vxyFutZrO1Dp/tblJpUpY4XvTK0fYA/recTEZyVykA2Ry7cc/fldtQ7l4GlpdvNMGv/attPn8mRcEVjOEa3V)"/>
    <s v="Old Abe Eagle Magnet"/>
    <s v="Picture of Old Abe Eagle and Wisconsin Regimental Flag"/>
    <s v="Paper - Printed glued on Magnet with heavy acrylic"/>
    <n v="3.13"/>
    <n v="2"/>
    <s v="Rectangle"/>
    <n v="6.26"/>
    <s v="Vertical"/>
    <s v="Graphic, Retro"/>
    <m/>
    <m/>
    <m/>
    <s v="Old Abe, Wisconsin Veterans Museum_x000d__x000a__x000d__x000a_"/>
    <s v="Museum"/>
    <s v="Wisconsin Veterans Museum"/>
    <s v="Madision"/>
    <s v="WI"/>
    <s v="USA"/>
    <n v="116"/>
    <s v="Trip Souvenir"/>
    <x v="45"/>
    <x v="5"/>
    <n v="2008"/>
    <m/>
  </r>
  <r>
    <n v="68"/>
    <s v="Image 16 July 2020 09:24 AM.jpg (https://airtable.com/appB4vxyFutZrO1Dp/tblJpUpY4XvTK0fYA/recr7HfDE16YakYXe/fldtQ7l4GlpdvNMGv/att5Si2hv9aHf7VcF)"/>
    <s v="Monona Terrace"/>
    <s v="Metal engraving of lake side of Monona Terrace with Madison WI"/>
    <s v="Metal"/>
    <n v="1.38"/>
    <n v="1.75"/>
    <s v="Oval"/>
    <n v="7.5831000000000008"/>
    <s v="Horizontal"/>
    <s v="Embossed Metal with color inlays, business logo "/>
    <m/>
    <m/>
    <m/>
    <s v="Monona Terrace, Madison Wisconsin"/>
    <s v="Event"/>
    <s v="Monona Terrace"/>
    <s v="Madison"/>
    <s v="WI"/>
    <s v="USA"/>
    <n v="116"/>
    <s v="Trip Souvenir"/>
    <x v="46"/>
    <x v="4"/>
    <n v="2016"/>
    <s v="Aug"/>
  </r>
  <r>
    <n v="180"/>
    <s v="Image 22 July 2020 11:15 AM.jpg (https://airtable.com/appB4vxyFutZrO1Dp/tblJpUpY4XvTK0fYA/rec7r4VYdHi8vNExN/fldtQ7l4GlpdvNMGv/attzDBgvyCi1uURUK)"/>
    <s v="Kalahari"/>
    <s v="Black background with logo"/>
    <s v="Paper - flexible back, thin acrylic"/>
    <n v="3.5"/>
    <n v="3.5"/>
    <s v="Round"/>
    <n v="9.6162500000000009"/>
    <s v="Horizontal"/>
    <s v="business logo , Graphic"/>
    <m/>
    <m/>
    <m/>
    <s v="Kalahari"/>
    <s v="Tourism Site"/>
    <s v="Kalahari Resorts"/>
    <s v="Wisconsin Dells"/>
    <s v="WI"/>
    <s v="USA"/>
    <n v="154"/>
    <s v="Trip Souvenir"/>
    <x v="47"/>
    <x v="4"/>
    <n v="2019"/>
    <s v="March"/>
  </r>
  <r>
    <n v="210"/>
    <s v="Image 27 July 2020 02:47 PM.jpg (https://airtable.com/appB4vxyFutZrO1Dp/tblJpUpY4XvTK0fYA/recXPmgPQRQ91IZMo/fldtQ7l4GlpdvNMGv/att51jFvd4dRSaZXG)"/>
    <s v="Galena I"/>
    <s v="Street View of Galena with the words Galena Illinois in the top center in red.  #210 and #212 are identical except for the wording_x000d__x000a__x000d__x000a_"/>
    <s v="Paper  - Stiff back, thin acrylic, not flexible"/>
    <n v="2.5"/>
    <n v="3.5"/>
    <s v="Rectangle"/>
    <n v="8.75"/>
    <s v="Horizontal"/>
    <s v="Photo - Modern"/>
    <m/>
    <m/>
    <m/>
    <s v="Galena Illinois_x000d__x000a_"/>
    <s v="Tourism Site"/>
    <s v="Galena Downtown"/>
    <s v="Galena"/>
    <s v="IL"/>
    <s v="USA"/>
    <n v="154"/>
    <s v="Trip Souvenir"/>
    <x v="48"/>
    <x v="2"/>
    <n v="2016"/>
    <s v="July"/>
  </r>
  <r>
    <n v="212"/>
    <s v="Image 27 July 2020 02:48 PM.jpg (https://airtable.com/appB4vxyFutZrO1Dp/tblJpUpY4XvTK0fYA/recYPDERduBPxx1O7/fldtQ7l4GlpdvNMGv/attFUJzflfoMUDqsn)"/>
    <s v="Galena II"/>
    <s v="Street View of Galena with the words  Main Street, Galena Illinois in the  bottom right in red.  #210 and #212 are identical except for the wording"/>
    <s v="Paper  - Stiff back, thin acrylic, not flexible"/>
    <n v="2.5"/>
    <n v="3.5"/>
    <s v="Rectangle"/>
    <n v="8.75"/>
    <s v="Horizontal"/>
    <s v="Photo - Modern"/>
    <m/>
    <m/>
    <m/>
    <s v="Main Street Galena, Illinois_x000d__x000a_"/>
    <s v="Business"/>
    <s v="Galena Downtown"/>
    <s v="Galena"/>
    <s v="IL"/>
    <s v="USA"/>
    <n v="154"/>
    <s v="Trip Souvenir"/>
    <x v="49"/>
    <x v="6"/>
    <n v="2020"/>
    <s v="July"/>
  </r>
  <r>
    <n v="160"/>
    <s v="Image 21 July 2020 11:33 AM.jpg (https://airtable.com/appB4vxyFutZrO1Dp/tblJpUpY4XvTK0fYA/recDBHdZpKWhwd77r/fldtQ7l4GlpdvNMGv/attcS8rPI2DRgw4gE)"/>
    <s v="Taliesin Window "/>
    <s v="One of Wrights Window Scapes"/>
    <s v="Paper  - Stiff back, thin acrylic, not flexible"/>
    <n v="2.13"/>
    <n v="3.13"/>
    <s v="Rectangle"/>
    <n v="6.6668999999999992"/>
    <s v="Horizontal"/>
    <s v="Frank Lloyd Wright"/>
    <m/>
    <m/>
    <m/>
    <m/>
    <s v="Tourism Site"/>
    <s v="Taliesin = Frank Lloyd Wright"/>
    <s v="Spring Green"/>
    <s v="WI"/>
    <s v="USA"/>
    <n v="155"/>
    <s v="Trip Souvenir"/>
    <x v="38"/>
    <x v="2"/>
    <n v="2019"/>
    <s v="July"/>
  </r>
  <r>
    <n v="166"/>
    <s v="Image 22 July 2020 11:07 AM.jpg (https://airtable.com/appB4vxyFutZrO1Dp/tblJpUpY4XvTK0fYA/recIFvFO4jsmrOWkO/fldtQ7l4GlpdvNMGv/attb3XlL6nydl2rKb)"/>
    <s v="National Railroad Museum"/>
    <s v="Wooden magnet with Big Boy etched in"/>
    <s v="Wood - Engraved"/>
    <n v="2.13"/>
    <n v="3"/>
    <s v="Oval"/>
    <n v="20.064599999999999"/>
    <s v="Horizontal"/>
    <s v="Graphic"/>
    <m/>
    <m/>
    <m/>
    <s v="National Railroad Museum, Big Boy, Green Bay, Wisconsin"/>
    <s v="Museum"/>
    <s v="National Railroad Museum"/>
    <s v="Ashwaubenon"/>
    <s v="WI"/>
    <s v="USA"/>
    <n v="155"/>
    <s v="Trip Souvenir"/>
    <x v="50"/>
    <x v="7"/>
    <n v="2013"/>
    <m/>
  </r>
  <r>
    <n v="211"/>
    <s v="Image 27 July 2020 02:47 PM.jpg (https://airtable.com/appB4vxyFutZrO1Dp/tblJpUpY4XvTK0fYA/recLZtqFsbzOSu5tj/fldtQ7l4GlpdvNMGv/attdn4FgMFgky3LxJ)"/>
    <s v="Blaum Brothers"/>
    <s v="Blaum Bros Logo in B&amp;W"/>
    <s v="Paper - flexible back, thin acrylic"/>
    <n v="2.88"/>
    <n v="2.88"/>
    <s v="Square"/>
    <n v="8.2943999999999996"/>
    <s v="Vertical"/>
    <s v="business logo , Graphic"/>
    <m/>
    <m/>
    <m/>
    <s v="Blaum Bros. Distilling Co"/>
    <s v="Tourism Site"/>
    <s v="Blaum Bros"/>
    <s v="Galena"/>
    <s v="IL"/>
    <s v="USA"/>
    <n v="155"/>
    <s v="Trip Souvenir"/>
    <x v="49"/>
    <x v="6"/>
    <n v="2020"/>
    <s v="July"/>
  </r>
  <r>
    <n v="43"/>
    <s v="Image 15 July 2020 02:23 PM.jpg (https://airtable.com/appB4vxyFutZrO1Dp/tblJpUpY4XvTK0fYA/recNMf5siHoPkGosu/fldtQ7l4GlpdvNMGv/attNLXJjFVElNhac6)"/>
    <s v="Union Pacific Logo"/>
    <s v="Union Pacific Shield logo on a white background"/>
    <s v="Paper  - Stiff back, thin acrylic, not flexible"/>
    <n v="2"/>
    <n v="2"/>
    <s v="Square"/>
    <n v="4"/>
    <s v="Horizontal"/>
    <s v="business logo , Graphic"/>
    <m/>
    <m/>
    <m/>
    <m/>
    <s v="Museum"/>
    <s v="National Railroad Museum"/>
    <s v="Ashwaubenon"/>
    <s v="WI"/>
    <s v="USA"/>
    <n v="155"/>
    <s v="Trip Souvenir"/>
    <x v="50"/>
    <x v="7"/>
    <n v="2013"/>
    <m/>
  </r>
  <r>
    <n v="170"/>
    <s v="Image 22 July 2020 11:09 AM.jpg (https://airtable.com/appB4vxyFutZrO1Dp/tblJpUpY4XvTK0fYA/recGRPXRxjADnkYUk/fldtQ7l4GlpdvNMGv/atth6desbrJ0g9GfK)"/>
    <s v="Witches Gulch Cave"/>
    <s v="Photo of Witches Gulch Cave"/>
    <s v="Paper - flexible back, thin acrylic"/>
    <n v="3"/>
    <n v="2"/>
    <s v="Rectangle"/>
    <n v="6"/>
    <s v="Vertical"/>
    <s v="Photo - Modern"/>
    <m/>
    <m/>
    <m/>
    <s v="Witches Gulch, Wisconsin Dells"/>
    <s v="Tourism Site"/>
    <s v="Wisconsin Dells Boat Trip"/>
    <s v="Wisconsin Dells"/>
    <s v="WI"/>
    <s v="USA"/>
    <n v="158"/>
    <s v="Trip Souvenir"/>
    <x v="51"/>
    <x v="2"/>
    <n v="2008"/>
    <m/>
  </r>
  <r>
    <n v="162"/>
    <s v="Image 21 July 2020 11:34 AM.jpg (https://airtable.com/appB4vxyFutZrO1Dp/tblJpUpY4XvTK0fYA/recmfChgY56cAItGx/fldtQ7l4GlpdvNMGv/att9vASUY3jC84WDA)"/>
    <s v="House on rock outside Picture"/>
    <s v="photo of the outside of House on Rock with the long observatory_x000d__x000a_"/>
    <s v="Paper  - Stiff back, thin acrylic, not flexible"/>
    <n v="1.63"/>
    <n v="5"/>
    <s v="Rectangle"/>
    <n v="8.1499999999999986"/>
    <s v="Horizontal"/>
    <s v="Photo - Modern"/>
    <m/>
    <m/>
    <m/>
    <s v="The House on the Rock, Wisconsin"/>
    <s v="Tourism Site"/>
    <s v="House on Rock"/>
    <s v="Spring Green"/>
    <s v="WI"/>
    <s v="USA"/>
    <n v="161"/>
    <s v="Trip Souvenir"/>
    <x v="38"/>
    <x v="2"/>
    <n v="2019"/>
    <s v="July"/>
  </r>
  <r>
    <n v="158"/>
    <s v="Image 21 July 2020 11:32 AM.jpg (https://airtable.com/appB4vxyFutZrO1Dp/tblJpUpY4XvTK0fYA/recylovJYVWPNfS07/fldtQ7l4GlpdvNMGv/attZAKIil0Wysp0sI)"/>
    <s v="House on Rock Carousel"/>
    <s v="Photo of the carousel at the attraction"/>
    <s v="Paper - Printed glued on Magnet with heavy acrylic"/>
    <n v="2.25"/>
    <n v="3.25"/>
    <s v="Rectangle"/>
    <n v="7.3125"/>
    <s v="Horizontal"/>
    <s v="Photo - Modern"/>
    <m/>
    <s v="checked"/>
    <s v="checked"/>
    <s v="The House on the rock Wisconsin"/>
    <s v="Tourism Site"/>
    <s v="House on Rock"/>
    <s v="Spring Green"/>
    <s v="WI"/>
    <s v="USA"/>
    <n v="161"/>
    <s v="Trip Souvenir"/>
    <x v="38"/>
    <x v="2"/>
    <n v="2019"/>
    <s v="July"/>
  </r>
  <r>
    <n v="44"/>
    <s v="Image 15 July 2020 02:24 PM.jpg (https://airtable.com/appB4vxyFutZrO1Dp/tblJpUpY4XvTK0fYA/reck0eaVgJMmvtof4/fldtQ7l4GlpdvNMGv/attJY9DyEthOpvLvB)"/>
    <s v="Chula Vista Resort"/>
    <s v="Picture of the front entrance of Chula Vista Resort"/>
    <s v="Paper - flexible back, thin acrylic"/>
    <n v="3.5"/>
    <n v="4.75"/>
    <s v="Rectangle"/>
    <n v="16.625"/>
    <s v="Horizontal"/>
    <s v="Photo - Modern"/>
    <m/>
    <m/>
    <m/>
    <s v="Chula Vista, Wisconsin Dells, WI"/>
    <s v="Tourism Site"/>
    <s v="Chula Vista"/>
    <s v="Wisconsin Dells"/>
    <s v="WI"/>
    <s v="USA"/>
    <n v="162"/>
    <s v="Trip Souvenir"/>
    <x v="51"/>
    <x v="2"/>
    <n v="2008"/>
    <m/>
  </r>
  <r>
    <n v="168"/>
    <s v="Image 22 July 2020 11:08 AM.jpg (https://airtable.com/appB4vxyFutZrO1Dp/tblJpUpY4XvTK0fYA/recj1iIyxnNA8cAl7/fldtQ7l4GlpdvNMGv/attv3S9fymnDgOGzZ)"/>
    <s v="Potosi Wooden"/>
    <s v="Wooden magnet with Good Old Potosi and an etching of the brewery_x000d__x000a_"/>
    <s v="Wood - Engraved"/>
    <n v="2.88"/>
    <n v="2"/>
    <s v="Rectangle"/>
    <n v="5.76"/>
    <s v="Vertical"/>
    <s v="Graphic"/>
    <m/>
    <m/>
    <m/>
    <s v="Good Old Potosi, Golden Ale"/>
    <s v="Brewery or Distillery"/>
    <s v="Potosi Brewery"/>
    <s v="Potosi"/>
    <s v="WI"/>
    <s v="USA"/>
    <n v="166"/>
    <s v="Trip Souvenir"/>
    <x v="49"/>
    <x v="6"/>
    <n v="2020"/>
    <s v="July"/>
  </r>
  <r>
    <n v="76"/>
    <s v="Image 16 July 2020 09:27 AM.jpg (https://airtable.com/appB4vxyFutZrO1Dp/tblJpUpY4XvTK0fYA/recsZKqoAPxdP5jUM/fldtQ7l4GlpdvNMGv/attG5dV95juprOc6E)"/>
    <s v="Potosi Cap 2"/>
    <s v="Potosi Beer Cap"/>
    <s v="Metal"/>
    <n v="1.25"/>
    <n v="1.25"/>
    <s v="Round"/>
    <n v="1.2265625"/>
    <s v="Horizontal"/>
    <s v="business logo "/>
    <m/>
    <m/>
    <m/>
    <s v="Potosi, Est 1852"/>
    <s v="Brewery or Distillery"/>
    <s v="Potosi Brewery"/>
    <s v="Potosi"/>
    <s v="WI"/>
    <s v="USA"/>
    <n v="166"/>
    <s v="Trip Souvenir"/>
    <x v="49"/>
    <x v="6"/>
    <n v="2020"/>
    <s v="July"/>
  </r>
  <r>
    <n v="167"/>
    <s v="Image 22 July 2020 11:08 AM.jpg (https://airtable.com/appB4vxyFutZrO1Dp/tblJpUpY4XvTK0fYA/recMOWYwzn1ZdYwgr/fldtQ7l4GlpdvNMGv/attDMIoyx7SoBjzKL)"/>
    <s v="Potosi 3"/>
    <s v="Potosi Beer Cap"/>
    <s v="Metal"/>
    <n v="1.25"/>
    <n v="1.25"/>
    <s v="Round"/>
    <n v="1.2265625"/>
    <s v="Horizontal"/>
    <s v="business logo "/>
    <m/>
    <m/>
    <m/>
    <s v="Potosi, Est 1852"/>
    <s v="Brewery or Distillery"/>
    <s v="Potosi Brewery"/>
    <s v="Potosi"/>
    <s v="WI"/>
    <s v="USA"/>
    <n v="166"/>
    <s v="Trip Souvenir"/>
    <x v="52"/>
    <x v="2"/>
    <n v="2016"/>
    <s v="July"/>
  </r>
  <r>
    <n v="201"/>
    <s v="Image 27 July 2020 02:43 PM.jpg (https://airtable.com/appB4vxyFutZrO1Dp/tblJpUpY4XvTK0fYA/recfUuAWhNk2ucaJa/fldtQ7l4GlpdvNMGv/attD0DCCc0EvPTOaD)"/>
    <s v="Route 66 Logo"/>
    <s v="B&amp;W of the Route 66 Logo"/>
    <s v="Paper  - Stiff back, thin acrylic, not flexible"/>
    <n v="2.25"/>
    <n v="2.25"/>
    <s v="Round"/>
    <n v="3.9740625000000001"/>
    <s v="Horizontal"/>
    <s v="Graphic, business logo "/>
    <m/>
    <m/>
    <m/>
    <s v="Route 66, Cruisin with Lincoln on 66, Bloomington-Normal, IL"/>
    <s v="Museum"/>
    <s v="McLean County Museum of History"/>
    <s v="Bloomington"/>
    <s v="IL"/>
    <s v="USA"/>
    <n v="183"/>
    <s v="Trip Souvenir"/>
    <x v="53"/>
    <x v="7"/>
    <n v="2017"/>
    <s v="Feb"/>
  </r>
  <r>
    <n v="169"/>
    <s v="Image 22 July 2020 11:09 AM.jpg (https://airtable.com/appB4vxyFutZrO1Dp/tblJpUpY4XvTK0fYA/reclOx3tXCLAv5liu/fldtQ7l4GlpdvNMGv/attNUbm6jwHW5vKHn)"/>
    <s v="O'So Brewing"/>
    <s v="Black and White O'So Brewing logo "/>
    <s v="sticker with magnet glued on back"/>
    <n v="3"/>
    <n v="3"/>
    <s v="Round"/>
    <n v="7.0650000000000004"/>
    <s v="Horizontal"/>
    <s v="business logo , Graphic"/>
    <m/>
    <m/>
    <m/>
    <s v="o'so Brewing Company est 2007"/>
    <s v="Brewery or Distillery"/>
    <s v="O'So Brewery"/>
    <s v="Plover"/>
    <s v="WI"/>
    <s v="USA"/>
    <n v="188"/>
    <s v="Trip Souvenir"/>
    <x v="49"/>
    <x v="6"/>
    <n v="2020"/>
    <s v="July"/>
  </r>
  <r>
    <n v="448"/>
    <s v="1686427599142_5483629769091819134.jpg (https://airtable.com/appB4vxyFutZrO1Dp/tblJpUpY4XvTK0fYA/recBsPQA4gdgiRTGX/fldtQ7l4GlpdvNMGv/att4lIsrH9iccKQna)"/>
    <s v="Door County Map"/>
    <s v="Wooden cutout with major bays and towns noted"/>
    <s v="Wood - paper embossed on top"/>
    <n v="4"/>
    <n v="3.75"/>
    <s v="Rectangle"/>
    <n v="15"/>
    <s v="Vertical"/>
    <s v="Map"/>
    <m/>
    <m/>
    <m/>
    <s v="Door County - Town Names"/>
    <s v="Museum"/>
    <s v="Door County Maritime Museum"/>
    <s v="Sturgeon Bay"/>
    <s v="WI"/>
    <s v="USA"/>
    <n v="193"/>
    <s v="Trip Souvenir"/>
    <x v="54"/>
    <x v="2"/>
    <n v="2023"/>
    <s v="June"/>
  </r>
  <r>
    <n v="165"/>
    <s v="Image 21 July 2020 11:37 AM.jpg (https://airtable.com/appB4vxyFutZrO1Dp/tblJpUpY4XvTK0fYA/recdCt39X53RruhSn/fldtQ7l4GlpdvNMGv/attHJIjJNiqRPW5IW)"/>
    <s v="Point Painting_x000d__x000a_"/>
    <s v="Copy of the wall art on outside of the building_x000d__x000a_"/>
    <s v="Paper - flexible back, thin acrylic"/>
    <n v="6"/>
    <n v="2.5"/>
    <s v="Rectangle"/>
    <n v="15"/>
    <s v="Vertical"/>
    <s v="Painting"/>
    <m/>
    <m/>
    <m/>
    <s v="Point"/>
    <s v="Brewery or Distillery"/>
    <s v="Stevens Point Brewery"/>
    <s v="Stevens Point"/>
    <s v="WI"/>
    <s v="USA"/>
    <n v="193"/>
    <s v="Trip Souvenir"/>
    <x v="55"/>
    <x v="4"/>
    <n v="2018"/>
    <s v="March"/>
  </r>
  <r>
    <n v="164"/>
    <s v="Image 21 July 2020 11:35 AM.jpg (https://airtable.com/appB4vxyFutZrO1Dp/tblJpUpY4XvTK0fYA/recgxkrv91BIfKItc/fldtQ7l4GlpdvNMGv/attmEiAs8kxMt8uJH)"/>
    <s v="Point Beer Bottle"/>
    <s v="Photo of Point Nude Beach Beer bottle with Heavy Poly top"/>
    <s v="Paper - Printed glued on Magnet with heavy acrylic"/>
    <n v="3.5"/>
    <n v="0.78"/>
    <s v="Rectangle"/>
    <n v="2.73"/>
    <s v="Vertical"/>
    <s v="business logo , Photo - Modern"/>
    <m/>
    <m/>
    <m/>
    <m/>
    <s v="Brewery or Distillery"/>
    <s v="Stevens Point Brewery"/>
    <s v="Stevens Point"/>
    <s v="WI"/>
    <s v="USA"/>
    <n v="193"/>
    <s v="Trip Souvenir"/>
    <x v="48"/>
    <x v="2"/>
    <n v="2016"/>
    <s v="July"/>
  </r>
  <r>
    <n v="179"/>
    <s v="Image 22 July 2020 11:14 AM.jpg (https://airtable.com/appB4vxyFutZrO1Dp/tblJpUpY4XvTK0fYA/recRCHytKhnPZTsEv/fldtQ7l4GlpdvNMGv/attmwRw5d0dzKGeUW)"/>
    <s v="Midwest Humor"/>
    <s v="White background - map of the Midwest with snark"/>
    <s v="Paper - flexible back, thin acrylic"/>
    <n v="3"/>
    <n v="3"/>
    <s v="Square"/>
    <n v="9"/>
    <s v="Horizontal"/>
    <s v="Graphic"/>
    <m/>
    <m/>
    <m/>
    <s v="The Midwest (a map made by people that aren't from the midwest) (state name and description)"/>
    <s v="Business"/>
    <s v="Shop"/>
    <s v="LeClaire"/>
    <s v="IA"/>
    <s v="USA"/>
    <n v="195"/>
    <s v="Trip Souvenir"/>
    <x v="56"/>
    <x v="0"/>
    <s v="unknown"/>
    <m/>
  </r>
  <r>
    <n v="215"/>
    <s v="Image 29 July 2020 11:45 AM.jpg (https://airtable.com/appB4vxyFutZrO1Dp/tblJpUpY4XvTK0fYA/recgtycbu5VomeGkF/fldtQ7l4GlpdvNMGv/attAxaW0jp2agxgWT)"/>
    <s v="Antique Archaeology"/>
    <s v="Antique Archaeology logo with Iowa and the words I picked the pickers"/>
    <s v="Paper - flexible back, thin acrylic"/>
    <n v="3"/>
    <n v="3"/>
    <s v="Round"/>
    <n v="7.0650000000000004"/>
    <s v="Horizontal"/>
    <s v="business logo , Graphic"/>
    <m/>
    <m/>
    <m/>
    <s v="I picked the pickers, Antique Archaeology, Le Claire, Iowa"/>
    <s v="Business"/>
    <s v="Antique Archaeology Store from the American Pickers TV Show"/>
    <s v="Le Claire "/>
    <s v="IA"/>
    <s v="USA"/>
    <n v="201"/>
    <s v="Trip Souvenir"/>
    <x v="57"/>
    <x v="1"/>
    <n v="2013"/>
    <m/>
  </r>
  <r>
    <n v="35"/>
    <s v="Image 15 July 2020 12:50 PM.jpg (https://airtable.com/appB4vxyFutZrO1Dp/tblJpUpY4XvTK0fYA/recqHwWLCvUh9Lpa6/fldtQ7l4GlpdvNMGv/attIR8geRgee1l5q2)"/>
    <s v="Rock Island Arsenal"/>
    <s v="Metal logo of the Rock Island Arsenal with the flame and the guns"/>
    <s v="Metal"/>
    <n v="1.5"/>
    <n v="1.25"/>
    <s v="Rectangle"/>
    <n v="1.875"/>
    <s v="Vertical"/>
    <s v="Embossed Metal with color inlays, business logo "/>
    <m/>
    <m/>
    <m/>
    <s v="Rock Island Arsenal"/>
    <s v="Museum"/>
    <s v="Rock Island Arsenal Museum"/>
    <s v="Rock Island"/>
    <s v="IL"/>
    <s v="USA"/>
    <n v="207"/>
    <s v="Trip Souvenir"/>
    <x v="58"/>
    <x v="1"/>
    <s v="unknown"/>
    <m/>
  </r>
  <r>
    <n v="213"/>
    <s v="Image 29 July 2020 11:44 AM.jpg (https://airtable.com/appB4vxyFutZrO1Dp/tblJpUpY4XvTK0fYA/rec9rW2fL4hLfVwis/fldtQ7l4GlpdvNMGv/attoeQg5KQaa86oIt)"/>
    <s v="Lock and Dam"/>
    <s v="Picture of the Lock and Dam visitor Center"/>
    <s v="Paper  - Stiff back, thin acrylic, not flexible"/>
    <n v="2"/>
    <n v="3.5"/>
    <s v="Rectangle"/>
    <n v="7"/>
    <s v="Horizontal"/>
    <s v="Photo - Modern"/>
    <m/>
    <m/>
    <m/>
    <s v="Lock &amp; Dam 15, Mississippi River Visitor Center, Quad City, USA"/>
    <s v="Museum"/>
    <s v="Mississippi River Visitor Center Lock &amp; Dam 15"/>
    <s v="Rock Island"/>
    <s v="IL"/>
    <s v="USA"/>
    <n v="208"/>
    <s v="Trip Souvenir"/>
    <x v="59"/>
    <x v="1"/>
    <s v="unknown"/>
    <m/>
  </r>
  <r>
    <n v="465"/>
    <s v="1693060556072_2762515399534421757.jpg (https://airtable.com/appB4vxyFutZrO1Dp/tblJpUpY4XvTK0fYA/recwS7kf9oickRJkw/fldtQ7l4GlpdvNMGv/atteywSCqK7VY1NlQ)"/>
    <s v="5ive Cities Brewing"/>
    <s v="plastic logo on magnet"/>
    <s v="sticker with magnet glued on back"/>
    <n v="2"/>
    <n v="2"/>
    <s v="Round"/>
    <n v="3.14"/>
    <s v="Horizontal"/>
    <s v="business logo , Graphic"/>
    <m/>
    <m/>
    <m/>
    <s v="5ive cities brewing, Bettendorf, Iowa"/>
    <s v="Business, Brewery or Distillery"/>
    <s v="5ive Cities Brewing"/>
    <s v="Bettendorf"/>
    <s v="IA"/>
    <s v="USA"/>
    <n v="210"/>
    <s v="Trip Souvenir"/>
    <x v="60"/>
    <x v="1"/>
    <n v="2023"/>
    <s v="July"/>
  </r>
  <r>
    <n v="449"/>
    <s v="1686427616442_3141110891584592567.jpg (https://airtable.com/appB4vxyFutZrO1Dp/tblJpUpY4XvTK0fYA/recFH9LYi9xe7hOPI/fldtQ7l4GlpdvNMGv/attr5PLKdsM1aqjjk)"/>
    <s v="Door County Brewing"/>
    <s v="Magnet made from Door COunty Brewing Sticker"/>
    <s v="sticker with magnet glued on back"/>
    <n v="2"/>
    <n v="4.25"/>
    <s v="Rectangle"/>
    <n v="8.5"/>
    <s v="Horizontal"/>
    <s v="business logo , Graphic"/>
    <m/>
    <m/>
    <m/>
    <s v="Door County Brewing Co"/>
    <s v="Brewery or Distillery"/>
    <s v="Door County Brewery"/>
    <s v="Bailey's Harbor"/>
    <s v="WI"/>
    <s v="USA"/>
    <n v="216"/>
    <s v="Trip Souvenir"/>
    <x v="54"/>
    <x v="2"/>
    <n v="2023"/>
    <s v="June"/>
  </r>
  <r>
    <n v="214"/>
    <s v="Image 29 July 2020 11:45 AM.jpg (https://airtable.com/appB4vxyFutZrO1Dp/tblJpUpY4XvTK0fYA/recvJeMRmxi365oy3/fldtQ7l4GlpdvNMGv/attkunLIvZcXuTgCz)"/>
    <s v="River Bandits"/>
    <s v="River Bandits logo on a baseball"/>
    <s v="Paper - flexible back, thin acrylic"/>
    <n v="4"/>
    <n v="4"/>
    <s v="Round"/>
    <n v="12.56"/>
    <s v="Horizontal"/>
    <s v="business logo , Graphic"/>
    <m/>
    <m/>
    <m/>
    <s v="Quad City River Bandits"/>
    <s v="Tourism Site"/>
    <s v="River Bandits at Modern Woodmen Park"/>
    <s v="Davenport"/>
    <s v="IA"/>
    <s v="USA"/>
    <n v="216"/>
    <s v="Trip Souvenir"/>
    <x v="61"/>
    <x v="1"/>
    <n v="2013"/>
    <s v="Jul"/>
  </r>
  <r>
    <n v="466"/>
    <s v="1693060569230_4822575078318068947.jpg (https://airtable.com/appB4vxyFutZrO1Dp/tblJpUpY4XvTK0fYA/recH4ypxzT7QGE90L/fldtQ7l4GlpdvNMGv/attqUh2eGp9LcZD7w)"/>
    <s v="Just 5 more minutes Cookies"/>
    <s v="plastic logo on magner"/>
    <s v="Paper - flexible back, thin acrylic"/>
    <n v="2"/>
    <n v="2"/>
    <s v="Round"/>
    <n v="3.14"/>
    <s v="Horizontal"/>
    <s v="business logo , Graphic"/>
    <m/>
    <m/>
    <m/>
    <s v="just 5 more minutes"/>
    <s v="Business"/>
    <s v="Just 5 more minutes Cookies"/>
    <s v="Bettendorf"/>
    <s v="IA"/>
    <s v="USA"/>
    <n v="216"/>
    <s v="Trip Souvenir"/>
    <x v="60"/>
    <x v="1"/>
    <n v="2023"/>
    <s v="July"/>
  </r>
  <r>
    <n v="220"/>
    <s v="Image 29 July 2020 11:47 AM.jpg (https://airtable.com/appB4vxyFutZrO1Dp/tblJpUpY4XvTK0fYA/rec1Qgp4fJRKo2wfX/fldtQ7l4GlpdvNMGv/attcuA8ycAYFqkkr5)"/>
    <s v="Russian Doll"/>
    <s v="Wooden Doll painted in Russian Style"/>
    <s v="Wood - Painting"/>
    <n v="2.5"/>
    <n v="1.5"/>
    <s v="Rectangle"/>
    <n v="3.75"/>
    <s v="Vertical"/>
    <s v="cultural - art of the area"/>
    <m/>
    <m/>
    <m/>
    <m/>
    <s v="Museum"/>
    <s v="Putnam Museum"/>
    <s v="Davenport "/>
    <s v="IA"/>
    <s v="USA"/>
    <n v="216"/>
    <s v="Trip Souvenir"/>
    <x v="62"/>
    <x v="1"/>
    <s v="unknown"/>
    <m/>
  </r>
  <r>
    <n v="442"/>
    <s v="1686427476561_2419390599482637134.jpg (https://airtable.com/appB4vxyFutZrO1Dp/tblJpUpY4XvTK0fYA/recGYbVLrJU8w0d7m/fldtQ7l4GlpdvNMGv/attmrJL24ngYpThEd)"/>
    <s v="Door County_x000d__x000a_Wavy Road, Ellison Bay"/>
    <s v="3-D picture of the wavy road with reflection. Worded with Door COunty Wisconsin_x000d__x000a_"/>
    <s v="Paper  - Stiff back, thin acrylic, not flexible"/>
    <n v="1.87"/>
    <n v="6.62"/>
    <s v="Rectangle"/>
    <n v="12.3794"/>
    <s v="Horizontal"/>
    <s v="Photo - Modern"/>
    <m/>
    <m/>
    <m/>
    <s v="Door County, Wisconsin_x000d__x000a_"/>
    <s v="Business"/>
    <s v="Shop"/>
    <s v="Door County"/>
    <s v="WI"/>
    <s v="USA"/>
    <n v="222"/>
    <s v="Trip Souvenir"/>
    <x v="54"/>
    <x v="2"/>
    <n v="2023"/>
    <s v="June"/>
  </r>
  <r>
    <n v="461"/>
    <s v="1690390346949_2533661538249148573.jpg (https://airtable.com/appB4vxyFutZrO1Dp/tblJpUpY4XvTK0fYA/reclbXgUEietD3XlZ/fldtQ7l4GlpdvNMGv/attv86crpCWo2ZLBj)"/>
    <s v="World's Largest Truck Stop"/>
    <s v="Plastic 3-D magnet with the Truck Stop Logo"/>
    <s v="Wood - paper embossed on top"/>
    <n v="4.12"/>
    <n v="3"/>
    <s v="Rectangle"/>
    <n v="12.36"/>
    <s v="Vertical"/>
    <s v="business logo , Graphic"/>
    <m/>
    <s v="checked"/>
    <m/>
    <s v="World's Largest Truckstop, Iowa 80, Walcott, Iowa Est. 1964"/>
    <s v="Business"/>
    <s v="Walcott I-80 Truck Stop"/>
    <s v="Walcott"/>
    <s v="IA"/>
    <s v="USA"/>
    <n v="222"/>
    <s v="Trip Souvenir"/>
    <x v="60"/>
    <x v="8"/>
    <n v="2023"/>
    <s v="July"/>
  </r>
  <r>
    <n v="444"/>
    <s v="1686427523120_1655257774665904540.jpg (https://airtable.com/appB4vxyFutZrO1Dp/tblJpUpY4XvTK0fYA/rectTObk7fAO3ECey/fldtQ7l4GlpdvNMGv/attrpdJ4dYXBgTeQd)"/>
    <s v="Al Johnson Goats"/>
    <s v="Wooden Outline of an orange goat with Swedish/Danish stylization"/>
    <s v="Wood - Painting"/>
    <n v="3"/>
    <n v="3.5"/>
    <s v="Rectangle"/>
    <n v="10.5"/>
    <s v="Horizontal"/>
    <s v="cultural - art of the area"/>
    <m/>
    <s v="checked"/>
    <m/>
    <s v="Al Johnson_x000d__x000a_"/>
    <s v="Business"/>
    <s v="Al Johnson Restaurant"/>
    <s v="Sister Bay"/>
    <s v="WI"/>
    <s v="USA"/>
    <n v="225"/>
    <s v="Trip Souvenir"/>
    <x v="54"/>
    <x v="2"/>
    <n v="2023"/>
    <s v="June"/>
  </r>
  <r>
    <n v="447"/>
    <s v="1686427578228_4581065530019458175.jpg (https://airtable.com/appB4vxyFutZrO1Dp/tblJpUpY4XvTK0fYA/recfCjujJAMGaBd5W/fldtQ7l4GlpdvNMGv/attFT8XwlLI9WT7sS)"/>
    <s v="Door County Cherries"/>
    <s v="Wooden block with 1930 Style poster of Cherries"/>
    <s v="Wood - paper embossed on top"/>
    <n v="3.25"/>
    <n v="2.75"/>
    <s v="Rectangle"/>
    <n v="8.9375"/>
    <s v="Vertical"/>
    <s v="Retro"/>
    <m/>
    <m/>
    <m/>
    <s v="Door County Cherry Wisconsin's Finest Est 1851"/>
    <s v="Tourism Site"/>
    <s v="Sister Bay Gift Store"/>
    <s v="Sister Bay"/>
    <s v="WI"/>
    <s v="USA"/>
    <n v="225"/>
    <s v="Trip Souvenir"/>
    <x v="54"/>
    <x v="2"/>
    <n v="2023"/>
    <s v="June"/>
  </r>
  <r>
    <n v="174"/>
    <s v="Image 22 July 2020 11:11 AM.jpg (https://airtable.com/appB4vxyFutZrO1Dp/tblJpUpY4XvTK0fYA/recCTqmA0biMMEi9L/fldtQ7l4GlpdvNMGv/attMn21qJ795QKcJ2)"/>
    <s v="Leigh Yawkey Woodson Art Museum"/>
    <s v="Picture of the outside of the building"/>
    <s v="Paper  - Stiff back, thin acrylic, not flexible"/>
    <n v="2.63"/>
    <n v="3.63"/>
    <s v="Rectangle"/>
    <n v="9.5468999999999991"/>
    <s v="Horizontal"/>
    <s v="Photo - Modern"/>
    <m/>
    <m/>
    <m/>
    <m/>
    <s v="Museum"/>
    <s v="Leigh Yawkey Woodson Art Museum"/>
    <s v="Wausau"/>
    <s v="WI"/>
    <s v="USA"/>
    <n v="227"/>
    <s v="Trip Souvenir"/>
    <x v="63"/>
    <x v="2"/>
    <n v="2017"/>
    <s v="July"/>
  </r>
  <r>
    <n v="219"/>
    <s v="Image 29 July 2020 11:47 AM.jpg (https://airtable.com/appB4vxyFutZrO1Dp/tblJpUpY4XvTK0fYA/recV2jOUU7fPddBGq/fldtQ7l4GlpdvNMGv/attX2L8sUGNfqefPc)"/>
    <s v="Effigy Mounds "/>
    <s v="Two pictures of Effigy Mounds from the top of the bluffs"/>
    <s v="Paper  - Stiff back, thin acrylic, not flexible"/>
    <n v="3.5"/>
    <n v="2.5"/>
    <s v="Rectangle"/>
    <n v="8.75"/>
    <s v="Vertical"/>
    <s v="Photo - Modern"/>
    <m/>
    <m/>
    <m/>
    <s v="Effigy Mounds National Monument"/>
    <s v="National Park"/>
    <s v="Effigy Mounds National Monument"/>
    <s v="Harpers Ferry"/>
    <s v="IA"/>
    <s v="USA"/>
    <n v="232"/>
    <s v="Trip Souvenir"/>
    <x v="48"/>
    <x v="2"/>
    <n v="2016"/>
    <s v="July"/>
  </r>
  <r>
    <n v="2"/>
    <s v="Image 14 July 2020 04:26 PM.jpg (https://airtable.com/appB4vxyFutZrO1Dp/tblJpUpY4XvTK0fYA/recAR0e2YNkl2puYY/fldtQ7l4GlpdvNMGv/attWaIbArfgZHedAl)"/>
    <s v="Wisconsin Geode"/>
    <s v="Geode Rock cut into the shape of Wisconsin"/>
    <s v="ceramic"/>
    <n v="3"/>
    <n v="3"/>
    <s v="Rectangle"/>
    <n v="9"/>
    <s v="Vertical"/>
    <s v="Natural item  - the product characteristics, Shape of a State"/>
    <m/>
    <m/>
    <m/>
    <m/>
    <s v="Business"/>
    <s v="Store"/>
    <s v="LaCrosse"/>
    <s v="WI"/>
    <s v="USA"/>
    <n v="247"/>
    <s v="Trip Souvenir"/>
    <x v="64"/>
    <x v="7"/>
    <n v="2017"/>
    <s v="June"/>
  </r>
  <r>
    <n v="445"/>
    <s v="1686427544640_7167565253788445816.jpg (https://airtable.com/appB4vxyFutZrO1Dp/tblJpUpY4XvTK0fYA/recOYPb8GOGpIu8KS/fldtQ7l4GlpdvNMGv/attlruonaUfE4ILBV)"/>
    <s v="Washington Island"/>
    <s v="White Picture over magnet with Washington Island Logo"/>
    <s v="Paper  - Stiff back, thin acrylic, not flexible"/>
    <n v="3.25"/>
    <n v="2.5"/>
    <s v="Rectangle"/>
    <n v="8.125"/>
    <s v="Vertical"/>
    <s v="business logo , Graphic"/>
    <m/>
    <m/>
    <m/>
    <s v="Est 1850, Washington Island"/>
    <s v="Tourism Site"/>
    <s v="Washington Island"/>
    <s v="Washington Island"/>
    <s v="WI"/>
    <s v="USA"/>
    <n v="247"/>
    <s v="Trip Souvenir"/>
    <x v="54"/>
    <x v="2"/>
    <n v="2023"/>
    <s v="June"/>
  </r>
  <r>
    <n v="446"/>
    <s v="1686427561927_6384622679443226471.jpg (https://airtable.com/appB4vxyFutZrO1Dp/tblJpUpY4XvTK0fYA/rec4g3MafHnptrFId/fldtQ7l4GlpdvNMGv/atta0ptd4meTczeIE)"/>
    <s v="Wooden 3_D Wavy Road"/>
    <s v="Wooden 3-D magnet with wavy road"/>
    <s v="Wood - Painting"/>
    <n v="3"/>
    <n v="2"/>
    <s v="Rectangle"/>
    <n v="6"/>
    <s v="Vertical"/>
    <s v="WPA National Park Art"/>
    <m/>
    <m/>
    <s v="checked"/>
    <s v="Door County, Wisconsin"/>
    <s v="Business"/>
    <s v="Washington Island"/>
    <s v="Washington Island"/>
    <s v="WI"/>
    <s v="USA"/>
    <n v="247"/>
    <s v="Trip Souvenir"/>
    <x v="54"/>
    <x v="2"/>
    <n v="2023"/>
    <s v="June"/>
  </r>
  <r>
    <n v="320"/>
    <s v="1624918029995_3006277225664235190.jpg (https://airtable.com/appB4vxyFutZrO1Dp/tblJpUpY4XvTK0fYA/recfddYp9syRAFhw1/fldtQ7l4GlpdvNMGv/attpwc7aItujj6VDg)"/>
    <s v="La Crosse - Hike"/>
    <s v="Things to do in La Crosse WI - #336 to #320 are part of a set"/>
    <s v="Wood - Engraved"/>
    <n v="1"/>
    <n v="1"/>
    <s v="Square"/>
    <n v="1"/>
    <s v="Horizontal"/>
    <s v="Graphic"/>
    <m/>
    <m/>
    <m/>
    <m/>
    <s v="Tourism Site"/>
    <s v="From GIft Shop - downtown"/>
    <s v="La Crosse "/>
    <s v="WI"/>
    <s v="USA"/>
    <n v="247"/>
    <s v="Trip Souvenir"/>
    <x v="65"/>
    <x v="2"/>
    <n v="2021"/>
    <s v="June"/>
  </r>
  <r>
    <n v="337"/>
    <s v="1624917842523_2171307503226532920.jpg (https://airtable.com/appB4vxyFutZrO1Dp/tblJpUpY4XvTK0fYA/recJNAeTpTgJtET7M/fldtQ7l4GlpdvNMGv/attl1EXmyuQpfvSxl)"/>
    <s v="La Crosse - Canoe"/>
    <s v="Things to do in La Crosse WI - #336 to #320 are part of a set"/>
    <s v="Wood - Engraved"/>
    <n v="1"/>
    <n v="1"/>
    <s v="Square"/>
    <n v="1"/>
    <s v="Horizontal"/>
    <s v="Graphic"/>
    <m/>
    <m/>
    <m/>
    <m/>
    <s v="Tourism Site"/>
    <s v="From GIft Shop - downtown"/>
    <s v="La Crosse "/>
    <s v="WI"/>
    <s v="USA"/>
    <n v="247"/>
    <s v="Trip Souvenir"/>
    <x v="65"/>
    <x v="2"/>
    <n v="2021"/>
    <s v="June"/>
  </r>
  <r>
    <n v="338"/>
    <s v="1624917885825_7288763082239943763.jpg (https://airtable.com/appB4vxyFutZrO1Dp/tblJpUpY4XvTK0fYA/reci92vjN7qGqsqa0/fldtQ7l4GlpdvNMGv/attHRNLcimoGmjg9V)"/>
    <s v="La Crosse - Fish"/>
    <s v="Things to do in La Crosse WI - #336 to #320 are part of a set"/>
    <s v="Wood - Engraved"/>
    <n v="1"/>
    <n v="1"/>
    <s v="Square"/>
    <n v="1"/>
    <s v="Horizontal"/>
    <s v="Graphic"/>
    <m/>
    <m/>
    <m/>
    <m/>
    <s v="Tourism Site"/>
    <s v="From GIft Shop - downtown"/>
    <s v="La Crosse "/>
    <s v="WI"/>
    <s v="USA"/>
    <n v="247"/>
    <s v="Trip Souvenir"/>
    <x v="65"/>
    <x v="2"/>
    <n v="2021"/>
    <s v="June"/>
  </r>
  <r>
    <n v="339"/>
    <s v="1624917942907_5680032742296739874.jpg (https://airtable.com/appB4vxyFutZrO1Dp/tblJpUpY4XvTK0fYA/rec2terEsI5C2C6Z0/fldtQ7l4GlpdvNMGv/attGrHKxrsuD0mvDz)"/>
    <s v="La Crosse - Bike"/>
    <s v="Things to do in La Crosse WI - #336 to #320 are part of a set"/>
    <s v="Wood - Engraved"/>
    <n v="1"/>
    <n v="1"/>
    <s v="Square"/>
    <n v="1"/>
    <s v="Horizontal"/>
    <s v="Graphic"/>
    <m/>
    <m/>
    <m/>
    <m/>
    <s v="Tourism Site"/>
    <s v="From GIft Shop - downtown"/>
    <s v="La Crosse "/>
    <s v="WI"/>
    <s v="USA"/>
    <n v="247"/>
    <s v="Trip Souvenir"/>
    <x v="65"/>
    <x v="2"/>
    <n v="2021"/>
    <s v="June"/>
  </r>
  <r>
    <n v="336"/>
    <s v="1624917775456_1453692883945856257.jpg (https://airtable.com/appB4vxyFutZrO1Dp/tblJpUpY4XvTK0fYA/recsohyhQRcUlNiBv/fldtQ7l4GlpdvNMGv/attlrB4TyFVEnJ8wV)"/>
    <s v="La Crosse WI"/>
    <s v="Things to do in La Crosse WI - #336 to #320 are part of a set"/>
    <s v="Wood - Engraved"/>
    <n v="1.88"/>
    <n v="0.5"/>
    <s v="Rectangle"/>
    <n v="0.94"/>
    <s v="Horizontal"/>
    <s v="Graphic"/>
    <m/>
    <m/>
    <m/>
    <s v="LaCrosse, WI_x000d__x000a_"/>
    <s v="Tourism Site"/>
    <s v="From GIft Shop - downtown"/>
    <s v="La Crosse "/>
    <s v="WI"/>
    <s v="USA"/>
    <n v="247"/>
    <s v="Trip Souvenir"/>
    <x v="65"/>
    <x v="2"/>
    <n v="2021"/>
    <s v="June"/>
  </r>
  <r>
    <n v="443"/>
    <s v="1686427502126_5920502912171473621.jpg (https://airtable.com/appB4vxyFutZrO1Dp/tblJpUpY4XvTK0fYA/recS43weFshr9DIj9/fldtQ7l4GlpdvNMGv/attoykUuSi3kCN0Vp)"/>
    <s v="Rock Island State Park"/>
    <s v="Metal with emobssed colors with the boat house with viking hall in gold."/>
    <s v="Metal"/>
    <n v="2.75"/>
    <n v="2.5"/>
    <s v="Rectangle"/>
    <n v="6.875"/>
    <s v="Horizontal"/>
    <s v="Embossed Metal with color inlays, business logo "/>
    <m/>
    <m/>
    <m/>
    <s v="Rock Island State Park, Wisconsin"/>
    <s v="State Park"/>
    <s v="Rock Island State Park"/>
    <s v="Rock Island State Park"/>
    <s v="WI"/>
    <s v="USA"/>
    <n v="250"/>
    <s v="Trip Souvenir"/>
    <x v="54"/>
    <x v="2"/>
    <n v="2023"/>
    <s v="June"/>
  </r>
  <r>
    <n v="218"/>
    <s v="Image 29 July 2020 11:47 AM.jpg (https://airtable.com/appB4vxyFutZrO1Dp/tblJpUpY4XvTK0fYA/recdgvBGlPu441hdG/fldtQ7l4GlpdvNMGv/attanLs46NeF3Pxx5)"/>
    <s v="Toppling Goliath Logo"/>
    <s v="Round Toppling Goliath Logo_x000d__x000a_"/>
    <s v="sticker with magnet glued on back"/>
    <n v="3.5"/>
    <n v="3.5"/>
    <s v="Round"/>
    <n v="9.6162500000000009"/>
    <s v="Horizontal"/>
    <s v="business logo , Graphic"/>
    <m/>
    <m/>
    <m/>
    <s v="Toppling Goliath Brewing Company"/>
    <s v="Brewery or Distillery"/>
    <s v="Toppling Goliath"/>
    <s v="Decorah"/>
    <s v="IA"/>
    <s v="USA"/>
    <n v="257"/>
    <s v="Trip Souvenir"/>
    <x v="49"/>
    <x v="6"/>
    <n v="2020"/>
    <s v="July"/>
  </r>
  <r>
    <n v="216"/>
    <s v="Image 29 July 2020 11:46 AM.jpg (https://airtable.com/appB4vxyFutZrO1Dp/tblJpUpY4XvTK0fYA/recUsQcUZewylxv0G/fldtQ7l4GlpdvNMGv/attLYlAdAbOsHrfD9)"/>
    <s v="Toppling Goliath"/>
    <s v="Sosus Beer can graphic"/>
    <s v="Paper - flexible back, thin acrylic"/>
    <n v="4"/>
    <n v="2.38"/>
    <s v="Rectangle"/>
    <n v="9.52"/>
    <s v="Vertical"/>
    <s v="Graphic"/>
    <m/>
    <m/>
    <m/>
    <s v="Toppling Goliath - decorah, IA Sosus Double india Pale Ale"/>
    <s v="Brewery or Distillery"/>
    <s v="Toppling Goliath"/>
    <s v="Decorah"/>
    <s v="IA"/>
    <s v="USA"/>
    <n v="257"/>
    <s v="Trip Souvenir"/>
    <x v="49"/>
    <x v="6"/>
    <n v="2020"/>
    <s v="July"/>
  </r>
  <r>
    <n v="217"/>
    <s v="Image 29 July 2020 11:46 AM.jpg (https://airtable.com/appB4vxyFutZrO1Dp/tblJpUpY4XvTK0fYA/rec4V2GQ0m55zNU4C/fldtQ7l4GlpdvNMGv/attRYcEkpxS6MDqpL)"/>
    <s v="Toppling Goliath"/>
    <s v="Golden Nugget can Graphic"/>
    <s v="Paper - flexible back, thin acrylic"/>
    <n v="4"/>
    <n v="2.38"/>
    <s v="Rectangle"/>
    <n v="9.52"/>
    <s v="Vertical"/>
    <s v="Graphic"/>
    <m/>
    <m/>
    <m/>
    <s v="Toppling Goliath, Decorah, IA Golden Nugget India Pale Ale"/>
    <s v="Brewery or Distillery"/>
    <s v="Toppling Goliath"/>
    <s v="Decorah"/>
    <s v="IA"/>
    <s v="USA"/>
    <n v="257"/>
    <s v="Trip Souvenir"/>
    <x v="49"/>
    <x v="6"/>
    <n v="2020"/>
    <s v="July"/>
  </r>
  <r>
    <n v="192"/>
    <s v="Image 22 July 2020 12:37 PM.jpg (https://airtable.com/appB4vxyFutZrO1Dp/tblJpUpY4XvTK0fYA/recsUCzcxk7egG6te/fldtQ7l4GlpdvNMGv/attr3PCxZ48va8x1u)"/>
    <s v="Escanaba MI 150th Anniversary"/>
    <s v="PIcture of a building in Escanaba with anniversary info on the side"/>
    <s v="Paper  - Stiff back, thin acrylic, not flexible"/>
    <n v="2.38"/>
    <n v="2.38"/>
    <s v="Round"/>
    <n v="4.4465539999999999"/>
    <s v="Horizontal"/>
    <s v="Photo - Vintage"/>
    <m/>
    <m/>
    <m/>
    <s v="Escanaba, Michigan 1863-2013 Sesquicentennial"/>
    <s v="Tourism Site"/>
    <s v="Sand Point Lighthouse"/>
    <s v="Escanaba"/>
    <s v="MI"/>
    <s v="USA"/>
    <n v="266"/>
    <s v="Trip Souvenir"/>
    <x v="66"/>
    <x v="1"/>
    <n v="2019"/>
    <s v="July"/>
  </r>
  <r>
    <n v="183"/>
    <s v="Image 22 July 2020 11:16 AM.jpg (https://airtable.com/appB4vxyFutZrO1Dp/tblJpUpY4XvTK0fYA/recPUKT1niJpwzwBE/fldtQ7l4GlpdvNMGv/attL91n6Rv22wW8yB)"/>
    <s v="Mark Harmon Lake Winona _x000d__x000a_"/>
    <s v="Vintage type print of the Mountain and lake in Winona MN. _x000d__x000a_"/>
    <s v="sticker with magnet glued on back"/>
    <n v="6.25"/>
    <n v="4.5"/>
    <s v="Rectangle"/>
    <n v="28.125"/>
    <s v="Vertical"/>
    <s v="Painting"/>
    <m/>
    <m/>
    <m/>
    <s v="Lake Winona Minnesota Land of Lakes"/>
    <s v="Museum"/>
    <s v="Minnesota Marine Art Museum"/>
    <s v="Winona"/>
    <s v="MN"/>
    <s v="USA"/>
    <n v="271"/>
    <s v="Trip Souvenir"/>
    <x v="49"/>
    <x v="6"/>
    <n v="2020"/>
    <s v="July"/>
  </r>
  <r>
    <n v="181"/>
    <s v="Image 22 July 2020 11:15 AM.jpg (https://airtable.com/appB4vxyFutZrO1Dp/tblJpUpY4XvTK0fYA/recinnZd2LESesYYY/fldtQ7l4GlpdvNMGv/attcAeX2lJoKcpcqc)"/>
    <s v="Minnesota Marine Art Museum"/>
    <s v="Picture of the outside of the building"/>
    <s v="Paper - flexible back, thin acrylic"/>
    <n v="2.5"/>
    <n v="3.5"/>
    <s v="Rectangle"/>
    <n v="8.75"/>
    <s v="Horizontal"/>
    <s v="Photo - Modern"/>
    <m/>
    <m/>
    <m/>
    <s v="MMAM Minnesota Marine Art Museum "/>
    <s v="Museum"/>
    <s v="Minnesota Marine Art Museum"/>
    <s v="Winona"/>
    <s v="MN"/>
    <s v="USA"/>
    <n v="271"/>
    <s v="Trip Souvenir"/>
    <x v="49"/>
    <x v="6"/>
    <n v="2020"/>
    <s v="July"/>
  </r>
  <r>
    <n v="182"/>
    <s v="Image 22 July 2020 11:16 AM.jpg (https://airtable.com/appB4vxyFutZrO1Dp/tblJpUpY4XvTK0fYA/recPiLkPdJritalLj/fldtQ7l4GlpdvNMGv/attFEiKIjEKE45nx2)"/>
    <s v="Minnesota Graphic"/>
    <s v="Graphic of Minnesota"/>
    <s v="Wood - paper embossed on top"/>
    <n v="3.75"/>
    <n v="3.13"/>
    <s v="Rectangle"/>
    <n v="11.737499999999999"/>
    <s v="Vertical"/>
    <s v="Map, Shape of a State"/>
    <m/>
    <m/>
    <m/>
    <s v="Minnesota, City Names"/>
    <s v="Museum"/>
    <s v="Minnesota Marine Art Museum"/>
    <s v="Winona"/>
    <s v="MN"/>
    <s v="USA"/>
    <n v="271"/>
    <s v="Trip Souvenir"/>
    <x v="49"/>
    <x v="6"/>
    <n v="2020"/>
    <s v="July"/>
  </r>
  <r>
    <n v="39"/>
    <s v="Image 15 July 2020 12:52 PM.jpg (https://airtable.com/appB4vxyFutZrO1Dp/tblJpUpY4XvTK0fYA/recSTiPr2ygNUSmFE/fldtQ7l4GlpdvNMGv/attAqt0V0TPyMiLpJ)"/>
    <s v="Winona  Sugar Loaf Logo"/>
    <s v="CIty of Winona Logo with Sugar Loaf Mt.  Has a heavy layer of poly on top"/>
    <s v="Paper - Printed glued on Magnet with heavy acrylic"/>
    <n v="2.25"/>
    <n v="2.25"/>
    <s v="Square"/>
    <n v="5.0625"/>
    <s v="Horizontal"/>
    <s v="business logo , Graphic"/>
    <m/>
    <m/>
    <m/>
    <s v="Winona Sugar Loaf"/>
    <s v="Museum"/>
    <s v="Minnesota Marine Art Museum"/>
    <s v="Winona"/>
    <s v="MN"/>
    <s v="USA"/>
    <n v="271"/>
    <s v="Trip Souvenir"/>
    <x v="49"/>
    <x v="6"/>
    <n v="2020"/>
    <s v="July"/>
  </r>
  <r>
    <n v="189"/>
    <s v="Image 22 July 2020 12:10 PM.jpg (https://airtable.com/appB4vxyFutZrO1Dp/tblJpUpY4XvTK0fYA/recHFGwtkNJGz9I4y/fldtQ7l4GlpdvNMGv/att6D2405nAKCrjTN)"/>
    <s v="Rhinelander Brewery Green Bottle Opener"/>
    <s v="Oversized green plastic bottle cap with bottle opener"/>
    <s v="Resin Molded - not flexible, 3-D"/>
    <n v="3"/>
    <n v="3"/>
    <s v="Round"/>
    <n v="7.0650000000000004"/>
    <s v="Horizontal"/>
    <s v="business logo , Graphic"/>
    <s v="checked"/>
    <m/>
    <m/>
    <s v="Rhinelander"/>
    <s v="Brewery or Distillery"/>
    <s v="Rhinelander Brewery"/>
    <s v="Rhinelander"/>
    <s v="WI"/>
    <s v="USA"/>
    <n v="282"/>
    <s v="Trip Souvenir"/>
    <x v="63"/>
    <x v="2"/>
    <n v="2017"/>
    <s v="July"/>
  </r>
  <r>
    <n v="459"/>
    <s v="1690390302161_335252044022052465.jpg (https://airtable.com/appB4vxyFutZrO1Dp/tblJpUpY4XvTK0fYA/recPENrjzY16tilXP/fldtQ7l4GlpdvNMGv/attCjyKK87L4c9vgG)"/>
    <s v="Marry a German"/>
    <s v="Ceramic magnet with the logo &quot;happiness is being married to a German&quot;"/>
    <s v="ceramic"/>
    <n v="3"/>
    <n v="3.25"/>
    <s v="Rectangle"/>
    <n v="9.75"/>
    <s v="Horizontal"/>
    <s v="cultural - art of the area"/>
    <m/>
    <m/>
    <m/>
    <s v="Happiness is being married to a German"/>
    <s v="Business"/>
    <s v="Amana Colonies"/>
    <s v="Amana"/>
    <s v="IA"/>
    <s v="USA"/>
    <n v="283"/>
    <s v="Trip Souvenir"/>
    <x v="60"/>
    <x v="8"/>
    <n v="2023"/>
    <s v="July"/>
  </r>
  <r>
    <n v="460"/>
    <s v="1690390328874_8032892360285225038.jpg (https://airtable.com/appB4vxyFutZrO1Dp/tblJpUpY4XvTK0fYA/rec6luqDEm3w7g0E3/fldtQ7l4GlpdvNMGv/attHCzgUrmjUFcQZa)"/>
    <s v="Amana Colonies"/>
    <s v="Wooden Magnet that shows two kissing, opens up to show buildings"/>
    <s v="Wood - Painting"/>
    <n v="2.87"/>
    <n v="3"/>
    <s v="Rectangle"/>
    <n v="8.61"/>
    <s v="Horizontal"/>
    <s v="cultural - art of the area"/>
    <m/>
    <s v="checked"/>
    <s v="checked"/>
    <s v="Amana Colonies"/>
    <s v="Business"/>
    <s v="Amana Colonies"/>
    <s v="Amana"/>
    <s v="IA"/>
    <s v="USA"/>
    <n v="283"/>
    <s v="Trip Souvenir"/>
    <x v="60"/>
    <x v="8"/>
    <n v="2023"/>
    <s v="July"/>
  </r>
  <r>
    <n v="462"/>
    <s v="1690390373791_1445883732807500877.jpg (https://airtable.com/appB4vxyFutZrO1Dp/tblJpUpY4XvTK0fYA/rec7zVCzyXsVg6p9h/fldtQ7l4GlpdvNMGv/att8PTQQASt9Yuz9b)"/>
    <s v="Quilt Square"/>
    <s v="Ceramic Picture of  a Quilt Square"/>
    <s v="ceramic"/>
    <n v="1.87"/>
    <n v="1.87"/>
    <s v="Square"/>
    <n v="3.4969000000000006"/>
    <s v="Horizontal"/>
    <s v="Sampler Style"/>
    <m/>
    <m/>
    <m/>
    <m/>
    <s v="Business"/>
    <s v="Heritage Design quilts and Stitching"/>
    <s v="Amana"/>
    <s v="IA"/>
    <s v="USA"/>
    <n v="283"/>
    <s v="Trip Souvenir"/>
    <x v="60"/>
    <x v="8"/>
    <n v="2023"/>
    <s v="July"/>
  </r>
  <r>
    <n v="334"/>
    <s v="1624917685091_4110576643621385881.jpg (https://airtable.com/appB4vxyFutZrO1Dp/tblJpUpY4XvTK0fYA/rec4yQEKS3yPzr0O4/fldtQ7l4GlpdvNMGv/att8oXocevHeQA7uZ)"/>
    <s v="Leinenkugels Bottle Opener"/>
    <s v="Metal bottle opener with Leinenkugel label on it"/>
    <s v="Metal"/>
    <n v="4.75"/>
    <n v="1.25"/>
    <s v="Rectangle"/>
    <n v="5.9375"/>
    <s v="Horizontal"/>
    <s v="business logo , Graphic"/>
    <s v="checked"/>
    <m/>
    <m/>
    <s v="Leinenkugels"/>
    <s v="Brewery or Distillery"/>
    <s v="Leinenkugel Brewery"/>
    <s v="Chippewa Falls"/>
    <s v="WI"/>
    <s v="USA"/>
    <n v="292"/>
    <s v="Trip Souvenir"/>
    <x v="65"/>
    <x v="2"/>
    <n v="2021"/>
    <s v="June"/>
  </r>
  <r>
    <n v="8"/>
    <s v="Image 14 July 2020 04:39 PM.jpg (https://airtable.com/appB4vxyFutZrO1Dp/tblJpUpY4XvTK0fYA/rec8Rt0FCBXUuo57f/fldtQ7l4GlpdvNMGv/attVKxpA9w1lDShCA)"/>
    <s v="Leinenkugel Beer Cap_x000d__x000a_"/>
    <s v="Leinenkugel beer cap with magnet "/>
    <s v="Metal"/>
    <n v="1"/>
    <n v="1"/>
    <s v="Round"/>
    <n v="0.78500000000000003"/>
    <s v="Vertical"/>
    <s v="business logo , Graphic"/>
    <m/>
    <s v="checked"/>
    <m/>
    <s v="Jacob Leinenkugel Brewing Company"/>
    <s v="Brewery or Distillery"/>
    <s v="Leinenkugel Brewery"/>
    <s v="Chippewa Falls"/>
    <s v="WI"/>
    <s v="USA"/>
    <n v="292"/>
    <s v="Trip Souvenir"/>
    <x v="48"/>
    <x v="2"/>
    <n v="2016"/>
    <s v="June"/>
  </r>
  <r>
    <n v="335"/>
    <s v="1624917735562_7599945398413073904.jpg (https://airtable.com/appB4vxyFutZrO1Dp/tblJpUpY4XvTK0fYA/recGK5qcqUy8HPDif/fldtQ7l4GlpdvNMGv/attgW8oEvSFpUy6XK)"/>
    <s v="Root River Trail"/>
    <s v="Round with Root River and the slogan, Life's better on the river."/>
    <s v="Wood - paper embossed on top"/>
    <n v="3.25"/>
    <n v="3.25"/>
    <s v="Round"/>
    <n v="8.2915624999999995"/>
    <s v="Horizontal"/>
    <s v="business logo , Graphic"/>
    <m/>
    <m/>
    <m/>
    <s v="Life's better on the river, Root River, Minnesota"/>
    <s v="Tourism Site"/>
    <s v="From Gift Shop"/>
    <s v="Lanesboro"/>
    <s v="MN"/>
    <s v="USA"/>
    <n v="299"/>
    <s v="Trip Souvenir"/>
    <x v="65"/>
    <x v="2"/>
    <n v="2021"/>
    <s v="June"/>
  </r>
  <r>
    <n v="333"/>
    <s v="1624917626479_5438402846915441200.jpg (https://airtable.com/appB4vxyFutZrO1Dp/tblJpUpY4XvTK0fYA/recI1DEWjAUz3q2ov/fldtQ7l4GlpdvNMGv/attyGAtlqE31lXGSc)"/>
    <s v="Lanesboro- Root River Bike Trail"/>
    <s v="Ceramic Magnet with name and bik"/>
    <s v="ceramic"/>
    <n v="2.75"/>
    <n v="2"/>
    <s v="Rectangle"/>
    <n v="5.5"/>
    <s v="Horizontal"/>
    <s v="Graphic"/>
    <m/>
    <m/>
    <m/>
    <s v="Lanesboro"/>
    <s v="Tourism Site"/>
    <s v="Lanesboro MN - Part of the Root River Trail"/>
    <s v="Lanesboro "/>
    <s v="MN"/>
    <s v="USA"/>
    <n v="299"/>
    <s v="Trip Souvenir"/>
    <x v="65"/>
    <x v="2"/>
    <n v="2021"/>
    <s v="June"/>
  </r>
  <r>
    <n v="187"/>
    <s v="Image 22 July 2020 11:18 AM.jpg (https://airtable.com/appB4vxyFutZrO1Dp/tblJpUpY4XvTK0fYA/recESZTbLC57kmzOc/fldtQ7l4GlpdvNMGv/attHF6vtIlVAL5oMj)"/>
    <s v="Painted Rocks Logo"/>
    <s v="White background with the park logo"/>
    <s v="Paper - flexible back, thin acrylic"/>
    <n v="3.75"/>
    <n v="4.13"/>
    <s v="Rectangle"/>
    <n v="15.487499999999999"/>
    <s v="Horizontal"/>
    <s v="business logo , Graphic"/>
    <m/>
    <m/>
    <m/>
    <s v="Pictured Rocks Munising, MI"/>
    <s v="National Park"/>
    <s v="Pictured Rocks National Park"/>
    <s v="Munising"/>
    <s v="MI"/>
    <s v="USA"/>
    <n v="327"/>
    <s v="Trip Souvenir"/>
    <x v="67"/>
    <x v="2"/>
    <n v="2018"/>
    <s v="July"/>
  </r>
  <r>
    <n v="284"/>
    <s v="1607441004554_1465531998951323233.jpg (https://airtable.com/appB4vxyFutZrO1Dp/tblJpUpY4XvTK0fYA/recsyxM02HTynvVz2/fldtQ7l4GlpdvNMGv/attiqwpEqVLax5jtQ)"/>
    <s v="St. Louis CIty Museum"/>
    <s v="Scene scape of the City Museum"/>
    <s v="Paper  - Stiff back, thin acrylic, not flexible"/>
    <n v="5"/>
    <n v="1.63"/>
    <s v="Rectangle"/>
    <n v="8.1499999999999986"/>
    <s v="Horizontal"/>
    <s v="Photo - Modern"/>
    <m/>
    <m/>
    <m/>
    <s v="City Museum"/>
    <s v="Museum"/>
    <s v="St. Louis City Museum"/>
    <s v="St. Louis"/>
    <s v="MO"/>
    <s v="USA"/>
    <n v="342"/>
    <s v="Trip Souvenir"/>
    <x v="68"/>
    <x v="2"/>
    <n v="2020"/>
    <s v="December"/>
  </r>
  <r>
    <n v="15"/>
    <s v="Image 14 July 2020 04:48 PM.jpg (https://airtable.com/appB4vxyFutZrO1Dp/tblJpUpY4XvTK0fYA/rec3AuLzdRb0VQXmm/fldtQ7l4GlpdvNMGv/attd1kbypAMjMLq5M)"/>
    <s v="St Louis Arch"/>
    <s v="Picture of the St. Louis Arch - labeled Jefferson National Expansion Memorial with photographer info on the back"/>
    <s v="Paper  - Stiff back, thin acrylic, not flexible"/>
    <n v="1.63"/>
    <n v="5"/>
    <s v="Rectangle"/>
    <n v="8.1499999999999986"/>
    <s v="Horizontal"/>
    <s v="Graphic"/>
    <m/>
    <m/>
    <m/>
    <s v="Jefferson National Expansion Memorial"/>
    <s v="Museum"/>
    <s v="St Louis Arch and Museum"/>
    <s v="St Louis"/>
    <s v="MI"/>
    <s v="USA"/>
    <n v="343"/>
    <s v="Trip Souvenir"/>
    <x v="69"/>
    <x v="0"/>
    <s v="unknown"/>
    <m/>
  </r>
  <r>
    <n v="455"/>
    <s v="1689605894874_3206170681580887821.jpg (https://airtable.com/appB4vxyFutZrO1Dp/tblJpUpY4XvTK0fYA/recbbnQnDT5CYHiut/fldtQ7l4GlpdvNMGv/attFnfO6Gq4QrOWfv)"/>
    <s v="Charleston State Park"/>
    <s v="Metal enamaled with colors. Picture of deer and bridge"/>
    <s v="Metal"/>
    <n v="1.5"/>
    <n v="1.63"/>
    <s v="Rectangle"/>
    <n v="2.4449999999999998"/>
    <s v="Horizontal"/>
    <s v="Embossed Metal with color inlays, business logo "/>
    <m/>
    <m/>
    <m/>
    <s v="Charleston State Park, Indiana"/>
    <s v="State Park"/>
    <s v="Charlestown State Park"/>
    <s v="Charlestown State Park"/>
    <s v="IN"/>
    <s v="USA"/>
    <n v="353"/>
    <s v="Trip Souvenir"/>
    <x v="70"/>
    <x v="7"/>
    <n v="2023"/>
    <s v="July"/>
  </r>
  <r>
    <n v="456"/>
    <s v="1689605929463_4876150469188196905.jpg (https://airtable.com/appB4vxyFutZrO1Dp/tblJpUpY4XvTK0fYA/recSEuTyUWtpmQV8P/fldtQ7l4GlpdvNMGv/attLYhyif0Uo77Pm9)"/>
    <s v="Louisville Highlights"/>
    <s v="Highlights Pictures of Louisville"/>
    <s v="Paper  - Stiff back, thin acrylic, not flexible"/>
    <n v="3.5"/>
    <n v="2.5"/>
    <s v="Rectangle"/>
    <n v="8.75"/>
    <s v="Vertical"/>
    <s v="Photo - Modern"/>
    <m/>
    <m/>
    <m/>
    <s v="Louisville, Kentucky"/>
    <s v="Gift - Inherited"/>
    <s v="Louisville Kentucky"/>
    <s v="Louisville"/>
    <s v="KT"/>
    <s v="USA"/>
    <n v="363"/>
    <s v="Trip Souvenir"/>
    <x v="70"/>
    <x v="7"/>
    <n v="2023"/>
    <s v="July"/>
  </r>
  <r>
    <n v="457"/>
    <s v="1690390230462_963247588607669328.jpg (https://airtable.com/appB4vxyFutZrO1Dp/tblJpUpY4XvTK0fYA/recbouC9r4t2f7h4E/fldtQ7l4GlpdvNMGv/attBGzidBBC3Xbh4Z)"/>
    <s v="Living History Farm"/>
    <s v="Plastic magnet with Barn, Tractor, and windmill - this is a generic one"/>
    <s v="Polymer Plastic - flat, flexible, no dimension"/>
    <n v="4"/>
    <n v="4"/>
    <s v="Square"/>
    <n v="16"/>
    <s v="Horizontal"/>
    <s v="Graphic"/>
    <m/>
    <m/>
    <m/>
    <s v="Living History Farm"/>
    <s v="Museum"/>
    <s v="Living History Farms"/>
    <s v="Des Moines"/>
    <s v="IA"/>
    <s v="USA"/>
    <n v="372"/>
    <s v="Trip Souvenir"/>
    <x v="60"/>
    <x v="6"/>
    <n v="2023"/>
    <s v="July"/>
  </r>
  <r>
    <n v="458"/>
    <s v="1690390264022_5379545631327424134.jpg (https://airtable.com/appB4vxyFutZrO1Dp/tblJpUpY4XvTK0fYA/recmWgmjMCdBVD1Iu/fldtQ7l4GlpdvNMGv/attBPQ6U79JiU127U)"/>
    <s v="Iowa State Capital"/>
    <s v="Plastic Magnet with the Iowa State Capital"/>
    <s v="Polymer Plastic - flat, flexible, no dimension"/>
    <n v="3.25"/>
    <n v="4"/>
    <s v="Rectangle"/>
    <n v="13"/>
    <s v="Horizontal"/>
    <s v="Building shape, Graphic"/>
    <m/>
    <m/>
    <m/>
    <s v="Iowa State Capitol, Des Moines, IA"/>
    <s v="Museum"/>
    <s v="Iowa State Capital"/>
    <s v="Des Moines"/>
    <s v="IA"/>
    <s v="USA"/>
    <n v="372"/>
    <s v="Trip Souvenir"/>
    <x v="60"/>
    <x v="8"/>
    <n v="2023"/>
    <s v="July"/>
  </r>
  <r>
    <n v="225"/>
    <s v="Image 29 July 2020 11:50 AM.jpg (https://airtable.com/appB4vxyFutZrO1Dp/tblJpUpY4XvTK0fYA/recw7p7s9diQAQqmv/fldtQ7l4GlpdvNMGv/attLjayxaJVt3fBah)"/>
    <s v="Mall of America"/>
    <s v="Foil and glass overlay with gold design showing Mall of America and Minneapolis"/>
    <s v="Paper  - Stiff back, thin acrylic, not flexible"/>
    <n v="1.75"/>
    <n v="3.25"/>
    <s v="Rectangle"/>
    <n v="5.6875"/>
    <s v="Horizontal"/>
    <s v="Graphic, Skyline"/>
    <m/>
    <m/>
    <m/>
    <s v="Mall of America"/>
    <s v="Tourism Site"/>
    <s v="Mall of America"/>
    <s v="Bloomington "/>
    <s v="MN"/>
    <s v="USA"/>
    <n v="379"/>
    <s v="Trip Souvenir"/>
    <x v="71"/>
    <x v="7"/>
    <n v="2013"/>
    <s v="Aug"/>
  </r>
  <r>
    <n v="171"/>
    <s v="Image 22 July 2020 11:10 AM.jpg (https://airtable.com/appB4vxyFutZrO1Dp/tblJpUpY4XvTK0fYA/recvimjrORwPtFVL5/fldtQ7l4GlpdvNMGv/attDfckniA9priORw)"/>
    <s v="Apostle Island Shoreline"/>
    <s v="Graphic of Bayfield and Apostle Island buildings"/>
    <s v="Wood - Painting"/>
    <n v="2.25"/>
    <n v="4.13"/>
    <s v="Rectangle"/>
    <n v="9.2925000000000004"/>
    <s v="Horizontal"/>
    <s v="Retro, Skyline"/>
    <m/>
    <m/>
    <m/>
    <s v="Apostle Islands Wisconsin_x000d__x000a_"/>
    <s v="National Park"/>
    <s v="Apostle Islands"/>
    <s v="Bayfield"/>
    <s v="WI"/>
    <s v="USA"/>
    <n v="406"/>
    <s v="Trip Souvenir"/>
    <x v="63"/>
    <x v="2"/>
    <n v="2017"/>
    <s v="July"/>
  </r>
  <r>
    <n v="172"/>
    <s v="Image 22 July 2020 11:10 AM.jpg (https://airtable.com/appB4vxyFutZrO1Dp/tblJpUpY4XvTK0fYA/recaF0PQureWKaCQ9/fldtQ7l4GlpdvNMGv/att22JaYU7K5PEZ8J)"/>
    <s v="Apostle Island Caves"/>
    <s v="3D Of the Apostle Island Sea Caves - two photos overlay"/>
    <s v="Wood - paper embossed on top"/>
    <n v="2.13"/>
    <n v="3.5"/>
    <s v="Rectangle"/>
    <n v="7.4550000000000001"/>
    <s v="Horizontal"/>
    <s v="Photo - Modern"/>
    <m/>
    <s v="checked"/>
    <s v="checked"/>
    <s v="Apostle Islands Sea Caves"/>
    <s v="National Park"/>
    <s v="Apostle Islands"/>
    <s v="Bayfield"/>
    <s v="WI"/>
    <s v="USA"/>
    <n v="406"/>
    <s v="Trip Souvenir"/>
    <x v="63"/>
    <x v="2"/>
    <n v="2017"/>
    <s v="July"/>
  </r>
  <r>
    <n v="173"/>
    <s v="Image 22 July 2020 11:11 AM.jpg (https://airtable.com/appB4vxyFutZrO1Dp/tblJpUpY4XvTK0fYA/recaqzl3JDyoDoSwa/fldtQ7l4GlpdvNMGv/attOXE22lA2vEpTr0)"/>
    <s v="Madeline Island Ferry"/>
    <s v="Picture of the Madeline Island Ferry"/>
    <s v="Paper  - Stiff back, thin acrylic, not flexible"/>
    <n v="2.13"/>
    <n v="3"/>
    <s v="Rectangle"/>
    <n v="6.39"/>
    <s v="Horizontal"/>
    <s v="Photo - Modern"/>
    <m/>
    <m/>
    <m/>
    <s v="Madeline Island, Bayfield Wisconsin"/>
    <s v="Tourism Site"/>
    <s v="Madeline Island Ferry"/>
    <s v="Bayfield"/>
    <s v="WI"/>
    <s v="USA"/>
    <n v="406"/>
    <s v="Trip Souvenir"/>
    <x v="63"/>
    <x v="2"/>
    <n v="2017"/>
    <s v="July"/>
  </r>
  <r>
    <n v="230"/>
    <s v="Image 29 July 2020 11:52 AM.jpg (https://airtable.com/appB4vxyFutZrO1Dp/tblJpUpY4XvTK0fYA/rech4X1n0o1yWtThC/fldtQ7l4GlpdvNMGv/att2llyLPgCAKbxD4)"/>
    <s v="Rock &amp; Roll 60's Graphics"/>
    <s v="60's band graphics"/>
    <s v="Paper  - Stiff back, thin acrylic, not flexible"/>
    <n v="2.63"/>
    <n v="3.63"/>
    <s v="Rectangle"/>
    <n v="9.5468999999999991"/>
    <s v="Horizontal"/>
    <s v="Painting"/>
    <m/>
    <m/>
    <m/>
    <s v="Rock and Roll Hall of Fame"/>
    <s v="Museum"/>
    <s v="Rock &amp; Roll Hall of Fame"/>
    <s v="Cleveland"/>
    <s v="OH"/>
    <s v="USA"/>
    <n v="417"/>
    <s v="Trip Souvenir"/>
    <x v="72"/>
    <x v="7"/>
    <n v="2017"/>
    <s v="June"/>
  </r>
  <r>
    <n v="21"/>
    <s v="Image 14 July 2020 04:51 PM.jpg (https://airtable.com/appB4vxyFutZrO1Dp/tblJpUpY4XvTK0fYA/recayOZ5gkuxw6dth/fldtQ7l4GlpdvNMGv/attG3pMUoUP67DNn4)"/>
    <s v="Long Live Rock"/>
    <s v="Metal Long live Rock from the Rock &amp; Roll Hall of Fame"/>
    <s v="Metal"/>
    <n v="1.73"/>
    <n v="1.25"/>
    <s v="Rectangle"/>
    <n v="2.1625000000000001"/>
    <s v="Vertical"/>
    <s v="Embossed Metal with color inlays"/>
    <m/>
    <m/>
    <m/>
    <s v="Rock &amp; Roll Hall of Fame, Long Live Rock"/>
    <s v="Museum"/>
    <s v="Rock &amp; Roll Hall of Fame"/>
    <s v="Cleveland"/>
    <s v="OH"/>
    <s v="USA"/>
    <n v="417"/>
    <s v="Trip Souvenir"/>
    <x v="72"/>
    <x v="7"/>
    <n v="2017"/>
    <s v="June"/>
  </r>
  <r>
    <n v="188"/>
    <s v="Image 22 July 2020 11:18 AM.jpg (https://airtable.com/appB4vxyFutZrO1Dp/tblJpUpY4XvTK0fYA/rec6TIGQ8RA9Dy826/fldtQ7l4GlpdvNMGv/attvB7Y86fhJW8SsQ)"/>
    <s v="Duluth Superior Bridge"/>
    <s v="Photo of the Duluth Superior Bridge over the Lock"/>
    <s v="Paper  - Stiff back, thin acrylic, not flexible"/>
    <n v="2"/>
    <n v="3"/>
    <s v="Rectangle"/>
    <n v="6"/>
    <s v="Horizontal"/>
    <s v="Photo - Modern"/>
    <m/>
    <m/>
    <m/>
    <s v="Duluth - Superior"/>
    <s v="Tourism Site"/>
    <s v="Superior Tourism Board"/>
    <s v="Superior"/>
    <s v="WI"/>
    <s v="USA"/>
    <n v="430"/>
    <s v="Trip Souvenir"/>
    <x v="63"/>
    <x v="2"/>
    <n v="2017"/>
    <s v="July"/>
  </r>
  <r>
    <n v="184"/>
    <s v="Image 22 July 2020 11:17 AM.jpg (https://airtable.com/appB4vxyFutZrO1Dp/tblJpUpY4XvTK0fYA/reclwrCMyvotCI1yg/fldtQ7l4GlpdvNMGv/attGXp4BTNS5JEgQQ)"/>
    <s v="Edwin Fitzgerald Bottle Opener"/>
    <s v="Metal bottle opener with graphic of the ship"/>
    <s v="Metal"/>
    <n v="2.25"/>
    <n v="4.25"/>
    <s v="Rectangle"/>
    <n v="9.5625"/>
    <s v="Horizontal"/>
    <s v="Embossed Metal with color inlays"/>
    <s v="checked"/>
    <s v="checked"/>
    <m/>
    <s v="Lake Superior, World's Largest Lake"/>
    <s v="Tourism Site"/>
    <s v="Great Lakes Shiprwreck Museum"/>
    <s v="Whitefish Bay"/>
    <s v="MI"/>
    <s v="USA"/>
    <n v="431"/>
    <s v="Trip Souvenir"/>
    <x v="67"/>
    <x v="2"/>
    <n v="2018"/>
    <s v="July"/>
  </r>
  <r>
    <n v="191"/>
    <s v="Image 22 July 2020 12:12 PM.jpg (https://airtable.com/appB4vxyFutZrO1Dp/tblJpUpY4XvTK0fYA/recpVXCscqeNtVEsa/fldtQ7l4GlpdvNMGv/attiHUkUnsxpgWTa8)"/>
    <s v="Whitefish Bay  Cutout"/>
    <s v="Woodcut of the Whitefish Bay_x000d__x000a_"/>
    <s v="Wood - Engraved"/>
    <n v="2.13"/>
    <n v="3.75"/>
    <s v="Rectangle"/>
    <n v="7.9874999999999998"/>
    <s v="Horizontal"/>
    <s v="Graphic"/>
    <m/>
    <m/>
    <s v="checked"/>
    <s v="Whitefish Point, Michigan_x000d__x000a_"/>
    <s v="Museum"/>
    <s v="Great Lakes Shiprwreck Museum"/>
    <s v="Whitefish Bay"/>
    <s v="MI"/>
    <s v="USA"/>
    <n v="431"/>
    <s v="Trip Souvenir"/>
    <x v="67"/>
    <x v="2"/>
    <n v="2018"/>
    <s v="July"/>
  </r>
  <r>
    <n v="190"/>
    <s v="Image 22 July 2020 12:11 PM.jpg (https://airtable.com/appB4vxyFutZrO1Dp/tblJpUpY4XvTK0fYA/rec6A8xUTiXUlVG7f/fldtQ7l4GlpdvNMGv/attnUmkT7fEPplQIU)"/>
    <s v="Light House at Whitefish Point"/>
    <s v="Picture of the Light House  on a rounded poly background. Sticks out about 1 inch"/>
    <s v="Glass"/>
    <n v="1.88"/>
    <n v="1.88"/>
    <s v="Round"/>
    <n v="2.7745039999999999"/>
    <s v="Horizontal"/>
    <s v="Graphic"/>
    <m/>
    <s v="checked"/>
    <m/>
    <s v="Whitefish Point Light House"/>
    <s v="Museum"/>
    <s v="Great Lakes Shiprwreck Museum"/>
    <s v="Whitefish Bay"/>
    <s v="MI"/>
    <s v="USA"/>
    <n v="431"/>
    <s v="Trip Souvenir"/>
    <x v="67"/>
    <x v="2"/>
    <n v="2018"/>
    <s v="July"/>
  </r>
  <r>
    <n v="185"/>
    <s v="Image 22 July 2020 11:17 AM.jpg (https://airtable.com/appB4vxyFutZrO1Dp/tblJpUpY4XvTK0fYA/recFqWid9gTAp7n0l/fldtQ7l4GlpdvNMGv/att9n3SKPNDKcZRc2)"/>
    <s v="Great Lakes Slogan"/>
    <s v="Blue background with the map of the lakes and the words Great Lakes Unsalted and shark free"/>
    <s v="Paper - flexible back, thin acrylic"/>
    <n v="4"/>
    <n v="6"/>
    <s v="Oval"/>
    <n v="75.36"/>
    <s v="Horizontal"/>
    <s v="Words Only"/>
    <m/>
    <m/>
    <m/>
    <s v="Great Lakes Unsalted &amp; Shark Free"/>
    <s v="Tourism Site"/>
    <s v="Duluth Tourism Board"/>
    <s v="Duluth "/>
    <s v="MN"/>
    <s v="USA"/>
    <n v="433"/>
    <s v="Trip Souvenir"/>
    <x v="63"/>
    <x v="2"/>
    <n v="2017"/>
    <s v="July"/>
  </r>
  <r>
    <n v="186"/>
    <s v="Image 22 July 2020 11:17 AM.jpg (https://airtable.com/appB4vxyFutZrO1Dp/tblJpUpY4XvTK0fYA/recC08DPBfo3VWC5C/fldtQ7l4GlpdvNMGv/attgUP8JzAyU5TUvb)"/>
    <s v="William A Irvin Ship"/>
    <s v="Plastic replica of the ship"/>
    <s v="Polymer Plastic - flat, flexible, no dimension"/>
    <n v="2.63"/>
    <n v="4"/>
    <s v="Rectangle"/>
    <n v="10.52"/>
    <s v="Horizontal"/>
    <s v="Graphic"/>
    <m/>
    <m/>
    <m/>
    <s v="The Steamer William A Irvin"/>
    <s v="Museum"/>
    <s v="William A Irvin Museum"/>
    <s v="Duluth "/>
    <s v="MN"/>
    <s v="USA"/>
    <n v="433"/>
    <s v="Trip Souvenir"/>
    <x v="63"/>
    <x v="2"/>
    <n v="2017"/>
    <s v="July"/>
  </r>
  <r>
    <n v="200"/>
    <s v="Image 27 July 2020 02:43 PM.jpg (https://airtable.com/appB4vxyFutZrO1Dp/tblJpUpY4XvTK0fYA/recifOhqjWISsu1WP/fldtQ7l4GlpdvNMGv/atthONLRmLIcjghd7)"/>
    <s v="Soo Locks"/>
    <s v="Wooden picture of the Soo Locks with a freighter that moves"/>
    <s v="Wood - paper embossed on top"/>
    <n v="2.75"/>
    <n v="4.13"/>
    <s v="Rectangle"/>
    <n v="11.3575"/>
    <s v="Horizontal"/>
    <s v="Graphic, Part that moves"/>
    <m/>
    <m/>
    <m/>
    <s v="Soo Locks Sault Ste Marie Michigan"/>
    <s v="Tourism Site"/>
    <s v="Soo Locks"/>
    <s v="Sault St. Marie"/>
    <s v="MI"/>
    <s v="USA"/>
    <n v="437"/>
    <s v="Trip Souvenir"/>
    <x v="67"/>
    <x v="2"/>
    <n v="2018"/>
    <s v="July"/>
  </r>
  <r>
    <n v="199"/>
    <s v="Image 27 July 2020 02:42 PM.jpg (https://airtable.com/appB4vxyFutZrO1Dp/tblJpUpY4XvTK0fYA/rechOZzpUZhIJGrUU/fldtQ7l4GlpdvNMGv/attAqN0bMEJVA8o1E)"/>
    <s v="Sault Ste Marie Boat"/>
    <s v="Plastic - picture of generic Great Lakes freighter"/>
    <s v="Polymer Plastic - flat, flexible, no dimension"/>
    <n v="1.88"/>
    <n v="3.88"/>
    <s v="Rectangle"/>
    <n v="7.2943999999999996"/>
    <s v="Horizontal"/>
    <s v="Graphic"/>
    <m/>
    <m/>
    <m/>
    <s v="Sault Ste. Marie, Mi"/>
    <s v="Tourism Site"/>
    <s v="Sault Ste Marie"/>
    <s v="Sault St. Marie"/>
    <s v="MI"/>
    <s v="USA"/>
    <n v="437"/>
    <s v="Trip Souvenir"/>
    <x v="67"/>
    <x v="2"/>
    <n v="2018"/>
    <s v="July"/>
  </r>
  <r>
    <n v="195"/>
    <s v="Image 27 July 2020 02:40 PM.jpg (https://airtable.com/appB4vxyFutZrO1Dp/tblJpUpY4XvTK0fYA/recWwKJh36bZiFqcK/fldtQ7l4GlpdvNMGv/attEKYpjGmNXIHPsl)"/>
    <s v="Soo Locks"/>
    <s v="Aerial Picture of the Soo Locks American Side"/>
    <s v="Paper  - Stiff back, thin acrylic, not flexible"/>
    <n v="2.5"/>
    <n v="3.5"/>
    <s v="Rectangle"/>
    <n v="8.75"/>
    <s v="Horizontal"/>
    <s v="Photo - Modern"/>
    <m/>
    <m/>
    <m/>
    <s v="The Soo Locks"/>
    <s v="Museum"/>
    <s v="Soo Locks Visitor Center"/>
    <s v="Sault St. Marie"/>
    <s v="MI"/>
    <s v="USA"/>
    <n v="437"/>
    <s v="Trip Souvenir"/>
    <x v="67"/>
    <x v="2"/>
    <n v="2018"/>
    <s v="July"/>
  </r>
  <r>
    <n v="196"/>
    <s v="Image 27 July 2020 02:41 PM.jpg (https://airtable.com/appB4vxyFutZrO1Dp/tblJpUpY4XvTK0fYA/recHEg6h15nj9c5Ps/fldtQ7l4GlpdvNMGv/attYMGTmBKqFzx0oG)"/>
    <s v="Grand Hotel"/>
    <s v="Picture of the Grand Hotel on Mackinac Island_x000d__x000a_"/>
    <s v="Paper  - Stiff back, thin acrylic, not flexible"/>
    <n v="1.63"/>
    <n v="4.63"/>
    <s v="Rectangle"/>
    <n v="7.5468999999999991"/>
    <s v="Horizontal"/>
    <s v="Photo - Modern"/>
    <m/>
    <m/>
    <m/>
    <s v="Grand Hotel"/>
    <s v="Tourism Site"/>
    <s v="Mackinac Island"/>
    <s v="Machinac Island"/>
    <s v="MI"/>
    <s v="USA"/>
    <n v="482"/>
    <s v="Trip Souvenir"/>
    <x v="67"/>
    <x v="2"/>
    <n v="2018"/>
    <s v="July"/>
  </r>
  <r>
    <n v="194"/>
    <s v="Image 27 July 2020 02:39 PM.jpg (https://airtable.com/appB4vxyFutZrO1Dp/tblJpUpY4XvTK0fYA/recbVmohTOHo2m6V9/fldtQ7l4GlpdvNMGv/attnJKSNQpX52ikSU)"/>
    <s v="Horse End"/>
    <s v="Picture of four horses back end with the words &quot;Carriage Driver view never changes Mackinac Island&quot;"/>
    <s v="Paper  - Stiff back, thin acrylic, not flexible"/>
    <n v="2.13"/>
    <n v="3.13"/>
    <s v="Rectangle"/>
    <n v="6.6668999999999992"/>
    <s v="Horizontal"/>
    <s v="Photo - Modern"/>
    <m/>
    <m/>
    <m/>
    <s v="Carriage Driver View never changes, Mackinac Island"/>
    <s v="Tourism Site"/>
    <s v="Mackinac Island"/>
    <s v="Machinac Island"/>
    <s v="MI"/>
    <s v="USA"/>
    <n v="482"/>
    <s v="Trip Souvenir"/>
    <x v="67"/>
    <x v="2"/>
    <n v="2018"/>
    <s v="July"/>
  </r>
  <r>
    <n v="197"/>
    <s v="Image 27 July 2020 02:41 PM.jpg (https://airtable.com/appB4vxyFutZrO1Dp/tblJpUpY4XvTK0fYA/rec2kswcLoneBgrLx/fldtQ7l4GlpdvNMGv/attUleYUlJ4O4mpk2)"/>
    <s v="Colonial Michilimackinac Cannon"/>
    <s v="Graphic of a cannon at the fort"/>
    <s v="Polymer Plastic - flat, flexible, no dimension"/>
    <n v="2.5"/>
    <n v="2.63"/>
    <s v="Rectangle"/>
    <n v="6.5749999999999993"/>
    <s v="Horizontal"/>
    <s v="Graphic"/>
    <m/>
    <m/>
    <m/>
    <s v="Colonial Michilimackinac"/>
    <s v="Museum"/>
    <s v="Fort Michilimackinac"/>
    <s v="Mackinaw City"/>
    <s v="MI"/>
    <s v="USA"/>
    <n v="482"/>
    <s v="Trip Souvenir"/>
    <x v="67"/>
    <x v="2"/>
    <n v="2018"/>
    <s v="July"/>
  </r>
  <r>
    <n v="193"/>
    <s v="Image 27 July 2020 02:38 PM.jpg (https://airtable.com/appB4vxyFutZrO1Dp/tblJpUpY4XvTK0fYA/rec4qFOKkEqpxM7CY/fldtQ7l4GlpdvNMGv/att7DNHs2DPfpXghl)"/>
    <s v="Mich Hwy 185 Marker Sign"/>
    <s v="Metal graphic of Mich Hwy 185"/>
    <s v="Paper  - Stiff back, thin acrylic, not flexible"/>
    <n v="2.25"/>
    <n v="2.25"/>
    <s v="Round"/>
    <n v="3.9740625000000001"/>
    <s v="Horizontal"/>
    <s v="business logo , Graphic"/>
    <m/>
    <m/>
    <m/>
    <s v="M 185, Mile 0"/>
    <s v="Tourism Site"/>
    <s v="Mackinac Island Highway"/>
    <s v="Mackinaw Island"/>
    <s v="MI"/>
    <s v="USA"/>
    <n v="482"/>
    <s v="Trip Souvenir"/>
    <x v="67"/>
    <x v="2"/>
    <n v="2018"/>
    <s v="July"/>
  </r>
  <r>
    <n v="198"/>
    <s v="Image 27 July 2020 02:41 PM.jpg (https://airtable.com/appB4vxyFutZrO1Dp/tblJpUpY4XvTK0fYA/recBN2HFazCDpgsTN/fldtQ7l4GlpdvNMGv/attFThwjCfnKDpODX)"/>
    <s v="Fort Mackinac"/>
    <s v="Fort Logo on a thick magnet"/>
    <s v="ceramic"/>
    <n v="2"/>
    <n v="2.75"/>
    <s v="Rectangle"/>
    <n v="5.5"/>
    <s v="Horizontal"/>
    <s v="Graphic"/>
    <m/>
    <m/>
    <m/>
    <s v="Fort Mackinac, Established 1729"/>
    <s v="National Park"/>
    <s v="Fort Mackinac"/>
    <s v="Machinac Island"/>
    <s v="MI"/>
    <s v="USA"/>
    <n v="485"/>
    <s v="Trip Souvenir"/>
    <x v="67"/>
    <x v="2"/>
    <n v="2018"/>
    <s v="July"/>
  </r>
  <r>
    <n v="33"/>
    <s v="Image 15 July 2020 12:48 PM.jpg (https://airtable.com/appB4vxyFutZrO1Dp/tblJpUpY4XvTK0fYA/recKTZ5sPRM3dR85t/fldtQ7l4GlpdvNMGv/attFcU1cgS6JmwNFn)"/>
    <s v="Fort Pitt Diagram"/>
    <s v="Diagram of historic Fort Pitt in downtown Pittsburgh"/>
    <s v="Paper  - Stiff back, thin acrylic, not flexible"/>
    <n v="3.13"/>
    <n v="2.13"/>
    <s v="Rectangle"/>
    <n v="6.6668999999999992"/>
    <s v="Vertical"/>
    <s v="Graphic, Map"/>
    <m/>
    <m/>
    <m/>
    <s v="Fort Pitt, Pittsburgh, WI"/>
    <s v="Museum"/>
    <s v="Fort Pitt Museum"/>
    <s v="Pittsburgh"/>
    <s v="PA"/>
    <s v="USA"/>
    <n v="531"/>
    <s v="Trip Souvenir"/>
    <x v="72"/>
    <x v="7"/>
    <n v="2017"/>
    <s v="June"/>
  </r>
  <r>
    <n v="239"/>
    <s v="Image 29 July 2020 11:56 AM.jpg (https://airtable.com/appB4vxyFutZrO1Dp/tblJpUpY4XvTK0fYA/recUvIRjqajKynBQJ/fldtQ7l4GlpdvNMGv/attZsTclUgGtA5dsc)"/>
    <s v="Pittsburgh Symphony Orchestra"/>
    <s v="Picture of the Symphony Hall "/>
    <s v="Paper  - Stiff back, thin acrylic, not flexible"/>
    <n v="3.38"/>
    <n v="3.38"/>
    <s v="Square"/>
    <n v="11.424399999999999"/>
    <s v="Horizontal"/>
    <s v="Photo - Modern"/>
    <m/>
    <m/>
    <m/>
    <m/>
    <s v="Business"/>
    <s v="Pittsburgh Symphony Orchestra"/>
    <s v="Pittsburgh"/>
    <s v="PA"/>
    <s v="USA"/>
    <n v="532"/>
    <s v="Trip Souvenir"/>
    <x v="73"/>
    <x v="4"/>
    <s v="2005-2015"/>
    <m/>
  </r>
  <r>
    <n v="12"/>
    <s v="Image 14 July 2020 04:44 PM.jpg (https://airtable.com/appB4vxyFutZrO1Dp/tblJpUpY4XvTK0fYA/rect3D21C9laEDNSz/fldtQ7l4GlpdvNMGv/attqcV1bg1qWSYxuN)"/>
    <s v="Pittsburgh City View"/>
    <s v="Picture of the Pittsburgh skyline at night - buildings"/>
    <s v="Paper  - Stiff back, thin acrylic, not flexible"/>
    <n v="2.13"/>
    <n v="3.13"/>
    <s v="Rectangle"/>
    <n v="6.6668999999999992"/>
    <s v="Horizontal"/>
    <s v="Photo - Modern, Skyline"/>
    <m/>
    <m/>
    <m/>
    <s v="Pittsburgh"/>
    <s v="Business"/>
    <s v="unknown"/>
    <s v="Pittsburgh"/>
    <s v="PA"/>
    <s v="USA"/>
    <n v="532"/>
    <s v="Trip Souvenir"/>
    <x v="73"/>
    <x v="4"/>
    <s v="2005-2015"/>
    <m/>
  </r>
  <r>
    <n v="50"/>
    <s v="Image 15 July 2020 02:27 PM.jpg (https://airtable.com/appB4vxyFutZrO1Dp/tblJpUpY4XvTK0fYA/recH2DLQJ1uVzbaeJ/fldtQ7l4GlpdvNMGv/attYuXmzulQY2mzO8)"/>
    <s v="Heinz Pickle"/>
    <s v="Circle with the Heinz red, pickle and the words &quot;pure food products, 57 varieties and estd 1869&quot;"/>
    <s v="Metal"/>
    <n v="2.25"/>
    <n v="2.25"/>
    <s v="Round"/>
    <n v="3.9740625000000001"/>
    <s v="Horizontal"/>
    <s v="business logo , Retro"/>
    <m/>
    <m/>
    <m/>
    <s v="Pure Food Products, estd 1869, 57 Heinz Varieties "/>
    <s v="Museum"/>
    <s v="Senator John Heinz History Center"/>
    <s v="Pittsburgh"/>
    <s v="PA"/>
    <s v="USA"/>
    <n v="532"/>
    <s v="Trip Souvenir"/>
    <x v="72"/>
    <x v="7"/>
    <n v="2017"/>
    <s v="June"/>
  </r>
  <r>
    <n v="423"/>
    <s v="1672422066888_7177468752570986567.jpg (https://airtable.com/appB4vxyFutZrO1Dp/tblJpUpY4XvTK0fYA/recQ41rBa9o1u9Lab/fldtQ7l4GlpdvNMGv/attUzPM9uBBV5oAuq)"/>
    <s v="Andrew Jackson Hermitage"/>
    <s v="plastic picture of snowy blue front of the Hermitage"/>
    <s v="Paper  - Stiff back, thin acrylic, not flexible"/>
    <n v="1.75"/>
    <n v="3.75"/>
    <s v="Oval"/>
    <n v="20.606249999999999"/>
    <s v="Horizontal"/>
    <s v="Photo - Modern"/>
    <m/>
    <m/>
    <m/>
    <s v="Andrew Jackson Hermitage, Home of the People President"/>
    <s v="Museum, National Park"/>
    <s v="Andrew Jackson Hermitage"/>
    <s v="Nashville"/>
    <s v="TN"/>
    <s v="USA"/>
    <n v="534"/>
    <s v="Trip Souvenir"/>
    <x v="74"/>
    <x v="2"/>
    <n v="2022"/>
    <s v="December"/>
  </r>
  <r>
    <n v="417"/>
    <s v="1672420629902_1723595070615990178.jpg (https://airtable.com/appB4vxyFutZrO1Dp/tblJpUpY4XvTK0fYA/recMy3KhJ71Dp5kzi/fldtQ7l4GlpdvNMGv/attAuysTYw6hoVuj4)"/>
    <s v="Mix Tape"/>
    <s v="Plastic Mix Tape with colors"/>
    <s v="Resin Molded - not flexible, 3-D"/>
    <n v="1.5"/>
    <n v="25"/>
    <s v="Rectangle"/>
    <n v="37.5"/>
    <s v="Horizontal"/>
    <s v="Graphic, Photo - Modern"/>
    <m/>
    <s v="checked"/>
    <m/>
    <s v="Mix Tape, National Museum of African American Music"/>
    <s v="Museum"/>
    <s v="National Museum of African American Music"/>
    <s v="Nashville"/>
    <s v="TN"/>
    <s v="USA"/>
    <n v="536"/>
    <s v="Trip Souvenir"/>
    <x v="74"/>
    <x v="2"/>
    <n v="2022"/>
    <s v="December"/>
  </r>
  <r>
    <n v="427"/>
    <s v="1672422182505_5745099418071403757.jpg (https://airtable.com/appB4vxyFutZrO1Dp/tblJpUpY4XvTK0fYA/reciIbdeDsqYOHMtv/fldtQ7l4GlpdvNMGv/attVlFJL52Mll2BKb)"/>
    <s v="Gold 45 Record with grooves"/>
    <s v="Large wooden with gold grooves to look a 45 record."/>
    <s v="Paper  - Stiff back, thin acrylic, not flexible"/>
    <n v="5"/>
    <n v="5"/>
    <s v="Round"/>
    <n v="19.625"/>
    <s v="Horizontal"/>
    <s v="business logo , Graphic"/>
    <m/>
    <m/>
    <m/>
    <s v="Country Music Hall of Fame and Museum, Nashville"/>
    <s v="Museum"/>
    <s v="Country Music Hall of Fame and Museum"/>
    <s v="Nashville"/>
    <s v="TN"/>
    <s v="USA"/>
    <n v="536"/>
    <s v="Trip Souvenir"/>
    <x v="74"/>
    <x v="2"/>
    <n v="2022"/>
    <s v="December"/>
  </r>
  <r>
    <n v="424"/>
    <s v="1672422084364_6643283746651980395.jpg (https://airtable.com/appB4vxyFutZrO1Dp/tblJpUpY4XvTK0fYA/recl3NP8eSwNqBzOi/fldtQ7l4GlpdvNMGv/attZKcMBCcAFjRwJn)"/>
    <s v="Grand Ole Opry Banjo"/>
    <s v="Wooden outline of banjo"/>
    <s v="Wood - paper embossed on top"/>
    <n v="1.75"/>
    <n v="4.75"/>
    <s v="Rectangle"/>
    <n v="8.3125"/>
    <s v="Horizontal"/>
    <s v="Graphic"/>
    <m/>
    <m/>
    <m/>
    <s v="Grand Ole Opry"/>
    <s v="Business"/>
    <s v="Grand Ole Opry"/>
    <s v="Nashville"/>
    <s v="TN"/>
    <s v="USA"/>
    <n v="536"/>
    <s v="Trip Souvenir"/>
    <x v="74"/>
    <x v="2"/>
    <n v="2022"/>
    <s v="December"/>
  </r>
  <r>
    <n v="425"/>
    <s v="1672422103620_5376319990428209494.jpg (https://airtable.com/appB4vxyFutZrO1Dp/tblJpUpY4XvTK0fYA/rec8W829BPkakN82C/fldtQ7l4GlpdvNMGv/attevNYBzafBycyvG)"/>
    <s v="3-D Record Player"/>
    <s v="Wooden 3-D record Player with attached arm"/>
    <s v="Wood - Painting"/>
    <n v="3.75"/>
    <n v="3.5"/>
    <s v="Rectangle"/>
    <n v="13.125"/>
    <s v="Horizontal"/>
    <s v="Graphic, Part that moves"/>
    <m/>
    <s v="checked"/>
    <m/>
    <s v="Country Music Hall of Fame Nashville_x000d__x000a_"/>
    <s v="Museum"/>
    <s v="Country Music Hall of Fame and Museum"/>
    <s v="Nashville"/>
    <s v="TN"/>
    <s v="USA"/>
    <n v="536"/>
    <s v="Trip Souvenir"/>
    <x v="74"/>
    <x v="2"/>
    <n v="2022"/>
    <s v="December"/>
  </r>
  <r>
    <n v="433"/>
    <s v="1672422282747_3399000243376500190.jpg (https://airtable.com/appB4vxyFutZrO1Dp/tblJpUpY4XvTK0fYA/recoZyVJtC4iptfB0/fldtQ7l4GlpdvNMGv/attxdMGNovSVCPfQM)"/>
    <s v="Tennessee State Capitol"/>
    <s v="Graphic of Tennessee State Capitol with three stars"/>
    <s v="sticker with magnet glued on back"/>
    <n v="3"/>
    <n v="3"/>
    <s v="Round"/>
    <n v="7.0650000000000004"/>
    <s v="Horizontal"/>
    <s v="Graphic"/>
    <m/>
    <m/>
    <m/>
    <s v="Tennessee State Capital"/>
    <s v="Tourism Site"/>
    <s v="Tennessee State Capital"/>
    <s v="Nashville"/>
    <s v="TN"/>
    <s v="USA"/>
    <n v="536"/>
    <s v="Trip Souvenir"/>
    <x v="74"/>
    <x v="2"/>
    <n v="2022"/>
    <s v="December"/>
  </r>
  <r>
    <n v="422"/>
    <s v="1672420821097_8503063020271808246.jpg (https://airtable.com/appB4vxyFutZrO1Dp/tblJpUpY4XvTK0fYA/recJumKUY384G0sa9/fldtQ7l4GlpdvNMGv/attgzy3mwryoeM2lS)"/>
    <s v="Nashville Parthenon"/>
    <s v="Plastic 3D of Nashville Parthenon"/>
    <s v="Paper - Printed glued on Magnet with heavy acrylic"/>
    <n v="2.25"/>
    <n v="2.75"/>
    <s v="Rectangle"/>
    <n v="6.1875"/>
    <s v="Horizontal"/>
    <s v="Graphic"/>
    <m/>
    <m/>
    <m/>
    <s v="Nashville, TN"/>
    <s v="Tourism Site"/>
    <s v="Nashville Gift Shop"/>
    <s v="Nashville"/>
    <s v="TN"/>
    <s v="USA"/>
    <n v="536"/>
    <s v="Trip Souvenir"/>
    <x v="74"/>
    <x v="2"/>
    <n v="2022"/>
    <s v="December"/>
  </r>
  <r>
    <n v="432"/>
    <s v="1672422267043_8892769027100655097.jpg (https://airtable.com/appB4vxyFutZrO1Dp/tblJpUpY4XvTK0fYA/recLYLwsDtlcnwpLp/fldtQ7l4GlpdvNMGv/attAshSNDSL76dHZf)"/>
    <s v="Nashville Skyline with Cowboy - Art Deco Style"/>
    <s v="Plastic graphic of Nashville with Cowboy and skyline"/>
    <s v="Paper  - Stiff back, thin acrylic, not flexible"/>
    <n v="3.5"/>
    <n v="2.5"/>
    <s v="Rectangle"/>
    <n v="8.75"/>
    <s v="Vertical"/>
    <s v="WPA National Park Art"/>
    <m/>
    <m/>
    <m/>
    <s v="Nashville, Tennessee, Music City"/>
    <s v="Tourism Site"/>
    <s v="Nashville Gift Shop"/>
    <s v="Nashville"/>
    <s v="TN"/>
    <s v="USA"/>
    <n v="536"/>
    <s v="Trip Souvenir"/>
    <x v="74"/>
    <x v="2"/>
    <n v="2022"/>
    <s v="December"/>
  </r>
  <r>
    <n v="416"/>
    <s v="1672420603821_4252214442829782597.jpg (https://airtable.com/appB4vxyFutZrO1Dp/tblJpUpY4XvTK0fYA/recKR2Gd8lAg17AM8/fldtQ7l4GlpdvNMGv/attdmO3b6Erq2feuL)"/>
    <s v="Nashville Record City"/>
    <s v="Metal _x000d__x000a_Gold Record with clip"/>
    <s v="Metal"/>
    <n v="1.75"/>
    <n v="1.75"/>
    <s v="Round"/>
    <n v="2.4040625000000002"/>
    <s v="Horizontal"/>
    <s v="cultural - art of the area, business logo "/>
    <m/>
    <s v="checked"/>
    <m/>
    <s v="Nashville Music City USA"/>
    <s v="Tourism Site"/>
    <s v="gift store on Broadway"/>
    <s v="Nashville"/>
    <s v="TN"/>
    <s v="USA"/>
    <n v="536"/>
    <s v="Trip Souvenir"/>
    <x v="74"/>
    <x v="2"/>
    <n v="2022"/>
    <s v="December"/>
  </r>
  <r>
    <n v="418"/>
    <s v="1672420649785_7627245658090470797.jpg (https://airtable.com/appB4vxyFutZrO1Dp/tblJpUpY4XvTK0fYA/rec0SuSPXQu6CKgTn/fldtQ7l4GlpdvNMGv/attA2vl6luYYNkHFd)"/>
    <s v="Tennessee State Museum"/>
    <s v="Metal - Round with the state Logo"/>
    <s v="Metal"/>
    <n v="1.5"/>
    <n v="1.5"/>
    <s v="Round"/>
    <n v="1.7662500000000001"/>
    <s v="Horizontal"/>
    <s v="Embossed Metal with color inlays, business logo "/>
    <m/>
    <m/>
    <m/>
    <s v="Tennessee State Museum"/>
    <s v="Museum"/>
    <s v="Tennessee State Museum"/>
    <s v="Nashville"/>
    <s v="TN"/>
    <s v="USA"/>
    <n v="536"/>
    <s v="Trip Souvenir"/>
    <x v="74"/>
    <x v="2"/>
    <n v="2022"/>
    <s v="December"/>
  </r>
  <r>
    <n v="428"/>
    <s v="1672422200960_3968714317884756060.jpg (https://airtable.com/appB4vxyFutZrO1Dp/tblJpUpY4XvTK0fYA/recvVbDLobdPhyKCk/fldtQ7l4GlpdvNMGv/attdZI3ZxcQxk9fU9)"/>
    <s v="Nashville Dot Rainbow"/>
    <s v="Small Rainbow with Nashville  = part of a set 428 to 431"/>
    <s v="Paper  - Stiff back, thin acrylic, not flexible"/>
    <n v="1.25"/>
    <n v="1.24"/>
    <s v="Round"/>
    <n v="1.2265625"/>
    <s v="Horizontal"/>
    <s v="Graphic"/>
    <m/>
    <m/>
    <m/>
    <m/>
    <s v="Business"/>
    <s v="Nashville Gift Shop"/>
    <s v="Nashville"/>
    <s v="TN"/>
    <s v="USA"/>
    <n v="536"/>
    <s v="Trip Souvenir"/>
    <x v="74"/>
    <x v="2"/>
    <n v="2022"/>
    <s v="December"/>
  </r>
  <r>
    <n v="429"/>
    <s v="1672422216234_4152196262940555052.jpg (https://airtable.com/appB4vxyFutZrO1Dp/tblJpUpY4XvTK0fYA/rec9cDLIVBwvYueP2/fldtQ7l4GlpdvNMGv/atttgZdZjla9s2nQy)"/>
    <s v="Nashville Dot - Bus"/>
    <s v="Blue Volkswagon Bus Part of a set 428 to 431"/>
    <s v="Paper  - Stiff back, thin acrylic, not flexible"/>
    <n v="1.25"/>
    <n v="1.24"/>
    <s v="Round"/>
    <n v="1.2265625"/>
    <s v="Horizontal"/>
    <s v="Graphic"/>
    <m/>
    <m/>
    <m/>
    <m/>
    <s v="Business"/>
    <s v="Nashville Gift Shop"/>
    <s v="Nashville"/>
    <s v="TN"/>
    <s v="USA"/>
    <n v="536"/>
    <s v="Trip Souvenir"/>
    <x v="74"/>
    <x v="2"/>
    <n v="2022"/>
    <s v="December"/>
  </r>
  <r>
    <n v="430"/>
    <s v="1672422230903_1532773183675372369.jpg (https://airtable.com/appB4vxyFutZrO1Dp/tblJpUpY4XvTK0fYA/recpg7AKeLqLnvjIe/fldtQ7l4GlpdvNMGv/atty7uCaDNc5llo98)"/>
    <s v="Nashville Dot - Nashville"/>
    <s v="Graphic with Nashville - part of a set with 428 to 431"/>
    <s v="Paper  - Stiff back, thin acrylic, not flexible"/>
    <n v="1.25"/>
    <n v="1.24"/>
    <s v="Round"/>
    <n v="1.2265625"/>
    <s v="Horizontal"/>
    <s v="Graphic"/>
    <m/>
    <m/>
    <m/>
    <m/>
    <s v="Business"/>
    <s v="Nashville Gift Shop"/>
    <s v="Nashville"/>
    <s v="TN"/>
    <s v="USA"/>
    <n v="536"/>
    <s v="Trip Souvenir"/>
    <x v="74"/>
    <x v="2"/>
    <n v="2022"/>
    <s v="December"/>
  </r>
  <r>
    <n v="431"/>
    <s v="1672422245842_2529691118381377542.jpg (https://airtable.com/appB4vxyFutZrO1Dp/tblJpUpY4XvTK0fYA/rectel4sakFgC8HV2/fldtQ7l4GlpdvNMGv/attI5BquaiHVScGDE)"/>
    <s v="Nashville Dot - Map"/>
    <s v="Map of TN with Mirror.  Part of a set 428 to 431_x000d__x000a_"/>
    <s v="Paper  - Stiff back, thin acrylic, not flexible"/>
    <n v="1.25"/>
    <n v="1.24"/>
    <s v="Round"/>
    <n v="1.2265625"/>
    <s v="Horizontal"/>
    <s v="Graphic"/>
    <m/>
    <m/>
    <m/>
    <m/>
    <s v="Business"/>
    <s v="Nashville Gift Shop"/>
    <s v="Nashville"/>
    <s v="TN"/>
    <s v="USA"/>
    <n v="536"/>
    <s v="Trip Souvenir"/>
    <x v="74"/>
    <x v="2"/>
    <n v="2022"/>
    <s v="December"/>
  </r>
  <r>
    <n v="419"/>
    <s v="1672420689120_4343224873161475364.jpg (https://airtable.com/appB4vxyFutZrO1Dp/tblJpUpY4XvTK0fYA/recQkfXhgyV3X8PPp/fldtQ7l4GlpdvNMGv/attb2CdqdCPEPEh5r)"/>
    <s v="Johnny Cash"/>
    <s v="Plastic picture of Johnny Cash"/>
    <s v="Paper  - Stiff back, thin acrylic, not flexible"/>
    <n v="3.13"/>
    <n v="2"/>
    <s v="Rectangle"/>
    <n v="6.26"/>
    <s v="Vertical"/>
    <s v="Graphic"/>
    <m/>
    <m/>
    <m/>
    <s v="Johnny Cash, the Man in Black, American Legend"/>
    <s v="Museum"/>
    <s v="Johnny Cash Museum"/>
    <s v="Nashville"/>
    <s v="TN"/>
    <s v="USA"/>
    <n v="537"/>
    <s v="Trip Souvenir"/>
    <x v="74"/>
    <x v="2"/>
    <n v="2022"/>
    <s v="December"/>
  </r>
  <r>
    <n v="421"/>
    <s v="1672420705493_8135130034058223572.jpg (https://airtable.com/appB4vxyFutZrO1Dp/tblJpUpY4XvTK0fYA/rec8XYzRMiXl1Rj9C/fldtQ7l4GlpdvNMGv/attpHpbZ6RlB8KZPo)"/>
    <s v="Belle Meade Horse"/>
    <s v="Plastic picture of horse and Jockey"/>
    <s v="Paper  - Stiff back, thin acrylic, not flexible"/>
    <n v="2"/>
    <n v="3"/>
    <s v="Rectangle"/>
    <n v="6"/>
    <s v="Horizontal"/>
    <s v="Painting"/>
    <m/>
    <m/>
    <m/>
    <s v="Belle Meade Historic Site &amp; Winery"/>
    <s v="Museum"/>
    <s v="Belle Meade Historical Site"/>
    <s v="Nashville"/>
    <s v="TN"/>
    <s v="USA"/>
    <n v="542"/>
    <s v="Trip Souvenir"/>
    <x v="74"/>
    <x v="2"/>
    <n v="2022"/>
    <s v="December"/>
  </r>
  <r>
    <n v="426"/>
    <s v="1672422165023_6411774384601201318.jpg (https://airtable.com/appB4vxyFutZrO1Dp/tblJpUpY4XvTK0fYA/recDMy2vzynLD5fG3/fldtQ7l4GlpdvNMGv/attzxNnhfLQhLp4Oi)"/>
    <s v="Stones River National Battlefield"/>
    <s v="Plastic Park Art Deco Style of picture"/>
    <s v="Paper  - Stiff back, thin acrylic, not flexible"/>
    <n v="3.25"/>
    <n v="2.5"/>
    <s v="Rectangle"/>
    <n v="8.125"/>
    <s v="Vertical"/>
    <s v="WPA National Park Art"/>
    <m/>
    <m/>
    <m/>
    <s v="Stones River, National Battlefield"/>
    <s v="Museum, National Park"/>
    <s v="Stones River National Battlefield"/>
    <s v="Murfreesboro"/>
    <s v="TN"/>
    <s v="USA"/>
    <n v="568"/>
    <s v="Trip Souvenir"/>
    <x v="74"/>
    <x v="2"/>
    <n v="2022"/>
    <s v="December"/>
  </r>
  <r>
    <n v="376"/>
    <s v="1655331340502_8986388316044271190.jpg (https://airtable.com/appB4vxyFutZrO1Dp/tblJpUpY4XvTK0fYA/recyzKLWD9cng4JzI/fldtQ7l4GlpdvNMGv/attjisAMQZffTMRL1)"/>
    <s v="Toronto Metallic City"/>
    <s v="Metal magnet with metallic highlights with blue and grey skyline"/>
    <s v="Wood - paper embossed on top"/>
    <n v="3"/>
    <n v="3.87"/>
    <s v="Rectangle"/>
    <n v="11.61"/>
    <s v="Horizontal"/>
    <s v="Graphic"/>
    <m/>
    <m/>
    <m/>
    <s v="Toronto"/>
    <s v="Tourism Site"/>
    <s v="CN Tower"/>
    <s v="Toronto"/>
    <s v="ON"/>
    <s v="Canada"/>
    <n v="582"/>
    <s v="Trip Souvenir"/>
    <x v="75"/>
    <x v="2"/>
    <n v="2022"/>
    <s v="May - June"/>
  </r>
  <r>
    <n v="381"/>
    <s v="1655331772876_1766957047837979690.jpg (https://airtable.com/appB4vxyFutZrO1Dp/tblJpUpY4XvTK0fYA/recL5HFkttLCs9RO9/fldtQ7l4GlpdvNMGv/attXAW4HmJQ2XuLWe)"/>
    <s v="CN Tower"/>
    <s v="Graphic style picture of CN tower and trains"/>
    <s v="Paper  - Stiff back, thin acrylic, not flexible"/>
    <n v="2.5"/>
    <n v="3.5"/>
    <s v="Rectangle"/>
    <n v="8.75"/>
    <s v="Horizontal"/>
    <s v="Graphic"/>
    <m/>
    <m/>
    <m/>
    <s v="Toronto CN Tower"/>
    <s v="Business"/>
    <s v="CN Tower"/>
    <s v="Toronto"/>
    <s v="ON"/>
    <s v="Canada"/>
    <n v="582"/>
    <s v="Trip Souvenir"/>
    <x v="75"/>
    <x v="2"/>
    <n v="2022"/>
    <s v="May - June"/>
  </r>
  <r>
    <n v="400"/>
    <s v="1655334762060_5111551207859758816.jpg (https://airtable.com/appB4vxyFutZrO1Dp/tblJpUpY4XvTK0fYA/reciY3LDILxo0Pefo/fldtQ7l4GlpdvNMGv/attudZHpRuhnx0o8r)"/>
    <s v="Maple Leaf"/>
    <s v="Canadian Maple Leaf in Metal with color gels"/>
    <s v="Metal"/>
    <n v="2.25"/>
    <n v="2.75"/>
    <s v="Rectangle"/>
    <n v="6.1875"/>
    <s v="Horizontal"/>
    <s v="Embossed Metal with color inlays"/>
    <m/>
    <m/>
    <m/>
    <s v="Canada"/>
    <s v="Tourism Site"/>
    <s v="CN Tower"/>
    <s v="Toronto"/>
    <s v="ON"/>
    <s v="Canada"/>
    <n v="582"/>
    <s v="Trip Souvenir"/>
    <x v="75"/>
    <x v="2"/>
    <n v="2022"/>
    <s v="May - June"/>
  </r>
  <r>
    <n v="374"/>
    <s v="1655331065177_3252262374428497190.jpg (https://airtable.com/appB4vxyFutZrO1Dp/tblJpUpY4XvTK0fYA/recMQ1lVAmysX1DnR/fldtQ7l4GlpdvNMGv/atthM1jlZdb8kbi1e)"/>
    <s v="Canada Bottle Opener"/>
    <s v="Metal Bottle Opener with Famous Canadian Sites"/>
    <s v="Metal"/>
    <n v="5"/>
    <n v="1.25"/>
    <s v="Rectangle"/>
    <n v="6.25"/>
    <s v="Horizontal"/>
    <s v="Graphic"/>
    <s v="checked"/>
    <m/>
    <m/>
    <s v="Canada"/>
    <s v="Business"/>
    <s v="CN Tower"/>
    <s v="Toronto"/>
    <s v="ON"/>
    <s v="Canada"/>
    <n v="582"/>
    <s v="Trip Souvenir"/>
    <x v="75"/>
    <x v="2"/>
    <n v="2022"/>
    <s v="May - June"/>
  </r>
  <r>
    <n v="403"/>
    <s v="1655335141954_4374471840139605746.jpg (https://airtable.com/appB4vxyFutZrO1Dp/tblJpUpY4XvTK0fYA/reccFum5ddSF5zilg/fldtQ7l4GlpdvNMGv/attsIa6iHz1lbdQDH)"/>
    <s v="CN Tower"/>
    <s v="Replica of CN Tower"/>
    <s v="Resin Molded - not flexible, 3-D"/>
    <n v="3"/>
    <n v="0.75"/>
    <s v="Rectangle"/>
    <n v="2.25"/>
    <s v="Vertical"/>
    <s v="Building shape"/>
    <m/>
    <s v="checked"/>
    <m/>
    <s v="CN tower La Tour CN"/>
    <s v="Tourism Site"/>
    <s v="CN Tower"/>
    <s v="Toronto"/>
    <s v="ON"/>
    <s v="Canada"/>
    <n v="582"/>
    <s v="Trip Souvenir"/>
    <x v="75"/>
    <x v="2"/>
    <n v="2022"/>
    <s v="May - June"/>
  </r>
  <r>
    <n v="368"/>
    <s v="1655330352573_7770002890236708033.jpg (https://airtable.com/appB4vxyFutZrO1Dp/tblJpUpY4XvTK0fYA/recQsfEhA5OWo7NPg/fldtQ7l4GlpdvNMGv/att5mCc5FEK1x2Jiv)"/>
    <s v="Bat - Natural History"/>
    <s v="Paper and plastic molded bat from the Natural History Wing"/>
    <s v="Mixed"/>
    <n v="1.75"/>
    <n v="6"/>
    <s v="Rectangle"/>
    <n v="10.5"/>
    <s v="Horizontal"/>
    <s v="animal shape"/>
    <m/>
    <s v="checked"/>
    <m/>
    <m/>
    <s v="Museum"/>
    <s v="Royal Ontario Museum"/>
    <s v="Toronto"/>
    <s v="ON"/>
    <s v="Canada"/>
    <n v="584"/>
    <s v="Trip Souvenir"/>
    <x v="75"/>
    <x v="2"/>
    <n v="2022"/>
    <s v="May - June"/>
  </r>
  <r>
    <n v="367"/>
    <s v="1655330287156_2365674815979276909.jpg (https://airtable.com/appB4vxyFutZrO1Dp/tblJpUpY4XvTK0fYA/rectb9C6t816BX0JD/fldtQ7l4GlpdvNMGv/attaUrDFlEXljrQ5B)"/>
    <s v="Canadian Flag"/>
    <s v="Resin 3-D magnet with waving Canadian Flag"/>
    <s v="Wood - paper embossed on top"/>
    <n v="2.12"/>
    <n v="3.75"/>
    <s v="Rectangle"/>
    <n v="7.95"/>
    <s v="Horizontal"/>
    <s v="Graphic"/>
    <m/>
    <s v="checked"/>
    <m/>
    <m/>
    <s v="Business"/>
    <s v="shop"/>
    <s v="Toronto"/>
    <s v="ON"/>
    <s v="Canada"/>
    <n v="584"/>
    <s v="Trip Souvenir"/>
    <x v="75"/>
    <x v="2"/>
    <n v="2022"/>
    <s v="May - June"/>
  </r>
  <r>
    <n v="380"/>
    <s v="1655331582810_4220578825063735767.jpg (https://airtable.com/appB4vxyFutZrO1Dp/tblJpUpY4XvTK0fYA/recX0qk9IAHeUNf7M/fldtQ7l4GlpdvNMGv/attmIWNHaWI5mF05V)"/>
    <s v="Toronto Photo Skyline"/>
    <s v="Picture of the skyline - regular not stylized like 376"/>
    <s v="Paper  - Stiff back, thin acrylic, not flexible"/>
    <n v="2.5"/>
    <n v="3.5"/>
    <s v="Rectangle"/>
    <n v="8.75"/>
    <s v="Horizontal"/>
    <s v="Photo - Modern"/>
    <m/>
    <m/>
    <m/>
    <s v="Toronto"/>
    <s v="Business"/>
    <s v="Shop"/>
    <s v="Toronto"/>
    <s v="ON"/>
    <s v="Canada"/>
    <n v="584"/>
    <s v="Trip Souvenir"/>
    <x v="75"/>
    <x v="2"/>
    <n v="2022"/>
    <s v="May - June"/>
  </r>
  <r>
    <n v="379"/>
    <s v="1655331509061_4520782866988533798.jpg (https://airtable.com/appB4vxyFutZrO1Dp/tblJpUpY4XvTK0fYA/recCE6H6UVKCVkrnX/fldtQ7l4GlpdvNMGv/attm2MrXLQwsaUXGS)"/>
    <s v="Niagara Falls"/>
    <s v="Postcard in the letter style of magnet with maple leaf"/>
    <s v="Paper  - Stiff back, thin acrylic, not flexible"/>
    <n v="2.5"/>
    <n v="3.5"/>
    <s v="Rectangle"/>
    <n v="8.75"/>
    <s v="Horizontal"/>
    <s v="Photo with photos in Place letters"/>
    <m/>
    <m/>
    <m/>
    <s v="Niagara Falls_x000d__x000a_"/>
    <s v="National Park"/>
    <s v="Niagara Falls"/>
    <s v="Niagara Falls"/>
    <s v="ON"/>
    <s v="Canada"/>
    <n v="587"/>
    <s v="Trip Souvenir"/>
    <x v="75"/>
    <x v="2"/>
    <n v="2022"/>
    <s v="May - June"/>
  </r>
  <r>
    <n v="389"/>
    <s v="1655334270052_6769754877991227383.jpg (https://airtable.com/appB4vxyFutZrO1Dp/tblJpUpY4XvTK0fYA/recktZe0Qlq74h2iV/fldtQ7l4GlpdvNMGv/attO452Y5GTiL66zU)"/>
    <s v="Round Niagara with Canadian falls"/>
    <s v="Plastic 3-D with a graphic of the Canadian horseshoe falls. Info on the falls on the back_x000d__x000a_"/>
    <s v="Resin Molded - not flexible, 3-D"/>
    <n v="2.75"/>
    <n v="3.25"/>
    <s v="Oval"/>
    <n v="28.063750000000002"/>
    <s v="Horizontal"/>
    <s v="Graphic"/>
    <m/>
    <m/>
    <m/>
    <m/>
    <s v="Tourism Site"/>
    <s v="Niagara Falls"/>
    <s v="Niagara Falls"/>
    <s v="ON"/>
    <s v="Canada"/>
    <n v="587"/>
    <s v="Trip Souvenir"/>
    <x v="75"/>
    <x v="2"/>
    <n v="2022"/>
    <s v="May - June"/>
  </r>
  <r>
    <n v="235"/>
    <s v="Image 29 July 2020 11:54 AM.jpg (https://airtable.com/appB4vxyFutZrO1Dp/tblJpUpY4XvTK0fYA/reciGC2QwSYb92Wem/fldtQ7l4GlpdvNMGv/attTRYy3VJPgbQ6TE)"/>
    <s v="Ft. Abercrombie"/>
    <s v="Picture of the recreation of Ft Abercrombie"/>
    <s v="Paper  - Stiff back, thin acrylic, not flexible"/>
    <n v="2"/>
    <n v="3"/>
    <s v="Rectangle"/>
    <n v="6"/>
    <s v="Horizontal"/>
    <s v="Photo - Modern"/>
    <m/>
    <m/>
    <m/>
    <s v="Fort Abercrombie, ND"/>
    <s v="National Park"/>
    <s v="Fort Abercrombie State Historic Site"/>
    <s v="Abercrombie"/>
    <s v="ND"/>
    <s v="USA"/>
    <n v="587"/>
    <s v="Trip Souvenir"/>
    <x v="76"/>
    <x v="2"/>
    <n v="2011"/>
    <s v="July"/>
  </r>
  <r>
    <n v="11"/>
    <s v="Image 14 July 2020 04:41 PM.jpg (https://airtable.com/appB4vxyFutZrO1Dp/tblJpUpY4XvTK0fYA/rec3FQjcVzuFrmBCM/fldtQ7l4GlpdvNMGv/atthNUAro18fTn3T0)"/>
    <s v="Niagara Falls"/>
    <s v="Niagara Falls - overhead shot"/>
    <s v="Paper  - Stiff back, thin acrylic, not flexible"/>
    <n v="2.13"/>
    <n v="3.13"/>
    <s v="Rectangle"/>
    <n v="6.6668999999999992"/>
    <s v="Horizontal"/>
    <s v="Photo - Modern"/>
    <m/>
    <m/>
    <m/>
    <s v="Niagara Falls"/>
    <s v="Tourism Site"/>
    <s v="Niagara Falls"/>
    <s v="Lewiston"/>
    <s v="NY"/>
    <s v="USA"/>
    <n v="631"/>
    <s v="Trip Souvenir"/>
    <x v="77"/>
    <x v="1"/>
    <n v="1998"/>
    <s v="July"/>
  </r>
  <r>
    <n v="13"/>
    <s v="Image 14 July 2020 04:44 PM.jpg (https://airtable.com/appB4vxyFutZrO1Dp/tblJpUpY4XvTK0fYA/rec0wTE7PL7dtwMaf/fldtQ7l4GlpdvNMGv/attLWYtwDKAFYsrRQ)"/>
    <s v="Antietam Partner"/>
    <s v="Antietam Battlefield Partner Magnet"/>
    <s v="Paper  - Stiff back, thin acrylic, not flexible"/>
    <n v="2"/>
    <n v="3.38"/>
    <s v="Rectangle"/>
    <n v="6.76"/>
    <s v="Horizontal"/>
    <s v="Words Only"/>
    <m/>
    <m/>
    <m/>
    <s v="Antietam Partner, I value the sacrifice &amp; serenity that is Antietam"/>
    <s v="National Park"/>
    <s v="Antietam Battlefield"/>
    <s v="Hagerstown"/>
    <s v="MD"/>
    <s v="USA"/>
    <n v="699"/>
    <s v="Trip Souvenir"/>
    <x v="78"/>
    <x v="2"/>
    <n v="2005"/>
    <s v="July"/>
  </r>
  <r>
    <n v="249"/>
    <s v="Image 29 July 2020 12:07 PM.jpg (https://airtable.com/appB4vxyFutZrO1Dp/tblJpUpY4XvTK0fYA/recqoTIUtbSlq6Mo1/fldtQ7l4GlpdvNMGv/attD4i6esZ0qDJVWE)"/>
    <s v="Gettysburg - General Warren"/>
    <s v="Photo of the statue of General Warren on the top of Little Round Top - detailed description on back"/>
    <s v="Paper  - Stiff back, thin acrylic, not flexible"/>
    <n v="2.5"/>
    <n v="3.13"/>
    <s v="Rectangle"/>
    <n v="7.8249999999999993"/>
    <s v="Horizontal"/>
    <s v="Photo - Modern"/>
    <m/>
    <m/>
    <m/>
    <s v="Gettysburg National Military Park"/>
    <s v="National Park"/>
    <s v="Gettysburg National Military Park"/>
    <s v="Gettysburg"/>
    <s v="PA"/>
    <s v="USA"/>
    <n v="712"/>
    <s v="Trip Souvenir"/>
    <x v="78"/>
    <x v="2"/>
    <n v="2005"/>
    <s v="July"/>
  </r>
  <r>
    <n v="226"/>
    <s v="Image 29 July 2020 11:51 AM.jpg (https://airtable.com/appB4vxyFutZrO1Dp/tblJpUpY4XvTK0fYA/rec9NTynkvlv6MWsd/fldtQ7l4GlpdvNMGv/attMiocWYOf1eagKT)"/>
    <s v="Birmingham Civil Rights Institute"/>
    <s v="Picture of the outside of the institute"/>
    <s v="Paper  - Stiff back, thin acrylic, not flexible"/>
    <n v="2.13"/>
    <n v="3.13"/>
    <s v="Rectangle"/>
    <n v="6.6668999999999992"/>
    <s v="Horizontal"/>
    <s v="Photo - Modern"/>
    <m/>
    <m/>
    <m/>
    <s v="Birmingham Civil Rights Institute"/>
    <s v="Museum"/>
    <s v="Birminham Civil Rights Institute"/>
    <s v="Birminham"/>
    <s v="AL"/>
    <s v="USA"/>
    <n v="727"/>
    <s v="Trip Souvenir"/>
    <x v="79"/>
    <x v="7"/>
    <n v="2018"/>
    <s v="March"/>
  </r>
  <r>
    <n v="227"/>
    <s v="Image 29 July 2020 11:51 AM.jpg (https://airtable.com/appB4vxyFutZrO1Dp/tblJpUpY4XvTK0fYA/rec63rzjZYgs6vIsD/fldtQ7l4GlpdvNMGv/attaj4h6L1m5OnCql)"/>
    <s v="Alabama State Graphic with Tourist Attractions"/>
    <s v="Outline of the state with various Tourism sites"/>
    <s v="Paper - flexible back, thin acrylic"/>
    <n v="3.5"/>
    <n v="2"/>
    <s v="Rectangle"/>
    <n v="7"/>
    <s v="Vertical"/>
    <s v="Graphic, Shape of a State"/>
    <m/>
    <m/>
    <m/>
    <s v="Alabama (location names)"/>
    <s v="Business"/>
    <s v="Birmingham Airport"/>
    <s v="Birminham"/>
    <s v="AL"/>
    <s v="USA"/>
    <n v="727"/>
    <s v="Trip Souvenir"/>
    <x v="79"/>
    <x v="7"/>
    <n v="2018"/>
    <s v="March"/>
  </r>
  <r>
    <n v="228"/>
    <s v="Image 29 July 2020 11:51 AM.jpg (https://airtable.com/appB4vxyFutZrO1Dp/tblJpUpY4XvTK0fYA/reczqw9QZVZIBMizb/fldtQ7l4GlpdvNMGv/attqhBV8rNme4LUId)"/>
    <s v="Aurora the Dawn Painting"/>
    <s v="Photo of the painting with a heavy poly topping"/>
    <s v="Paper - Printed glued on Magnet with heavy acrylic"/>
    <n v="4"/>
    <n v="2"/>
    <s v="Rectangle"/>
    <n v="8"/>
    <s v="Vertical"/>
    <s v="Painting"/>
    <m/>
    <m/>
    <m/>
    <m/>
    <s v="Museum"/>
    <s v="Birmingham Museum of Art"/>
    <s v="Birminham"/>
    <s v="AL"/>
    <s v="USA"/>
    <n v="727"/>
    <s v="Trip Souvenir"/>
    <x v="79"/>
    <x v="7"/>
    <n v="2018"/>
    <s v="March"/>
  </r>
  <r>
    <n v="23"/>
    <s v="Image 15 July 2020 12:38 PM.jpg (https://airtable.com/appB4vxyFutZrO1Dp/tblJpUpY4XvTK0fYA/recMB0nmOdApn4X8i/fldtQ7l4GlpdvNMGv/att2YdmFFX01SuWqR)"/>
    <s v="Sloss Furnace - National Historic District"/>
    <s v="Iron piece from the Sloss Furnace with the word Birmingham engraved on it."/>
    <s v="Metal"/>
    <n v="0.75"/>
    <n v="3"/>
    <s v="Rectangle"/>
    <n v="2.25"/>
    <s v="Horizontal"/>
    <s v="Natural item  - the product characteristics"/>
    <m/>
    <s v="checked"/>
    <m/>
    <s v="Birmingham"/>
    <s v="Museum"/>
    <s v="Sloss Furnance"/>
    <s v="Birmingham"/>
    <s v="AL"/>
    <s v="USA"/>
    <n v="729"/>
    <s v="Trip Souvenir"/>
    <x v="80"/>
    <x v="7"/>
    <n v="2018"/>
    <s v="March"/>
  </r>
  <r>
    <n v="245"/>
    <s v="Image 29 July 2020 12:06 PM.jpg (https://airtable.com/appB4vxyFutZrO1Dp/tblJpUpY4XvTK0fYA/recTD19xl5CkQf61o/fldtQ7l4GlpdvNMGv/attzDZIMIJr77N4D2)"/>
    <s v="Hershey Kiss"/>
    <s v="Hershey Kiss Logo"/>
    <s v="Polymer Plastic - flat, flexible, no dimension"/>
    <n v="2.75"/>
    <n v="2.88"/>
    <s v="Rectangle"/>
    <n v="7.92"/>
    <s v="Horizontal"/>
    <s v="business logo , Graphic"/>
    <m/>
    <m/>
    <m/>
    <s v="Hershey"/>
    <s v="Tourism Site"/>
    <s v="Hershey Chocolate World"/>
    <s v="Hershey"/>
    <s v="PA"/>
    <s v="USA"/>
    <n v="740"/>
    <s v="Trip Souvenir"/>
    <x v="78"/>
    <x v="2"/>
    <n v="2005"/>
    <s v="July"/>
  </r>
  <r>
    <n v="246"/>
    <s v="Image 29 July 2020 12:06 PM.jpg (https://airtable.com/appB4vxyFutZrO1Dp/tblJpUpY4XvTK0fYA/recV0iVWjSIVIG1fk/fldtQ7l4GlpdvNMGv/attNRTtH156GOPGeZ)"/>
    <s v="Hershey Candy Bar"/>
    <s v="Hershey Candy Bar Logo"/>
    <s v="Polymer Plastic - flexible molded item 3-D"/>
    <n v="1.25"/>
    <n v="2.63"/>
    <s v="Rectangle"/>
    <n v="3.2874999999999996"/>
    <s v="Horizontal"/>
    <s v="Words Only, business logo "/>
    <m/>
    <m/>
    <m/>
    <s v="Hershey"/>
    <s v="Tourism Site"/>
    <s v="Hershey Chocolate World"/>
    <s v="Hershey"/>
    <s v="PA"/>
    <s v="USA"/>
    <n v="740"/>
    <s v="Trip Souvenir"/>
    <x v="78"/>
    <x v="2"/>
    <n v="2005"/>
    <s v="July"/>
  </r>
  <r>
    <n v="243"/>
    <s v="Image 29 July 2020 12:05 PM.jpg (https://airtable.com/appB4vxyFutZrO1Dp/tblJpUpY4XvTK0fYA/reclMsoZTEjqjwm53/fldtQ7l4GlpdvNMGv/attqhI02NnojEcIpM)"/>
    <s v="Reese's One"/>
    <s v="Reese's Logo with Peanut butter.  Magnets 243 and 244 are identical"/>
    <s v="Polymer Plastic - flat, flexible, no dimension"/>
    <n v="1.5"/>
    <n v="2.13"/>
    <s v="Rectangle"/>
    <n v="3.1949999999999998"/>
    <s v="Horizontal"/>
    <s v="business logo , Graphic"/>
    <m/>
    <m/>
    <m/>
    <s v="Milk Chocolate Reese Peanut Butter Cups"/>
    <s v="Tourism Site"/>
    <s v="Hershey Chocolate World"/>
    <s v="Hershey"/>
    <s v="PA"/>
    <s v="USA"/>
    <n v="740"/>
    <s v="Trip Souvenir"/>
    <x v="78"/>
    <x v="2"/>
    <n v="2005"/>
    <s v="July"/>
  </r>
  <r>
    <n v="244"/>
    <s v="Image 29 July 2020 12:05 PM.jpg (https://airtable.com/appB4vxyFutZrO1Dp/tblJpUpY4XvTK0fYA/recIosm1kQDYOhIJt/fldtQ7l4GlpdvNMGv/atteCw1RaNlyjfAth)"/>
    <s v="Reese's Two_x000d__x000a_"/>
    <s v="Reese's Logo with Peanut butter.  Magnets 243 and 244 are identical"/>
    <s v="Polymer Plastic - flat, flexible, no dimension"/>
    <n v="1.5"/>
    <n v="2.13"/>
    <s v="Rectangle"/>
    <n v="3.1949999999999998"/>
    <s v="Horizontal"/>
    <s v="business logo "/>
    <m/>
    <m/>
    <m/>
    <s v="Milk Chocolate Reese's Peanut Butter Cup"/>
    <s v="Tourism Site"/>
    <s v="Hershey Chocolate World"/>
    <s v="Hershey"/>
    <s v="PA"/>
    <s v="USA"/>
    <n v="740"/>
    <s v="Trip Souvenir"/>
    <x v="78"/>
    <x v="2"/>
    <n v="2005"/>
    <s v="July"/>
  </r>
  <r>
    <n v="4"/>
    <s v="Image 14 July 2020 04:35 PM.jpg (https://airtable.com/appB4vxyFutZrO1Dp/tblJpUpY4XvTK0fYA/rec0YC7wjmwVYFXq7/fldtQ7l4GlpdvNMGv/att5Eh6i9kM7yIx8Z)"/>
    <s v="Smithsonian Institution"/>
    <s v="Picture of Smithsonian Institution  - the Castle"/>
    <s v="Paper  - Stiff back, thin acrylic, not flexible"/>
    <n v="2"/>
    <n v="3.5"/>
    <s v="Rectangle"/>
    <n v="7"/>
    <s v="Horizontal"/>
    <s v="Photo - Vintage"/>
    <m/>
    <m/>
    <m/>
    <s v="Smithsonian Institution, Washington D.C."/>
    <s v="Museum"/>
    <s v="Smithsonian Institute"/>
    <s v="Washington"/>
    <s v="District of Columbia"/>
    <s v="USA"/>
    <n v="773"/>
    <s v="Trip Souvenir"/>
    <x v="78"/>
    <x v="2"/>
    <n v="2005"/>
    <s v="July"/>
  </r>
  <r>
    <n v="248"/>
    <s v="Image 29 July 2020 12:07 PM.jpg (https://airtable.com/appB4vxyFutZrO1Dp/tblJpUpY4XvTK0fYA/recGY8CvJDfESDUSc/fldtQ7l4GlpdvNMGv/attIpiyU6dst3qB2h)"/>
    <s v="Minerva Goddess of Wisdom"/>
    <s v="Picture of the statue of Minerva, Goddess of Wisdom in the main building"/>
    <s v="Paper  - Stiff back, thin acrylic, not flexible"/>
    <n v="3.5"/>
    <n v="2.5"/>
    <s v="Rectangle"/>
    <n v="8.75"/>
    <s v="Vertical"/>
    <s v="Photo - Modern"/>
    <m/>
    <m/>
    <m/>
    <s v="Minerva, Goddess of Wisdom, Library of Congress"/>
    <s v="Museum"/>
    <s v="Library of Congress"/>
    <s v="Washington"/>
    <s v="DC"/>
    <s v="USA"/>
    <n v="773"/>
    <s v="Trip Souvenir"/>
    <x v="78"/>
    <x v="2"/>
    <n v="2005"/>
    <s v="July"/>
  </r>
  <r>
    <n v="22"/>
    <s v="Image 15 July 2020 12:38 PM.jpg (https://airtable.com/appB4vxyFutZrO1Dp/tblJpUpY4XvTK0fYA/rec495kycuGU4e9s1/fldtQ7l4GlpdvNMGv/attqDgMUmCDdg8bmP)"/>
    <s v="Library of Congress Ceiling"/>
    <s v="Picture of the Library of Congress ceiling in the main building."/>
    <s v="Paper  - Stiff back, thin acrylic, not flexible"/>
    <n v="2.25"/>
    <n v="2.25"/>
    <s v="Round"/>
    <n v="3.9740625000000001"/>
    <s v="Horizontal"/>
    <s v="Painting"/>
    <m/>
    <m/>
    <m/>
    <m/>
    <s v="Tourism Site"/>
    <s v="Library of Congress"/>
    <s v="Washington"/>
    <s v="District of Columbia"/>
    <s v="USA"/>
    <n v="773"/>
    <s v="Trip Souvenir"/>
    <x v="78"/>
    <x v="2"/>
    <n v="2005"/>
    <s v="July"/>
  </r>
  <r>
    <n v="247"/>
    <s v="Image 29 July 2020 12:06 PM.jpg (https://airtable.com/appB4vxyFutZrO1Dp/tblJpUpY4XvTK0fYA/rec1svqJJncoNJzlv/fldtQ7l4GlpdvNMGv/attvTxB51vaSHtpSX)"/>
    <s v="Statue of Freedom"/>
    <s v="Statue of Freedom on top of the US Capital"/>
    <s v="Paper  - Stiff back, thin acrylic, not flexible"/>
    <n v="3.13"/>
    <n v="2"/>
    <s v="Rectangle"/>
    <n v="6.26"/>
    <s v="Vertical"/>
    <s v="Photo - Modern"/>
    <m/>
    <m/>
    <m/>
    <m/>
    <s v="Tourism Site"/>
    <s v="US Capital"/>
    <s v="Washington"/>
    <s v="DC"/>
    <s v="USA"/>
    <n v="773"/>
    <s v="Trip Souvenir"/>
    <x v="78"/>
    <x v="2"/>
    <n v="2005"/>
    <s v="July"/>
  </r>
  <r>
    <n v="34"/>
    <s v="Image 15 July 2020 12:49 PM.jpg (https://airtable.com/appB4vxyFutZrO1Dp/tblJpUpY4XvTK0fYA/rectoQ4So7EKSsRE4/fldtQ7l4GlpdvNMGv/attB4iBKqJQZGanPF)"/>
    <s v="Vintage Coca-Cola Logo"/>
    <s v="Vintage Coca-Cola Sign with delicious, refreshing and 5 cents at soda fountains"/>
    <s v="Paper  - Stiff back, thin acrylic, not flexible"/>
    <n v="2"/>
    <n v="3"/>
    <s v="Rectangle"/>
    <n v="6"/>
    <s v="Vertical"/>
    <s v="business logo , Retro"/>
    <m/>
    <m/>
    <m/>
    <s v="Delicious, refreshing, Drink Coca-Cola 5C at soda fountains"/>
    <s v="Tourism Site"/>
    <s v="World of Coca-Cola Museum"/>
    <s v="Atlanta"/>
    <s v="GA"/>
    <s v="USA"/>
    <n v="779"/>
    <s v="Trip Souvenir"/>
    <x v="81"/>
    <x v="4"/>
    <n v="2010"/>
    <m/>
  </r>
  <r>
    <n v="42"/>
    <s v="Image 15 July 2020 02:23 PM.jpg (https://airtable.com/appB4vxyFutZrO1Dp/tblJpUpY4XvTK0fYA/recDZdUgcks1S0HZe/fldtQ7l4GlpdvNMGv/attyDEEd4oc50cAxt)"/>
    <s v="North Dakota Buffalo"/>
    <s v="Wooden magnet in the shape of North Dakota with a buffalo and the words North Dakota Legendary"/>
    <s v="Wood - Engraved"/>
    <n v="2.13"/>
    <n v="3.5"/>
    <s v="Rectangle"/>
    <n v="7.4550000000000001"/>
    <s v="Horizontal"/>
    <s v="Graphic"/>
    <m/>
    <s v="checked"/>
    <m/>
    <s v="North Dakota, Legendary"/>
    <s v="Business"/>
    <s v="Unknown"/>
    <s v="Bismark"/>
    <s v="ND"/>
    <s v="USA"/>
    <n v="799"/>
    <s v="Trip Souvenir"/>
    <x v="82"/>
    <x v="2"/>
    <n v="2012"/>
    <s v="June"/>
  </r>
  <r>
    <n v="53"/>
    <s v="Image 15 July 2020 02:28 PM.jpg (https://airtable.com/appB4vxyFutZrO1Dp/tblJpUpY4XvTK0fYA/rec25IInUg1mh0WMJ/fldtQ7l4GlpdvNMGv/attJ5DFGI1rhBXmqC)"/>
    <s v="North Dakota Cold"/>
    <s v="Man with tongue on flag pole with words North Dakota, Bismarck, Fargo and &quot;at forty below, it just doesn't matter!&quot;_x000d__x000a__x000d__x000a_"/>
    <s v="Paper  - Stiff back, thin acrylic, not flexible"/>
    <n v="3.13"/>
    <n v="2"/>
    <s v="Rectangle"/>
    <n v="6.26"/>
    <s v="Vertical"/>
    <s v="Graphic"/>
    <m/>
    <m/>
    <m/>
    <s v="North Dakota, Bismarck, Fargo, at forty below it just doesn't matter."/>
    <s v="Business"/>
    <s v="shop"/>
    <s v="bismark"/>
    <s v="ND"/>
    <s v="USA"/>
    <n v="799"/>
    <s v="Trip Souvenir"/>
    <x v="82"/>
    <x v="2"/>
    <n v="2012"/>
    <s v="June"/>
  </r>
  <r>
    <n v="31"/>
    <s v="Image 15 July 2020 12:46 PM.jpg (https://airtable.com/appB4vxyFutZrO1Dp/tblJpUpY4XvTK0fYA/reccEIJRzVAbXmLwB/fldtQ7l4GlpdvNMGv/attACNdGFqm8SADVD)"/>
    <s v="South Dakota Badlands"/>
    <s v="Photo of the South Dakota Badlands"/>
    <s v="Paper - flexible back, thin acrylic"/>
    <n v="2.5"/>
    <n v="3.5"/>
    <s v="Rectangle"/>
    <n v="8.75"/>
    <s v="Horizontal"/>
    <s v="Photo - Modern"/>
    <m/>
    <m/>
    <m/>
    <m/>
    <s v="National Park"/>
    <s v="Badlands National Park"/>
    <s v="Interior"/>
    <s v="SD"/>
    <s v="USA"/>
    <n v="805"/>
    <s v="Trip Souvenir"/>
    <x v="83"/>
    <x v="2"/>
    <n v="2011"/>
    <s v="July"/>
  </r>
  <r>
    <n v="66"/>
    <s v="Image 16 July 2020 09:23 AM.jpg (https://airtable.com/appB4vxyFutZrO1Dp/tblJpUpY4XvTK0fYA/recfXA0hChrFQvx2l/fldtQ7l4GlpdvNMGv/attiYm0cFRVQSl04Q)"/>
    <s v="Badlands Photo"/>
    <s v="Photo of the Badlands with clouds in the sky"/>
    <s v="Paper  - Stiff back, thin acrylic, not flexible"/>
    <n v="2.5"/>
    <n v="3.5"/>
    <s v="Rectangle"/>
    <n v="8.75"/>
    <s v="Horizontal"/>
    <s v="Photo - Modern"/>
    <m/>
    <m/>
    <m/>
    <s v="Badlands"/>
    <s v="National Park"/>
    <s v="Badlands National Park"/>
    <s v="Interior"/>
    <s v="SD"/>
    <s v="USA"/>
    <n v="805"/>
    <s v="Trip Souvenir"/>
    <x v="83"/>
    <x v="2"/>
    <n v="2011"/>
    <s v="July"/>
  </r>
  <r>
    <n v="51"/>
    <s v="Image 15 July 2020 02:28 PM.jpg (https://airtable.com/appB4vxyFutZrO1Dp/tblJpUpY4XvTK0fYA/recx0SvVhmYKDnYXg/fldtQ7l4GlpdvNMGv/attMZcd7qpIWrFjwi)"/>
    <s v="Monticello"/>
    <s v="Picture of front of MOnticello with the words Home of Thomas Jefferson"/>
    <s v="Paper  - Stiff back, thin acrylic, not flexible"/>
    <n v="2"/>
    <n v="3.13"/>
    <s v="Rectangle"/>
    <n v="6.26"/>
    <s v="Horizontal"/>
    <s v="Photo - Modern"/>
    <m/>
    <m/>
    <m/>
    <s v="Monticello, Home of Thomas Jefferson"/>
    <s v="Museum"/>
    <s v="The Jefferson Monticello"/>
    <s v="Charlottesville"/>
    <s v="VA"/>
    <s v="USA"/>
    <n v="805"/>
    <s v="Trip Souvenir"/>
    <x v="84"/>
    <x v="0"/>
    <s v="unknown"/>
    <m/>
  </r>
  <r>
    <n v="378"/>
    <s v="1655331438590_1282583594260089504.jpg (https://airtable.com/appB4vxyFutZrO1Dp/tblJpUpY4XvTK0fYA/rec8r1mZiZfcbAAFl/fldtQ7l4GlpdvNMGv/att08uXDGG0FbJ5RO)"/>
    <s v="Winnipeg"/>
    <s v="Picture of Winnipeg sky line"/>
    <s v="Paper  - Stiff back, thin acrylic, not flexible"/>
    <n v="2"/>
    <n v="3"/>
    <s v="Rectangle"/>
    <n v="6"/>
    <s v="Horizontal"/>
    <s v="Photo - Modern"/>
    <m/>
    <m/>
    <m/>
    <s v="Winnipeg"/>
    <s v="Tourism Site"/>
    <s v="Winnepeg Train station"/>
    <s v="Winnepeg"/>
    <s v="MB"/>
    <s v="Canada"/>
    <n v="828"/>
    <s v="Trip Souvenir"/>
    <x v="75"/>
    <x v="2"/>
    <n v="2022"/>
    <s v="May - June"/>
  </r>
  <r>
    <n v="236"/>
    <s v="Image 29 July 2020 11:55 AM.jpg (https://airtable.com/appB4vxyFutZrO1Dp/tblJpUpY4XvTK0fYA/recfoCveEmoAmz1EF/fldtQ7l4GlpdvNMGv/attYCIo3H7wlzetcP)"/>
    <s v="South Dakota Air &amp; Space Museum"/>
    <s v="Picture of plane from the museum"/>
    <s v="Paper - flexible back, thin acrylic"/>
    <n v="2"/>
    <n v="3.5"/>
    <s v="Rectangle"/>
    <n v="7"/>
    <s v="Horizontal"/>
    <s v="Photo - Modern"/>
    <m/>
    <m/>
    <m/>
    <s v="South Dakota Air &amp; Space Museum, Ellsworth AFB, SD"/>
    <s v="Museum"/>
    <s v="South Dakota Air and Space Museum - Ellsworth AFB"/>
    <s v="Box Elder"/>
    <s v="SD"/>
    <s v="USA"/>
    <n v="868"/>
    <s v="Trip Souvenir"/>
    <x v="76"/>
    <x v="2"/>
    <n v="2011"/>
    <s v="July"/>
  </r>
  <r>
    <n v="238"/>
    <s v="Image 29 July 2020 11:56 AM.jpg (https://airtable.com/appB4vxyFutZrO1Dp/tblJpUpY4XvTK0fYA/recN98Bs8xZTM6mZi/fldtQ7l4GlpdvNMGv/att80IggOhqzw4i7l)"/>
    <s v="Firehouse Brewing Co"/>
    <s v="Logo of the brewery on a plastic bottle cap"/>
    <s v="Resin Molded - not flexible, 3-D"/>
    <n v="3.13"/>
    <n v="3.13"/>
    <s v="Round"/>
    <n v="7.6905664999999992"/>
    <s v="Horizontal"/>
    <s v="business logo , Graphic"/>
    <s v="checked"/>
    <m/>
    <m/>
    <s v="Firehouse Brewing Co, Rapid City, SD"/>
    <s v="Brewery or Distillery"/>
    <s v="Firehouse Brewing Co"/>
    <s v="Rapid City"/>
    <s v="SD"/>
    <s v="USA"/>
    <n v="878"/>
    <s v="Trip Souvenir"/>
    <x v="76"/>
    <x v="2"/>
    <n v="2011"/>
    <s v="July"/>
  </r>
  <r>
    <n v="250"/>
    <s v="Image 29 July 2020 12:08 PM.jpg (https://airtable.com/appB4vxyFutZrO1Dp/tblJpUpY4XvTK0fYA/recWE7S07YlixOuoD/fldtQ7l4GlpdvNMGv/attx9kpbfLioTMFKS)"/>
    <s v="Saratoga Monument "/>
    <s v="Photo of the monument at Saratoga, Info on the back about the monument"/>
    <s v="Paper  - Stiff back, thin acrylic, not flexible"/>
    <n v="2.13"/>
    <n v="3.13"/>
    <s v="Rectangle"/>
    <n v="6.6668999999999992"/>
    <s v="Horizontal"/>
    <s v="Photo - Modern"/>
    <m/>
    <m/>
    <m/>
    <s v="Saratoga Monument"/>
    <s v="National Park"/>
    <s v="Saratoga National Historical Park"/>
    <s v="Stillwater"/>
    <s v="NY"/>
    <s v="USA"/>
    <n v="887"/>
    <s v="Trip Souvenir"/>
    <x v="85"/>
    <x v="1"/>
    <n v="2015"/>
    <s v="May"/>
  </r>
  <r>
    <n v="59"/>
    <s v="Image 15 July 2020 02:39 PM.jpg (https://airtable.com/appB4vxyFutZrO1Dp/tblJpUpY4XvTK0fYA/recRVauqGyb8rfafg/fldtQ7l4GlpdvNMGv/attFoRAFF5NFAIXnT)"/>
    <s v="Mt Rushmore at night"/>
    <s v="Picture of Mount Rushmore at night with the words South Dakota at bottom"/>
    <s v="Paper  - Stiff back, thin acrylic, not flexible"/>
    <n v="3.63"/>
    <n v="2.63"/>
    <s v="Rectangle"/>
    <n v="9.5468999999999991"/>
    <s v="Vertical"/>
    <s v="WPA National Park Art"/>
    <m/>
    <m/>
    <m/>
    <s v="Mount Rushmore, National Memorial, South Dakota"/>
    <s v="National Park"/>
    <s v="Mount Rushmore National Memorial"/>
    <s v="Keystone"/>
    <s v="SD"/>
    <s v="USA"/>
    <n v="898"/>
    <s v="Trip Souvenir"/>
    <x v="83"/>
    <x v="2"/>
    <n v="2011"/>
    <s v="July"/>
  </r>
  <r>
    <n v="25"/>
    <s v="Image 15 July 2020 12:40 PM.jpg (https://airtable.com/appB4vxyFutZrO1Dp/tblJpUpY4XvTK0fYA/reclybFHdIazH8XzY/fldtQ7l4GlpdvNMGv/attvM6EGBJHdLRxTH)"/>
    <s v="Custer State Park"/>
    <s v="Metal over enamel - picture of buffalo with Custer State Park, Black Hills, SD"/>
    <s v="Metal"/>
    <n v="1.38"/>
    <n v="1.75"/>
    <s v="Rectangle"/>
    <n v="2.415"/>
    <s v="Horizontal"/>
    <s v="Embossed Metal with color inlays, business logo "/>
    <m/>
    <m/>
    <m/>
    <s v="Custer State Park, Black Hills S.D."/>
    <s v="State Park"/>
    <s v="Custer State Park"/>
    <s v="Custer"/>
    <s v="SD"/>
    <s v="USA"/>
    <n v="901"/>
    <s v="Trip Souvenir"/>
    <x v="83"/>
    <x v="2"/>
    <n v="2011"/>
    <s v="July"/>
  </r>
  <r>
    <n v="55"/>
    <s v="Image 15 July 2020 02:29 PM.jpg (https://airtable.com/appB4vxyFutZrO1Dp/tblJpUpY4XvTK0fYA/recZ7GUs65CEGmz0P/fldtQ7l4GlpdvNMGv/attctcqLZ0a6fVVb8)"/>
    <s v="Black Hills Train"/>
    <s v="Graphic of the 1880 Train with the Black Hills Central Railrod"/>
    <s v="Paper  - Stiff back, thin acrylic, not flexible"/>
    <n v="3.13"/>
    <n v="2.13"/>
    <s v="Rectangle"/>
    <n v="6.6668999999999992"/>
    <s v="Vertical"/>
    <s v="business logo , Graphic"/>
    <m/>
    <m/>
    <m/>
    <s v="1880 Train, Black Hills Central Railroad"/>
    <s v="Tourism Site"/>
    <s v="1880 Train"/>
    <s v="Hill City"/>
    <s v="SD"/>
    <s v="USA"/>
    <n v="902"/>
    <s v="Trip Souvenir"/>
    <x v="82"/>
    <x v="2"/>
    <n v="2012"/>
    <s v="June"/>
  </r>
  <r>
    <n v="341"/>
    <s v="1628720926243_4802686010646745294.jpg (https://airtable.com/appB4vxyFutZrO1Dp/tblJpUpY4XvTK0fYA/recKkNufQA512xAwE/fldtQ7l4GlpdvNMGv/atta7w8nIPxXEtTwj)"/>
    <s v="Lake George Picture"/>
    <s v="Aerial Picture of Lake George with mountains"/>
    <s v="Paper  - Stiff back, thin acrylic, not flexible"/>
    <n v="2.5"/>
    <n v="3.5"/>
    <s v="Rectangle"/>
    <n v="8.75"/>
    <s v="Horizontal"/>
    <s v="Photo - Modern"/>
    <m/>
    <m/>
    <m/>
    <s v="Lake George New York"/>
    <s v="Tourism Site"/>
    <s v="Lake George Tourism Bureau"/>
    <s v="Lake George"/>
    <s v="NY"/>
    <s v="USA"/>
    <n v="910"/>
    <s v="Trip Souvenir"/>
    <x v="86"/>
    <x v="1"/>
    <n v="2021"/>
    <s v="August"/>
  </r>
  <r>
    <n v="231"/>
    <s v="Image 29 July 2020 11:53 AM.jpg (https://airtable.com/appB4vxyFutZrO1Dp/tblJpUpY4XvTK0fYA/rechnETiB6F1tZMmq/fldtQ7l4GlpdvNMGv/attNlms7lu141KJbl)"/>
    <s v="Downtown Deadwood"/>
    <s v="Historic picture of downtown Deadwood SD"/>
    <s v="Paper - flexible back, thin acrylic"/>
    <n v="2.5"/>
    <n v="3.5"/>
    <s v="Rectangle"/>
    <n v="8.75"/>
    <s v="Horizontal"/>
    <s v="Photo - Vintage"/>
    <m/>
    <m/>
    <m/>
    <s v="Gem Variety Theatre, Deadwood, SD"/>
    <s v="Museum"/>
    <s v="Adams Museum"/>
    <s v="Deadwood"/>
    <s v="SD"/>
    <s v="USA"/>
    <n v="915"/>
    <s v="Trip Souvenir"/>
    <x v="76"/>
    <x v="2"/>
    <n v="2011"/>
    <s v="July"/>
  </r>
  <r>
    <n v="274"/>
    <s v="Image 29 July 2020 12:20 PM.jpg (https://airtable.com/appB4vxyFutZrO1Dp/tblJpUpY4XvTK0fYA/recHpnnZ7FnUiLJnI/fldtQ7l4GlpdvNMGv/attPLiGVwqcMsyT5n)"/>
    <s v="Norman Rockwell - Freedom from Want"/>
    <s v="Norman Rockwell Freedom from Want Portrait"/>
    <s v="Paper  - Stiff back, thin acrylic, not flexible"/>
    <n v="3.5"/>
    <n v="2.5"/>
    <s v="Rectangle"/>
    <n v="8.75"/>
    <s v="Vertical"/>
    <s v="Painting"/>
    <m/>
    <m/>
    <m/>
    <m/>
    <s v="Museum"/>
    <s v="Norman Rockwell Museum"/>
    <s v="Stockbridge"/>
    <s v="MA"/>
    <s v="USA"/>
    <n v="924"/>
    <s v="Trip Souvenir"/>
    <x v="87"/>
    <x v="1"/>
    <n v="1991"/>
    <m/>
  </r>
  <r>
    <n v="17"/>
    <s v="Image 14 July 2020 04:49 PM.jpg (https://airtable.com/appB4vxyFutZrO1Dp/tblJpUpY4XvTK0fYA/recBc9RZDY1YEg7Ew/fldtQ7l4GlpdvNMGv/atti1hogeGplqDIq1)"/>
    <s v="Norman Rockwell - Girl at Mirror"/>
    <s v="Norman Rockwell Girl in a mirror painting in a magnet"/>
    <s v="Paper  - Stiff back, thin acrylic, not flexible"/>
    <n v="3"/>
    <n v="2"/>
    <s v="Rectangle"/>
    <n v="6"/>
    <s v="Vertical"/>
    <s v="Painting"/>
    <m/>
    <m/>
    <m/>
    <m/>
    <s v="Tourism Site"/>
    <s v="Norman Rockwell Museum"/>
    <s v="Stockbridge"/>
    <s v="MA"/>
    <s v="USA"/>
    <n v="924"/>
    <s v="Trip Souvenir"/>
    <x v="87"/>
    <x v="1"/>
    <n v="1991"/>
    <m/>
  </r>
  <r>
    <n v="339"/>
    <s v="1628720792326_1543200342923621335.jpg (https://airtable.com/appB4vxyFutZrO1Dp/tblJpUpY4XvTK0fYA/recZjxTUgSpPa5lhq/fldtQ7l4GlpdvNMGv/attwrquSQFkBUcnZo)"/>
    <s v="Fort Ticonderoga"/>
    <s v="Aerial Picture of Fort Ticonderoga"/>
    <s v="Paper  - Stiff back, thin acrylic, not flexible"/>
    <n v="1.5"/>
    <n v="5"/>
    <s v="Rectangle"/>
    <n v="7.5"/>
    <s v="Horizontal"/>
    <s v="Photo - Modern"/>
    <m/>
    <m/>
    <m/>
    <s v="Fort Ticonderoga, America's Fort"/>
    <s v="Museum, National Park"/>
    <s v="Fort Ticonderoga State Park"/>
    <s v="Ticonderoga"/>
    <s v="NY"/>
    <s v="USA"/>
    <n v="925"/>
    <s v="Trip Souvenir"/>
    <x v="86"/>
    <x v="1"/>
    <n v="2021"/>
    <s v="August"/>
  </r>
  <r>
    <n v="343"/>
    <s v="1628721013774_1587098251856275348.jpg (https://airtable.com/appB4vxyFutZrO1Dp/tblJpUpY4XvTK0fYA/recY43j91jItVSvt1/fldtQ7l4GlpdvNMGv/attO4mdRZwH0wVK9I)"/>
    <s v="Theodore Roosevelt National Park"/>
    <s v="Picture of the park with a buffalo"/>
    <s v="Paper  - Stiff back, thin acrylic, not flexible"/>
    <n v="1.5"/>
    <n v="4.63"/>
    <s v="Rectangle"/>
    <n v="6.9450000000000003"/>
    <s v="Horizontal"/>
    <s v="Photo - Modern"/>
    <m/>
    <m/>
    <m/>
    <s v="theodore Roosevelt National Park"/>
    <s v="National Park"/>
    <s v="Theodore Roosevelt National Park"/>
    <s v="Medora"/>
    <s v="ND"/>
    <s v="USA"/>
    <n v="930"/>
    <s v="Trip Souvenir"/>
    <x v="88"/>
    <x v="2"/>
    <n v="2021"/>
    <s v="August"/>
  </r>
  <r>
    <n v="234"/>
    <s v="Image 29 July 2020 11:54 AM.jpg (https://airtable.com/appB4vxyFutZrO1Dp/tblJpUpY4XvTK0fYA/recS9sxYwlz7qmLRi/fldtQ7l4GlpdvNMGv/attGD5QkhgjB9iUsn)"/>
    <s v="North Dakota Oil Country"/>
    <s v="Oil Rig on Metal circle with off set for magnet"/>
    <s v="Metal"/>
    <n v="1.75"/>
    <n v="1.5"/>
    <s v="Round"/>
    <n v="2.4040625000000002"/>
    <s v="Vertical"/>
    <s v="Graphic"/>
    <m/>
    <m/>
    <s v="checked"/>
    <s v="North Dakota Oil Company"/>
    <s v="Tourism Site"/>
    <s v="Theodore Roosevelt National Park"/>
    <s v="Medora"/>
    <s v="ND"/>
    <s v="USA"/>
    <n v="930"/>
    <s v="Trip Souvenir"/>
    <x v="82"/>
    <x v="2"/>
    <n v="2012"/>
    <s v="June"/>
  </r>
  <r>
    <n v="112"/>
    <s v="Image 16 July 2020 01:24 PM.jpg (https://airtable.com/appB4vxyFutZrO1Dp/tblJpUpY4XvTK0fYA/rectBqBy38AGhjVXE/fldtQ7l4GlpdvNMGv/attrFFt59MZpgPX6D)"/>
    <s v="Pet in Room"/>
    <s v="Pet in Room "/>
    <s v="Paper - flexible back, thin acrylic"/>
    <n v="4"/>
    <n v="3"/>
    <s v="Rectangle"/>
    <n v="12"/>
    <s v="Vertical"/>
    <s v="Graphic"/>
    <m/>
    <m/>
    <m/>
    <s v="Pet in room"/>
    <s v="Gift - Inherited"/>
    <s v="Residence Inn"/>
    <s v="West Springfield "/>
    <s v="MA"/>
    <s v="USA"/>
    <n v="956"/>
    <s v="Trip Souvenir"/>
    <x v="89"/>
    <x v="1"/>
    <n v="2013"/>
    <s v="June"/>
  </r>
  <r>
    <n v="257"/>
    <s v="Image 29 July 2020 12:10 PM.jpg (https://airtable.com/appB4vxyFutZrO1Dp/tblJpUpY4XvTK0fYA/recLjG6QzdQy4TIcK/fldtQ7l4GlpdvNMGv/attxjJcWujP5CHwLL)"/>
    <s v="LightHouse - Conneticut"/>
    <s v="Ceramic white lighthouse with lobster and sea gull and the word Connecticut"/>
    <s v="ceramic"/>
    <n v="3.25"/>
    <n v="2.25"/>
    <s v="Rectangle"/>
    <n v="7.3125"/>
    <s v="Vertical"/>
    <s v="Graphic"/>
    <m/>
    <s v="checked"/>
    <m/>
    <s v="Conneticut"/>
    <s v="Business"/>
    <s v="shop"/>
    <s v="unknown"/>
    <s v="CT"/>
    <s v="USA"/>
    <n v="962"/>
    <s v="Trip Souvenir"/>
    <x v="90"/>
    <x v="0"/>
    <s v="unknown"/>
    <m/>
  </r>
  <r>
    <n v="253"/>
    <s v="Image 29 July 2020 12:09 PM.jpg (https://airtable.com/appB4vxyFutZrO1Dp/tblJpUpY4XvTK0fYA/rec6eoEDQorCCHpAt/fldtQ7l4GlpdvNMGv/att18oK87wphUyAcg)"/>
    <s v="Four Einsteins"/>
    <s v="Four Einsteins in Warhol style with some of his sayings"/>
    <s v="Paper  - Stiff back, thin acrylic, not flexible"/>
    <n v="3.13"/>
    <n v="2.13"/>
    <s v="Rectangle"/>
    <n v="6.6668999999999992"/>
    <s v="Vertical"/>
    <s v="Photo - Modern"/>
    <m/>
    <m/>
    <m/>
    <s v="Imagination is more important than knowledge, Einstein, Conniticut Science Center"/>
    <s v="Museum"/>
    <s v="Connecticut Science Center"/>
    <s v="Hartford"/>
    <s v="CT"/>
    <s v="USA"/>
    <n v="962"/>
    <s v="Trip Souvenir"/>
    <x v="89"/>
    <x v="1"/>
    <n v="2013"/>
    <s v="June"/>
  </r>
  <r>
    <n v="340"/>
    <s v="1628720882704_8385803442880253879.jpg (https://airtable.com/appB4vxyFutZrO1Dp/tblJpUpY4XvTK0fYA/recPkgFaoOgSdJMez/fldtQ7l4GlpdvNMGv/attYzMOYK2SZs08O2)"/>
    <s v="Hash House"/>
    <s v="Hash House Logo with graphic"/>
    <s v="Paper - flexible back, thin acrylic"/>
    <n v="2"/>
    <n v="3.5"/>
    <s v="Rectangle"/>
    <n v="7"/>
    <s v="Horizontal"/>
    <s v="Words Only"/>
    <m/>
    <m/>
    <m/>
    <s v="Hash House, Open 7 days a week 7-2 (contact info)"/>
    <s v="Business"/>
    <s v="Hash House Restaurant"/>
    <s v="Southwick"/>
    <s v="MA"/>
    <s v="USA"/>
    <n v="963"/>
    <s v="Trip Souvenir"/>
    <x v="86"/>
    <x v="1"/>
    <n v="2021"/>
    <s v="August"/>
  </r>
  <r>
    <n v="338"/>
    <s v="1628720742420_6873539081936389747.jpg (https://airtable.com/appB4vxyFutZrO1Dp/tblJpUpY4XvTK0fYA/recOqnOHLQtaEbAtf/fldtQ7l4GlpdvNMGv/att44MCQwqqBYVuuf)"/>
    <s v="Westfield River Brewing Co"/>
    <s v="WRBC Logo black and white"/>
    <s v="sticker with magnet glued on back"/>
    <n v="3.5"/>
    <n v="2.88"/>
    <s v="Rectangle"/>
    <n v="10.08"/>
    <s v="Vertical"/>
    <s v="Words Only, business logo "/>
    <m/>
    <m/>
    <m/>
    <s v="WRBC Westfield river Brewing CO"/>
    <s v="Brewery or Distillery"/>
    <s v="Westfield River Brewing Company"/>
    <s v="Southwick"/>
    <s v="MA"/>
    <s v="USA"/>
    <n v="964"/>
    <s v="Trip Souvenir"/>
    <x v="86"/>
    <x v="1"/>
    <n v="2021"/>
    <s v="August"/>
  </r>
  <r>
    <n v="16"/>
    <s v="Image 14 July 2020 04:48 PM.jpg (https://airtable.com/appB4vxyFutZrO1Dp/tblJpUpY4XvTK0fYA/recd74IPr2LnrufSD/fldtQ7l4GlpdvNMGv/attSnIOXBVlGJAa5e)"/>
    <s v="Devil's Tower National Monument"/>
    <s v="Picture of Devil's Tower Monument"/>
    <s v="Paper  - Stiff back, thin acrylic, not flexible"/>
    <n v="1.63"/>
    <n v="5"/>
    <s v="Rectangle"/>
    <n v="8.1499999999999986"/>
    <s v="Horizontal"/>
    <s v="Photo - Modern"/>
    <m/>
    <s v="checked"/>
    <m/>
    <s v="Devils Tower National Monument"/>
    <s v="National Park"/>
    <s v="Devil's Tower National Monument"/>
    <s v="Crook County"/>
    <s v="WY"/>
    <s v="USA"/>
    <n v="980"/>
    <s v="Trip Souvenir"/>
    <x v="83"/>
    <x v="2"/>
    <n v="2011"/>
    <s v="July"/>
  </r>
  <r>
    <n v="260"/>
    <s v="Image 29 July 2020 12:12 PM.jpg (https://airtable.com/appB4vxyFutZrO1Dp/tblJpUpY4XvTK0fYA/recn5Z3NXBmKNa7Y4/fldtQ7l4GlpdvNMGv/att2Asx9z4NRKmxCD)"/>
    <s v="Eric Carle Characters"/>
    <s v="Eric Carle characters and the museum info"/>
    <s v="Paper - flexible back, thin acrylic"/>
    <n v="3.38"/>
    <n v="1.63"/>
    <s v="Rectangle"/>
    <n v="5.5093999999999994"/>
    <s v="Vertical"/>
    <s v="Graphic"/>
    <m/>
    <m/>
    <m/>
    <s v="The Eric Carle Museum of Picture Book Art"/>
    <s v="Museum"/>
    <s v="Eric Carle Museum of Picture Book Art"/>
    <s v="Amherst"/>
    <s v="MA"/>
    <s v="USA"/>
    <n v="982"/>
    <s v="Trip Souvenir"/>
    <x v="78"/>
    <x v="2"/>
    <n v="2005"/>
    <s v="July"/>
  </r>
  <r>
    <n v="251"/>
    <s v="Image 29 July 2020 12:08 PM.jpg (https://airtable.com/appB4vxyFutZrO1Dp/tblJpUpY4XvTK0fYA/rectVBnF0rUGDK4TS/fldtQ7l4GlpdvNMGv/attHrtoVJrSenypEf)"/>
    <s v="UMass Minutemen Logo"/>
    <s v="Picture of UMass Graphic Logo"/>
    <s v="Paper  - Stiff back, thin acrylic, not flexible"/>
    <n v="3.5"/>
    <n v="3.5"/>
    <s v="Round"/>
    <n v="9.6162500000000009"/>
    <s v="Horizontal"/>
    <s v="business logo , Graphic"/>
    <m/>
    <m/>
    <m/>
    <s v="UMass Minutemen est 1863 Amherst, Ma"/>
    <s v="Business"/>
    <s v="University of Massachusetts"/>
    <s v="Amherst"/>
    <s v="MA"/>
    <s v="USA"/>
    <n v="983"/>
    <s v="Trip Souvenir"/>
    <x v="91"/>
    <x v="1"/>
    <n v="2017"/>
    <s v="Apr"/>
  </r>
  <r>
    <n v="32"/>
    <s v="Image 15 July 2020 12:48 PM.jpg (https://airtable.com/appB4vxyFutZrO1Dp/tblJpUpY4XvTK0fYA/reczhbcszNj16FfJJ/fldtQ7l4GlpdvNMGv/attKTHBCp2HCDwdxw)"/>
    <s v="Women's Gown - Flowers"/>
    <s v="Detail of a Women's gown"/>
    <s v="Paper  - Stiff back, thin acrylic, not flexible"/>
    <n v="3.5"/>
    <n v="2.5"/>
    <s v="Rectangle"/>
    <n v="8.75"/>
    <s v="Vertical"/>
    <s v="Photo - Modern"/>
    <m/>
    <s v="checked"/>
    <m/>
    <m/>
    <s v="Museum"/>
    <s v="Historic Deerfield"/>
    <s v="Deerfield"/>
    <s v="MA"/>
    <s v="USA"/>
    <n v="993"/>
    <s v="Trip Souvenir"/>
    <x v="91"/>
    <x v="1"/>
    <n v="2017"/>
    <s v="March"/>
  </r>
  <r>
    <n v="46"/>
    <s v="Image 15 July 2020 02:26 PM.jpg (https://airtable.com/appB4vxyFutZrO1Dp/tblJpUpY4XvTK0fYA/recUxuPpHhbEdQmBX/fldtQ7l4GlpdvNMGv/attjTfn5kIw9nmF8i)"/>
    <s v="Watch Hill Light House"/>
    <s v="historic picture of the light house at Watch Hill "/>
    <s v="Paper - flexible back, thin acrylic"/>
    <n v="2.25"/>
    <n v="3.5"/>
    <s v="Rectangle"/>
    <n v="7.875"/>
    <s v="Horizontal"/>
    <s v="Photo - Vintage"/>
    <m/>
    <m/>
    <m/>
    <s v="Light House Point, Watch Hill RI"/>
    <s v="Tourism Site"/>
    <s v="Watch Hill"/>
    <s v="Watch Hill"/>
    <s v="RI"/>
    <s v="USA"/>
    <n v="1002"/>
    <s v="Trip Souvenir"/>
    <x v="92"/>
    <x v="0"/>
    <s v="unknown"/>
    <m/>
  </r>
  <r>
    <n v="270"/>
    <s v="Image 29 July 2020 12:17 PM.jpg (https://airtable.com/appB4vxyFutZrO1Dp/tblJpUpY4XvTK0fYA/recHOnFJG4jm3ktib/fldtQ7l4GlpdvNMGv/attJBjFQoO9fywN1E)"/>
    <s v="Watch Hill"/>
    <s v="Plastic picture of  Watch Hill Lighthouse with sea gull and sail boat"/>
    <s v="Polymer Plastic - flexible molded item 3-D"/>
    <n v="3.25"/>
    <n v="2.88"/>
    <s v="Rectangle"/>
    <n v="9.36"/>
    <s v="Vertical"/>
    <s v="Graphic, Retro"/>
    <m/>
    <s v="checked"/>
    <m/>
    <s v="Watch Hill, Rhode Island"/>
    <s v="Tourism Site"/>
    <s v="Watch Hill Downtown"/>
    <s v="Watch Hill"/>
    <s v="RI"/>
    <s v="USA"/>
    <n v="1002"/>
    <s v="Trip Souvenir"/>
    <x v="89"/>
    <x v="1"/>
    <n v="2013"/>
    <s v="June"/>
  </r>
  <r>
    <n v="410"/>
    <s v="1660151922649_2511183457614106724.jpg (https://airtable.com/appB4vxyFutZrO1Dp/tblJpUpY4XvTK0fYA/reczOFf0bB1Sj2KXx/fldtQ7l4GlpdvNMGv/attpGy7ij1bxoyX4L)"/>
    <s v="Aunt Carrie Restaurant"/>
    <s v="Menu code for Aunt Carrie's restaurant"/>
    <s v="Paper - flexible back, thin acrylic"/>
    <n v="3.5"/>
    <n v="2"/>
    <s v="Rectangle"/>
    <n v="7"/>
    <s v="Vertical"/>
    <s v="Words Only, business logo "/>
    <m/>
    <m/>
    <m/>
    <s v="Aunt Carrie's since 1920 Our menu (more words)"/>
    <s v="Business"/>
    <s v="Aunt Carrie Restaurant"/>
    <s v="Point Judith"/>
    <s v="RI"/>
    <s v="USA"/>
    <n v="1026"/>
    <s v="Trip Souvenir"/>
    <x v="93"/>
    <x v="1"/>
    <n v="2022"/>
    <s v="August"/>
  </r>
  <r>
    <n v="329"/>
    <s v="1618439335293_7846409122906169586.jpg (https://airtable.com/appB4vxyFutZrO1Dp/tblJpUpY4XvTK0fYA/recpZrhTEnXx4Cb05/fldtQ7l4GlpdvNMGv/attHSqV9IoBmMveCc)"/>
    <s v="Denver Museum of Nature and Scienc"/>
    <s v="3-D with frame and sparkly background of the logo for the Denver Nature and Science Museum"/>
    <s v="Wood - paper embossed on top"/>
    <n v="0.75"/>
    <n v="4"/>
    <s v="Rectangle"/>
    <n v="3"/>
    <s v="Horizontal"/>
    <s v="Graphic"/>
    <m/>
    <s v="checked"/>
    <m/>
    <s v="Denver Museum of Nature &amp; Science"/>
    <s v="Museum"/>
    <s v="Denver Science and Nature Museum"/>
    <s v="Denver"/>
    <s v="Colorado"/>
    <s v="USA"/>
    <n v="1042"/>
    <s v="Trip Souvenir"/>
    <x v="94"/>
    <x v="2"/>
    <n v="2021"/>
    <s v="March"/>
  </r>
  <r>
    <n v="330"/>
    <s v="1618439371816_3072563532134648408.jpg (https://airtable.com/appB4vxyFutZrO1Dp/tblJpUpY4XvTK0fYA/recAcqnfve3eETiJ7/fldtQ7l4GlpdvNMGv/attfxLTg0euQrGAgl)"/>
    <s v="Molly Brown House"/>
    <s v="Pink Anchor with the Unsinkable Molly BrownEp"/>
    <s v="Paper - Printed glued on Magnet with heavy acrylic"/>
    <n v="3.5"/>
    <n v="1.5"/>
    <s v="Rectangle"/>
    <n v="5.25"/>
    <s v="Vertical"/>
    <s v="Graphic"/>
    <m/>
    <m/>
    <m/>
    <s v="Denver, CO, Unsinkable Molly Brown House Museum, "/>
    <s v="Museum"/>
    <s v="Molly Brown House Museum"/>
    <s v="Denver"/>
    <s v="Colorado"/>
    <s v="USA"/>
    <n v="1042"/>
    <s v="Trip Souvenir"/>
    <x v="94"/>
    <x v="2"/>
    <n v="2021"/>
    <s v="March"/>
  </r>
  <r>
    <n v="54"/>
    <s v="Image 15 July 2020 02:29 PM.jpg (https://airtable.com/appB4vxyFutZrO1Dp/tblJpUpY4XvTK0fYA/recKyp2r437tzYyt2/fldtQ7l4GlpdvNMGv/attk7TlyDM0qkWT7U)"/>
    <s v="Red Sox Girl"/>
    <s v="Historical picture of a Red Sox girl from a Newspaper ad with Fenway in the background."/>
    <s v="Paper - flexible back, thin acrylic"/>
    <n v="3.5"/>
    <n v="2.25"/>
    <s v="Rectangle"/>
    <n v="7.875"/>
    <s v="Vertical"/>
    <s v="Retro"/>
    <m/>
    <m/>
    <m/>
    <s v="The Red Sox Girl"/>
    <s v="Tourism Site"/>
    <s v="Fenway Park"/>
    <s v="Boston"/>
    <s v="MA"/>
    <s v="USA"/>
    <n v="1051"/>
    <s v="Trip Souvenir"/>
    <x v="95"/>
    <x v="0"/>
    <n v="2010"/>
    <s v="June"/>
  </r>
  <r>
    <n v="256"/>
    <s v="Image 29 July 2020 12:10 PM.jpg (https://airtable.com/appB4vxyFutZrO1Dp/tblJpUpY4XvTK0fYA/rec3LyRmgZbGdjiUG/fldtQ7l4GlpdvNMGv/att0NYieMehqek21o)"/>
    <s v="Lobster"/>
    <s v="Red Lobster with the word Boston on it"/>
    <s v="Wood - paper embossed on top"/>
    <n v="2.25"/>
    <n v="4.5"/>
    <s v="Rectangle"/>
    <n v="10.125"/>
    <s v="Horizontal"/>
    <s v="Graphic"/>
    <m/>
    <m/>
    <m/>
    <s v="Boston"/>
    <s v="Business"/>
    <s v="Unknown"/>
    <s v="Boston"/>
    <s v="MA"/>
    <s v="USA"/>
    <n v="1052"/>
    <s v="Trip Souvenir"/>
    <x v="90"/>
    <x v="0"/>
    <s v="unknown"/>
    <m/>
  </r>
  <r>
    <n v="409"/>
    <s v="1660152099590_7812009704898970962.jpg (https://airtable.com/appB4vxyFutZrO1Dp/tblJpUpY4XvTK0fYA/recuh0eeJ1peZYEVf/fldtQ7l4GlpdvNMGv/attU8E8qdtEV2sBY3)"/>
    <s v="Double Wedding Ring Quilt - about 1940"/>
    <s v="Picture of a Double Wedding Ring quilt with thick acrylic overlay."/>
    <s v="Paper - Printed glued on Magnet with heavy acrylic"/>
    <n v="3.5"/>
    <n v="2.5"/>
    <s v="Rectangle"/>
    <n v="8.75"/>
    <s v="Vertical"/>
    <s v="Painting"/>
    <m/>
    <m/>
    <m/>
    <m/>
    <s v="Museum"/>
    <s v="Museum of Fine Arts"/>
    <s v="Boston"/>
    <s v="MA"/>
    <s v="USA"/>
    <n v="1052"/>
    <s v="Trip Souvenir"/>
    <x v="93"/>
    <x v="1"/>
    <n v="2022"/>
    <s v="August"/>
  </r>
  <r>
    <n v="258"/>
    <s v="Image 29 July 2020 12:11 PM.jpg (https://airtable.com/appB4vxyFutZrO1Dp/tblJpUpY4XvTK0fYA/recU9DYMGU7FjgzDP/fldtQ7l4GlpdvNMGv/attoHWdlqXIMUde4O)"/>
    <s v="Massachusetts Cut out"/>
    <s v="Cut out of Massachusetts with dinosaurs,  science objects"/>
    <s v="Wood - paper embossed on top"/>
    <n v="2.68"/>
    <n v="4.38"/>
    <s v="Rectangle"/>
    <n v="11.7384"/>
    <s v="Horizontal"/>
    <s v="Map, Shape of a State"/>
    <m/>
    <m/>
    <m/>
    <s v="Massachusetts, City Name"/>
    <s v="Museum"/>
    <s v="Museum of Science"/>
    <s v="Boston"/>
    <s v="MA"/>
    <s v="USA"/>
    <n v="1053"/>
    <s v="Trip Souvenir"/>
    <x v="96"/>
    <x v="1"/>
    <n v="2006"/>
    <m/>
  </r>
  <r>
    <n v="406"/>
    <s v="1660151947144_1226694545955412180.jpg (https://airtable.com/appB4vxyFutZrO1Dp/tblJpUpY4XvTK0fYA/recABh1Vi0csZ1uMb/fldtQ7l4GlpdvNMGv/attcQZfCreVWTCAll)"/>
    <s v="Old State House"/>
    <s v="Old state house at night"/>
    <s v="Paper  - Stiff back, thin acrylic, not flexible"/>
    <n v="3.5"/>
    <n v="2.5"/>
    <s v="Rectangle"/>
    <n v="8.75"/>
    <s v="Vertical"/>
    <s v="Photo - Modern"/>
    <m/>
    <m/>
    <m/>
    <s v="Boston"/>
    <s v="Museum"/>
    <s v="Quincy Market"/>
    <s v="Boston"/>
    <s v="MA"/>
    <s v="USA"/>
    <n v="1053"/>
    <s v="Trip Souvenir"/>
    <x v="97"/>
    <x v="1"/>
    <n v="2022"/>
    <s v="August"/>
  </r>
  <r>
    <n v="407"/>
    <s v="1660152025460_3995335397298552542.jpg (https://airtable.com/appB4vxyFutZrO1Dp/tblJpUpY4XvTK0fYA/recOCXav0AKtpTmnO/fldtQ7l4GlpdvNMGv/attm2Hk9WBWmfAv2P)"/>
    <s v="Elizabeth Bull Price Wedding Dress"/>
    <s v="Picture of the dress"/>
    <s v="Paper  - Stiff back, thin acrylic, not flexible"/>
    <n v="3.5"/>
    <n v="2.5"/>
    <s v="Rectangle"/>
    <n v="8.75"/>
    <s v="Vertical"/>
    <s v="Photo - Modern"/>
    <m/>
    <m/>
    <m/>
    <m/>
    <s v="Tourism Site"/>
    <s v="Quincy Market"/>
    <s v="Boston"/>
    <s v="MA"/>
    <s v="USA"/>
    <n v="1053"/>
    <s v="Trip Souvenir"/>
    <x v="93"/>
    <x v="1"/>
    <n v="2022"/>
    <s v="August"/>
  </r>
  <r>
    <n v="408"/>
    <s v="1660152052632_4390605775351575486.jpg (https://airtable.com/appB4vxyFutZrO1Dp/tblJpUpY4XvTK0fYA/recBp5u8za5ze4AYs/fldtQ7l4GlpdvNMGv/attIc8LXOjlGdUEUJ)"/>
    <s v="1775 Revolutionary Boston"/>
    <s v="Logo of the Revolution"/>
    <s v="Paper  - Stiff back, thin acrylic, not flexible"/>
    <n v="3.5"/>
    <n v="2.5"/>
    <s v="Rectangle"/>
    <n v="8.75"/>
    <s v="Vertical"/>
    <s v="Graphic"/>
    <m/>
    <m/>
    <m/>
    <s v="1775 Revolutionary Boston"/>
    <s v="Tourism Site"/>
    <s v="Quincy Market"/>
    <s v="Boston"/>
    <s v="MA"/>
    <s v="USA"/>
    <n v="1053"/>
    <s v="Trip Souvenir"/>
    <x v="93"/>
    <x v="1"/>
    <n v="2022"/>
    <s v="August"/>
  </r>
  <r>
    <n v="252"/>
    <s v="Image 29 July 2020 12:08 PM.jpg (https://airtable.com/appB4vxyFutZrO1Dp/tblJpUpY4XvTK0fYA/recvAVjR5D9Jy8q4t/fldtQ7l4GlpdvNMGv/attINwV8djmdDzjC3)"/>
    <s v="Boston Lobster Hot Tub"/>
    <s v="Two lobsters in a pot with the words &quot;hot tubbing in Boston, is it me or is it getting warmer in here&quot;"/>
    <s v="Paper  - Stiff back, thin acrylic, not flexible"/>
    <n v="3.13"/>
    <n v="2"/>
    <s v="Rectangle"/>
    <n v="6.26"/>
    <s v="Vertical"/>
    <s v="Graphic"/>
    <m/>
    <m/>
    <m/>
    <s v="Hot Tubbing in Boston, Is it me or is it getting warm in here"/>
    <s v="Tourism Site"/>
    <s v="Faneuil Hall Marketplace - Quincy Market"/>
    <s v="Boston"/>
    <s v="MA"/>
    <s v="USA"/>
    <n v="1053"/>
    <s v="Trip Souvenir"/>
    <x v="89"/>
    <x v="1"/>
    <n v="2013"/>
    <s v="June"/>
  </r>
  <r>
    <n v="259"/>
    <s v="Image 29 July 2020 12:11 PM.jpg (https://airtable.com/appB4vxyFutZrO1Dp/tblJpUpY4XvTK0fYA/recshMEG6evfCJ2YM/fldtQ7l4GlpdvNMGv/att9tp0aBQIC0nAj2)"/>
    <s v="Boston Jokes"/>
    <s v="Blue plastic with jokes about Boston"/>
    <s v="Polymer Plastic - flat, flexible, no dimension"/>
    <n v="2.13"/>
    <n v="4.25"/>
    <s v="Rectangle"/>
    <n v="9.0525000000000002"/>
    <s v="Horizontal"/>
    <s v="Words Only"/>
    <m/>
    <m/>
    <m/>
    <s v="You know you're from Boston if.... (jokes)"/>
    <s v="Business"/>
    <s v="Logan Airport"/>
    <s v="Boston"/>
    <s v="MA"/>
    <s v="USA"/>
    <n v="1054"/>
    <s v="Trip Souvenir"/>
    <x v="98"/>
    <x v="0"/>
    <n v="2012"/>
    <m/>
  </r>
  <r>
    <n v="254"/>
    <s v="Image 29 July 2020 12:09 PM.jpg (https://airtable.com/appB4vxyFutZrO1Dp/tblJpUpY4XvTK0fYA/recmdVELGl8nVICbT/fldtQ7l4GlpdvNMGv/attocMKu7klAmjILC)"/>
    <s v="US Constitution"/>
    <s v="Picture of a 1824 painting of the US Constitution"/>
    <s v="Paper  - Stiff back, thin acrylic, not flexible"/>
    <n v="2.13"/>
    <n v="3.5"/>
    <s v="Rectangle"/>
    <n v="7.4550000000000001"/>
    <s v="Horizontal"/>
    <s v="Painting"/>
    <m/>
    <m/>
    <m/>
    <s v="U.S. Ship Constitution 1824"/>
    <s v="Museum"/>
    <s v="US Constitution Museum at the Charleston Navy Yard"/>
    <s v="Charleston"/>
    <s v="MA"/>
    <s v="USA"/>
    <n v="1054"/>
    <s v="Trip Souvenir"/>
    <x v="85"/>
    <x v="1"/>
    <n v="2015"/>
    <s v="May"/>
  </r>
  <r>
    <n v="47"/>
    <s v="Image 15 July 2020 02:26 PM.jpg (https://airtable.com/appB4vxyFutZrO1Dp/tblJpUpY4XvTK0fYA/recYnAVLaINGVebbD/fldtQ7l4GlpdvNMGv/attjDTWnmC00boTCJ)"/>
    <s v="Little Big Horn"/>
    <s v="Picture of the letter from Custer to someone at Little Big Horn"/>
    <s v="Paper  - Stiff back, thin acrylic, not flexible"/>
    <n v="2.5"/>
    <n v="3.13"/>
    <s v="Rectangle"/>
    <n v="7.8249999999999993"/>
    <s v="Horizontal"/>
    <s v="Photo - Vintage"/>
    <m/>
    <m/>
    <m/>
    <s v="Little Bighorn Battlefield"/>
    <s v="Museum"/>
    <s v="Little Bighorn Battlefield National Monument"/>
    <s v="Crow Agency"/>
    <s v="MT"/>
    <s v="USA"/>
    <n v="1129"/>
    <s v="Trip Souvenir"/>
    <x v="82"/>
    <x v="2"/>
    <n v="2012"/>
    <s v="June"/>
  </r>
  <r>
    <n v="332"/>
    <s v="1618439430680_5652542703818466721.jpg (https://airtable.com/appB4vxyFutZrO1Dp/tblJpUpY4XvTK0fYA/recQkzWrnNjzKTStW/fldtQ7l4GlpdvNMGv/attNH4nQ9qYrnXGke)"/>
    <s v="Vail Skiing"/>
    <s v="Retro Vail Skiing Magnet"/>
    <s v="Paper  - Stiff back, thin acrylic, not flexible"/>
    <n v="3.5"/>
    <n v="2.5"/>
    <s v="Rectangle"/>
    <n v="8.75"/>
    <s v="Horizontal"/>
    <s v="WPA National Park Art"/>
    <m/>
    <m/>
    <m/>
    <s v="Let's go Skiing, Vail Colorado Winter Wonderland"/>
    <s v="Tourism Site"/>
    <s v="Vail Tourism Center"/>
    <s v="Vail"/>
    <s v="Colorado"/>
    <s v="USA"/>
    <n v="1136"/>
    <s v="Trip Souvenir"/>
    <x v="94"/>
    <x v="2"/>
    <n v="2021"/>
    <s v="March"/>
  </r>
  <r>
    <n v="261"/>
    <s v="Image 29 July 2020 12:13 PM.jpg (https://airtable.com/appB4vxyFutZrO1Dp/tblJpUpY4XvTK0fYA/reccOGsgFHVd1B5HB/fldtQ7l4GlpdvNMGv/attqR18QrTud91ha8)"/>
    <s v="Harry Potter Hogwarts Emblem"/>
    <s v="Hogwarts Emblem with the houses and logo"/>
    <s v="Polymer Plastic - flexible molded item 3-D"/>
    <n v="4"/>
    <n v="3.25"/>
    <s v="Rectangle"/>
    <n v="13"/>
    <s v="Vertical"/>
    <s v="business logo "/>
    <m/>
    <s v="checked"/>
    <s v="checked"/>
    <s v="H Draco Dormiens Nunquam Titillandus"/>
    <s v="Tourism Site"/>
    <s v="Universal Studios"/>
    <s v="Orlando"/>
    <s v="FL"/>
    <s v="USA"/>
    <n v="1219"/>
    <s v="Trip Souvenir"/>
    <x v="99"/>
    <x v="9"/>
    <n v="2012"/>
    <s v="July"/>
  </r>
  <r>
    <n v="262"/>
    <s v="Image 29 July 2020 12:14 PM.jpg (https://airtable.com/appB4vxyFutZrO1Dp/tblJpUpY4XvTK0fYA/recPsDXCOBo78JYUb/fldtQ7l4GlpdvNMGv/att6RHAjb4X6iPZHi)"/>
    <s v="Walt Disney World - Parks"/>
    <s v="Walt Disney with pictures of different parks within the letters."/>
    <s v="Paper - Printed glued on Magnet with heavy acrylic"/>
    <n v="2.5"/>
    <n v="5.5"/>
    <s v="Rectangle"/>
    <n v="13.75"/>
    <s v="Horizontal"/>
    <s v="Photo with photos in Place letters, Photo - Modern"/>
    <m/>
    <m/>
    <m/>
    <s v="Walt Disney World"/>
    <s v="Tourism Site"/>
    <s v="Walt Disney World"/>
    <s v="Orlando"/>
    <s v="FL"/>
    <s v="USA"/>
    <n v="1222"/>
    <s v="Trip Souvenir"/>
    <x v="99"/>
    <x v="9"/>
    <n v="2012"/>
    <s v="July"/>
  </r>
  <r>
    <n v="240"/>
    <s v="Image 29 July 2020 11:57 AM.jpg (https://airtable.com/appB4vxyFutZrO1Dp/tblJpUpY4XvTK0fYA/recOPMwwBCTZ9EMGV/fldtQ7l4GlpdvNMGv/attg3Yti3pQFXtZj1)"/>
    <s v="Mickey Orlando"/>
    <s v="Mickey Mouse as the O of Orlando - made of plastic"/>
    <s v="Polymer Plastic - flexible molded item 3-D"/>
    <n v="1.5"/>
    <n v="4"/>
    <s v="Rectangle"/>
    <n v="6"/>
    <s v="Horizontal"/>
    <s v="Graphic"/>
    <m/>
    <m/>
    <m/>
    <s v="Orlando"/>
    <s v="Tourism Site"/>
    <s v="Walt Disney World"/>
    <s v="Orlando"/>
    <s v="FL"/>
    <s v="USA"/>
    <n v="1222"/>
    <s v="Trip Souvenir"/>
    <x v="99"/>
    <x v="4"/>
    <n v="2012"/>
    <s v="July"/>
  </r>
  <r>
    <n v="278"/>
    <s v="Image 01 August 2020 11:28 AM.jpg (https://airtable.com/appB4vxyFutZrO1Dp/tblJpUpY4XvTK0fYA/recUdyqZOTfKn0ElF/fldtQ7l4GlpdvNMGv/attn2iE5EmPBsZhUn)"/>
    <s v="Cocoa Beach Surf Board"/>
    <s v="Wooden Surf Board with Cocoa Beach and flowers"/>
    <s v="Wood - Painting"/>
    <n v="1"/>
    <n v="4"/>
    <s v="Rectangle"/>
    <n v="4"/>
    <s v="Vertical"/>
    <s v="Retro"/>
    <m/>
    <s v="checked"/>
    <m/>
    <s v="Cocoa Beach"/>
    <s v="Tourism Site"/>
    <s v="Cocoa Beach Downtown"/>
    <s v="Cocoa Beach"/>
    <s v="FL"/>
    <s v="USA"/>
    <n v="1277"/>
    <s v="Trip Souvenir"/>
    <x v="99"/>
    <x v="9"/>
    <n v="2012"/>
    <s v="July"/>
  </r>
  <r>
    <n v="342"/>
    <s v="1628720973142_1917539547252006034.jpg (https://airtable.com/appB4vxyFutZrO1Dp/tblJpUpY4XvTK0fYA/rec9nqstl7EStlMdA/fldtQ7l4GlpdvNMGv/attbv3x6ULUmOwgjJ)"/>
    <s v="Grand Teton National Park"/>
    <s v="Metal with Engraving of the Mountains"/>
    <s v="Metal"/>
    <n v="1.63"/>
    <n v="3.25"/>
    <s v="Rectangle"/>
    <n v="5.2974999999999994"/>
    <s v="Horizontal"/>
    <s v="Graphic"/>
    <m/>
    <m/>
    <m/>
    <s v="Grand Teton National Park"/>
    <s v="National Park"/>
    <s v="Grand Teton National Park"/>
    <s v="Moose"/>
    <s v="WY"/>
    <s v="USA"/>
    <n v="1382"/>
    <s v="Trip Souvenir"/>
    <x v="88"/>
    <x v="2"/>
    <n v="2021"/>
    <s v="August"/>
  </r>
  <r>
    <n v="313"/>
    <s v="1618438854906_4927012795526575681.jpg (https://airtable.com/appB4vxyFutZrO1Dp/tblJpUpY4XvTK0fYA/recChSxsjAotMZ6uu/fldtQ7l4GlpdvNMGv/attIxXOAclGsRL4Tc)"/>
    <s v="Utah Rocks"/>
    <s v="License Plate with Utah Rocks - Zion, Bryce Canyon, Capital Reef, Arches, Canyonlands"/>
    <s v="Metal"/>
    <n v="1.5"/>
    <n v="3"/>
    <s v="Rectangle"/>
    <n v="4.5"/>
    <s v="Horizontal"/>
    <s v="Graphic"/>
    <m/>
    <m/>
    <m/>
    <s v="Utah Rocks"/>
    <s v="National Park"/>
    <s v="Arches National Park"/>
    <s v="Moab"/>
    <s v="Utah"/>
    <s v="USA"/>
    <n v="1389"/>
    <s v="Trip Souvenir"/>
    <x v="94"/>
    <x v="2"/>
    <n v="2021"/>
    <s v="March"/>
  </r>
  <r>
    <n v="298"/>
    <s v="1618438173326_6131521679421540869.jpg (https://airtable.com/appB4vxyFutZrO1Dp/tblJpUpY4XvTK0fYA/recGttywS5o2W7K9i/fldtQ7l4GlpdvNMGv/attu9D4RLlOJnpWah)"/>
    <s v="Double Arch"/>
    <s v="Plastic 3-D of the Double Arch"/>
    <s v="Paper - Printed glued on Magnet with heavy acrylic"/>
    <n v="2.25"/>
    <n v="2.88"/>
    <s v="Rectangle"/>
    <n v="6.4799999999999995"/>
    <s v="Horizontal"/>
    <s v="Photo - Modern"/>
    <m/>
    <m/>
    <s v="checked"/>
    <s v="Arches National Park_x000d__x000a_"/>
    <s v="National Park"/>
    <s v="Arches National Park"/>
    <s v="Moab"/>
    <s v="Utah"/>
    <s v="USA"/>
    <n v="1389"/>
    <s v="Trip Souvenir"/>
    <x v="94"/>
    <x v="2"/>
    <n v="2021"/>
    <s v="March"/>
  </r>
  <r>
    <n v="301"/>
    <s v="1618438395949_1156111418776210612.jpg (https://airtable.com/appB4vxyFutZrO1Dp/tblJpUpY4XvTK0fYA/recQszK8kqo2y16K4/fldtQ7l4GlpdvNMGv/attyfExUcyOAm490D)"/>
    <s v="Arch Set - Magnets 300 to 307_x000d__x000a_"/>
    <s v="Jeep Arch"/>
    <s v="Paper  - Stiff back, thin acrylic, not flexible"/>
    <n v="1.75"/>
    <n v="2.75"/>
    <s v="Rectangle"/>
    <n v="4.81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2"/>
    <s v="1618438431137_1021105217343009860.jpg (https://airtable.com/appB4vxyFutZrO1Dp/tblJpUpY4XvTK0fYA/recGhzvKBmUfSMgbz/fldtQ7l4GlpdvNMGv/attFC6Ur4oVYNwiCm)"/>
    <s v="Arch Set - Magnets 300 to 307_x000d__x000a_"/>
    <s v="The Eyes"/>
    <s v="Paper  - Stiff back, thin acrylic, not flexible"/>
    <n v="1.75"/>
    <n v="2.75"/>
    <s v="Rectangle"/>
    <n v="4.81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3"/>
    <s v="1618438474394_7632649381580814434.jpg (https://airtable.com/appB4vxyFutZrO1Dp/tblJpUpY4XvTK0fYA/recfQjGKiavd7NxLp/fldtQ7l4GlpdvNMGv/attSJzDPHwzIxIkdp)"/>
    <s v="Arch Set - Magnets 300 to 307_x000d__x000a_"/>
    <s v="Wall Street Trail"/>
    <s v="Paper  - Stiff back, thin acrylic, not flexible"/>
    <n v="1.75"/>
    <n v="2.75"/>
    <s v="Rectangle"/>
    <n v="4.81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5"/>
    <s v="1618438537175_2542598719907947882.jpg (https://airtable.com/appB4vxyFutZrO1Dp/tblJpUpY4XvTK0fYA/recXD1dUX02GxC1zg/fldtQ7l4GlpdvNMGv/attvY26hL3lhorxid)"/>
    <s v="Arch Set - Magnets 300 to 307_x000d__x000a_"/>
    <s v="Delicate Bridge from Top"/>
    <s v="Paper  - Stiff back, thin acrylic, not flexible"/>
    <n v="1.75"/>
    <n v="2.75"/>
    <s v="Rectangle"/>
    <n v="4.81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299"/>
    <s v="1618438280234_5321525034324745864.jpg (https://airtable.com/appB4vxyFutZrO1Dp/tblJpUpY4XvTK0fYA/recVa8BN2gbY4hrtJ/fldtQ7l4GlpdvNMGv/attH6zwUmNpPwmRdK)"/>
    <s v="Delicate Arch"/>
    <s v="Retro Poster of Delicate Arch"/>
    <s v="Paper  - Stiff back, thin acrylic, not flexible"/>
    <n v="3.13"/>
    <n v="2.38"/>
    <s v="Rectangle"/>
    <n v="7.4493999999999998"/>
    <s v="Vertical"/>
    <s v="WPA National Park Art"/>
    <m/>
    <m/>
    <m/>
    <s v="Delicate Arch Arches National Park Established 1971"/>
    <s v="National Park"/>
    <s v="Arches National Park"/>
    <s v="Moab"/>
    <s v="Utah"/>
    <s v="USA"/>
    <n v="1389"/>
    <s v="Trip Souvenir"/>
    <x v="94"/>
    <x v="2"/>
    <n v="2021"/>
    <s v="March"/>
  </r>
  <r>
    <n v="300"/>
    <s v="1618438372837_4501652281592614995.jpg (https://airtable.com/appB4vxyFutZrO1Dp/tblJpUpY4XvTK0fYA/recHamUxmUtP5pkak/fldtQ7l4GlpdvNMGv/attbFHNx0tJ5Bc9vd)"/>
    <s v="Arch Set - Magnets 300 to 307_x000d__x000a_"/>
    <s v="Arch through an Arch"/>
    <s v="Paper  - Stiff back, thin acrylic, not flexible"/>
    <n v="1.75"/>
    <n v="1.75"/>
    <s v="Square"/>
    <n v="3.06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4"/>
    <s v="1618438504659_2652934954213612756.jpg (https://airtable.com/appB4vxyFutZrO1Dp/tblJpUpY4XvTK0fYA/recs055yYSNIjYhyA/fldtQ7l4GlpdvNMGv/attpJAj9wRbxQe0kg)"/>
    <s v="Arch Set - Magnets 300 to 307_x000d__x000a_"/>
    <s v="Bridge between hoodoo"/>
    <s v="Paper  - Stiff back, thin acrylic, not flexible"/>
    <n v="1.75"/>
    <n v="1.75"/>
    <s v="Square"/>
    <n v="3.06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6"/>
    <s v="1618438565991_2539625417787503480.jpg (https://airtable.com/appB4vxyFutZrO1Dp/tblJpUpY4XvTK0fYA/recBijtOiz6q3VV8M/fldtQ7l4GlpdvNMGv/att0H34ua8JlCz3VP)"/>
    <s v="Arch Set - Magnets 300 to 307_x000d__x000a_"/>
    <s v="Pitrographs"/>
    <s v="Paper  - Stiff back, thin acrylic, not flexible"/>
    <n v="1.75"/>
    <n v="1.75"/>
    <s v="Square"/>
    <n v="3.06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07"/>
    <s v="1618438591571_1078114343141941522.jpg (https://airtable.com/appB4vxyFutZrO1Dp/tblJpUpY4XvTK0fYA/recvWa2OBuGO8nTJ4/fldtQ7l4GlpdvNMGv/attEY3M6fp8Y9w3Gx)"/>
    <s v="Arch Set - Magnets 300 to 307_x000d__x000a_"/>
    <s v="Double Arches"/>
    <s v="Paper  - Stiff back, thin acrylic, not flexible"/>
    <n v="1.75"/>
    <n v="1.75"/>
    <s v="Square"/>
    <n v="3.0625"/>
    <s v="Horizontal"/>
    <s v="Photo - Modern"/>
    <m/>
    <m/>
    <m/>
    <m/>
    <s v="National Park"/>
    <s v="Arches National Park"/>
    <s v="Moab"/>
    <s v="Utah"/>
    <s v="USA"/>
    <n v="1389"/>
    <s v="Trip Souvenir"/>
    <x v="94"/>
    <x v="2"/>
    <n v="2021"/>
    <s v="March"/>
  </r>
  <r>
    <n v="331"/>
    <s v="1618439393085_6070917172050781605.jpg (https://airtable.com/appB4vxyFutZrO1Dp/tblJpUpY4XvTK0fYA/rec6owYz0Hk8vecmo/fldtQ7l4GlpdvNMGv/attQojDrfCyYinJo3)"/>
    <s v="Mob Special - Beer Can"/>
    <s v="Actual size of the Moab Brewery All good Days Golden Wheat Ale Can as a magnet"/>
    <s v="Paper - flexible back, thin acrylic"/>
    <n v="7.5"/>
    <n v="3.25"/>
    <s v="Rectangle"/>
    <n v="24.375"/>
    <s v="Horizontal"/>
    <s v="business logo , Graphic"/>
    <m/>
    <m/>
    <m/>
    <s v="Moab Especial Golden Wheat Ale"/>
    <s v="Brewery or Distillery"/>
    <s v="Moab Brewery"/>
    <s v="Moab"/>
    <s v="Utah"/>
    <s v="USA"/>
    <n v="1393"/>
    <s v="Trip Souvenir"/>
    <x v="94"/>
    <x v="2"/>
    <n v="2021"/>
    <s v="March"/>
  </r>
  <r>
    <n v="308"/>
    <s v="1618438615027_1884261996932089985.jpg (https://airtable.com/appB4vxyFutZrO1Dp/tblJpUpY4XvTK0fYA/recozAdkwOSoRpMIL/fldtQ7l4GlpdvNMGv/att6MTs3LgcGTEOxs)"/>
    <s v="Moab - Art Magnet"/>
    <s v="Slice of wood - painted by Artist"/>
    <s v="Wood - Painting"/>
    <n v="2.75"/>
    <n v="2.75"/>
    <s v="Round"/>
    <n v="5.9365625"/>
    <s v="Horizontal"/>
    <s v="Painting"/>
    <m/>
    <m/>
    <m/>
    <m/>
    <s v="Tourism Site"/>
    <s v="Moab Made"/>
    <s v="Moab"/>
    <s v="Utah"/>
    <s v="USA"/>
    <n v="1393"/>
    <s v="Trip Souvenir"/>
    <x v="94"/>
    <x v="2"/>
    <n v="2021"/>
    <s v="March"/>
  </r>
  <r>
    <n v="310"/>
    <s v="1618438671954_7423664591954930616.jpg (https://airtable.com/appB4vxyFutZrO1Dp/tblJpUpY4XvTK0fYA/recSRRBOygapVArlb/fldtQ7l4GlpdvNMGv/attKmTLrDbvZ3BvZu)"/>
    <s v="Large Retro Canyonland"/>
    <s v="Retro Poster with all of the activities"/>
    <s v="Paper  - Stiff back, thin acrylic, not flexible"/>
    <n v="2.5"/>
    <n v="3.5"/>
    <s v="Rectangle"/>
    <n v="8.75"/>
    <s v="Vertical"/>
    <s v="WPA National Park Art"/>
    <m/>
    <m/>
    <m/>
    <s v="Canyonlands National Park"/>
    <s v="National Park"/>
    <s v="Canyonlands National Park"/>
    <s v="Moab"/>
    <s v="Utah"/>
    <s v="USA"/>
    <n v="1401"/>
    <s v="Trip Souvenir"/>
    <x v="94"/>
    <x v="2"/>
    <n v="2021"/>
    <s v="March"/>
  </r>
  <r>
    <n v="309"/>
    <s v="1618438649611_4809625753261357468.jpg (https://airtable.com/appB4vxyFutZrO1Dp/tblJpUpY4XvTK0fYA/recbjiGOtYaAin8Ym/fldtQ7l4GlpdvNMGv/attzlVgUweGtfXuGy)"/>
    <s v="Canyonland National Park_x000d__x000a_"/>
    <s v="Wood with slats  overview of the Canyonland Island in the Sky area_x000d__x000a_"/>
    <s v="Wood - Painting"/>
    <n v="2.38"/>
    <n v="3"/>
    <s v="Rectangle"/>
    <n v="7.14"/>
    <s v="Horizontal"/>
    <s v="Graphic"/>
    <m/>
    <s v="checked"/>
    <s v="checked"/>
    <s v="Canyonlands National Park_x000d__x000a_"/>
    <s v="National Park"/>
    <s v="Canyonlands National Park"/>
    <s v="Moab"/>
    <s v="Utah"/>
    <s v="USA"/>
    <n v="1401"/>
    <s v="Trip Souvenir"/>
    <x v="94"/>
    <x v="2"/>
    <n v="2021"/>
    <s v="March"/>
  </r>
  <r>
    <n v="311"/>
    <s v="1618438753045_3284528511277983878.jpg (https://airtable.com/appB4vxyFutZrO1Dp/tblJpUpY4XvTK0fYA/recL7AYmO5ItEBzA9/fldtQ7l4GlpdvNMGv/attOdvpujEQeAOm5N)"/>
    <s v="Sunrise Canyonland"/>
    <s v="Retro Poster with Canyonlands details"/>
    <s v="Paper  - Stiff back, thin acrylic, not flexible"/>
    <n v="3"/>
    <n v="2.38"/>
    <s v="Rectangle"/>
    <n v="7.14"/>
    <s v="Vertical"/>
    <s v="WPA National Park Art"/>
    <m/>
    <m/>
    <m/>
    <s v="Sunrise at famed Mesa Arch Canyonlands National Park Established 1964 Moab Utah "/>
    <s v="National Park"/>
    <s v="Canyonlands National Park"/>
    <s v="Moab"/>
    <s v="Utah"/>
    <s v="USA"/>
    <n v="1401"/>
    <s v="Trip Souvenir"/>
    <x v="94"/>
    <x v="2"/>
    <n v="2021"/>
    <s v="March"/>
  </r>
  <r>
    <n v="312"/>
    <s v="1618438825696_4928774720109465278.jpg (https://airtable.com/appB4vxyFutZrO1Dp/tblJpUpY4XvTK0fYA/rechfeVBHfF7l4Mxy/fldtQ7l4GlpdvNMGv/attsMgqdGFHbElwju)"/>
    <s v="Canyonland National Park"/>
    <s v="Retro 1964 style print of Mesa"/>
    <s v="Paper  - Stiff back, thin acrylic, not flexible"/>
    <n v="3"/>
    <n v="2.25"/>
    <s v="Rectangle"/>
    <n v="6.75"/>
    <s v="Vertical"/>
    <s v="WPA National Park Art"/>
    <m/>
    <m/>
    <m/>
    <s v="Canyonlands National Park established 1964"/>
    <s v="National Park"/>
    <s v="Canyonlands National Park"/>
    <s v="Moab"/>
    <s v="Utah"/>
    <s v="USA"/>
    <n v="1401"/>
    <s v="Trip Souvenir"/>
    <x v="94"/>
    <x v="2"/>
    <n v="2021"/>
    <s v="March"/>
  </r>
  <r>
    <n v="328"/>
    <s v="1618439278977_619036737803489973.jpg (https://airtable.com/appB4vxyFutZrO1Dp/tblJpUpY4XvTK0fYA/rec4RTRKhjUEOty7U/fldtQ7l4GlpdvNMGv/attLqIIBZQBUsMiZ4)"/>
    <s v="Utah"/>
    <s v="Metal Magnet with Utah Burnished across the middle"/>
    <s v="Metal"/>
    <n v="3.5"/>
    <n v="3"/>
    <s v="Rectangle"/>
    <n v="10.5"/>
    <s v="Vertical"/>
    <s v="Graphic, Shape of a State"/>
    <m/>
    <m/>
    <m/>
    <s v="Utah"/>
    <s v="Museum"/>
    <s v="Hill Air Force Base Museum"/>
    <s v="Ogden (Hill Air Force Base)"/>
    <s v="Utah"/>
    <s v="USA"/>
    <n v="1426"/>
    <s v="Trip Souvenir"/>
    <x v="94"/>
    <x v="2"/>
    <n v="2021"/>
    <s v="March"/>
  </r>
  <r>
    <n v="327"/>
    <s v="1618439264520_229285819237462081.jpg (https://airtable.com/appB4vxyFutZrO1Dp/tblJpUpY4XvTK0fYA/reci1Ulm2w4lNStp1/fldtQ7l4GlpdvNMGv/attCfMmuO7UsxPLvN)"/>
    <s v="Hill Air Force Base"/>
    <s v="Metal Magnet with F-35 fighter. Lighting II"/>
    <s v="Metal"/>
    <n v="1.5"/>
    <n v="2.75"/>
    <s v="Oval"/>
    <n v="12.952500000000001"/>
    <s v="Horizontal"/>
    <s v="Graphic"/>
    <m/>
    <m/>
    <m/>
    <m/>
    <s v="Museum"/>
    <s v="Hill Air Force Base Museum"/>
    <s v="Ogden (Hill Air Force Base)"/>
    <s v="Utah"/>
    <s v="USA"/>
    <n v="1426"/>
    <s v="Trip Souvenir"/>
    <x v="94"/>
    <x v="2"/>
    <n v="2021"/>
    <s v="March"/>
  </r>
  <r>
    <n v="321"/>
    <s v="1624918427022_4831887996763298960.jpg (https://airtable.com/appB4vxyFutZrO1Dp/tblJpUpY4XvTK0fYA/recBVfxDv9k8Kufmq/fldtQ7l4GlpdvNMGv/att4hnFJVygKiHAYz)"/>
    <s v="Epic Brewing Hops"/>
    <s v="Epic Brewing Label turned into magnet - features logo"/>
    <s v="sticker with magnet glued on back"/>
    <n v="4.75"/>
    <n v="3.5"/>
    <s v="Rectangle"/>
    <n v="16.625"/>
    <s v="Vertical"/>
    <s v="business logo , Graphic"/>
    <m/>
    <m/>
    <m/>
    <s v="Epic Brewing, Salt Lake City, UT Denver, CO_x000d__x000a_"/>
    <s v="Brewery or Distillery"/>
    <s v="Epic Brewing Company"/>
    <s v="Salt Lake City"/>
    <s v="UT"/>
    <s v="USA"/>
    <n v="1435"/>
    <s v="Trip Souvenir"/>
    <x v="94"/>
    <x v="2"/>
    <n v="2021"/>
    <s v="March"/>
  </r>
  <r>
    <n v="344"/>
    <s v="1628721045039_1985241590410269186.jpg (https://airtable.com/appB4vxyFutZrO1Dp/tblJpUpY4XvTK0fYA/recXOXA8zD5vOXWzy/fldtQ7l4GlpdvNMGv/attoPiz939Y0L6liS)"/>
    <s v="Buffalo Magnet"/>
    <s v="Heavy 3-D plastic with metal backing"/>
    <s v="Resin Molded - not flexible, 3-D"/>
    <n v="3"/>
    <n v="3.63"/>
    <s v="Rectangle"/>
    <n v="10.89"/>
    <s v="Horizontal"/>
    <s v="animal shape"/>
    <m/>
    <s v="checked"/>
    <m/>
    <m/>
    <s v="National Park"/>
    <s v="Yellowstone National Park"/>
    <s v="Yellowstone National Park"/>
    <s v="WY"/>
    <s v="USA"/>
    <n v="1441"/>
    <s v="Trip Souvenir"/>
    <x v="88"/>
    <x v="2"/>
    <n v="2021"/>
    <s v="August"/>
  </r>
  <r>
    <n v="74"/>
    <s v="Image 16 July 2020 09:26 AM.jpg (https://airtable.com/appB4vxyFutZrO1Dp/tblJpUpY4XvTK0fYA/recPY7QVizJbBxMYt/fldtQ7l4GlpdvNMGv/attqffcBKFkYcuFFu)"/>
    <s v="Saying 5"/>
    <s v="cartoon with bears talking to campers about cooler inspections"/>
    <s v="Paper  - Stiff back, thin acrylic, not flexible"/>
    <n v="2.13"/>
    <n v="3.13"/>
    <s v="Rectangle"/>
    <n v="6.6668999999999992"/>
    <s v="Horizontal"/>
    <s v="Graphic"/>
    <m/>
    <m/>
    <m/>
    <s v="Hi There, we're with the Park Service, we do Cooler Inspections"/>
    <s v="Business"/>
    <s v="Shop"/>
    <s v="West Yellowstone"/>
    <s v="WY"/>
    <s v="USA"/>
    <n v="1441"/>
    <s v="Trip Souvenir"/>
    <x v="83"/>
    <x v="2"/>
    <n v="2011"/>
    <s v="July"/>
  </r>
  <r>
    <n v="29"/>
    <s v="Image 15 July 2020 12:45 PM.jpg (https://airtable.com/appB4vxyFutZrO1Dp/tblJpUpY4XvTK0fYA/rec6QhAOysV48AGPH/fldtQ7l4GlpdvNMGv/attOH1RbWOmr0elpf)"/>
    <s v="Old Faithful Vintage Poster"/>
    <s v="Vintage Poster of Old Faithful with &quot;Welcome to Yellowstone National Park - Home of Old Faithful&quot;"/>
    <s v="Wood - paper embossed on top"/>
    <n v="3"/>
    <n v="2.38"/>
    <s v="Rectangle"/>
    <n v="7.14"/>
    <s v="Vertical"/>
    <s v="WPA National Park Art"/>
    <m/>
    <m/>
    <m/>
    <s v="Welcome Yellowstone National Park, Home of Old Faithful"/>
    <s v="National Park"/>
    <s v="Yellowstone National Park"/>
    <s v="West Yellowstone"/>
    <s v="WY"/>
    <s v="USA"/>
    <n v="1441"/>
    <s v="Trip Souvenir"/>
    <x v="83"/>
    <x v="2"/>
    <n v="2011"/>
    <s v="July"/>
  </r>
  <r>
    <n v="6"/>
    <s v="Image 14 July 2020 04:37 PM.jpg (https://airtable.com/appB4vxyFutZrO1Dp/tblJpUpY4XvTK0fYA/recTNJldf0KJ4AM1Y/fldtQ7l4GlpdvNMGv/att6D3jZzWCtsLWBh)"/>
    <s v="Many Glacier Hotel"/>
    <s v="Flat magnet with Many Glacier Hotel in vintage font"/>
    <s v="Paper  - Stiff back, thin acrylic, not flexible"/>
    <n v="3.13"/>
    <n v="2.13"/>
    <s v="Rectangle"/>
    <n v="6.6668999999999992"/>
    <s v="Vertical"/>
    <s v="WPA National Park Art"/>
    <m/>
    <m/>
    <m/>
    <s v="Many Glacier Hotel, Glacier National Park"/>
    <s v="National Park"/>
    <s v="Glacier National Park"/>
    <s v="Glacier National Park"/>
    <s v="MT"/>
    <s v="USA"/>
    <n v="1479"/>
    <s v="Trip Souvenir"/>
    <x v="82"/>
    <x v="2"/>
    <n v="2012"/>
    <s v="June"/>
  </r>
  <r>
    <n v="70"/>
    <s v="Image 16 July 2020 09:25 AM.jpg (https://airtable.com/appB4vxyFutZrO1Dp/tblJpUpY4XvTK0fYA/recxV0vSYGSgzZwPB/fldtQ7l4GlpdvNMGv/attpgvGT8fpzdQebY)"/>
    <s v="Glacier Red Bus"/>
    <s v="Vintage poster of Glacier Red Bus on the mountain"/>
    <s v="Paper  - Stiff back, thin acrylic, not flexible"/>
    <n v="3.13"/>
    <n v="2.13"/>
    <s v="Rectangle"/>
    <n v="6.6668999999999992"/>
    <s v="Vertical"/>
    <s v="WPA National Park Art"/>
    <m/>
    <m/>
    <m/>
    <s v="Glacier National Park"/>
    <s v="National Park"/>
    <s v="Glacier National Park"/>
    <s v="Glacier National Park"/>
    <s v="MT"/>
    <s v="USA"/>
    <n v="1479"/>
    <s v="Trip Souvenir"/>
    <x v="82"/>
    <x v="2"/>
    <n v="2012"/>
    <s v="June"/>
  </r>
  <r>
    <n v="232"/>
    <s v="Image 29 July 2020 11:53 AM.jpg (https://airtable.com/appB4vxyFutZrO1Dp/tblJpUpY4XvTK0fYA/rec1bVnMbgYa0fnbT/fldtQ7l4GlpdvNMGv/att4rJCeazDhR7nrA)"/>
    <s v="Waterton Lakes National Park"/>
    <s v="Vintage graphic of the park with bear"/>
    <s v="Paper  - Stiff back, thin acrylic, not flexible"/>
    <n v="3.63"/>
    <n v="2.63"/>
    <s v="Rectangle"/>
    <n v="9.5468999999999991"/>
    <s v="Vertical"/>
    <s v="WPA National Park Art"/>
    <m/>
    <m/>
    <m/>
    <s v="Waterton Lakes National Park, Alberta, Canada"/>
    <s v="National Park"/>
    <s v="Waterton Lakes National Park"/>
    <s v="Waterton Park"/>
    <s v="Alberta"/>
    <s v="CAN"/>
    <n v="1532"/>
    <s v="Trip Souvenir"/>
    <x v="82"/>
    <x v="2"/>
    <n v="2012"/>
    <s v="June"/>
  </r>
  <r>
    <n v="325"/>
    <s v="1618439208860_6203626843346483216.jpg (https://airtable.com/appB4vxyFutZrO1Dp/tblJpUpY4XvTK0fYA/recuKBhtFVSKjL3Jy/fldtQ7l4GlpdvNMGv/attFFrrxMAXt4wnQB)"/>
    <s v="I Heart Beaver"/>
    <s v="Joke Magnet from Beaver Utah"/>
    <s v="Paper  - Stiff back, thin acrylic, not flexible"/>
    <n v="1.5"/>
    <n v="2.75"/>
    <s v="Rectangle"/>
    <n v="4.125"/>
    <s v="Horizontal"/>
    <s v="Graphic, business logo "/>
    <m/>
    <m/>
    <m/>
    <s v="I Beaver"/>
    <s v="Business"/>
    <s v="Beaver Gas Station"/>
    <s v="Beaver"/>
    <s v="Utah"/>
    <s v="USA"/>
    <n v="1565"/>
    <s v="Trip Souvenir"/>
    <x v="94"/>
    <x v="2"/>
    <n v="2021"/>
    <s v="March"/>
  </r>
  <r>
    <n v="324"/>
    <s v="1618439151222_4510337690770157953.jpg (https://airtable.com/appB4vxyFutZrO1Dp/tblJpUpY4XvTK0fYA/recBU6PJ94oP04vun/fldtQ7l4GlpdvNMGv/attzzfHiwANMKJM9C)"/>
    <s v="Bryce Canyon Panoramic View"/>
    <s v="Panoramic pic of the Hoo Doos"/>
    <s v="Paper  - Stiff back, thin acrylic, not flexible"/>
    <n v="2"/>
    <n v="6.5"/>
    <s v="Rectangle"/>
    <n v="13"/>
    <s v="Vertical"/>
    <s v="Photo - Modern"/>
    <m/>
    <m/>
    <m/>
    <s v="Bryce Canyon National Park"/>
    <s v="National Park"/>
    <s v="Bryce Canyon National Park"/>
    <s v="Bryce"/>
    <s v="Utah"/>
    <s v="USA"/>
    <n v="1578"/>
    <s v="Trip Souvenir"/>
    <x v="94"/>
    <x v="2"/>
    <n v="2021"/>
    <s v="March"/>
  </r>
  <r>
    <n v="322"/>
    <s v="1618439096056_650430811468846125.jpg (https://airtable.com/appB4vxyFutZrO1Dp/tblJpUpY4XvTK0fYA/reccsz8nOWxTqUC3x/fldtQ7l4GlpdvNMGv/attva2xiS681XONBB)"/>
    <s v="Bryce Canyon Map"/>
    <s v="Old Map of Bryce Canyon"/>
    <s v="Paper  - Stiff back, thin acrylic, not flexible"/>
    <n v="3.5"/>
    <n v="2.5"/>
    <s v="Rectangle"/>
    <n v="8.75"/>
    <s v="Vertical"/>
    <s v="Graphic, Map"/>
    <m/>
    <m/>
    <m/>
    <s v="Bryce Canyon National Park (Place names)_x000d__x000a_"/>
    <s v="National Park"/>
    <s v="Bryce Canyon National Park"/>
    <s v="Bryce"/>
    <s v="Utah"/>
    <s v="USA"/>
    <n v="1578"/>
    <s v="Trip Souvenir"/>
    <x v="94"/>
    <x v="2"/>
    <n v="2021"/>
    <s v="March"/>
  </r>
  <r>
    <n v="323"/>
    <s v="1618439119601_6798517130088409069.jpg (https://airtable.com/appB4vxyFutZrO1Dp/tblJpUpY4XvTK0fYA/recWXKwwRYzuKe3yi/fldtQ7l4GlpdvNMGv/attwsNeGJGvGIRGRE)"/>
    <s v="Thor Hammer - Bryce Canyon"/>
    <s v="Retro Poster of Thor Hammer of Bryce Canyon"/>
    <s v="Paper  - Stiff back, thin acrylic, not flexible"/>
    <n v="3"/>
    <n v="2"/>
    <s v="Rectangle"/>
    <n v="6"/>
    <s v="Vertical"/>
    <s v="WPA National Park Art"/>
    <m/>
    <m/>
    <m/>
    <s v="Bryce Canyon National Park"/>
    <s v="National Park"/>
    <s v="Bryce Canyon National Park"/>
    <s v="Bryce"/>
    <s v="Utah"/>
    <s v="USA"/>
    <n v="1578"/>
    <s v="Trip Souvenir"/>
    <x v="94"/>
    <x v="2"/>
    <n v="2021"/>
    <s v="March"/>
  </r>
  <r>
    <n v="326"/>
    <s v="1618439228963_346258233895048230.jpg (https://airtable.com/appB4vxyFutZrO1Dp/tblJpUpY4XvTK0fYA/recYW7wGpbshBgnbv/fldtQ7l4GlpdvNMGv/attahuPxAdc9kVlRI)"/>
    <s v="Bryce Slot Canyon Photo"/>
    <s v="Picture of the Navajo Loop Canyon at Bryce Canyon"/>
    <s v="Paper  - Stiff back, thin acrylic, not flexible"/>
    <n v="5"/>
    <n v="1.5"/>
    <s v="Rectangle"/>
    <n v="7.5"/>
    <s v="Vertical"/>
    <s v="Photo - Modern"/>
    <m/>
    <m/>
    <m/>
    <s v="Bryce Canyon National Park"/>
    <s v="National Park"/>
    <s v="Bryce Canyon National Park"/>
    <s v="Bryce"/>
    <s v="Utah"/>
    <s v="USA"/>
    <n v="1578"/>
    <s v="Trip Souvenir"/>
    <x v="94"/>
    <x v="2"/>
    <n v="2021"/>
    <s v="March"/>
  </r>
  <r>
    <n v="321"/>
    <s v="1618439071042_4706660134163064274.jpg (https://airtable.com/appB4vxyFutZrO1Dp/tblJpUpY4XvTK0fYA/recfQeAY9Ag8Lju4R/fldtQ7l4GlpdvNMGv/attEF70V5vM0fxPGP)"/>
    <s v="Red Canyon"/>
    <s v="Retro Poster of Red Canyon near Bryce"/>
    <s v="Paper  - Stiff back, thin acrylic, not flexible"/>
    <n v="3"/>
    <n v="2.5"/>
    <s v="Rectangle"/>
    <n v="7.5"/>
    <s v="Vertical"/>
    <s v="WPA National Park Art"/>
    <m/>
    <m/>
    <m/>
    <s v="Red Canyon, Dixie National Forest (more words)"/>
    <s v="National Park"/>
    <s v="Red Canyon - Dixie National Forest"/>
    <s v="Panguitch"/>
    <s v="Utah"/>
    <s v="USA"/>
    <n v="1581"/>
    <s v="Trip Souvenir"/>
    <x v="94"/>
    <x v="2"/>
    <n v="2021"/>
    <s v="March"/>
  </r>
  <r>
    <n v="277"/>
    <s v="Image 29 July 2020 12:22 PM.jpg (https://airtable.com/appB4vxyFutZrO1Dp/tblJpUpY4XvTK0fYA/recwWmwqLaYWrFpD5/fldtQ7l4GlpdvNMGv/attZpAJAd8LmsSeJZ)"/>
    <s v="Key West Star Fish"/>
    <s v="Star fish with Key West and shell"/>
    <s v="Mixed"/>
    <n v="3.38"/>
    <n v="3"/>
    <s v="Rectangle"/>
    <n v="10.14"/>
    <s v="Vertical"/>
    <s v="Natural item  - the product characteristics"/>
    <m/>
    <m/>
    <m/>
    <s v="Key West"/>
    <s v="Tourism Site"/>
    <s v="Key West"/>
    <s v="Key West"/>
    <s v="FL"/>
    <s v="USA"/>
    <n v="1601"/>
    <s v="Trip Souvenir"/>
    <x v="100"/>
    <x v="6"/>
    <n v="1999"/>
    <s v="July"/>
  </r>
  <r>
    <n v="314"/>
    <s v="1618438879862_8074248760979368061.jpg (https://airtable.com/appB4vxyFutZrO1Dp/tblJpUpY4XvTK0fYA/recfzoyiG1Q8ZxPgj/fldtQ7l4GlpdvNMGv/attGyZhX1adStGokp)"/>
    <s v="Zion Goat"/>
    <s v="Retro Zion with Angels and Goat"/>
    <s v="Paper  - Stiff back, thin acrylic, not flexible"/>
    <n v="3.5"/>
    <n v="2.5"/>
    <s v="Rectangle"/>
    <n v="8.75"/>
    <s v="Vertical"/>
    <s v="WPA National Park Art"/>
    <m/>
    <m/>
    <m/>
    <s v="Zion National Park, Utah's First National Park"/>
    <s v="National Park"/>
    <s v="Zion National Park"/>
    <s v="Springdale"/>
    <s v="Utah"/>
    <s v="USA"/>
    <n v="1636"/>
    <s v="Trip Souvenir"/>
    <x v="94"/>
    <x v="2"/>
    <n v="2021"/>
    <s v="March"/>
  </r>
  <r>
    <n v="315"/>
    <s v="1618438915920_4930445056483033065.jpg (https://airtable.com/appB4vxyFutZrO1Dp/tblJpUpY4XvTK0fYA/recDoa0CJq8tvtPp9/fldtQ7l4GlpdvNMGv/attJnjihZxN5pP2iB)"/>
    <s v="Zion - The Narrows"/>
    <s v="Retro Poster of the Narrows"/>
    <s v="Paper  - Stiff back, thin acrylic, not flexible"/>
    <n v="3.25"/>
    <n v="2.5"/>
    <s v="Rectangle"/>
    <n v="8.125"/>
    <s v="Vertical"/>
    <s v="WPA National Park Art"/>
    <m/>
    <m/>
    <m/>
    <s v="The Narrows, Zion National Park Utah USA"/>
    <s v="National Park"/>
    <s v="Zion National Park"/>
    <s v="Springdale"/>
    <s v="Utah"/>
    <s v="USA"/>
    <n v="1636"/>
    <s v="Trip Souvenir"/>
    <x v="94"/>
    <x v="2"/>
    <n v="2021"/>
    <s v="March"/>
  </r>
  <r>
    <n v="317"/>
    <s v="1618438961443_3784649717712676528.jpg (https://airtable.com/appB4vxyFutZrO1Dp/tblJpUpY4XvTK0fYA/recfjCoAoeiqsN6Ll/fldtQ7l4GlpdvNMGv/attfeZg9SX85Dwlry)"/>
    <s v="Zion - Retro with the River"/>
    <s v="Retro Poster with the River"/>
    <s v="Paper  - Stiff back, thin acrylic, not flexible"/>
    <n v="3.5"/>
    <n v="2.5"/>
    <s v="Rectangle"/>
    <n v="8.75"/>
    <s v="Vertical"/>
    <s v="WPA National Park Art"/>
    <m/>
    <m/>
    <m/>
    <s v="Zion National Park"/>
    <s v="National Park"/>
    <s v="Zion National Park"/>
    <s v="Springdale"/>
    <s v="Utah"/>
    <s v="USA"/>
    <n v="1636"/>
    <s v="Trip Souvenir"/>
    <x v="94"/>
    <x v="2"/>
    <n v="2021"/>
    <s v="March"/>
  </r>
  <r>
    <n v="316"/>
    <s v="1618438936737_998351421526980577.jpg (https://airtable.com/appB4vxyFutZrO1Dp/tblJpUpY4XvTK0fYA/recYnpL9TG84looLH/fldtQ7l4GlpdvNMGv/attxkDDmcuqvCqND1)"/>
    <s v="Zion - Virgin River"/>
    <s v="Retro Poster of Zion and the Virgin River"/>
    <s v="Paper  - Stiff back, thin acrylic, not flexible"/>
    <n v="3"/>
    <n v="2.38"/>
    <s v="Rectangle"/>
    <n v="7.14"/>
    <s v="Vertical"/>
    <s v="WPA National Park Art"/>
    <m/>
    <m/>
    <m/>
    <s v="The Watchman and the Virgin River, Zion National Park"/>
    <s v="National Park"/>
    <s v="Zion National Park"/>
    <s v="Springdale"/>
    <s v="Utah"/>
    <s v="USA"/>
    <n v="1636"/>
    <s v="Trip Souvenir"/>
    <x v="94"/>
    <x v="2"/>
    <n v="2021"/>
    <s v="March"/>
  </r>
  <r>
    <n v="372"/>
    <s v="1655330775083_5555120308054004185.jpg (https://airtable.com/appB4vxyFutZrO1Dp/tblJpUpY4XvTK0fYA/recgtMvYBC9GabbCK/fldtQ7l4GlpdvNMGv/attbVr67ddMOo3SGv)"/>
    <s v="Canadian Rockies"/>
    <s v="Magnet with License Plate Letter Spelling"/>
    <s v="Paper  - Stiff back, thin acrylic, not flexible"/>
    <n v="1.5"/>
    <n v="4.63"/>
    <s v="Rectangle"/>
    <n v="6.9450000000000003"/>
    <s v="Horizontal"/>
    <s v="Photo - Modern"/>
    <m/>
    <m/>
    <m/>
    <s v="Canadian Rockies"/>
    <s v="Tourism Site"/>
    <s v="Shop"/>
    <s v="Banff"/>
    <s v="AB"/>
    <s v="Canada"/>
    <n v="1639"/>
    <s v="Trip Souvenir"/>
    <x v="75"/>
    <x v="2"/>
    <n v="2022"/>
    <s v="May - June"/>
  </r>
  <r>
    <n v="371"/>
    <s v="1655330617057_5275840923406545046.jpg (https://airtable.com/appB4vxyFutZrO1Dp/tblJpUpY4XvTK0fYA/recItZdcPTPmLxrFr/fldtQ7l4GlpdvNMGv/attGHELJiEEsGgXIh)"/>
    <s v="Vancouver City Skyline"/>
    <s v="Metal cast magnet with red lettering"/>
    <s v="Metal"/>
    <n v="2.25"/>
    <n v="3.25"/>
    <s v="Rectangle"/>
    <n v="7.3125"/>
    <s v="Horizontal"/>
    <s v="Skyline"/>
    <m/>
    <s v="checked"/>
    <m/>
    <s v="Vancouver"/>
    <s v="Business"/>
    <s v="Shop"/>
    <s v="Banff"/>
    <s v="AB"/>
    <s v="Canada"/>
    <n v="1639"/>
    <s v="Trip Souvenir"/>
    <x v="75"/>
    <x v="2"/>
    <n v="2022"/>
    <s v="May - June"/>
  </r>
  <r>
    <n v="369"/>
    <s v="1655330504586_6287904603697339324.jpg (https://airtable.com/appB4vxyFutZrO1Dp/tblJpUpY4XvTK0fYA/recKJg8HYwC1NHulv/fldtQ7l4GlpdvNMGv/attYRYw8sr034AEEC)"/>
    <s v="Haida Eagle"/>
    <s v="Painted wooden magnet with the Haida style art depicting an Eagle"/>
    <s v="Wood - Painting"/>
    <n v="4"/>
    <n v="2.75"/>
    <s v="Rectangle"/>
    <n v="11"/>
    <s v="Vertical"/>
    <s v="Indigenous Art"/>
    <m/>
    <m/>
    <m/>
    <m/>
    <s v="Business"/>
    <s v="Shop"/>
    <s v="Banff"/>
    <s v="BC"/>
    <s v="Canada"/>
    <n v="1639"/>
    <s v="Trip Souvenir"/>
    <x v="75"/>
    <x v="2"/>
    <n v="2022"/>
    <s v="May - June"/>
  </r>
  <r>
    <n v="383"/>
    <s v="1655331873065_6709562938685151235.jpg (https://airtable.com/appB4vxyFutZrO1Dp/tblJpUpY4XvTK0fYA/recz8p9mdYy88uEa5/fldtQ7l4GlpdvNMGv/attdEl93NoeXN9m0q)"/>
    <s v="Banff National Park"/>
    <s v="Retro style with campers and mountains"/>
    <s v="Paper  - Stiff back, thin acrylic, not flexible"/>
    <n v="3.5"/>
    <n v="2.5"/>
    <s v="Rectangle"/>
    <n v="8.75"/>
    <s v="Vertical"/>
    <s v="WPA National Park Art"/>
    <m/>
    <m/>
    <m/>
    <s v="Banff National Parking Lot"/>
    <s v="Tourism Site"/>
    <s v="Shop"/>
    <s v="Banff"/>
    <s v="AB"/>
    <s v="Canada"/>
    <n v="1639"/>
    <s v="Trip Souvenir"/>
    <x v="75"/>
    <x v="2"/>
    <n v="2022"/>
    <s v="May - June"/>
  </r>
  <r>
    <n v="377"/>
    <s v="1655331396292_4557072215258826731.jpg (https://airtable.com/appB4vxyFutZrO1Dp/tblJpUpY4XvTK0fYA/recwFrSi5Wq9NN6cD/fldtQ7l4GlpdvNMGv/att8Ej6CSz1DVvzCm)"/>
    <s v="Canadian Pacific Train"/>
    <s v="Retro picture of Canadian Pacific Train with mountains and glaciers"/>
    <s v="Paper  - Stiff back, thin acrylic, not flexible"/>
    <n v="3"/>
    <n v="2"/>
    <s v="Rectangle"/>
    <n v="6"/>
    <s v="Horizontal"/>
    <s v="WPA National Park Art"/>
    <m/>
    <m/>
    <m/>
    <s v="Travel The Canadian The scenic dome route across Canada Canadian Pacific"/>
    <s v="Tourism Site"/>
    <s v="Banff Gift Shop"/>
    <s v="Banff"/>
    <s v="BC"/>
    <s v="Canada"/>
    <n v="1639"/>
    <s v="Trip Souvenir"/>
    <x v="75"/>
    <x v="2"/>
    <n v="2022"/>
    <s v="May - June"/>
  </r>
  <r>
    <n v="390"/>
    <s v="1655334318908_8555648304375452107.jpg (https://airtable.com/appB4vxyFutZrO1Dp/tblJpUpY4XvTK0fYA/recm0TscXkKyd9ut6/fldtQ7l4GlpdvNMGv/attEQYbesTjVQJwk9)"/>
    <s v="Haida Wolf"/>
    <s v="Glass half globe with Haida Wolf"/>
    <s v="Glass"/>
    <n v="2"/>
    <n v="2"/>
    <s v="Round"/>
    <n v="3.14"/>
    <s v="Horizontal"/>
    <s v="Indigenous Art"/>
    <m/>
    <s v="checked"/>
    <m/>
    <m/>
    <s v="Tourism Site"/>
    <s v="Shop"/>
    <s v="Banff"/>
    <s v="AB"/>
    <s v="Canada"/>
    <n v="1639"/>
    <s v="Trip Souvenir"/>
    <x v="75"/>
    <x v="2"/>
    <n v="2022"/>
    <s v="May - June"/>
  </r>
  <r>
    <n v="320"/>
    <s v="1618439037389_2328240213933861367.jpg (https://airtable.com/appB4vxyFutZrO1Dp/tblJpUpY4XvTK0fYA/recadakAqFHLLT0wf/fldtQ7l4GlpdvNMGv/attrcK7hfrqla7yf4)"/>
    <s v="Virgin Rock"/>
    <s v="Rock Magnet from Virgin Utah"/>
    <s v="marble or natural rock or geode"/>
    <n v="1.5"/>
    <n v="1.5"/>
    <s v="Round"/>
    <n v="1.7662500000000001"/>
    <s v="Horizontal"/>
    <s v="Natural item  - the product characteristics"/>
    <m/>
    <s v="checked"/>
    <m/>
    <m/>
    <s v="Business"/>
    <s v="Virgin Goods and Bookstore"/>
    <s v="Virgin"/>
    <s v="Utah"/>
    <s v="USA"/>
    <n v="1661"/>
    <s v="Trip Souvenir"/>
    <x v="94"/>
    <x v="2"/>
    <n v="2021"/>
    <s v="March"/>
  </r>
  <r>
    <n v="401"/>
    <s v="1655335050592_1598862747181148684.jpg (https://airtable.com/appB4vxyFutZrO1Dp/tblJpUpY4XvTK0fYA/recRk6bVIzITXuUU4/fldtQ7l4GlpdvNMGv/attuq5aygEZ19hXAd)"/>
    <s v="Lake Louise - metal"/>
    <s v="matches 399- metal view of Lake Louise with mountains and same colors"/>
    <s v="Metal"/>
    <n v="1.5"/>
    <n v="1.5"/>
    <s v="Square"/>
    <n v="2.25"/>
    <s v="Horizontal"/>
    <s v="Embossed Metal with color inlays"/>
    <m/>
    <m/>
    <m/>
    <s v="Lake Louise, Canada"/>
    <s v="Tourism Site"/>
    <s v="Fairmont Chateau Hotel"/>
    <s v="Lake Louise"/>
    <s v="AB"/>
    <s v="Canada"/>
    <n v="1673"/>
    <s v="Trip Souvenir"/>
    <x v="75"/>
    <x v="2"/>
    <n v="2022"/>
    <s v="May - June"/>
  </r>
  <r>
    <n v="385"/>
    <s v="1655334071352_6817021363022483513.jpg (https://airtable.com/appB4vxyFutZrO1Dp/tblJpUpY4XvTK0fYA/rec0b9g6rqX6yAdct/fldtQ7l4GlpdvNMGv/attcbO9ZYuGLljxhH)"/>
    <s v="Roger's Pass"/>
    <s v="Retro Art with the Roger's Pass train.  Wording also in French"/>
    <s v="Wood - paper embossed on top"/>
    <n v="3.75"/>
    <n v="2.25"/>
    <s v="Rectangle"/>
    <n v="8.4375"/>
    <s v="Vertical"/>
    <s v="WPA National Park Art"/>
    <m/>
    <m/>
    <m/>
    <s v="Rogers Pass National Historical Site, _x000d__x000a_"/>
    <s v="Museum, National Park"/>
    <s v="Roger's Pass Museum"/>
    <s v="Revelstoke"/>
    <s v="BC"/>
    <s v="Canada"/>
    <n v="1772"/>
    <s v="Trip Souvenir"/>
    <x v="75"/>
    <x v="2"/>
    <n v="2022"/>
    <s v="May - June"/>
  </r>
  <r>
    <n v="318"/>
    <s v="1618438988756_5647449175934517428.jpg (https://airtable.com/appB4vxyFutZrO1Dp/tblJpUpY4XvTK0fYA/recn6aJGfw29f1U2u/fldtQ7l4GlpdvNMGv/att2rocAopIven9eG)"/>
    <s v="Welcome Las Vegas"/>
    <s v="Replica of the Retro Neon Las Vegas sign_x000d__x000a_"/>
    <s v="Resin Molded - not flexible, 3-D"/>
    <n v="3"/>
    <n v="4"/>
    <s v="Rectangle"/>
    <n v="12"/>
    <s v="Horizontal"/>
    <s v="Retro, business logo "/>
    <m/>
    <s v="checked"/>
    <s v="checked"/>
    <s v="Welcome to Fabulous Las Vegas Nevada_x000d__x000a_"/>
    <s v="Tourism Site"/>
    <s v="Las Vegas"/>
    <s v="Las Vegas"/>
    <s v="NV"/>
    <s v="USA"/>
    <n v="1788"/>
    <s v="Trip Souvenir"/>
    <x v="94"/>
    <x v="2"/>
    <n v="2021"/>
    <s v="March"/>
  </r>
  <r>
    <n v="319"/>
    <s v="1618439016122_1667119365930954846.jpg (https://airtable.com/appB4vxyFutZrO1Dp/tblJpUpY4XvTK0fYA/rec3sFYM6YC5KnRpH/fldtQ7l4GlpdvNMGv/att5HKxk0DAW0qdkb)"/>
    <s v="Las Vegas Fidget Spinner"/>
    <s v="Welcome sign fidget spinner"/>
    <s v="Metal"/>
    <n v="2"/>
    <n v="2"/>
    <s v="Round"/>
    <n v="3.14"/>
    <s v="Horizontal"/>
    <s v="business logo , Graphic, Part that moves"/>
    <m/>
    <s v="checked"/>
    <m/>
    <s v="Welcome to Fabulous Las Vegas"/>
    <s v="Business"/>
    <s v="Las Vegas"/>
    <s v="Las Vegas"/>
    <s v="NV"/>
    <s v="USA"/>
    <n v="1788"/>
    <s v="Trip Souvenir"/>
    <x v="94"/>
    <x v="2"/>
    <n v="2021"/>
    <s v="March"/>
  </r>
  <r>
    <n v="241"/>
    <s v="Image 29 July 2020 11:57 AM.jpg (https://airtable.com/appB4vxyFutZrO1Dp/tblJpUpY4XvTK0fYA/reccluWfVMoZpxPKL/fldtQ7l4GlpdvNMGv/attXK4NJbPoV3rQIo)"/>
    <s v="Phoenix Blue Figure"/>
    <s v="Blue plastic man with feathers, horn and bead"/>
    <s v="Resin Molded - not flexible, 3-D"/>
    <n v="3.5"/>
    <n v="2.75"/>
    <s v="Rectangle"/>
    <n v="9.625"/>
    <s v="Vertical"/>
    <s v="Graphic"/>
    <m/>
    <m/>
    <m/>
    <s v="Phoenix, Arizona"/>
    <s v="Business"/>
    <s v="Phoenix Airport"/>
    <s v="Phoenix "/>
    <s v="AZ"/>
    <s v="USA"/>
    <n v="1791"/>
    <s v="Trip Souvenir"/>
    <x v="101"/>
    <x v="4"/>
    <n v="2010"/>
    <s v="July"/>
  </r>
  <r>
    <n v="242"/>
    <s v="Image 29 July 2020 11:57 AM.jpg (https://airtable.com/appB4vxyFutZrO1Dp/tblJpUpY4XvTK0fYA/recyJsr3Q9UIr7Q1s/fldtQ7l4GlpdvNMGv/attnKc29Aswy4piW7)"/>
    <s v="Dry Heat"/>
    <s v="Plastic magnet with skeleton with the words &quot;its a dry heat, Arizona&quot;"/>
    <s v="Polymer Plastic - flat, flexible, no dimension"/>
    <n v="2.25"/>
    <n v="2.5"/>
    <s v="Rectangle"/>
    <n v="5.625"/>
    <s v="Vertical"/>
    <s v="Graphic"/>
    <m/>
    <m/>
    <s v="checked"/>
    <s v="But its a dry heat - Arizona_x000d__x000a_"/>
    <s v="Business"/>
    <s v="Phoenix Airport"/>
    <s v="Phoenix"/>
    <s v="AZ"/>
    <s v="USA"/>
    <n v="1791"/>
    <s v="Trip Souvenir"/>
    <x v="102"/>
    <x v="4"/>
    <n v="2011"/>
    <m/>
  </r>
  <r>
    <n v="365"/>
    <s v="1655330102779_3550065373686932086.jpg (https://airtable.com/appB4vxyFutZrO1Dp/tblJpUpY4XvTK0fYA/rec7VyJcTChPxPTL0/fldtQ7l4GlpdvNMGv/attIqPTaCMOZ64VEI)"/>
    <s v="Three Valley Lake Chateau"/>
    <s v="Resin 3-D shot of the resort with lake in foreground, mountain in the back"/>
    <s v="Paper - Printed glued on Magnet with heavy acrylic"/>
    <n v="2.87"/>
    <n v="2.87"/>
    <s v="Square"/>
    <n v="8.2369000000000003"/>
    <s v="Horizontal"/>
    <s v="Photo - Modern"/>
    <m/>
    <s v="checked"/>
    <m/>
    <s v="Three Valley Lake Chateau"/>
    <s v="Business"/>
    <s v="Three Valley Lake Chateau"/>
    <s v="Revelstoke"/>
    <s v="BC"/>
    <s v="Canada"/>
    <n v="1826"/>
    <s v="Trip Souvenir"/>
    <x v="75"/>
    <x v="2"/>
    <n v="2022"/>
    <s v="May - June"/>
  </r>
  <r>
    <n v="393"/>
    <s v="1655334465846_8563567568555378020.jpg (https://airtable.com/appB4vxyFutZrO1Dp/tblJpUpY4XvTK0fYA/recwZX2NADg6cazXR/fldtQ7l4GlpdvNMGv/attzXp2RmcppiKtSK)"/>
    <s v="Jasper from the MountainsL"/>
    <s v="Photo from top of mountains looking down at Jasper"/>
    <s v="Paper  - Stiff back, thin acrylic, not flexible"/>
    <n v="2"/>
    <n v="3"/>
    <s v="Rectangle"/>
    <n v="6"/>
    <s v="Horizontal"/>
    <s v="Photo - Modern"/>
    <m/>
    <m/>
    <m/>
    <s v="Jasper Wonderful by Nature"/>
    <s v="Tourism Site"/>
    <s v="Shop"/>
    <s v="Jasper"/>
    <s v="AB"/>
    <s v="Canada"/>
    <n v="1831"/>
    <s v="Trip Souvenir"/>
    <x v="75"/>
    <x v="2"/>
    <n v="2022"/>
    <s v="May - June"/>
  </r>
  <r>
    <n v="397"/>
    <s v="1655334639915_6415683569354547229.jpg (https://airtable.com/appB4vxyFutZrO1Dp/tblJpUpY4XvTK0fYA/recZZlxOVSkJnxT3S/fldtQ7l4GlpdvNMGv/attQWaLPPHDDOxjqY)"/>
    <s v="Columbia Icefield"/>
    <s v="Photo of the Ice Busses at Columbia Icefield"/>
    <s v="Paper  - Stiff back, thin acrylic, not flexible"/>
    <n v="2"/>
    <n v="3"/>
    <s v="Rectangle"/>
    <n v="6"/>
    <s v="Vertical"/>
    <s v="Photo - Modern"/>
    <m/>
    <m/>
    <m/>
    <s v="Columbia Icefield, Jasper Canada"/>
    <s v="Tourism Site"/>
    <s v="Jasper National Park Icefield Information Center"/>
    <s v="Jasper"/>
    <s v="AB"/>
    <s v="Canada"/>
    <n v="1831"/>
    <s v="Trip Souvenir"/>
    <x v="75"/>
    <x v="2"/>
    <n v="2022"/>
    <s v="May - June"/>
  </r>
  <r>
    <n v="382"/>
    <s v="1655331809987_4303527539591376425.jpg (https://airtable.com/appB4vxyFutZrO1Dp/tblJpUpY4XvTK0fYA/recFbofWHI7Geaygz/fldtQ7l4GlpdvNMGv/attx5BJjFa4V2HTo2)"/>
    <s v="Jasper - Canadian Recycling"/>
    <s v="Bear with the statement - After a good meal- Canadian Recycling"/>
    <s v="Paper  - Stiff back, thin acrylic, not flexible"/>
    <n v="3.5"/>
    <n v="2.5"/>
    <s v="Rectangle"/>
    <n v="8.75"/>
    <s v="Horizontal"/>
    <s v="Graphic"/>
    <m/>
    <m/>
    <m/>
    <s v="Jasper, After a good meal Canadian Recycling"/>
    <s v="Business"/>
    <s v="Shop"/>
    <s v="Jasper"/>
    <s v="AB"/>
    <s v="Canada"/>
    <n v="1831"/>
    <s v="Trip Souvenir"/>
    <x v="75"/>
    <x v="2"/>
    <n v="2022"/>
    <s v="May - June"/>
  </r>
  <r>
    <n v="387"/>
    <s v="1655334164769_7835652834535224400.jpg (https://airtable.com/appB4vxyFutZrO1Dp/tblJpUpY4XvTK0fYA/recohmGflVqI9XYWO/fldtQ7l4GlpdvNMGv/attIBHTBJtBwcNcOI)"/>
    <s v="Leah Dorian Breath of Life"/>
    <s v="Replica of Breath of Life painting by Leah Dorion"/>
    <s v="Paper  - Stiff back, thin acrylic, not flexible"/>
    <n v="3.5"/>
    <n v="2.5"/>
    <s v="Rectangle"/>
    <n v="8.75"/>
    <s v="Vertical"/>
    <s v="Painting"/>
    <m/>
    <m/>
    <m/>
    <s v="Leah Dorion"/>
    <s v="Tourism Site"/>
    <s v="Sunwapta Rocky Mountain Lodge"/>
    <s v="Jasper"/>
    <s v="AB"/>
    <s v="Canada"/>
    <n v="1831"/>
    <s v="Trip Souvenir"/>
    <x v="75"/>
    <x v="2"/>
    <n v="2022"/>
    <s v="May - June"/>
  </r>
  <r>
    <n v="392"/>
    <s v="1655334423237_2217782196430640852.jpg (https://airtable.com/appB4vxyFutZrO1Dp/tblJpUpY4XvTK0fYA/reckDPWhw2BeIDk4i/fldtQ7l4GlpdvNMGv/attfTSbAIvhSfu6H3)"/>
    <s v="Canada Rt 93"/>
    <s v="Replica of Canada Parkway Route 93 with the Glaciers and Icefields"/>
    <s v="Wood - paper embossed on top"/>
    <n v="3.5"/>
    <n v="2.25"/>
    <s v="Rectangle"/>
    <n v="7.875"/>
    <s v="Vertical"/>
    <s v="Retro"/>
    <m/>
    <m/>
    <m/>
    <s v="Historic Icefields Canada 93 Parkway Route"/>
    <s v="National Park"/>
    <s v="Jasper National Park Icefield Center"/>
    <s v="Jasper"/>
    <s v="AB"/>
    <s v="Canada"/>
    <n v="1831"/>
    <s v="Trip Souvenir"/>
    <x v="75"/>
    <x v="2"/>
    <n v="2022"/>
    <s v="May - June"/>
  </r>
  <r>
    <n v="399"/>
    <s v="1655334700797_7191848806629942436.jpg (https://airtable.com/appB4vxyFutZrO1Dp/tblJpUpY4XvTK0fYA/recL5RRJGa8sRGeNX/fldtQ7l4GlpdvNMGv/attRiidwpghIYiRI8)"/>
    <s v="Jasper - Metal"/>
    <s v="Metal with stylized mountain and colors"/>
    <s v="Metal"/>
    <n v="1.5"/>
    <n v="1.5"/>
    <s v="Square"/>
    <n v="2.25"/>
    <s v="Horizontal"/>
    <s v="Embossed Metal with color inlays"/>
    <m/>
    <m/>
    <m/>
    <s v="Canada, Jasper"/>
    <s v="Business"/>
    <s v="Shop"/>
    <s v="Jasper"/>
    <s v="AB"/>
    <s v="Canada"/>
    <n v="1831"/>
    <s v="Trip Souvenir"/>
    <x v="75"/>
    <x v="2"/>
    <n v="2022"/>
    <s v="May - June"/>
  </r>
  <r>
    <n v="370"/>
    <s v="1655330573523_3445805403239463908.jpg (https://airtable.com/appB4vxyFutZrO1Dp/tblJpUpY4XvTK0fYA/recl6v89m666dIRiD/fldtQ7l4GlpdvNMGv/att87WBKSfWr7LRra)"/>
    <s v="Last Spike 1885"/>
    <s v="Wooden magnet with sticker about the last spike where the intercontinental railroad was completed in Canada"/>
    <s v="Wood - paper embossed on top"/>
    <n v="2"/>
    <n v="2"/>
    <s v="Round"/>
    <n v="3.14"/>
    <s v="Horizontal"/>
    <s v="Graphic"/>
    <m/>
    <s v="checked"/>
    <m/>
    <s v="The Last Spike, 1885 Craigellachis, B.C. Canada"/>
    <s v="Tourism Site"/>
    <s v="Last Spike Rest Area"/>
    <s v="Craigellachie"/>
    <s v="BC"/>
    <s v="Canada"/>
    <n v="1844"/>
    <s v="Trip Souvenir"/>
    <x v="75"/>
    <x v="2"/>
    <n v="2022"/>
    <s v="May - June"/>
  </r>
  <r>
    <n v="373"/>
    <s v="1655330907732_4480892617873334643.jpg (https://airtable.com/appB4vxyFutZrO1Dp/tblJpUpY4XvTK0fYA/recZxDuFqlYAZv1oB/fldtQ7l4GlpdvNMGv/attpGPY8YD9z63zdA)"/>
    <s v="South Thompson Inn &amp; Conference Center"/>
    <s v="Picture on a metal magnet"/>
    <s v="Paper  - Stiff back, thin acrylic, not flexible"/>
    <n v="2.5"/>
    <n v="3.87"/>
    <s v="Rectangle"/>
    <n v="9.6750000000000007"/>
    <s v="Horizontal"/>
    <s v="Photo - Modern"/>
    <m/>
    <m/>
    <m/>
    <m/>
    <s v="Business"/>
    <s v="South Thompson Inn &amp; Conference Center"/>
    <s v="Kamloops"/>
    <s v="BC"/>
    <s v="Canada"/>
    <n v="1938"/>
    <s v="Trip Souvenir"/>
    <x v="75"/>
    <x v="2"/>
    <n v="2022"/>
    <s v="May - June"/>
  </r>
  <r>
    <n v="375"/>
    <s v="1655331209105_4423919752964630755.jpg (https://airtable.com/appB4vxyFutZrO1Dp/tblJpUpY4XvTK0fYA/recM17v77VvVqjrT7/fldtQ7l4GlpdvNMGv/attXgt8zyHp4YKg2n)"/>
    <s v="Seattle Monorail Bottle Opener"/>
    <s v="Metal Bottle Opener in the shape of the Monorail"/>
    <s v="Metal"/>
    <n v="1.25"/>
    <n v="6"/>
    <s v="Rectangle"/>
    <n v="7.5"/>
    <s v="Horizontal"/>
    <s v="Embossed Metal with color inlays"/>
    <s v="checked"/>
    <m/>
    <m/>
    <s v="Seattle"/>
    <s v="Business"/>
    <s v="Seattle Center"/>
    <s v="Seattle"/>
    <s v="WA"/>
    <s v="USA"/>
    <n v="2031"/>
    <s v="Trip Souvenir"/>
    <x v="75"/>
    <x v="2"/>
    <n v="2022"/>
    <s v="May - June"/>
  </r>
  <r>
    <n v="388"/>
    <s v="1655334197059_1528746862275140536.jpg (https://airtable.com/appB4vxyFutZrO1Dp/tblJpUpY4XvTK0fYA/recfGtxsKs2ZAB9XZ/fldtQ7l4GlpdvNMGv/attQT5sSuDP4yXeay)"/>
    <s v="Seattle Skyline from the Museum"/>
    <s v="Graphic with famous Seattle buildings"/>
    <s v="Paper  - Stiff back, thin acrylic, not flexible"/>
    <n v="2.5"/>
    <n v="3.5"/>
    <s v="Rectangle"/>
    <n v="8.75"/>
    <s v="Horizontal"/>
    <s v="Graphic"/>
    <m/>
    <m/>
    <m/>
    <s v="Seattle Museum of History &amp; Industry"/>
    <s v="Museum"/>
    <s v="Seattle Center"/>
    <s v="Seattle"/>
    <s v="WA"/>
    <s v="USA"/>
    <n v="2031"/>
    <s v="Trip Souvenir"/>
    <x v="75"/>
    <x v="2"/>
    <n v="2022"/>
    <s v="May - June"/>
  </r>
  <r>
    <n v="363"/>
    <s v="1655329934532_1066501934294567140.jpg (https://airtable.com/appB4vxyFutZrO1Dp/tblJpUpY4XvTK0fYA/recIwJTZjnpEkKC77/fldtQ7l4GlpdvNMGv/atttOJ8bQPk57HarO)"/>
    <s v="MoPop Sand Timer"/>
    <s v="Wooden Sand Timer - 3D with metal screws and shavings."/>
    <s v="Wood - Engraved"/>
    <n v="2.75"/>
    <n v="2.5"/>
    <s v="Square"/>
    <n v="6.875"/>
    <s v="Vertical"/>
    <s v="business logo "/>
    <m/>
    <s v="checked"/>
    <m/>
    <s v="MoPop Seattle"/>
    <s v="Museum"/>
    <s v="Museum of Pop Culture"/>
    <s v="Seattle"/>
    <s v="Washington"/>
    <s v="USA"/>
    <n v="2031"/>
    <s v="Trip Souvenir"/>
    <x v="75"/>
    <x v="2"/>
    <n v="2022"/>
    <s v="May - June"/>
  </r>
  <r>
    <n v="386"/>
    <s v="1655334116021_6072479178461290945.jpg (https://airtable.com/appB4vxyFutZrO1Dp/tblJpUpY4XvTK0fYA/recbbyKDqTZ4EW9ov/fldtQ7l4GlpdvNMGv/attVn0WOTfj9MrLPR)"/>
    <s v="Pyramid of Capitalist System"/>
    <s v="Replica of a poster with the Pyramid of Capitalism."/>
    <s v="Paper  - Stiff back, thin acrylic, not flexible"/>
    <n v="3.5"/>
    <n v="2.5"/>
    <s v="Rectangle"/>
    <n v="8.75"/>
    <s v="Vertical"/>
    <s v="Painting"/>
    <m/>
    <m/>
    <m/>
    <s v="Pyramid of the Capitalist System"/>
    <s v="Museum"/>
    <s v="Museum of History and Industry"/>
    <s v="Seattle"/>
    <s v="WA"/>
    <s v="USA"/>
    <n v="2031"/>
    <s v="Trip Souvenir"/>
    <x v="75"/>
    <x v="2"/>
    <n v="2022"/>
    <s v="May - June"/>
  </r>
  <r>
    <n v="396"/>
    <s v="1655334596410_4374832246594626760.jpg (https://airtable.com/appB4vxyFutZrO1Dp/tblJpUpY4XvTK0fYA/recBMxeKL5F1AbGBS/fldtQ7l4GlpdvNMGv/attVDWz0X8kDliOYd)"/>
    <s v="Captain America's Shield"/>
    <s v=" magnet with shield imprinted."/>
    <s v="Paper  - Stiff back, thin acrylic, not flexible"/>
    <n v="3.63"/>
    <n v="2.5"/>
    <s v="Rectangle"/>
    <n v="9.0749999999999993"/>
    <s v="Vertical"/>
    <s v="Graphic"/>
    <m/>
    <m/>
    <m/>
    <m/>
    <s v="Tourism Site"/>
    <s v="Museum of Pop Culture"/>
    <s v="Seattle"/>
    <s v="WA"/>
    <s v="USA"/>
    <n v="2031"/>
    <s v="Trip Souvenir"/>
    <x v="75"/>
    <x v="2"/>
    <n v="2022"/>
    <s v="May - June"/>
  </r>
  <r>
    <n v="398"/>
    <s v="1655334669645_3360775809689351864.jpg (https://airtable.com/appB4vxyFutZrO1Dp/tblJpUpY4XvTK0fYA/recJd9nlGEz3N1DdH/fldtQ7l4GlpdvNMGv/att7b9msPQlQEaFMC)"/>
    <s v="Picard Assimilation Sign"/>
    <s v="Parody of Accident sign with &quot;this facility has gone ___days without an assimilation&quot;"/>
    <s v="Paper  - Stiff back, thin acrylic, not flexible"/>
    <n v="3.5"/>
    <n v="2.5"/>
    <s v="Rectangle"/>
    <n v="8.75"/>
    <s v="Vertical"/>
    <s v="Words Only"/>
    <m/>
    <m/>
    <m/>
    <s v="This Facility has gone x days without an assimilation"/>
    <s v="Museum"/>
    <s v="Museum of Pop Culture"/>
    <s v="Seattle"/>
    <s v="WA"/>
    <s v="USA"/>
    <n v="2031"/>
    <s v="Trip Souvenir"/>
    <x v="75"/>
    <x v="2"/>
    <n v="2022"/>
    <s v="May - June"/>
  </r>
  <r>
    <n v="404"/>
    <s v="1655335175894_6281828651703804765.jpg (https://airtable.com/appB4vxyFutZrO1Dp/tblJpUpY4XvTK0fYA/receSXBSHYw7YE3iB/fldtQ7l4GlpdvNMGv/attNHEJfJtfOQRLyF)"/>
    <s v="Space Needle"/>
    <s v="Replica of Space Needle"/>
    <s v="Resin Molded - not flexible, 3-D"/>
    <n v="3.25"/>
    <n v="1.5"/>
    <s v="Rectangle"/>
    <n v="4.875"/>
    <s v="Vertical"/>
    <s v="Building shape, Graphic"/>
    <m/>
    <s v="checked"/>
    <s v="checked"/>
    <s v="Space Needle, Seattle, Washington"/>
    <s v="Tourism Site"/>
    <s v="Space Needle"/>
    <s v="Seattle"/>
    <s v="WA"/>
    <s v="USA"/>
    <n v="2031"/>
    <s v="Trip Souvenir"/>
    <x v="75"/>
    <x v="2"/>
    <n v="2022"/>
    <s v="May - June"/>
  </r>
  <r>
    <n v="233"/>
    <s v="Image 29 July 2020 11:54 AM.jpg (https://airtable.com/appB4vxyFutZrO1Dp/tblJpUpY4XvTK0fYA/recjMzfre4kxTNIS0/fldtQ7l4GlpdvNMGv/attetRUGQXl8hbt8j)"/>
    <s v="Knotts Berry Farm"/>
    <s v="Knotts Berry Farm Jelly Jar"/>
    <s v="Metal"/>
    <n v="2.5"/>
    <n v="1.38"/>
    <s v="Rectangle"/>
    <n v="3.4499999999999997"/>
    <s v="Vertical"/>
    <s v="business logo , Graphic"/>
    <m/>
    <m/>
    <m/>
    <s v="Knotts Berry Farm, Strawberry Pure Preserves"/>
    <s v="Tourism Site"/>
    <s v="Knotts Berry Farm Amusement Park"/>
    <s v="Buena Park"/>
    <s v="CA"/>
    <s v="USA"/>
    <n v="2053"/>
    <s v="Trip Souvenir"/>
    <x v="103"/>
    <x v="6"/>
    <n v="1999"/>
    <s v="July"/>
  </r>
  <r>
    <n v="49"/>
    <s v="Image 15 July 2020 02:27 PM.jpg (https://airtable.com/appB4vxyFutZrO1Dp/tblJpUpY4XvTK0fYA/rechZVTbYQXuzc2vL/fldtQ7l4GlpdvNMGv/attxx8j6dhdk0kCrW)"/>
    <s v="Queen Mary Ship"/>
    <s v="Shape of Life Preserver with the picture of the ship in the middle.  Has the words Queen Mary Long Beach California"/>
    <s v="Paper  - Stiff back, thin acrylic, not flexible"/>
    <n v="3"/>
    <n v="3"/>
    <s v="Round"/>
    <n v="7.0650000000000004"/>
    <s v="Horizontal"/>
    <s v="Photo - Modern, business logo "/>
    <m/>
    <m/>
    <m/>
    <s v="Queen Mary, Long Beach California"/>
    <s v="Business"/>
    <s v="QUeen Mary Ship - This was a gift, I did not go"/>
    <s v="Long Beach"/>
    <s v="CA"/>
    <s v="USA"/>
    <n v="2070"/>
    <s v="Trip Souvenir"/>
    <x v="104"/>
    <x v="4"/>
    <n v="2010"/>
    <s v="July"/>
  </r>
  <r>
    <n v="394"/>
    <s v="1655334503762_115254356902102724.jpg (https://airtable.com/appB4vxyFutZrO1Dp/tblJpUpY4XvTK0fYA/rec4FvwfFSAZFtVCt/fldtQ7l4GlpdvNMGv/attEk8ueuszf1O8P3)"/>
    <s v="Butchart Gardens - 2 sides"/>
    <s v="Two sided 394 shows the quarry garden. See 395 for back"/>
    <s v="Wood - paper embossed on top"/>
    <n v="2.5"/>
    <n v="4.25"/>
    <s v="Rectangle"/>
    <n v="10.625"/>
    <s v="Horizontal"/>
    <s v="Photo - Modern"/>
    <m/>
    <m/>
    <m/>
    <s v="The Buchart Gardens"/>
    <s v="Tourism Site"/>
    <s v="Butchart Garden Shop"/>
    <s v="Victoria"/>
    <s v="BC"/>
    <s v="Canada"/>
    <n v="2163"/>
    <s v="Trip Souvenir"/>
    <x v="75"/>
    <x v="2"/>
    <n v="2022"/>
    <s v="May - June"/>
  </r>
  <r>
    <n v="394"/>
    <s v="1655334537294_316512118859825522.jpg (https://airtable.com/appB4vxyFutZrO1Dp/tblJpUpY4XvTK0fYA/recniCtQPEuhpGGgT/fldtQ7l4GlpdvNMGv/att1bFdlL9mdgrpWi)"/>
    <s v="same as 394"/>
    <s v="This side has six metallic photos of landmarks in the garden_x000d__x000a_"/>
    <s v="Wood - paper embossed on top"/>
    <m/>
    <m/>
    <m/>
    <s v="Error"/>
    <m/>
    <s v="Photo - Modern"/>
    <m/>
    <m/>
    <m/>
    <s v="The Buchart Gardens"/>
    <s v="Tourism Site"/>
    <s v="Buchart Gardens"/>
    <s v="Victoria"/>
    <s v="AB"/>
    <s v="Canada"/>
    <n v="2163"/>
    <s v="Trip Souvenir"/>
    <x v="75"/>
    <x v="2"/>
    <n v="2022"/>
    <s v="May - June"/>
  </r>
  <r>
    <n v="384"/>
    <s v="1655331969676_985973084322415531.jpg (https://airtable.com/appB4vxyFutZrO1Dp/tblJpUpY4XvTK0fYA/recb1ZYXXZ6QwSoLh/fldtQ7l4GlpdvNMGv/attDBCl4jB60wrSWc)"/>
    <s v="Raven Box"/>
    <s v="First Tribe Haida Style Raven in a box"/>
    <s v="Metal"/>
    <n v="3.37"/>
    <n v="2.5"/>
    <s v="Rectangle"/>
    <n v="8.4250000000000007"/>
    <s v="Horizontal"/>
    <s v="Indigenous Art"/>
    <m/>
    <m/>
    <m/>
    <m/>
    <s v="Tourism Site"/>
    <s v="Shop"/>
    <s v="Vancouver"/>
    <s v="BC"/>
    <s v="Canada"/>
    <n v="2164"/>
    <s v="Trip Souvenir"/>
    <x v="75"/>
    <x v="2"/>
    <n v="2022"/>
    <s v="May - June"/>
  </r>
  <r>
    <n v="364"/>
    <s v="1655330024442_8898517406953559450.jpg (https://airtable.com/appB4vxyFutZrO1Dp/tblJpUpY4XvTK0fYA/rec14Oaarh8W8Uzws/fldtQ7l4GlpdvNMGv/attaPlnkkSWWOA1cv)"/>
    <s v="Raven's Companion"/>
    <s v="Resin 3-D casting of First Nation Haida Totem Pole Art - "/>
    <s v="Resin Molded - not flexible, 3-D"/>
    <n v="2.25"/>
    <n v="2.12"/>
    <s v="Rectangle"/>
    <n v="4.7700000000000005"/>
    <s v="Vertical"/>
    <s v="Indigenous Art"/>
    <m/>
    <s v="checked"/>
    <s v="checked"/>
    <m/>
    <s v="Business"/>
    <s v="Shop"/>
    <s v="Vancouver"/>
    <s v="BC"/>
    <s v="Canada"/>
    <n v="2164"/>
    <s v="Trip Souvenir"/>
    <x v="75"/>
    <x v="2"/>
    <n v="2022"/>
    <s v="May - June"/>
  </r>
  <r>
    <n v="402"/>
    <s v="1655335090044_7244160777072444700.jpg (https://airtable.com/appB4vxyFutZrO1Dp/tblJpUpY4XvTK0fYA/recxmEIJf8jwxdRzE/fldtQ7l4GlpdvNMGv/attA7YIxe6gg5wp28)"/>
    <s v="Mounty Moose"/>
    <s v="Metal magnet of a Moose in Canadian Mounty uniform"/>
    <s v="Metal"/>
    <n v="3"/>
    <n v="1.75"/>
    <s v="Rectangle"/>
    <n v="5.25"/>
    <s v="Vertical"/>
    <s v="Embossed Metal with color inlays"/>
    <m/>
    <m/>
    <m/>
    <s v="Canada"/>
    <s v="Business"/>
    <s v="Shop"/>
    <s v="Vancouver"/>
    <s v="BC"/>
    <s v="Canada"/>
    <n v="2164"/>
    <s v="Trip Souvenir"/>
    <x v="75"/>
    <x v="2"/>
    <n v="2022"/>
    <s v="May - June"/>
  </r>
  <r>
    <n v="395"/>
    <s v="1655334560585_2059812009480964767.jpg (https://airtable.com/appB4vxyFutZrO1Dp/tblJpUpY4XvTK0fYA/recWA5VUlh64GmA3q/fldtQ7l4GlpdvNMGv/attM7ESJ60YxebhIC)"/>
    <s v="Stanley Park Totem Poles"/>
    <s v="Painting of the Totem Poles at Stanley Park"/>
    <s v="sticker with magnet glued on back"/>
    <n v="3.25"/>
    <n v="4.25"/>
    <s v="Rectangle"/>
    <n v="13.8125"/>
    <s v="Horizontal"/>
    <s v="Painting"/>
    <m/>
    <m/>
    <m/>
    <m/>
    <s v="State Park"/>
    <s v="Stanley Park"/>
    <s v="Vancouver"/>
    <s v="BC"/>
    <s v="Canada"/>
    <n v="2165"/>
    <s v="Trip Souvenir"/>
    <x v="75"/>
    <x v="2"/>
    <n v="2022"/>
    <s v="May - June"/>
  </r>
  <r>
    <n v="391"/>
    <s v="1655334355590_6819814552114632491.jpg (https://airtable.com/appB4vxyFutZrO1Dp/tblJpUpY4XvTK0fYA/rec6wffoQpPGgHZeb/fldtQ7l4GlpdvNMGv/attmMGPpgk7VHPbox)"/>
    <s v="Victoria Harborside"/>
    <s v="Artistic rendition of Victoria Harbor"/>
    <s v="Metal"/>
    <n v="1.5"/>
    <n v="3"/>
    <s v="Rectangle"/>
    <n v="4.5"/>
    <s v="Horizontal"/>
    <s v="Skyline"/>
    <m/>
    <m/>
    <m/>
    <s v="Victoria"/>
    <s v="Business"/>
    <s v="shop"/>
    <s v="Victoria"/>
    <s v="BC"/>
    <s v="Canada"/>
    <n v="2170"/>
    <s v="Trip Souvenir"/>
    <x v="75"/>
    <x v="2"/>
    <n v="2022"/>
    <s v="May - June"/>
  </r>
  <r>
    <n v="366"/>
    <s v="1655330228058_3136730005069250879.jpg (https://airtable.com/appB4vxyFutZrO1Dp/tblJpUpY4XvTK0fYA/recBRVJRjOyCd2Wn6/fldtQ7l4GlpdvNMGv/attqPlwdpD8hU9V3z)"/>
    <s v="Victoria Parliament Building"/>
    <s v="Wooden 3-D magnet with building in forefront, sky in background.  Info on the building on the back_x000d__x000a_"/>
    <s v="Wood - paper embossed on top"/>
    <n v="3.25"/>
    <n v="2.87"/>
    <s v="Rectangle"/>
    <n v="9.3275000000000006"/>
    <s v="Vertical"/>
    <s v="Building shape, Graphic"/>
    <m/>
    <s v="checked"/>
    <s v="checked"/>
    <s v="Victoria, Parliament Building"/>
    <s v="Tourism Site"/>
    <s v="Victoria Parliament Building"/>
    <s v="Victoria"/>
    <s v="BC"/>
    <s v="Canada"/>
    <n v="2170"/>
    <s v="Trip Souvenir"/>
    <x v="75"/>
    <x v="2"/>
    <n v="2022"/>
    <s v="May - June"/>
  </r>
  <r>
    <n v="99"/>
    <s v="Image 16 July 2020 11:23 AM.jpg (https://airtable.com/appB4vxyFutZrO1Dp/tblJpUpY4XvTK0fYA/recjwLVzTeSsaLoOJ/fldtQ7l4GlpdvNMGv/attDy0zw0JzEDwfWE)"/>
    <s v="Kaiserslautern"/>
    <s v="Hard plastic 3-d rendition of the Kaiserslautern"/>
    <s v="Resin Molded - not flexible, 3-D"/>
    <n v="2.13"/>
    <n v="2.88"/>
    <s v="Rectangle"/>
    <n v="6.1343999999999994"/>
    <s v="Horizontal"/>
    <s v="Skyline"/>
    <m/>
    <s v="checked"/>
    <m/>
    <s v="Kaiserslautern"/>
    <s v="Tourism Site"/>
    <s v="Kaiserslautern"/>
    <s v="Kaiserslautern"/>
    <s v="Rhinelander-Palatinate"/>
    <s v="Germany"/>
    <n v="4293"/>
    <s v="Trip Souvenir"/>
    <x v="105"/>
    <x v="5"/>
    <n v="2017"/>
    <s v="June"/>
  </r>
  <r>
    <n v="64"/>
    <s v="Image 16 July 2020 09:22 AM.jpg (https://airtable.com/appB4vxyFutZrO1Dp/tblJpUpY4XvTK0fYA/reczzVBkkU2NYCRvf/fldtQ7l4GlpdvNMGv/attOpI7XMVOcxJPFD)"/>
    <s v="Bern City Flag"/>
    <s v="Flag of the city of Bern"/>
    <s v="Polymer Plastic - flat, flexible, no dimension"/>
    <n v="2.75"/>
    <n v="2.13"/>
    <s v="Rectangle"/>
    <n v="5.8574999999999999"/>
    <s v="Vertical"/>
    <s v="business logo "/>
    <m/>
    <m/>
    <m/>
    <s v="Bern"/>
    <s v="Tourism Site"/>
    <s v="Bern"/>
    <s v="Bern"/>
    <s v="Bern"/>
    <s v="Switzerland"/>
    <n v="4379"/>
    <s v="Trip Souvenir"/>
    <x v="105"/>
    <x v="5"/>
    <n v="2017"/>
    <s v="June"/>
  </r>
  <r>
    <n v="20"/>
    <s v="Image 14 July 2020 04:50 PM.jpg (https://airtable.com/appB4vxyFutZrO1Dp/tblJpUpY4XvTK0fYA/recm4OyzLAsadaPQX/fldtQ7l4GlpdvNMGv/att7q1N5WK93N5W2h)"/>
    <s v="Nurnberg Castle"/>
    <s v="Metal engraving of Nurnberg Castle with the county flag_x000d__x000a_"/>
    <s v="Metal"/>
    <n v="1.25"/>
    <n v="2"/>
    <s v="Rectangle"/>
    <n v="2.5"/>
    <s v="Horizontal"/>
    <s v="Skyline"/>
    <m/>
    <m/>
    <m/>
    <s v="Nurnberg"/>
    <s v="Tourism Site"/>
    <s v="shop"/>
    <s v="Nurnberg"/>
    <s v="Bavaria"/>
    <s v="Germany"/>
    <n v="4414"/>
    <s v="Trip Souvenir"/>
    <x v="105"/>
    <x v="5"/>
    <n v="2017"/>
    <s v="June"/>
  </r>
  <r>
    <n v="75"/>
    <s v="Image 16 July 2020 09:26 AM.jpg (https://airtable.com/appB4vxyFutZrO1Dp/tblJpUpY4XvTK0fYA/recNuT72GS9oLwjMI/fldtQ7l4GlpdvNMGv/attqE7m3QEnyTSrU2)"/>
    <s v="Neuschwanstein Castle"/>
    <s v="Neuschwanstein Castle"/>
    <s v="Resin Molded - not flexible, 3-D"/>
    <n v="2.88"/>
    <n v="2.88"/>
    <s v="Square"/>
    <n v="8.2943999999999996"/>
    <s v="Horizontal"/>
    <s v="Skyline"/>
    <m/>
    <s v="checked"/>
    <m/>
    <s v="Neuschwanstein"/>
    <s v="Tourism Site"/>
    <s v="Neuschwanstein"/>
    <s v="Neuschwanstein"/>
    <s v="Bavaria"/>
    <s v="Germany"/>
    <n v="4480"/>
    <s v="Trip Souvenir"/>
    <x v="105"/>
    <x v="5"/>
    <n v="2017"/>
    <s v="June"/>
  </r>
  <r>
    <n v="62"/>
    <s v="Image 16 July 2020 09:21 AM.jpg (https://airtable.com/appB4vxyFutZrO1Dp/tblJpUpY4XvTK0fYA/reco4KisHsKrtuO9P/fldtQ7l4GlpdvNMGv/attY4cY4JKu9EtSqw)"/>
    <s v="Munchen Castle"/>
    <s v="Metal representation of Munchen city"/>
    <s v="Metal"/>
    <n v="2.25"/>
    <n v="3"/>
    <s v="Rectangle"/>
    <n v="6.75"/>
    <s v="Horizontal"/>
    <s v="Skyline"/>
    <m/>
    <s v="checked"/>
    <m/>
    <s v="Munchen"/>
    <s v="Tourism Site"/>
    <s v="Munchen"/>
    <s v="Munchen"/>
    <s v="Bavaria"/>
    <s v="Germany"/>
    <n v="4487"/>
    <s v="Trip Souvenir"/>
    <x v="105"/>
    <x v="5"/>
    <n v="2017"/>
    <s v="June"/>
  </r>
  <r>
    <n v="98"/>
    <s v="Image 16 July 2020 11:10 AM.jpg (https://airtable.com/appB4vxyFutZrO1Dp/tblJpUpY4XvTK0fYA/rec20WarGbH63VTky/fldtQ7l4GlpdvNMGv/att4KqQtiMFkjFPas)"/>
    <s v="Munchen Beer Cap Opener"/>
    <s v="Ceramic beer stein, missing handle.  Blue with the City Hall of Munchen. Below is a beer cap opener"/>
    <s v="ceramic"/>
    <n v="3.25"/>
    <n v="2"/>
    <s v="Rectangle"/>
    <n v="6.5"/>
    <s v="Vertical"/>
    <s v="cultural - art of the area"/>
    <s v="checked"/>
    <s v="checked"/>
    <m/>
    <s v="Munchen"/>
    <s v="Gift - Inherited"/>
    <s v="Munchen"/>
    <s v="Munchen"/>
    <s v="Bavaria"/>
    <s v="Germany"/>
    <n v="4487"/>
    <s v="Trip Souvenir"/>
    <x v="105"/>
    <x v="5"/>
    <n v="2017"/>
    <s v="June"/>
  </r>
  <r>
    <n v="97"/>
    <s v="Image 16 July 2020 11:09 AM.jpg (https://airtable.com/appB4vxyFutZrO1Dp/tblJpUpY4XvTK0fYA/recUEG5mrcSHP21ka/fldtQ7l4GlpdvNMGv/attebxHIdwau0UY6l)"/>
    <s v="Salzburg Town"/>
    <s v="Ceramic townscape of Salzburg Germany"/>
    <s v="ceramic"/>
    <n v="2.13"/>
    <n v="2.75"/>
    <s v="Rectangle"/>
    <n v="5.8574999999999999"/>
    <s v="Horizontal"/>
    <s v="Skyline"/>
    <m/>
    <s v="checked"/>
    <m/>
    <s v="Salzburg"/>
    <s v="Gift - Inherited"/>
    <s v="Salzburg"/>
    <s v="Salzburg"/>
    <s v="Salzburg"/>
    <s v="Austria"/>
    <n v="4555"/>
    <s v="Trip Souvenir"/>
    <x v="105"/>
    <x v="5"/>
    <n v="2017"/>
    <s v="June"/>
  </r>
  <r>
    <n v="111"/>
    <s v="Image 16 July 2020 01:24 PM.jpg (https://airtable.com/appB4vxyFutZrO1Dp/tblJpUpY4XvTK0fYA/rec2iCPwfx7g09zeJ/fldtQ7l4GlpdvNMGv/atticpSIgb8JS6sJI)"/>
    <s v="Saying 15"/>
    <s v="Moose telling a women, Nice Rack with the tagline Moose Pick-Up Lines"/>
    <s v="Paper  - Stiff back, thin acrylic, not flexible"/>
    <n v="2.13"/>
    <n v="3.13"/>
    <s v="Rectangle"/>
    <n v="6.6668999999999992"/>
    <s v="Horizontal"/>
    <s v="Graphic"/>
    <m/>
    <m/>
    <m/>
    <s v="Nice Rack  - Moose Pick-Up Lines"/>
    <s v="Business"/>
    <s v="unknown"/>
    <m/>
    <m/>
    <m/>
    <m/>
    <s v="Trip Souvenir"/>
    <x v="106"/>
    <x v="2"/>
    <n v="2011"/>
    <m/>
  </r>
  <r>
    <n v="178"/>
    <s v="Image 22 July 2020 11:14 AM.jpg (https://airtable.com/appB4vxyFutZrO1Dp/tblJpUpY4XvTK0fYA/rectsiooBqkf6TTcr/fldtQ7l4GlpdvNMGv/attn8SgEhxC2KWgj9)"/>
    <s v="Wisconsin Cheese"/>
    <s v="Wisconsin License Plate with Cheese"/>
    <s v="Metal"/>
    <n v="1.63"/>
    <n v="3.13"/>
    <s v="Rectangle"/>
    <n v="5.1018999999999997"/>
    <s v="Horizontal"/>
    <s v="Graphic"/>
    <m/>
    <m/>
    <m/>
    <s v="Wisconsin Cheese America's Dairyland"/>
    <s v="Business"/>
    <s v="Unknown"/>
    <m/>
    <s v="WI"/>
    <s v="USA"/>
    <m/>
    <s v="Trip Souvenir"/>
    <x v="14"/>
    <x v="0"/>
    <s v="unknown"/>
    <m/>
  </r>
  <r>
    <n v="96"/>
    <s v="Image 16 July 2020 11:09 AM.jpg (https://airtable.com/appB4vxyFutZrO1Dp/tblJpUpY4XvTK0fYA/recMfWm2eNk8vLbLW/fldtQ7l4GlpdvNMGv/atteYTvuMWw1KPIxb)"/>
    <s v="Germany Bell"/>
    <s v="Gold bell with German Black and Red ribbon with flowers.  United Germany post 1990 icon in middle of bell. Ceramic"/>
    <s v="Resin Molded - not flexible, 3-D"/>
    <n v="2.75"/>
    <n v="1.5"/>
    <s v="Rectangle"/>
    <n v="4.125"/>
    <s v="Vertical"/>
    <s v="cultural - art of the area"/>
    <m/>
    <s v="checked"/>
    <m/>
    <s v="Germany"/>
    <s v="Gift - Inherited"/>
    <s v="unknown"/>
    <m/>
    <m/>
    <m/>
    <m/>
    <s v="Trip Souvenir"/>
    <x v="107"/>
    <x v="0"/>
    <s v="unknow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54207-B079-4DAB-B3E1-B89AE474222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13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9">
        <item x="7"/>
        <item x="31"/>
        <item x="87"/>
        <item x="77"/>
        <item x="100"/>
        <item x="103"/>
        <item x="73"/>
        <item x="78"/>
        <item x="96"/>
        <item x="51"/>
        <item x="101"/>
        <item x="81"/>
        <item x="104"/>
        <item x="5"/>
        <item x="102"/>
        <item x="83"/>
        <item x="76"/>
        <item x="82"/>
        <item x="99"/>
        <item x="61"/>
        <item x="15"/>
        <item x="89"/>
        <item x="50"/>
        <item x="71"/>
        <item x="85"/>
        <item x="46"/>
        <item x="48"/>
        <item x="43"/>
        <item x="64"/>
        <item x="80"/>
        <item x="72"/>
        <item x="53"/>
        <item x="105"/>
        <item x="91"/>
        <item x="22"/>
        <item x="63"/>
        <item x="12"/>
        <item x="79"/>
        <item x="55"/>
        <item x="67"/>
        <item x="4"/>
        <item x="30"/>
        <item x="66"/>
        <item x="38"/>
        <item x="47"/>
        <item x="49"/>
        <item x="68"/>
        <item x="94"/>
        <item x="88"/>
        <item x="65"/>
        <item x="86"/>
        <item x="75"/>
        <item x="74"/>
        <item x="93"/>
        <item x="60"/>
        <item x="54"/>
        <item x="70"/>
        <item x="11"/>
        <item x="39"/>
        <item x="84"/>
        <item x="45"/>
        <item x="37"/>
        <item x="107"/>
        <item x="106"/>
        <item x="35"/>
        <item x="57"/>
        <item x="52"/>
        <item x="9"/>
        <item x="8"/>
        <item x="13"/>
        <item x="25"/>
        <item x="58"/>
        <item x="14"/>
        <item x="24"/>
        <item x="1"/>
        <item x="92"/>
        <item x="95"/>
        <item x="6"/>
        <item x="36"/>
        <item x="27"/>
        <item x="90"/>
        <item x="3"/>
        <item x="26"/>
        <item x="33"/>
        <item x="28"/>
        <item x="10"/>
        <item x="56"/>
        <item x="21"/>
        <item x="98"/>
        <item x="41"/>
        <item x="42"/>
        <item x="44"/>
        <item x="23"/>
        <item x="18"/>
        <item x="19"/>
        <item x="20"/>
        <item x="17"/>
        <item x="69"/>
        <item x="0"/>
        <item x="29"/>
        <item x="2"/>
        <item x="32"/>
        <item x="34"/>
        <item x="59"/>
        <item x="62"/>
        <item x="40"/>
        <item x="16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1">
        <item x="7"/>
        <item x="3"/>
        <item x="5"/>
        <item x="0"/>
        <item x="2"/>
        <item x="6"/>
        <item x="9"/>
        <item x="1"/>
        <item x="4"/>
        <item x="8"/>
        <item t="default"/>
      </items>
    </pivotField>
    <pivotField showAll="0"/>
    <pivotField showAll="0"/>
  </pivotFields>
  <rowFields count="1">
    <field x="22"/>
  </rowFields>
  <rowItems count="109">
    <i>
      <x v="63"/>
    </i>
    <i>
      <x v="107"/>
    </i>
    <i>
      <x v="64"/>
    </i>
    <i>
      <x v="67"/>
    </i>
    <i>
      <x v="106"/>
    </i>
    <i>
      <x v="68"/>
    </i>
    <i>
      <x v="5"/>
    </i>
    <i>
      <x v="69"/>
    </i>
    <i>
      <x v="10"/>
    </i>
    <i>
      <x v="70"/>
    </i>
    <i>
      <x v="12"/>
    </i>
    <i>
      <x v="71"/>
    </i>
    <i>
      <x v="14"/>
    </i>
    <i>
      <x v="73"/>
    </i>
    <i>
      <x v="20"/>
    </i>
    <i>
      <x v="74"/>
    </i>
    <i>
      <x v="25"/>
    </i>
    <i>
      <x v="75"/>
    </i>
    <i>
      <x v="28"/>
    </i>
    <i>
      <x v="76"/>
    </i>
    <i>
      <x v="31"/>
    </i>
    <i>
      <x v="77"/>
    </i>
    <i>
      <x v="36"/>
    </i>
    <i>
      <x v="78"/>
    </i>
    <i>
      <x v="41"/>
    </i>
    <i>
      <x v="79"/>
    </i>
    <i>
      <x v="44"/>
    </i>
    <i>
      <x v="81"/>
    </i>
    <i>
      <x/>
    </i>
    <i>
      <x v="82"/>
    </i>
    <i>
      <x v="58"/>
    </i>
    <i>
      <x v="83"/>
    </i>
    <i>
      <x v="60"/>
    </i>
    <i>
      <x v="84"/>
    </i>
    <i>
      <x v="62"/>
    </i>
    <i>
      <x v="85"/>
    </i>
    <i>
      <x v="3"/>
    </i>
    <i>
      <x v="86"/>
    </i>
    <i>
      <x v="66"/>
    </i>
    <i>
      <x v="87"/>
    </i>
    <i>
      <x v="8"/>
    </i>
    <i>
      <x v="88"/>
    </i>
    <i>
      <x v="13"/>
    </i>
    <i>
      <x v="89"/>
    </i>
    <i>
      <x v="23"/>
    </i>
    <i>
      <x v="90"/>
    </i>
    <i>
      <x v="29"/>
    </i>
    <i>
      <x v="91"/>
    </i>
    <i>
      <x v="38"/>
    </i>
    <i>
      <x v="93"/>
    </i>
    <i>
      <x v="46"/>
    </i>
    <i>
      <x v="94"/>
    </i>
    <i>
      <x v="59"/>
    </i>
    <i>
      <x v="95"/>
    </i>
    <i>
      <x v="1"/>
    </i>
    <i>
      <x v="96"/>
    </i>
    <i>
      <x v="4"/>
    </i>
    <i>
      <x v="97"/>
    </i>
    <i>
      <x v="19"/>
    </i>
    <i>
      <x v="98"/>
    </i>
    <i>
      <x v="34"/>
    </i>
    <i>
      <x v="99"/>
    </i>
    <i>
      <x v="57"/>
    </i>
    <i>
      <x v="100"/>
    </i>
    <i>
      <x v="65"/>
    </i>
    <i>
      <x v="101"/>
    </i>
    <i>
      <x v="27"/>
    </i>
    <i>
      <x v="102"/>
    </i>
    <i>
      <x v="61"/>
    </i>
    <i>
      <x v="103"/>
    </i>
    <i>
      <x v="42"/>
    </i>
    <i>
      <x v="104"/>
    </i>
    <i>
      <x v="11"/>
    </i>
    <i>
      <x v="105"/>
    </i>
    <i>
      <x v="2"/>
    </i>
    <i>
      <x v="40"/>
    </i>
    <i>
      <x v="6"/>
    </i>
    <i>
      <x v="72"/>
    </i>
    <i>
      <x v="9"/>
    </i>
    <i>
      <x v="33"/>
    </i>
    <i>
      <x v="24"/>
    </i>
    <i>
      <x v="80"/>
    </i>
    <i>
      <x v="56"/>
    </i>
    <i>
      <x v="22"/>
    </i>
    <i>
      <x v="48"/>
    </i>
    <i>
      <x v="37"/>
    </i>
    <i>
      <x v="92"/>
    </i>
    <i>
      <x v="53"/>
    </i>
    <i>
      <x v="26"/>
    </i>
    <i>
      <x v="21"/>
    </i>
    <i>
      <x v="50"/>
    </i>
    <i>
      <x v="16"/>
    </i>
    <i>
      <x v="18"/>
    </i>
    <i>
      <x v="30"/>
    </i>
    <i>
      <x v="15"/>
    </i>
    <i>
      <x v="32"/>
    </i>
    <i>
      <x v="35"/>
    </i>
    <i>
      <x v="17"/>
    </i>
    <i>
      <x v="55"/>
    </i>
    <i>
      <x v="43"/>
    </i>
    <i>
      <x v="54"/>
    </i>
    <i>
      <x v="49"/>
    </i>
    <i>
      <x v="7"/>
    </i>
    <i>
      <x v="45"/>
    </i>
    <i>
      <x v="39"/>
    </i>
    <i>
      <x v="52"/>
    </i>
    <i>
      <x v="47"/>
    </i>
    <i>
      <x v="51"/>
    </i>
    <i t="grand">
      <x/>
    </i>
  </rowItems>
  <colFields count="1">
    <field x="2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umber" fld="0" subtotal="count" baseField="22" baseItem="0"/>
  </dataFields>
  <formats count="4">
    <format dxfId="31">
      <pivotArea dataOnly="0" labelOnly="1" fieldPosition="0">
        <references count="1">
          <reference field="23" count="0"/>
        </references>
      </pivotArea>
    </format>
    <format dxfId="30">
      <pivotArea dataOnly="0" labelOnly="1" grandCol="1" outline="0" fieldPosition="0"/>
    </format>
    <format dxfId="29">
      <pivotArea collapsedLevelsAreSubtotals="1" fieldPosition="0">
        <references count="1">
          <reference field="22" count="21">
            <x v="7"/>
            <x v="15"/>
            <x v="16"/>
            <x v="17"/>
            <x v="18"/>
            <x v="21"/>
            <x v="26"/>
            <x v="30"/>
            <x v="32"/>
            <x v="35"/>
            <x v="39"/>
            <x v="43"/>
            <x v="45"/>
            <x v="47"/>
            <x v="49"/>
            <x v="50"/>
            <x v="51"/>
            <x v="52"/>
            <x v="53"/>
            <x v="54"/>
            <x v="55"/>
          </reference>
        </references>
      </pivotArea>
    </format>
    <format dxfId="28">
      <pivotArea dataOnly="0" labelOnly="1" fieldPosition="0">
        <references count="1">
          <reference field="22" count="21">
            <x v="7"/>
            <x v="15"/>
            <x v="16"/>
            <x v="17"/>
            <x v="18"/>
            <x v="21"/>
            <x v="26"/>
            <x v="30"/>
            <x v="32"/>
            <x v="35"/>
            <x v="39"/>
            <x v="43"/>
            <x v="45"/>
            <x v="47"/>
            <x v="49"/>
            <x v="50"/>
            <x v="51"/>
            <x v="52"/>
            <x v="53"/>
            <x v="54"/>
            <x v="5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F70D4-3B3B-45CF-870F-5A4409A42D0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32" firstHeaderRow="1" firstDataRow="2" firstDataCol="1"/>
  <pivotFields count="3">
    <pivotField dataField="1" showAll="0"/>
    <pivotField axis="axisCol" showAll="0">
      <items count="18">
        <item x="6"/>
        <item x="12"/>
        <item x="7"/>
        <item x="11"/>
        <item x="0"/>
        <item x="8"/>
        <item x="16"/>
        <item x="10"/>
        <item x="15"/>
        <item x="2"/>
        <item x="14"/>
        <item x="3"/>
        <item x="1"/>
        <item x="13"/>
        <item x="9"/>
        <item x="5"/>
        <item x="4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Number" fld="0" subtotal="count" baseField="2" baseItem="0"/>
  </dataFields>
  <formats count="28"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collapsedLevelsAreSubtotals="1" fieldPosition="0">
        <references count="1">
          <reference field="2" count="0"/>
        </references>
      </pivotArea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collapsedLevelsAreSubtotals="1" fieldPosition="0">
        <references count="2">
          <reference field="1" count="1" selected="0">
            <x v="7"/>
          </reference>
          <reference field="2" count="1">
            <x v="18"/>
          </reference>
        </references>
      </pivotArea>
    </format>
    <format dxfId="17">
      <pivotArea collapsedLevelsAreSubtotals="1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16">
      <pivotArea collapsedLevelsAreSubtotals="1" fieldPosition="0">
        <references count="2">
          <reference field="1" count="1" selected="0">
            <x v="8"/>
          </reference>
          <reference field="2" count="1">
            <x v="25"/>
          </reference>
        </references>
      </pivotArea>
    </format>
    <format dxfId="15">
      <pivotArea collapsedLevelsAreSubtotals="1" fieldPosition="0">
        <references count="2">
          <reference field="1" count="1" selected="0">
            <x v="8"/>
          </reference>
          <reference field="2" count="1">
            <x v="11"/>
          </reference>
        </references>
      </pivotArea>
    </format>
    <format dxfId="14">
      <pivotArea collapsedLevelsAreSubtotals="1" fieldPosition="0">
        <references count="2">
          <reference field="1" count="1" selected="0">
            <x v="8"/>
          </reference>
          <reference field="2" count="1">
            <x v="5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dataOnly="0" labelOnly="1" fieldPosition="0">
        <references count="1">
          <reference field="1" count="1">
            <x v="8"/>
          </reference>
        </references>
      </pivotArea>
    </format>
    <format dxfId="11">
      <pivotArea dataOnly="0" labelOnly="1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12"/>
          </reference>
        </references>
      </pivotArea>
    </format>
    <format dxfId="8">
      <pivotArea dataOnly="0" labelOnly="1" fieldPosition="0">
        <references count="1">
          <reference field="2" count="1">
            <x v="5"/>
          </reference>
        </references>
      </pivotArea>
    </format>
    <format dxfId="7">
      <pivotArea dataOnly="0" labelOnly="1" fieldPosition="0">
        <references count="1">
          <reference field="2" count="1">
            <x v="11"/>
          </reference>
        </references>
      </pivotArea>
    </format>
    <format dxfId="6">
      <pivotArea dataOnly="0" labelOnly="1" fieldPosition="0">
        <references count="1">
          <reference field="2" count="1">
            <x v="18"/>
          </reference>
        </references>
      </pivotArea>
    </format>
    <format dxfId="5">
      <pivotArea dataOnly="0" labelOnly="1" fieldPosition="0">
        <references count="1">
          <reference field="2" count="1">
            <x v="25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2">
          <reference field="1" count="1" selected="0">
            <x v="7"/>
          </reference>
          <reference field="2" count="1">
            <x v="18"/>
          </reference>
        </references>
      </pivotArea>
    </format>
    <format dxfId="2">
      <pivotArea collapsedLevelsAreSubtotals="1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1">
      <pivotArea collapsedLevelsAreSubtotals="1" fieldPosition="0">
        <references count="2">
          <reference field="1" count="1" selected="0">
            <x v="8"/>
          </reference>
          <reference field="2" count="1">
            <x v="25"/>
          </reference>
        </references>
      </pivotArea>
    </format>
    <format dxfId="0">
      <pivotArea collapsedLevelsAreSubtotals="1" fieldPosition="0">
        <references count="2">
          <reference field="1" count="1" selected="0">
            <x v="8"/>
          </reference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609E9-6623-4DD7-861B-14300E6161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7" firstHeaderRow="1" firstDataRow="1" firstDataCol="1"/>
  <pivotFields count="2">
    <pivotField dataField="1" showAll="0"/>
    <pivotField axis="axisRow" showAll="0">
      <items count="6">
        <item x="2"/>
        <item x="3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41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2556-C626-4B39-B7BF-8DF3AD6CED8B}">
  <sheetPr>
    <tabColor rgb="FFFF0000"/>
  </sheetPr>
  <dimension ref="A1:V135"/>
  <sheetViews>
    <sheetView workbookViewId="0">
      <selection activeCell="H27" sqref="H27"/>
    </sheetView>
  </sheetViews>
  <sheetFormatPr defaultRowHeight="15" x14ac:dyDescent="0.25"/>
  <sheetData>
    <row r="1" spans="1:22" x14ac:dyDescent="0.25">
      <c r="A1" s="4" t="s">
        <v>2447</v>
      </c>
      <c r="B1" s="4" t="s">
        <v>2449</v>
      </c>
      <c r="T1" s="4" t="s">
        <v>2447</v>
      </c>
      <c r="U1" s="4" t="s">
        <v>2449</v>
      </c>
      <c r="V1" t="s">
        <v>2504</v>
      </c>
    </row>
    <row r="2" spans="1:22" x14ac:dyDescent="0.25">
      <c r="A2">
        <v>1991</v>
      </c>
      <c r="B2" s="2">
        <v>4.5</v>
      </c>
      <c r="N2">
        <v>1991</v>
      </c>
      <c r="O2" s="2">
        <f>U2</f>
        <v>4.5</v>
      </c>
      <c r="T2">
        <v>1991</v>
      </c>
      <c r="U2" s="2">
        <v>4.5</v>
      </c>
      <c r="V2" s="2">
        <f>U2</f>
        <v>4.5</v>
      </c>
    </row>
    <row r="3" spans="1:22" x14ac:dyDescent="0.25">
      <c r="A3">
        <v>1998</v>
      </c>
      <c r="B3" s="2">
        <v>2.98</v>
      </c>
      <c r="N3">
        <v>1998</v>
      </c>
      <c r="O3" s="2">
        <f>U3</f>
        <v>2.98</v>
      </c>
      <c r="T3">
        <v>1998</v>
      </c>
      <c r="U3" s="2">
        <v>2.98</v>
      </c>
      <c r="V3" s="2">
        <f>U3</f>
        <v>2.98</v>
      </c>
    </row>
    <row r="4" spans="1:22" x14ac:dyDescent="0.25">
      <c r="A4">
        <v>2005</v>
      </c>
      <c r="B4" s="2">
        <v>2.25</v>
      </c>
      <c r="N4">
        <v>2005</v>
      </c>
      <c r="O4" s="2">
        <f>AVERAGE(U4:U8)</f>
        <v>3.62</v>
      </c>
      <c r="T4" s="27">
        <v>2005</v>
      </c>
      <c r="U4" s="28">
        <v>2.25</v>
      </c>
      <c r="V4">
        <v>2005</v>
      </c>
    </row>
    <row r="5" spans="1:22" x14ac:dyDescent="0.25">
      <c r="A5">
        <v>2005</v>
      </c>
      <c r="B5" s="2">
        <v>2.95</v>
      </c>
      <c r="N5">
        <v>2006</v>
      </c>
      <c r="O5" s="2">
        <f>U9</f>
        <v>6.99</v>
      </c>
      <c r="T5" s="27">
        <v>2005</v>
      </c>
      <c r="U5" s="28">
        <v>2.95</v>
      </c>
    </row>
    <row r="6" spans="1:22" x14ac:dyDescent="0.25">
      <c r="A6">
        <v>2005</v>
      </c>
      <c r="B6" s="2">
        <v>2.95</v>
      </c>
      <c r="N6">
        <v>2008</v>
      </c>
      <c r="O6" s="2">
        <f>U10</f>
        <v>4</v>
      </c>
      <c r="T6" s="27">
        <v>2005</v>
      </c>
      <c r="U6" s="28">
        <v>2.95</v>
      </c>
    </row>
    <row r="7" spans="1:22" x14ac:dyDescent="0.25">
      <c r="A7">
        <v>2005</v>
      </c>
      <c r="B7" s="2">
        <v>3</v>
      </c>
      <c r="N7">
        <v>2009</v>
      </c>
      <c r="O7" s="2">
        <f>U11</f>
        <v>8.99</v>
      </c>
      <c r="T7" s="27">
        <v>2005</v>
      </c>
      <c r="U7" s="28">
        <v>3</v>
      </c>
    </row>
    <row r="8" spans="1:22" x14ac:dyDescent="0.25">
      <c r="A8">
        <v>2005</v>
      </c>
      <c r="B8" s="2">
        <v>6.95</v>
      </c>
      <c r="N8">
        <v>2010</v>
      </c>
      <c r="O8" s="2">
        <f>AVERAGE(U12:U13)</f>
        <v>3.4950000000000001</v>
      </c>
      <c r="T8" s="27">
        <v>2005</v>
      </c>
      <c r="U8" s="28">
        <v>6.95</v>
      </c>
    </row>
    <row r="9" spans="1:22" x14ac:dyDescent="0.25">
      <c r="A9">
        <v>2006</v>
      </c>
      <c r="B9" s="2">
        <v>6.99</v>
      </c>
      <c r="N9">
        <v>2011</v>
      </c>
      <c r="O9" s="2">
        <f>AVERAGE(U14:U18)</f>
        <v>3.5939999999999999</v>
      </c>
      <c r="T9">
        <v>2006</v>
      </c>
      <c r="U9" s="2">
        <v>6.99</v>
      </c>
    </row>
    <row r="10" spans="1:22" x14ac:dyDescent="0.25">
      <c r="A10">
        <v>2008</v>
      </c>
      <c r="B10" s="2">
        <v>4</v>
      </c>
      <c r="N10">
        <v>2012</v>
      </c>
      <c r="O10" s="2">
        <f>AVERAGE(U19:U24)</f>
        <v>4.5066666666666668</v>
      </c>
      <c r="T10">
        <v>2008</v>
      </c>
      <c r="U10" s="2">
        <v>4</v>
      </c>
    </row>
    <row r="11" spans="1:22" x14ac:dyDescent="0.25">
      <c r="A11">
        <v>2009</v>
      </c>
      <c r="B11" s="2">
        <v>8.99</v>
      </c>
      <c r="N11">
        <v>2013</v>
      </c>
      <c r="O11" s="2">
        <f>AVERAGE(U25:U29)</f>
        <v>4.5900000000000007</v>
      </c>
      <c r="T11">
        <v>2009</v>
      </c>
      <c r="U11" s="2">
        <v>8.99</v>
      </c>
    </row>
    <row r="12" spans="1:22" x14ac:dyDescent="0.25">
      <c r="A12">
        <v>2010</v>
      </c>
      <c r="B12" s="2">
        <v>3</v>
      </c>
      <c r="N12">
        <v>2014</v>
      </c>
      <c r="O12" s="2">
        <f>AVERAGE(U30)</f>
        <v>6.99</v>
      </c>
      <c r="T12" s="27">
        <v>2010</v>
      </c>
      <c r="U12" s="28">
        <v>3</v>
      </c>
    </row>
    <row r="13" spans="1:22" x14ac:dyDescent="0.25">
      <c r="A13">
        <v>2010</v>
      </c>
      <c r="B13" s="2">
        <v>3.99</v>
      </c>
      <c r="N13">
        <v>2015</v>
      </c>
      <c r="O13" s="2">
        <f>AVERAGE(U31:U33)</f>
        <v>4.3</v>
      </c>
      <c r="T13" s="27">
        <v>2010</v>
      </c>
      <c r="U13" s="28">
        <v>3.99</v>
      </c>
    </row>
    <row r="14" spans="1:22" x14ac:dyDescent="0.25">
      <c r="A14">
        <v>2011</v>
      </c>
      <c r="B14" s="2">
        <v>2.99</v>
      </c>
      <c r="N14">
        <v>2016</v>
      </c>
      <c r="O14" s="2">
        <f>AVERAGE(U34:U35)</f>
        <v>4.9749999999999996</v>
      </c>
      <c r="T14" s="29">
        <v>2011</v>
      </c>
      <c r="U14" s="30">
        <v>2.99</v>
      </c>
    </row>
    <row r="15" spans="1:22" x14ac:dyDescent="0.25">
      <c r="A15">
        <v>2011</v>
      </c>
      <c r="B15" s="2">
        <v>2.99</v>
      </c>
      <c r="N15">
        <v>2017</v>
      </c>
      <c r="O15" s="2">
        <f>AVERAGE(U36:U47)</f>
        <v>5.3741666666666674</v>
      </c>
      <c r="T15" s="29">
        <v>2011</v>
      </c>
      <c r="U15" s="30">
        <v>2.99</v>
      </c>
    </row>
    <row r="16" spans="1:22" x14ac:dyDescent="0.25">
      <c r="A16">
        <v>2011</v>
      </c>
      <c r="B16" s="2">
        <v>3.99</v>
      </c>
      <c r="N16">
        <v>2018</v>
      </c>
      <c r="O16" s="2">
        <f>AVERAGE(U48:U55)</f>
        <v>4.0387500000000003</v>
      </c>
      <c r="T16" s="29">
        <v>2011</v>
      </c>
      <c r="U16" s="30">
        <v>3.99</v>
      </c>
    </row>
    <row r="17" spans="1:21" x14ac:dyDescent="0.25">
      <c r="A17">
        <v>2011</v>
      </c>
      <c r="B17" s="2">
        <v>4</v>
      </c>
      <c r="N17">
        <v>2019</v>
      </c>
      <c r="O17" s="2">
        <f>AVERAGE(U56:U64)</f>
        <v>4.8322222222222226</v>
      </c>
      <c r="T17" s="29">
        <v>2011</v>
      </c>
      <c r="U17" s="30">
        <v>4</v>
      </c>
    </row>
    <row r="18" spans="1:21" x14ac:dyDescent="0.25">
      <c r="A18">
        <v>2011</v>
      </c>
      <c r="B18" s="2">
        <v>4</v>
      </c>
      <c r="N18">
        <v>2020</v>
      </c>
      <c r="O18" s="2">
        <f>AVERAGE(U65:U66)</f>
        <v>5.75</v>
      </c>
      <c r="T18" s="29">
        <v>2011</v>
      </c>
      <c r="U18" s="30">
        <v>4</v>
      </c>
    </row>
    <row r="19" spans="1:21" x14ac:dyDescent="0.25">
      <c r="A19">
        <v>2012</v>
      </c>
      <c r="B19" s="2">
        <v>2.95</v>
      </c>
      <c r="N19">
        <v>2021</v>
      </c>
      <c r="O19" s="2">
        <f>AVERAGE(U67:U89)</f>
        <v>6.2921739130434773</v>
      </c>
      <c r="T19" s="27">
        <v>2012</v>
      </c>
      <c r="U19" s="28">
        <v>2.95</v>
      </c>
    </row>
    <row r="20" spans="1:21" x14ac:dyDescent="0.25">
      <c r="A20">
        <v>2012</v>
      </c>
      <c r="B20" s="2">
        <v>2.95</v>
      </c>
      <c r="N20">
        <v>2022</v>
      </c>
      <c r="O20" s="2">
        <f>AVERAGE(U90:U121)</f>
        <v>5.9656249999999993</v>
      </c>
      <c r="T20" s="27">
        <v>2012</v>
      </c>
      <c r="U20" s="28">
        <v>2.95</v>
      </c>
    </row>
    <row r="21" spans="1:21" x14ac:dyDescent="0.25">
      <c r="A21">
        <v>2012</v>
      </c>
      <c r="B21" s="2">
        <v>3.25</v>
      </c>
      <c r="N21">
        <v>2023</v>
      </c>
      <c r="O21" s="2">
        <f>AVERAGE(U122:U135)</f>
        <v>6.0535714285714279</v>
      </c>
      <c r="T21" s="27">
        <v>2012</v>
      </c>
      <c r="U21" s="28">
        <v>3.25</v>
      </c>
    </row>
    <row r="22" spans="1:21" x14ac:dyDescent="0.25">
      <c r="A22">
        <v>2012</v>
      </c>
      <c r="B22" s="2">
        <v>4.99</v>
      </c>
      <c r="T22" s="27">
        <v>2012</v>
      </c>
      <c r="U22" s="28">
        <v>4.99</v>
      </c>
    </row>
    <row r="23" spans="1:21" x14ac:dyDescent="0.25">
      <c r="A23">
        <v>2012</v>
      </c>
      <c r="B23" s="2">
        <v>5.95</v>
      </c>
      <c r="T23" s="27">
        <v>2012</v>
      </c>
      <c r="U23" s="28">
        <v>5.95</v>
      </c>
    </row>
    <row r="24" spans="1:21" x14ac:dyDescent="0.25">
      <c r="A24">
        <v>2012</v>
      </c>
      <c r="B24" s="2">
        <v>6.95</v>
      </c>
      <c r="T24" s="27">
        <v>2012</v>
      </c>
      <c r="U24" s="28">
        <v>6.95</v>
      </c>
    </row>
    <row r="25" spans="1:21" x14ac:dyDescent="0.25">
      <c r="A25">
        <v>2013</v>
      </c>
      <c r="B25" s="2">
        <v>2.99</v>
      </c>
      <c r="T25" s="31">
        <v>2013</v>
      </c>
      <c r="U25" s="32">
        <v>2.99</v>
      </c>
    </row>
    <row r="26" spans="1:21" x14ac:dyDescent="0.25">
      <c r="A26">
        <v>2013</v>
      </c>
      <c r="B26" s="2">
        <v>3.99</v>
      </c>
      <c r="T26" s="31">
        <v>2013</v>
      </c>
      <c r="U26" s="32">
        <v>3.99</v>
      </c>
    </row>
    <row r="27" spans="1:21" x14ac:dyDescent="0.25">
      <c r="A27">
        <v>2013</v>
      </c>
      <c r="B27" s="2">
        <v>4.99</v>
      </c>
      <c r="T27" s="31">
        <v>2013</v>
      </c>
      <c r="U27" s="32">
        <v>4.99</v>
      </c>
    </row>
    <row r="28" spans="1:21" x14ac:dyDescent="0.25">
      <c r="A28">
        <v>2013</v>
      </c>
      <c r="B28" s="2">
        <v>4.99</v>
      </c>
      <c r="T28" s="31">
        <v>2013</v>
      </c>
      <c r="U28" s="32">
        <v>4.99</v>
      </c>
    </row>
    <row r="29" spans="1:21" x14ac:dyDescent="0.25">
      <c r="A29">
        <v>2013</v>
      </c>
      <c r="B29" s="2">
        <v>5.99</v>
      </c>
      <c r="T29" s="31">
        <v>2013</v>
      </c>
      <c r="U29" s="32">
        <v>5.99</v>
      </c>
    </row>
    <row r="30" spans="1:21" x14ac:dyDescent="0.25">
      <c r="A30">
        <v>2014</v>
      </c>
      <c r="B30" s="2">
        <v>6.99</v>
      </c>
      <c r="T30">
        <v>2014</v>
      </c>
      <c r="U30" s="2">
        <v>6.99</v>
      </c>
    </row>
    <row r="31" spans="1:21" x14ac:dyDescent="0.25">
      <c r="A31">
        <v>2015</v>
      </c>
      <c r="B31" s="2">
        <v>3.95</v>
      </c>
      <c r="T31">
        <v>2015</v>
      </c>
      <c r="U31" s="2">
        <v>3.95</v>
      </c>
    </row>
    <row r="32" spans="1:21" x14ac:dyDescent="0.25">
      <c r="A32">
        <v>2015</v>
      </c>
      <c r="B32" s="2">
        <v>4</v>
      </c>
      <c r="T32" s="31">
        <v>2015</v>
      </c>
      <c r="U32" s="32">
        <v>4</v>
      </c>
    </row>
    <row r="33" spans="1:21" x14ac:dyDescent="0.25">
      <c r="A33">
        <v>2015</v>
      </c>
      <c r="B33" s="2">
        <v>4.95</v>
      </c>
      <c r="T33" s="31">
        <v>2015</v>
      </c>
      <c r="U33" s="32">
        <v>4.95</v>
      </c>
    </row>
    <row r="34" spans="1:21" x14ac:dyDescent="0.25">
      <c r="A34">
        <v>2016</v>
      </c>
      <c r="B34" s="2">
        <v>4</v>
      </c>
      <c r="T34" s="33">
        <v>2016</v>
      </c>
      <c r="U34" s="34">
        <v>4</v>
      </c>
    </row>
    <row r="35" spans="1:21" x14ac:dyDescent="0.25">
      <c r="A35">
        <v>2016</v>
      </c>
      <c r="B35" s="2">
        <v>5.95</v>
      </c>
      <c r="T35" s="33">
        <v>2016</v>
      </c>
      <c r="U35" s="34">
        <v>5.95</v>
      </c>
    </row>
    <row r="36" spans="1:21" x14ac:dyDescent="0.25">
      <c r="A36">
        <v>2017</v>
      </c>
      <c r="B36" s="2">
        <v>2.99</v>
      </c>
      <c r="T36" s="35">
        <v>2017</v>
      </c>
      <c r="U36" s="36">
        <v>2.99</v>
      </c>
    </row>
    <row r="37" spans="1:21" x14ac:dyDescent="0.25">
      <c r="A37">
        <v>2017</v>
      </c>
      <c r="B37" s="2">
        <v>3.5</v>
      </c>
      <c r="T37" s="35">
        <v>2017</v>
      </c>
      <c r="U37" s="36">
        <v>3.5</v>
      </c>
    </row>
    <row r="38" spans="1:21" x14ac:dyDescent="0.25">
      <c r="A38">
        <v>2017</v>
      </c>
      <c r="B38" s="2">
        <v>3.99</v>
      </c>
      <c r="T38" s="35">
        <v>2017</v>
      </c>
      <c r="U38" s="36">
        <v>3.99</v>
      </c>
    </row>
    <row r="39" spans="1:21" x14ac:dyDescent="0.25">
      <c r="A39">
        <v>2017</v>
      </c>
      <c r="B39" s="2">
        <v>3.99</v>
      </c>
      <c r="T39" s="35">
        <v>2017</v>
      </c>
      <c r="U39" s="36">
        <v>3.99</v>
      </c>
    </row>
    <row r="40" spans="1:21" x14ac:dyDescent="0.25">
      <c r="A40">
        <v>2017</v>
      </c>
      <c r="B40" s="2">
        <v>4.5</v>
      </c>
      <c r="T40" s="35">
        <v>2017</v>
      </c>
      <c r="U40" s="36">
        <v>4.5</v>
      </c>
    </row>
    <row r="41" spans="1:21" x14ac:dyDescent="0.25">
      <c r="A41">
        <v>2017</v>
      </c>
      <c r="B41" s="2">
        <v>4.5</v>
      </c>
      <c r="T41" s="35">
        <v>2017</v>
      </c>
      <c r="U41" s="36">
        <v>4.5</v>
      </c>
    </row>
    <row r="42" spans="1:21" x14ac:dyDescent="0.25">
      <c r="A42">
        <v>2017</v>
      </c>
      <c r="B42" s="2">
        <v>5</v>
      </c>
      <c r="T42" s="35">
        <v>2017</v>
      </c>
      <c r="U42" s="36">
        <v>5</v>
      </c>
    </row>
    <row r="43" spans="1:21" x14ac:dyDescent="0.25">
      <c r="A43">
        <v>2017</v>
      </c>
      <c r="B43" s="2">
        <v>5.55</v>
      </c>
      <c r="T43" s="35">
        <v>2017</v>
      </c>
      <c r="U43" s="36">
        <v>5.55</v>
      </c>
    </row>
    <row r="44" spans="1:21" x14ac:dyDescent="0.25">
      <c r="A44">
        <v>2017</v>
      </c>
      <c r="B44" s="2">
        <v>5.99</v>
      </c>
      <c r="T44" s="35">
        <v>2017</v>
      </c>
      <c r="U44" s="36">
        <v>5.99</v>
      </c>
    </row>
    <row r="45" spans="1:21" x14ac:dyDescent="0.25">
      <c r="A45">
        <v>2017</v>
      </c>
      <c r="B45" s="2">
        <v>6.99</v>
      </c>
      <c r="T45" s="35">
        <v>2017</v>
      </c>
      <c r="U45" s="36">
        <v>6.99</v>
      </c>
    </row>
    <row r="46" spans="1:21" x14ac:dyDescent="0.25">
      <c r="A46">
        <v>2017</v>
      </c>
      <c r="B46" s="2">
        <v>6.99</v>
      </c>
      <c r="T46" s="35">
        <v>2017</v>
      </c>
      <c r="U46" s="36">
        <v>6.99</v>
      </c>
    </row>
    <row r="47" spans="1:21" x14ac:dyDescent="0.25">
      <c r="A47">
        <v>2017</v>
      </c>
      <c r="B47" s="2">
        <v>10.5</v>
      </c>
      <c r="T47" s="35">
        <v>2017</v>
      </c>
      <c r="U47" s="36">
        <v>10.5</v>
      </c>
    </row>
    <row r="48" spans="1:21" x14ac:dyDescent="0.25">
      <c r="A48">
        <v>2018</v>
      </c>
      <c r="B48" s="2">
        <v>2.95</v>
      </c>
      <c r="T48" s="27">
        <v>2018</v>
      </c>
      <c r="U48" s="28">
        <v>2.95</v>
      </c>
    </row>
    <row r="49" spans="1:21" x14ac:dyDescent="0.25">
      <c r="A49">
        <v>2018</v>
      </c>
      <c r="B49" s="2">
        <v>2.99</v>
      </c>
      <c r="T49" s="27">
        <v>2018</v>
      </c>
      <c r="U49" s="28">
        <v>2.99</v>
      </c>
    </row>
    <row r="50" spans="1:21" x14ac:dyDescent="0.25">
      <c r="A50">
        <v>2018</v>
      </c>
      <c r="B50" s="2">
        <v>2.99</v>
      </c>
      <c r="T50" s="27">
        <v>2018</v>
      </c>
      <c r="U50" s="28">
        <v>2.99</v>
      </c>
    </row>
    <row r="51" spans="1:21" x14ac:dyDescent="0.25">
      <c r="A51">
        <v>2018</v>
      </c>
      <c r="B51" s="2">
        <v>2.99</v>
      </c>
      <c r="T51" s="27">
        <v>2018</v>
      </c>
      <c r="U51" s="28">
        <v>2.99</v>
      </c>
    </row>
    <row r="52" spans="1:21" x14ac:dyDescent="0.25">
      <c r="A52">
        <v>2018</v>
      </c>
      <c r="B52" s="2">
        <v>3.99</v>
      </c>
      <c r="T52" s="27">
        <v>2018</v>
      </c>
      <c r="U52" s="28">
        <v>3.99</v>
      </c>
    </row>
    <row r="53" spans="1:21" x14ac:dyDescent="0.25">
      <c r="A53">
        <v>2018</v>
      </c>
      <c r="B53" s="2">
        <v>4.95</v>
      </c>
      <c r="T53" s="27">
        <v>2018</v>
      </c>
      <c r="U53" s="28">
        <v>4.95</v>
      </c>
    </row>
    <row r="54" spans="1:21" x14ac:dyDescent="0.25">
      <c r="A54">
        <v>2018</v>
      </c>
      <c r="B54" s="2">
        <v>4.95</v>
      </c>
      <c r="T54" s="27">
        <v>2018</v>
      </c>
      <c r="U54" s="28">
        <v>4.95</v>
      </c>
    </row>
    <row r="55" spans="1:21" x14ac:dyDescent="0.25">
      <c r="A55">
        <v>2018</v>
      </c>
      <c r="B55" s="2">
        <v>6.5</v>
      </c>
      <c r="T55" s="27">
        <v>2018</v>
      </c>
      <c r="U55" s="28">
        <v>6.5</v>
      </c>
    </row>
    <row r="56" spans="1:21" x14ac:dyDescent="0.25">
      <c r="A56">
        <v>2019</v>
      </c>
      <c r="B56" s="2">
        <v>3.75</v>
      </c>
      <c r="T56" s="37">
        <v>2019</v>
      </c>
      <c r="U56" s="38">
        <v>3.75</v>
      </c>
    </row>
    <row r="57" spans="1:21" x14ac:dyDescent="0.25">
      <c r="A57">
        <v>2019</v>
      </c>
      <c r="B57" s="2">
        <v>3.95</v>
      </c>
      <c r="T57" s="37">
        <v>2019</v>
      </c>
      <c r="U57" s="38">
        <v>3.95</v>
      </c>
    </row>
    <row r="58" spans="1:21" x14ac:dyDescent="0.25">
      <c r="A58">
        <v>2019</v>
      </c>
      <c r="B58" s="2">
        <v>4</v>
      </c>
      <c r="T58" s="37">
        <v>2019</v>
      </c>
      <c r="U58" s="38">
        <v>4</v>
      </c>
    </row>
    <row r="59" spans="1:21" x14ac:dyDescent="0.25">
      <c r="A59">
        <v>2019</v>
      </c>
      <c r="B59" s="2">
        <v>4.95</v>
      </c>
      <c r="T59" s="37">
        <v>2019</v>
      </c>
      <c r="U59" s="38">
        <v>4.95</v>
      </c>
    </row>
    <row r="60" spans="1:21" x14ac:dyDescent="0.25">
      <c r="A60">
        <v>2019</v>
      </c>
      <c r="B60" s="2">
        <v>4.95</v>
      </c>
      <c r="T60" s="37">
        <v>2019</v>
      </c>
      <c r="U60" s="38">
        <v>4.95</v>
      </c>
    </row>
    <row r="61" spans="1:21" x14ac:dyDescent="0.25">
      <c r="A61">
        <v>2019</v>
      </c>
      <c r="B61" s="2">
        <v>4.95</v>
      </c>
      <c r="T61" s="37">
        <v>2019</v>
      </c>
      <c r="U61" s="38">
        <v>4.95</v>
      </c>
    </row>
    <row r="62" spans="1:21" x14ac:dyDescent="0.25">
      <c r="A62">
        <v>2019</v>
      </c>
      <c r="B62" s="2">
        <v>5</v>
      </c>
      <c r="T62" s="37">
        <v>2019</v>
      </c>
      <c r="U62" s="38">
        <v>5</v>
      </c>
    </row>
    <row r="63" spans="1:21" x14ac:dyDescent="0.25">
      <c r="A63">
        <v>2019</v>
      </c>
      <c r="B63" s="2">
        <v>5.95</v>
      </c>
      <c r="T63" s="37">
        <v>2019</v>
      </c>
      <c r="U63" s="38">
        <v>5.95</v>
      </c>
    </row>
    <row r="64" spans="1:21" x14ac:dyDescent="0.25">
      <c r="A64">
        <v>2019</v>
      </c>
      <c r="B64" s="2">
        <v>5.99</v>
      </c>
      <c r="T64" s="37">
        <v>2019</v>
      </c>
      <c r="U64" s="38">
        <v>5.99</v>
      </c>
    </row>
    <row r="65" spans="1:21" x14ac:dyDescent="0.25">
      <c r="A65">
        <v>2020</v>
      </c>
      <c r="B65" s="2">
        <v>5.5</v>
      </c>
      <c r="T65" s="22">
        <v>2020</v>
      </c>
      <c r="U65" s="39">
        <v>5.5</v>
      </c>
    </row>
    <row r="66" spans="1:21" x14ac:dyDescent="0.25">
      <c r="A66">
        <v>2020</v>
      </c>
      <c r="B66" s="2">
        <v>6</v>
      </c>
      <c r="T66" s="22">
        <v>2020</v>
      </c>
      <c r="U66" s="39">
        <v>6</v>
      </c>
    </row>
    <row r="67" spans="1:21" x14ac:dyDescent="0.25">
      <c r="A67">
        <v>2021</v>
      </c>
      <c r="B67" s="2">
        <v>2.99</v>
      </c>
      <c r="T67" s="37">
        <v>2021</v>
      </c>
      <c r="U67" s="38">
        <v>2.99</v>
      </c>
    </row>
    <row r="68" spans="1:21" x14ac:dyDescent="0.25">
      <c r="A68">
        <v>2021</v>
      </c>
      <c r="B68" s="2">
        <v>2.99</v>
      </c>
      <c r="T68" s="37">
        <v>2021</v>
      </c>
      <c r="U68" s="38">
        <v>2.99</v>
      </c>
    </row>
    <row r="69" spans="1:21" x14ac:dyDescent="0.25">
      <c r="A69">
        <v>2021</v>
      </c>
      <c r="B69" s="2">
        <v>3.99</v>
      </c>
      <c r="T69" s="37">
        <v>2021</v>
      </c>
      <c r="U69" s="38">
        <v>3.99</v>
      </c>
    </row>
    <row r="70" spans="1:21" x14ac:dyDescent="0.25">
      <c r="A70">
        <v>2021</v>
      </c>
      <c r="B70" s="2">
        <v>3.99</v>
      </c>
      <c r="T70" s="37">
        <v>2021</v>
      </c>
      <c r="U70" s="38">
        <v>3.99</v>
      </c>
    </row>
    <row r="71" spans="1:21" x14ac:dyDescent="0.25">
      <c r="A71">
        <v>2021</v>
      </c>
      <c r="B71" s="2">
        <v>3.99</v>
      </c>
      <c r="T71" s="37">
        <v>2021</v>
      </c>
      <c r="U71" s="38">
        <v>3.99</v>
      </c>
    </row>
    <row r="72" spans="1:21" x14ac:dyDescent="0.25">
      <c r="A72">
        <v>2021</v>
      </c>
      <c r="B72" s="2">
        <v>3.99</v>
      </c>
      <c r="T72" s="37">
        <v>2021</v>
      </c>
      <c r="U72" s="38">
        <v>3.99</v>
      </c>
    </row>
    <row r="73" spans="1:21" x14ac:dyDescent="0.25">
      <c r="A73">
        <v>2021</v>
      </c>
      <c r="B73" s="2">
        <v>4</v>
      </c>
      <c r="T73" s="37">
        <v>2021</v>
      </c>
      <c r="U73" s="38">
        <v>4</v>
      </c>
    </row>
    <row r="74" spans="1:21" x14ac:dyDescent="0.25">
      <c r="A74">
        <v>2021</v>
      </c>
      <c r="B74" s="2">
        <v>4.95</v>
      </c>
      <c r="T74" s="37">
        <v>2021</v>
      </c>
      <c r="U74" s="38">
        <v>4.95</v>
      </c>
    </row>
    <row r="75" spans="1:21" x14ac:dyDescent="0.25">
      <c r="A75">
        <v>2021</v>
      </c>
      <c r="B75" s="2">
        <v>4.99</v>
      </c>
      <c r="T75" s="37">
        <v>2021</v>
      </c>
      <c r="U75" s="38">
        <v>4.99</v>
      </c>
    </row>
    <row r="76" spans="1:21" x14ac:dyDescent="0.25">
      <c r="A76">
        <v>2021</v>
      </c>
      <c r="B76" s="2">
        <v>4.99</v>
      </c>
      <c r="T76" s="37">
        <v>2021</v>
      </c>
      <c r="U76" s="38">
        <v>4.99</v>
      </c>
    </row>
    <row r="77" spans="1:21" x14ac:dyDescent="0.25">
      <c r="A77">
        <v>2021</v>
      </c>
      <c r="B77" s="2">
        <v>4.99</v>
      </c>
      <c r="T77" s="37">
        <v>2021</v>
      </c>
      <c r="U77" s="38">
        <v>4.99</v>
      </c>
    </row>
    <row r="78" spans="1:21" x14ac:dyDescent="0.25">
      <c r="A78">
        <v>2021</v>
      </c>
      <c r="B78" s="2">
        <v>4.99</v>
      </c>
      <c r="T78" s="37">
        <v>2021</v>
      </c>
      <c r="U78" s="38">
        <v>4.99</v>
      </c>
    </row>
    <row r="79" spans="1:21" x14ac:dyDescent="0.25">
      <c r="A79">
        <v>2021</v>
      </c>
      <c r="B79" s="2">
        <v>5.95</v>
      </c>
      <c r="T79" s="37">
        <v>2021</v>
      </c>
      <c r="U79" s="38">
        <v>5.95</v>
      </c>
    </row>
    <row r="80" spans="1:21" x14ac:dyDescent="0.25">
      <c r="A80">
        <v>2021</v>
      </c>
      <c r="B80" s="2">
        <v>5.98</v>
      </c>
      <c r="T80" s="37">
        <v>2021</v>
      </c>
      <c r="U80" s="38">
        <v>5.98</v>
      </c>
    </row>
    <row r="81" spans="1:21" x14ac:dyDescent="0.25">
      <c r="A81">
        <v>2021</v>
      </c>
      <c r="B81" s="2">
        <v>5.99</v>
      </c>
      <c r="T81" s="37">
        <v>2021</v>
      </c>
      <c r="U81" s="38">
        <v>5.99</v>
      </c>
    </row>
    <row r="82" spans="1:21" x14ac:dyDescent="0.25">
      <c r="A82">
        <v>2021</v>
      </c>
      <c r="B82" s="2">
        <v>5.99</v>
      </c>
      <c r="T82" s="37">
        <v>2021</v>
      </c>
      <c r="U82" s="38">
        <v>5.99</v>
      </c>
    </row>
    <row r="83" spans="1:21" x14ac:dyDescent="0.25">
      <c r="A83">
        <v>2021</v>
      </c>
      <c r="B83" s="2">
        <v>6</v>
      </c>
      <c r="T83" s="37">
        <v>2021</v>
      </c>
      <c r="U83" s="38">
        <v>6</v>
      </c>
    </row>
    <row r="84" spans="1:21" x14ac:dyDescent="0.25">
      <c r="A84">
        <v>2021</v>
      </c>
      <c r="B84" s="2">
        <v>6</v>
      </c>
      <c r="T84" s="37">
        <v>2021</v>
      </c>
      <c r="U84" s="38">
        <v>6</v>
      </c>
    </row>
    <row r="85" spans="1:21" x14ac:dyDescent="0.25">
      <c r="A85">
        <v>2021</v>
      </c>
      <c r="B85" s="2">
        <v>7.99</v>
      </c>
      <c r="T85" s="37">
        <v>2021</v>
      </c>
      <c r="U85" s="38">
        <v>7.99</v>
      </c>
    </row>
    <row r="86" spans="1:21" x14ac:dyDescent="0.25">
      <c r="A86">
        <v>2021</v>
      </c>
      <c r="B86" s="2">
        <v>9.99</v>
      </c>
      <c r="T86" s="37">
        <v>2021</v>
      </c>
      <c r="U86" s="38">
        <v>9.99</v>
      </c>
    </row>
    <row r="87" spans="1:21" x14ac:dyDescent="0.25">
      <c r="A87">
        <v>2021</v>
      </c>
      <c r="B87" s="2">
        <v>9.99</v>
      </c>
      <c r="T87" s="37">
        <v>2021</v>
      </c>
      <c r="U87" s="38">
        <v>9.99</v>
      </c>
    </row>
    <row r="88" spans="1:21" x14ac:dyDescent="0.25">
      <c r="A88">
        <v>2021</v>
      </c>
      <c r="B88" s="2">
        <v>9.99</v>
      </c>
      <c r="T88" s="37">
        <v>2021</v>
      </c>
      <c r="U88" s="38">
        <v>9.99</v>
      </c>
    </row>
    <row r="89" spans="1:21" x14ac:dyDescent="0.25">
      <c r="A89">
        <v>2021</v>
      </c>
      <c r="B89" s="2">
        <v>20</v>
      </c>
      <c r="T89" s="37">
        <v>2021</v>
      </c>
      <c r="U89" s="38">
        <v>20</v>
      </c>
    </row>
    <row r="90" spans="1:21" x14ac:dyDescent="0.25">
      <c r="A90">
        <v>2022</v>
      </c>
      <c r="B90" s="2">
        <v>1.95</v>
      </c>
      <c r="T90" s="22">
        <v>2022</v>
      </c>
      <c r="U90" s="39">
        <v>1.95</v>
      </c>
    </row>
    <row r="91" spans="1:21" x14ac:dyDescent="0.25">
      <c r="A91">
        <v>2022</v>
      </c>
      <c r="B91" s="2">
        <v>2.99</v>
      </c>
      <c r="T91" s="22">
        <v>2022</v>
      </c>
      <c r="U91" s="39">
        <v>2.99</v>
      </c>
    </row>
    <row r="92" spans="1:21" x14ac:dyDescent="0.25">
      <c r="A92">
        <v>2022</v>
      </c>
      <c r="B92" s="2">
        <v>2.99</v>
      </c>
      <c r="T92" s="22">
        <v>2022</v>
      </c>
      <c r="U92" s="39">
        <v>2.99</v>
      </c>
    </row>
    <row r="93" spans="1:21" x14ac:dyDescent="0.25">
      <c r="A93">
        <v>2022</v>
      </c>
      <c r="B93" s="2">
        <v>3.5</v>
      </c>
      <c r="T93" s="22">
        <v>2022</v>
      </c>
      <c r="U93" s="39">
        <v>3.5</v>
      </c>
    </row>
    <row r="94" spans="1:21" x14ac:dyDescent="0.25">
      <c r="A94">
        <v>2022</v>
      </c>
      <c r="B94" s="2">
        <v>3.95</v>
      </c>
      <c r="T94" s="22">
        <v>2022</v>
      </c>
      <c r="U94" s="39">
        <v>3.95</v>
      </c>
    </row>
    <row r="95" spans="1:21" x14ac:dyDescent="0.25">
      <c r="A95">
        <v>2022</v>
      </c>
      <c r="B95" s="2">
        <v>3.99</v>
      </c>
      <c r="T95" s="22">
        <v>2022</v>
      </c>
      <c r="U95" s="39">
        <v>3.99</v>
      </c>
    </row>
    <row r="96" spans="1:21" x14ac:dyDescent="0.25">
      <c r="A96">
        <v>2022</v>
      </c>
      <c r="B96" s="2">
        <v>4.95</v>
      </c>
      <c r="T96" s="22">
        <v>2022</v>
      </c>
      <c r="U96" s="39">
        <v>4.95</v>
      </c>
    </row>
    <row r="97" spans="1:21" x14ac:dyDescent="0.25">
      <c r="A97">
        <v>2022</v>
      </c>
      <c r="B97" s="2">
        <v>4.95</v>
      </c>
      <c r="T97" s="22">
        <v>2022</v>
      </c>
      <c r="U97" s="39">
        <v>4.95</v>
      </c>
    </row>
    <row r="98" spans="1:21" x14ac:dyDescent="0.25">
      <c r="A98">
        <v>2022</v>
      </c>
      <c r="B98" s="2">
        <v>4.95</v>
      </c>
      <c r="T98" s="22">
        <v>2022</v>
      </c>
      <c r="U98" s="39">
        <v>4.95</v>
      </c>
    </row>
    <row r="99" spans="1:21" x14ac:dyDescent="0.25">
      <c r="A99">
        <v>2022</v>
      </c>
      <c r="B99" s="2">
        <v>4.99</v>
      </c>
      <c r="T99" s="22">
        <v>2022</v>
      </c>
      <c r="U99" s="39">
        <v>4.99</v>
      </c>
    </row>
    <row r="100" spans="1:21" x14ac:dyDescent="0.25">
      <c r="A100">
        <v>2022</v>
      </c>
      <c r="B100" s="2">
        <v>4.99</v>
      </c>
      <c r="T100" s="22">
        <v>2022</v>
      </c>
      <c r="U100" s="39">
        <v>4.99</v>
      </c>
    </row>
    <row r="101" spans="1:21" x14ac:dyDescent="0.25">
      <c r="A101">
        <v>2022</v>
      </c>
      <c r="B101" s="2">
        <v>4.99</v>
      </c>
      <c r="T101" s="22">
        <v>2022</v>
      </c>
      <c r="U101" s="39">
        <v>4.99</v>
      </c>
    </row>
    <row r="102" spans="1:21" x14ac:dyDescent="0.25">
      <c r="A102">
        <v>2022</v>
      </c>
      <c r="B102" s="2">
        <v>4.99</v>
      </c>
      <c r="T102" s="22">
        <v>2022</v>
      </c>
      <c r="U102" s="39">
        <v>4.99</v>
      </c>
    </row>
    <row r="103" spans="1:21" x14ac:dyDescent="0.25">
      <c r="A103">
        <v>2022</v>
      </c>
      <c r="B103" s="2">
        <v>5</v>
      </c>
      <c r="T103" s="22">
        <v>2022</v>
      </c>
      <c r="U103" s="39">
        <v>5</v>
      </c>
    </row>
    <row r="104" spans="1:21" x14ac:dyDescent="0.25">
      <c r="A104">
        <v>2022</v>
      </c>
      <c r="B104" s="2">
        <v>5.95</v>
      </c>
      <c r="T104" s="22">
        <v>2022</v>
      </c>
      <c r="U104" s="39">
        <v>5.95</v>
      </c>
    </row>
    <row r="105" spans="1:21" x14ac:dyDescent="0.25">
      <c r="A105">
        <v>2022</v>
      </c>
      <c r="B105" s="2">
        <v>5.98</v>
      </c>
      <c r="T105" s="22">
        <v>2022</v>
      </c>
      <c r="U105" s="39">
        <v>5.98</v>
      </c>
    </row>
    <row r="106" spans="1:21" x14ac:dyDescent="0.25">
      <c r="A106">
        <v>2022</v>
      </c>
      <c r="B106" s="2">
        <v>5.99</v>
      </c>
      <c r="T106" s="22">
        <v>2022</v>
      </c>
      <c r="U106" s="39">
        <v>5.99</v>
      </c>
    </row>
    <row r="107" spans="1:21" x14ac:dyDescent="0.25">
      <c r="A107">
        <v>2022</v>
      </c>
      <c r="B107" s="2">
        <v>5.99</v>
      </c>
      <c r="T107" s="22">
        <v>2022</v>
      </c>
      <c r="U107" s="39">
        <v>5.99</v>
      </c>
    </row>
    <row r="108" spans="1:21" x14ac:dyDescent="0.25">
      <c r="A108">
        <v>2022</v>
      </c>
      <c r="B108" s="2">
        <v>5.99</v>
      </c>
      <c r="T108" s="22">
        <v>2022</v>
      </c>
      <c r="U108" s="39">
        <v>5.99</v>
      </c>
    </row>
    <row r="109" spans="1:21" x14ac:dyDescent="0.25">
      <c r="A109">
        <v>2022</v>
      </c>
      <c r="B109" s="2">
        <v>6</v>
      </c>
      <c r="T109" s="22">
        <v>2022</v>
      </c>
      <c r="U109" s="39">
        <v>6</v>
      </c>
    </row>
    <row r="110" spans="1:21" x14ac:dyDescent="0.25">
      <c r="A110">
        <v>2022</v>
      </c>
      <c r="B110" s="2">
        <v>6.99</v>
      </c>
      <c r="T110" s="22">
        <v>2022</v>
      </c>
      <c r="U110" s="39">
        <v>6.99</v>
      </c>
    </row>
    <row r="111" spans="1:21" x14ac:dyDescent="0.25">
      <c r="A111">
        <v>2022</v>
      </c>
      <c r="B111" s="2">
        <v>6.99</v>
      </c>
      <c r="T111" s="22">
        <v>2022</v>
      </c>
      <c r="U111" s="39">
        <v>6.99</v>
      </c>
    </row>
    <row r="112" spans="1:21" x14ac:dyDescent="0.25">
      <c r="A112">
        <v>2022</v>
      </c>
      <c r="B112" s="2">
        <v>6.99</v>
      </c>
      <c r="T112" s="22">
        <v>2022</v>
      </c>
      <c r="U112" s="39">
        <v>6.99</v>
      </c>
    </row>
    <row r="113" spans="1:21" x14ac:dyDescent="0.25">
      <c r="A113">
        <v>2022</v>
      </c>
      <c r="B113" s="2">
        <v>6.99</v>
      </c>
      <c r="T113" s="22">
        <v>2022</v>
      </c>
      <c r="U113" s="39">
        <v>6.99</v>
      </c>
    </row>
    <row r="114" spans="1:21" x14ac:dyDescent="0.25">
      <c r="A114">
        <v>2022</v>
      </c>
      <c r="B114" s="2">
        <v>6.99</v>
      </c>
      <c r="T114" s="22">
        <v>2022</v>
      </c>
      <c r="U114" s="39">
        <v>6.99</v>
      </c>
    </row>
    <row r="115" spans="1:21" x14ac:dyDescent="0.25">
      <c r="A115">
        <v>2022</v>
      </c>
      <c r="B115" s="2">
        <v>6.99</v>
      </c>
      <c r="T115" s="22">
        <v>2022</v>
      </c>
      <c r="U115" s="39">
        <v>6.99</v>
      </c>
    </row>
    <row r="116" spans="1:21" x14ac:dyDescent="0.25">
      <c r="A116">
        <v>2022</v>
      </c>
      <c r="B116" s="2">
        <v>7.95</v>
      </c>
      <c r="T116" s="22">
        <v>2022</v>
      </c>
      <c r="U116" s="39">
        <v>7.95</v>
      </c>
    </row>
    <row r="117" spans="1:21" x14ac:dyDescent="0.25">
      <c r="A117">
        <v>2022</v>
      </c>
      <c r="B117" s="2">
        <v>7.99</v>
      </c>
      <c r="T117" s="22">
        <v>2022</v>
      </c>
      <c r="U117" s="39">
        <v>7.99</v>
      </c>
    </row>
    <row r="118" spans="1:21" x14ac:dyDescent="0.25">
      <c r="A118">
        <v>2022</v>
      </c>
      <c r="B118" s="2">
        <v>8</v>
      </c>
      <c r="T118" s="22">
        <v>2022</v>
      </c>
      <c r="U118" s="39">
        <v>8</v>
      </c>
    </row>
    <row r="119" spans="1:21" x14ac:dyDescent="0.25">
      <c r="A119">
        <v>2022</v>
      </c>
      <c r="B119" s="2">
        <v>9.9499999999999993</v>
      </c>
      <c r="T119" s="22">
        <v>2022</v>
      </c>
      <c r="U119" s="39">
        <v>9.9499999999999993</v>
      </c>
    </row>
    <row r="120" spans="1:21" x14ac:dyDescent="0.25">
      <c r="A120">
        <v>2022</v>
      </c>
      <c r="B120" s="2">
        <v>9.99</v>
      </c>
      <c r="T120" s="22">
        <v>2022</v>
      </c>
      <c r="U120" s="39">
        <v>9.99</v>
      </c>
    </row>
    <row r="121" spans="1:21" x14ac:dyDescent="0.25">
      <c r="A121">
        <v>2022</v>
      </c>
      <c r="B121" s="2">
        <v>10</v>
      </c>
      <c r="T121" s="22">
        <v>2022</v>
      </c>
      <c r="U121" s="39">
        <v>10</v>
      </c>
    </row>
    <row r="122" spans="1:21" x14ac:dyDescent="0.25">
      <c r="A122">
        <v>2023</v>
      </c>
      <c r="B122" s="2">
        <v>1</v>
      </c>
      <c r="T122">
        <v>2023</v>
      </c>
      <c r="U122" s="2">
        <v>1</v>
      </c>
    </row>
    <row r="123" spans="1:21" x14ac:dyDescent="0.25">
      <c r="A123">
        <v>2023</v>
      </c>
      <c r="B123" s="2">
        <v>4.95</v>
      </c>
      <c r="T123">
        <v>2023</v>
      </c>
      <c r="U123" s="2">
        <v>4.95</v>
      </c>
    </row>
    <row r="124" spans="1:21" x14ac:dyDescent="0.25">
      <c r="A124">
        <v>2023</v>
      </c>
      <c r="B124" s="2">
        <v>4.99</v>
      </c>
      <c r="T124">
        <v>2023</v>
      </c>
      <c r="U124" s="2">
        <v>4.99</v>
      </c>
    </row>
    <row r="125" spans="1:21" x14ac:dyDescent="0.25">
      <c r="A125">
        <v>2023</v>
      </c>
      <c r="B125" s="2">
        <v>4.99</v>
      </c>
      <c r="T125">
        <v>2023</v>
      </c>
      <c r="U125" s="2">
        <v>4.99</v>
      </c>
    </row>
    <row r="126" spans="1:21" x14ac:dyDescent="0.25">
      <c r="A126">
        <v>2023</v>
      </c>
      <c r="B126" s="2">
        <v>5</v>
      </c>
      <c r="T126">
        <v>2023</v>
      </c>
      <c r="U126" s="2">
        <v>5</v>
      </c>
    </row>
    <row r="127" spans="1:21" x14ac:dyDescent="0.25">
      <c r="A127">
        <v>2023</v>
      </c>
      <c r="B127" s="2">
        <v>5.95</v>
      </c>
      <c r="T127">
        <v>2023</v>
      </c>
      <c r="U127" s="2">
        <v>5.95</v>
      </c>
    </row>
    <row r="128" spans="1:21" x14ac:dyDescent="0.25">
      <c r="A128">
        <v>2023</v>
      </c>
      <c r="B128" s="2">
        <v>6</v>
      </c>
      <c r="T128">
        <v>2023</v>
      </c>
      <c r="U128" s="2">
        <v>6</v>
      </c>
    </row>
    <row r="129" spans="1:21" x14ac:dyDescent="0.25">
      <c r="A129">
        <v>2023</v>
      </c>
      <c r="B129" s="2">
        <v>6</v>
      </c>
      <c r="T129">
        <v>2023</v>
      </c>
      <c r="U129" s="2">
        <v>6</v>
      </c>
    </row>
    <row r="130" spans="1:21" x14ac:dyDescent="0.25">
      <c r="A130">
        <v>2023</v>
      </c>
      <c r="B130" s="2">
        <v>6</v>
      </c>
      <c r="T130">
        <v>2023</v>
      </c>
      <c r="U130" s="2">
        <v>6</v>
      </c>
    </row>
    <row r="131" spans="1:21" x14ac:dyDescent="0.25">
      <c r="A131">
        <v>2023</v>
      </c>
      <c r="B131" s="2">
        <v>7.95</v>
      </c>
      <c r="T131">
        <v>2023</v>
      </c>
      <c r="U131" s="2">
        <v>7.95</v>
      </c>
    </row>
    <row r="132" spans="1:21" x14ac:dyDescent="0.25">
      <c r="A132">
        <v>2023</v>
      </c>
      <c r="B132" s="2">
        <v>7.95</v>
      </c>
      <c r="T132">
        <v>2023</v>
      </c>
      <c r="U132" s="2">
        <v>7.95</v>
      </c>
    </row>
    <row r="133" spans="1:21" x14ac:dyDescent="0.25">
      <c r="A133">
        <v>2023</v>
      </c>
      <c r="B133" s="2">
        <v>7.99</v>
      </c>
      <c r="T133">
        <v>2023</v>
      </c>
      <c r="U133" s="2">
        <v>7.99</v>
      </c>
    </row>
    <row r="134" spans="1:21" x14ac:dyDescent="0.25">
      <c r="A134">
        <v>2023</v>
      </c>
      <c r="B134" s="2">
        <v>7.99</v>
      </c>
      <c r="T134">
        <v>2023</v>
      </c>
      <c r="U134" s="2">
        <v>7.99</v>
      </c>
    </row>
    <row r="135" spans="1:21" x14ac:dyDescent="0.25">
      <c r="A135">
        <v>2023</v>
      </c>
      <c r="B135" s="2">
        <v>7.99</v>
      </c>
      <c r="T135">
        <v>2023</v>
      </c>
      <c r="U135" s="2">
        <v>7.99</v>
      </c>
    </row>
  </sheetData>
  <sortState xmlns:xlrd2="http://schemas.microsoft.com/office/spreadsheetml/2017/richdata2" ref="A2:B135">
    <sortCondition ref="A1:A13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137-66D9-498E-B744-AFCD1CDEAB77}">
  <dimension ref="A1:AB478"/>
  <sheetViews>
    <sheetView workbookViewId="0">
      <selection activeCell="V34" sqref="V34"/>
    </sheetView>
  </sheetViews>
  <sheetFormatPr defaultRowHeight="15" x14ac:dyDescent="0.25"/>
  <cols>
    <col min="1" max="1" width="4" bestFit="1" customWidth="1"/>
    <col min="2" max="2" width="145.140625" hidden="1" customWidth="1"/>
    <col min="3" max="3" width="26.42578125" bestFit="1" customWidth="1"/>
    <col min="4" max="4" width="61" hidden="1" customWidth="1"/>
    <col min="5" max="5" width="39.28515625" bestFit="1" customWidth="1"/>
    <col min="6" max="6" width="4" hidden="1" customWidth="1"/>
    <col min="7" max="7" width="2" hidden="1" customWidth="1"/>
    <col min="8" max="8" width="9.7109375" hidden="1" customWidth="1"/>
    <col min="9" max="9" width="2" hidden="1" customWidth="1"/>
    <col min="10" max="10" width="7.85546875" hidden="1" customWidth="1"/>
    <col min="11" max="11" width="21.5703125" bestFit="1" customWidth="1"/>
    <col min="13" max="13" width="8.28515625" hidden="1" customWidth="1"/>
    <col min="14" max="14" width="0" hidden="1" customWidth="1"/>
    <col min="15" max="15" width="9.85546875" hidden="1" customWidth="1"/>
    <col min="16" max="16" width="12" bestFit="1" customWidth="1"/>
    <col min="17" max="17" width="16.42578125" bestFit="1" customWidth="1"/>
    <col min="18" max="18" width="15" hidden="1" customWidth="1"/>
    <col min="19" max="19" width="3.42578125" hidden="1" customWidth="1"/>
    <col min="20" max="20" width="4.5703125" hidden="1" customWidth="1"/>
    <col min="21" max="21" width="2" hidden="1" customWidth="1"/>
    <col min="22" max="22" width="12.7109375" bestFit="1" customWidth="1"/>
    <col min="23" max="23" width="19.42578125" bestFit="1" customWidth="1"/>
    <col min="24" max="24" width="9.42578125" bestFit="1" customWidth="1"/>
    <col min="25" max="25" width="9.28515625" bestFit="1" customWidth="1"/>
    <col min="27" max="27" width="6.28515625" hidden="1" customWidth="1"/>
    <col min="28" max="28" width="0" hidden="1" customWidth="1"/>
  </cols>
  <sheetData>
    <row r="1" spans="1:28" ht="45" x14ac:dyDescent="0.25">
      <c r="A1" s="4" t="s">
        <v>2424</v>
      </c>
      <c r="B1" s="4" t="s">
        <v>2425</v>
      </c>
      <c r="C1" s="4" t="s">
        <v>2426</v>
      </c>
      <c r="D1" s="4" t="s">
        <v>2427</v>
      </c>
      <c r="E1" s="4" t="s">
        <v>2428</v>
      </c>
      <c r="F1" s="4" t="s">
        <v>2429</v>
      </c>
      <c r="G1" s="4" t="s">
        <v>2430</v>
      </c>
      <c r="H1" s="4" t="s">
        <v>2431</v>
      </c>
      <c r="I1" s="4" t="s">
        <v>2479</v>
      </c>
      <c r="J1" s="4" t="s">
        <v>2432</v>
      </c>
      <c r="K1" s="4" t="s">
        <v>2433</v>
      </c>
      <c r="L1" s="4" t="s">
        <v>2434</v>
      </c>
      <c r="M1" s="4" t="s">
        <v>2435</v>
      </c>
      <c r="N1" s="4" t="s">
        <v>2436</v>
      </c>
      <c r="O1" s="4" t="s">
        <v>2437</v>
      </c>
      <c r="P1" s="4" t="s">
        <v>2438</v>
      </c>
      <c r="Q1" s="4" t="s">
        <v>2439</v>
      </c>
      <c r="R1" s="4" t="s">
        <v>2440</v>
      </c>
      <c r="S1" s="4" t="s">
        <v>2441</v>
      </c>
      <c r="T1" s="4" t="s">
        <v>2442</v>
      </c>
      <c r="U1" s="4" t="s">
        <v>2443</v>
      </c>
      <c r="V1" s="4" t="s">
        <v>2444</v>
      </c>
      <c r="W1" s="4" t="s">
        <v>2445</v>
      </c>
      <c r="X1" s="4" t="s">
        <v>2446</v>
      </c>
      <c r="Y1" s="4" t="s">
        <v>2447</v>
      </c>
      <c r="Z1" s="4" t="s">
        <v>2448</v>
      </c>
      <c r="AA1" s="4" t="s">
        <v>2449</v>
      </c>
      <c r="AB1" s="4" t="s">
        <v>2450</v>
      </c>
    </row>
    <row r="2" spans="1:28" x14ac:dyDescent="0.25">
      <c r="A2">
        <v>153</v>
      </c>
      <c r="B2" t="s">
        <v>910</v>
      </c>
      <c r="C2" t="s">
        <v>911</v>
      </c>
      <c r="D2" t="s">
        <v>912</v>
      </c>
      <c r="E2" t="s">
        <v>215</v>
      </c>
      <c r="F2">
        <v>2.5</v>
      </c>
      <c r="G2">
        <v>2</v>
      </c>
      <c r="H2" t="s">
        <v>4</v>
      </c>
      <c r="I2">
        <f t="shared" ref="I2:I65" si="0">IF(H2="Rectangle",F2*G2,IF(H2="Square",F2*G2,IF(H2="Round",(F2/2)^2*3.14,IF(H2="Oval",(F2*G2*3.14),IF(H2="Triangle",((F2*G2)/2),"Error")))))</f>
        <v>5</v>
      </c>
      <c r="J2" t="s">
        <v>5</v>
      </c>
      <c r="K2" t="s">
        <v>84</v>
      </c>
      <c r="M2" t="s">
        <v>7</v>
      </c>
      <c r="O2" t="s">
        <v>913</v>
      </c>
      <c r="P2" t="s">
        <v>35</v>
      </c>
      <c r="Q2" t="s">
        <v>914</v>
      </c>
      <c r="R2" t="s">
        <v>734</v>
      </c>
      <c r="S2" t="s">
        <v>24</v>
      </c>
      <c r="T2" t="s">
        <v>13</v>
      </c>
      <c r="U2">
        <v>4</v>
      </c>
      <c r="V2" t="s">
        <v>25</v>
      </c>
      <c r="W2" t="s">
        <v>915</v>
      </c>
      <c r="X2" t="s">
        <v>38</v>
      </c>
      <c r="Y2" t="s">
        <v>80</v>
      </c>
      <c r="AA2" s="2">
        <v>0.01</v>
      </c>
    </row>
    <row r="3" spans="1:28" x14ac:dyDescent="0.25">
      <c r="A3">
        <v>45</v>
      </c>
      <c r="B3" t="s">
        <v>331</v>
      </c>
      <c r="C3" t="s">
        <v>332</v>
      </c>
      <c r="D3" t="s">
        <v>333</v>
      </c>
      <c r="E3" t="s">
        <v>42</v>
      </c>
      <c r="F3">
        <v>2.13</v>
      </c>
      <c r="G3">
        <v>3.13</v>
      </c>
      <c r="H3" t="s">
        <v>4</v>
      </c>
      <c r="I3">
        <f t="shared" si="0"/>
        <v>6.6668999999999992</v>
      </c>
      <c r="J3" t="s">
        <v>43</v>
      </c>
      <c r="K3" t="s">
        <v>103</v>
      </c>
      <c r="P3" t="s">
        <v>46</v>
      </c>
      <c r="Q3" t="s">
        <v>332</v>
      </c>
      <c r="R3" t="s">
        <v>60</v>
      </c>
      <c r="S3" t="s">
        <v>24</v>
      </c>
      <c r="T3" t="s">
        <v>13</v>
      </c>
      <c r="U3">
        <v>5</v>
      </c>
      <c r="V3" t="s">
        <v>25</v>
      </c>
      <c r="W3" t="s">
        <v>334</v>
      </c>
      <c r="X3" t="s">
        <v>38</v>
      </c>
      <c r="Y3" t="s">
        <v>335</v>
      </c>
      <c r="AA3" s="2">
        <v>0.01</v>
      </c>
    </row>
    <row r="4" spans="1:28" x14ac:dyDescent="0.25">
      <c r="A4">
        <v>148</v>
      </c>
      <c r="B4" t="s">
        <v>882</v>
      </c>
      <c r="C4" t="s">
        <v>883</v>
      </c>
      <c r="D4" t="s">
        <v>884</v>
      </c>
      <c r="E4" t="s">
        <v>234</v>
      </c>
      <c r="F4">
        <v>2.38</v>
      </c>
      <c r="G4">
        <v>3</v>
      </c>
      <c r="H4" t="s">
        <v>4</v>
      </c>
      <c r="I4">
        <f t="shared" si="0"/>
        <v>7.14</v>
      </c>
      <c r="J4" t="s">
        <v>43</v>
      </c>
      <c r="K4" t="s">
        <v>885</v>
      </c>
      <c r="O4" t="s">
        <v>886</v>
      </c>
      <c r="P4" t="s">
        <v>35</v>
      </c>
      <c r="Q4" t="s">
        <v>887</v>
      </c>
      <c r="R4" t="s">
        <v>880</v>
      </c>
      <c r="S4" t="s">
        <v>24</v>
      </c>
      <c r="T4" t="s">
        <v>13</v>
      </c>
      <c r="U4">
        <v>15</v>
      </c>
      <c r="V4" t="s">
        <v>25</v>
      </c>
      <c r="W4" t="s">
        <v>888</v>
      </c>
      <c r="X4" t="s">
        <v>38</v>
      </c>
      <c r="Y4">
        <v>2015</v>
      </c>
      <c r="AA4" s="2">
        <v>0.01</v>
      </c>
    </row>
    <row r="5" spans="1:28" x14ac:dyDescent="0.25">
      <c r="A5">
        <v>147</v>
      </c>
      <c r="B5" t="s">
        <v>877</v>
      </c>
      <c r="C5" t="s">
        <v>878</v>
      </c>
      <c r="D5" t="s">
        <v>879</v>
      </c>
      <c r="E5" t="s">
        <v>42</v>
      </c>
      <c r="F5">
        <v>3.63</v>
      </c>
      <c r="G5">
        <v>2.5</v>
      </c>
      <c r="H5" t="s">
        <v>4</v>
      </c>
      <c r="I5">
        <f t="shared" si="0"/>
        <v>9.0749999999999993</v>
      </c>
      <c r="J5" t="s">
        <v>5</v>
      </c>
      <c r="K5" t="s">
        <v>103</v>
      </c>
      <c r="O5" t="s">
        <v>878</v>
      </c>
      <c r="P5" t="s">
        <v>35</v>
      </c>
      <c r="Q5" t="s">
        <v>878</v>
      </c>
      <c r="R5" t="s">
        <v>880</v>
      </c>
      <c r="S5" t="s">
        <v>24</v>
      </c>
      <c r="T5" t="s">
        <v>13</v>
      </c>
      <c r="U5">
        <v>17</v>
      </c>
      <c r="V5" t="s">
        <v>25</v>
      </c>
      <c r="W5" t="s">
        <v>881</v>
      </c>
      <c r="X5" t="s">
        <v>38</v>
      </c>
      <c r="Y5">
        <v>2016</v>
      </c>
      <c r="AA5" s="2">
        <v>0.01</v>
      </c>
    </row>
    <row r="6" spans="1:28" x14ac:dyDescent="0.25">
      <c r="A6">
        <v>208</v>
      </c>
      <c r="B6" t="s">
        <v>1188</v>
      </c>
      <c r="C6" t="s">
        <v>1189</v>
      </c>
      <c r="D6" t="s">
        <v>1190</v>
      </c>
      <c r="E6" t="s">
        <v>42</v>
      </c>
      <c r="F6">
        <v>2.13</v>
      </c>
      <c r="G6">
        <v>3.13</v>
      </c>
      <c r="H6" t="s">
        <v>4</v>
      </c>
      <c r="I6">
        <f t="shared" si="0"/>
        <v>6.6668999999999992</v>
      </c>
      <c r="J6" t="s">
        <v>43</v>
      </c>
      <c r="K6" t="s">
        <v>228</v>
      </c>
      <c r="P6" t="s">
        <v>46</v>
      </c>
      <c r="Q6" t="s">
        <v>1191</v>
      </c>
      <c r="R6" t="s">
        <v>1192</v>
      </c>
      <c r="S6" t="s">
        <v>12</v>
      </c>
      <c r="T6" t="s">
        <v>13</v>
      </c>
      <c r="U6">
        <v>27</v>
      </c>
      <c r="V6" t="s">
        <v>25</v>
      </c>
      <c r="W6" t="s">
        <v>1193</v>
      </c>
      <c r="X6" t="s">
        <v>16</v>
      </c>
      <c r="Y6">
        <v>2019</v>
      </c>
      <c r="Z6" t="s">
        <v>279</v>
      </c>
      <c r="AA6" s="2">
        <v>5</v>
      </c>
    </row>
    <row r="7" spans="1:28" x14ac:dyDescent="0.25">
      <c r="A7">
        <v>37</v>
      </c>
      <c r="B7" t="s">
        <v>280</v>
      </c>
      <c r="C7" t="s">
        <v>281</v>
      </c>
      <c r="D7" t="s">
        <v>282</v>
      </c>
      <c r="E7" t="s">
        <v>42</v>
      </c>
      <c r="F7">
        <v>2.63</v>
      </c>
      <c r="G7">
        <v>3.5</v>
      </c>
      <c r="H7" t="s">
        <v>4</v>
      </c>
      <c r="I7">
        <f t="shared" si="0"/>
        <v>9.2050000000000001</v>
      </c>
      <c r="J7" t="s">
        <v>43</v>
      </c>
      <c r="K7" t="s">
        <v>283</v>
      </c>
      <c r="O7" t="s">
        <v>284</v>
      </c>
      <c r="P7" t="s">
        <v>35</v>
      </c>
      <c r="Q7" t="s">
        <v>285</v>
      </c>
      <c r="R7" t="s">
        <v>286</v>
      </c>
      <c r="S7" t="s">
        <v>24</v>
      </c>
      <c r="T7" t="s">
        <v>13</v>
      </c>
      <c r="U7">
        <v>31</v>
      </c>
      <c r="V7" t="s">
        <v>25</v>
      </c>
      <c r="W7" t="s">
        <v>287</v>
      </c>
      <c r="X7" t="s">
        <v>51</v>
      </c>
      <c r="Y7" t="s">
        <v>80</v>
      </c>
      <c r="AA7" s="2">
        <v>5.98</v>
      </c>
    </row>
    <row r="8" spans="1:28" x14ac:dyDescent="0.25">
      <c r="A8">
        <v>149</v>
      </c>
      <c r="B8" t="s">
        <v>889</v>
      </c>
      <c r="C8" t="s">
        <v>286</v>
      </c>
      <c r="D8" t="s">
        <v>890</v>
      </c>
      <c r="E8" t="s">
        <v>553</v>
      </c>
      <c r="F8">
        <v>2.13</v>
      </c>
      <c r="G8">
        <v>3</v>
      </c>
      <c r="H8" t="s">
        <v>4</v>
      </c>
      <c r="I8">
        <f t="shared" si="0"/>
        <v>6.39</v>
      </c>
      <c r="J8" t="s">
        <v>43</v>
      </c>
      <c r="K8" t="s">
        <v>283</v>
      </c>
      <c r="N8" t="s">
        <v>7</v>
      </c>
      <c r="O8" t="s">
        <v>891</v>
      </c>
      <c r="P8" t="s">
        <v>9</v>
      </c>
      <c r="Q8" t="s">
        <v>892</v>
      </c>
      <c r="R8" t="s">
        <v>286</v>
      </c>
      <c r="S8" t="s">
        <v>24</v>
      </c>
      <c r="T8" t="s">
        <v>13</v>
      </c>
      <c r="U8">
        <v>31</v>
      </c>
      <c r="V8" t="s">
        <v>25</v>
      </c>
      <c r="W8" t="s">
        <v>893</v>
      </c>
      <c r="X8" t="s">
        <v>38</v>
      </c>
      <c r="Y8" t="s">
        <v>80</v>
      </c>
      <c r="AA8" s="2">
        <v>0.01</v>
      </c>
    </row>
    <row r="9" spans="1:28" x14ac:dyDescent="0.25">
      <c r="A9">
        <v>150</v>
      </c>
      <c r="B9" t="s">
        <v>894</v>
      </c>
      <c r="C9" t="s">
        <v>895</v>
      </c>
      <c r="D9" t="s">
        <v>896</v>
      </c>
      <c r="E9" t="s">
        <v>3</v>
      </c>
      <c r="F9">
        <v>2.13</v>
      </c>
      <c r="G9">
        <v>2.88</v>
      </c>
      <c r="H9" t="s">
        <v>4</v>
      </c>
      <c r="I9">
        <f t="shared" si="0"/>
        <v>6.1343999999999994</v>
      </c>
      <c r="J9" t="s">
        <v>43</v>
      </c>
      <c r="K9" t="s">
        <v>897</v>
      </c>
      <c r="O9" t="s">
        <v>898</v>
      </c>
      <c r="P9" t="s">
        <v>46</v>
      </c>
      <c r="Q9" t="s">
        <v>895</v>
      </c>
      <c r="R9" t="s">
        <v>286</v>
      </c>
      <c r="S9" t="s">
        <v>24</v>
      </c>
      <c r="T9" t="s">
        <v>13</v>
      </c>
      <c r="U9">
        <v>40</v>
      </c>
      <c r="V9" t="s">
        <v>25</v>
      </c>
      <c r="W9">
        <v>2015</v>
      </c>
      <c r="X9" t="s">
        <v>51</v>
      </c>
      <c r="Y9">
        <v>2015</v>
      </c>
      <c r="Z9" t="s">
        <v>28</v>
      </c>
      <c r="AA9" s="2">
        <v>4</v>
      </c>
    </row>
    <row r="10" spans="1:28" x14ac:dyDescent="0.25">
      <c r="A10">
        <v>82</v>
      </c>
      <c r="B10" t="s">
        <v>543</v>
      </c>
      <c r="C10" t="s">
        <v>544</v>
      </c>
      <c r="D10" t="s">
        <v>545</v>
      </c>
      <c r="E10" t="s">
        <v>314</v>
      </c>
      <c r="F10">
        <v>2</v>
      </c>
      <c r="G10">
        <v>2</v>
      </c>
      <c r="H10" t="s">
        <v>75</v>
      </c>
      <c r="I10">
        <f t="shared" si="0"/>
        <v>3.14</v>
      </c>
      <c r="J10" t="s">
        <v>43</v>
      </c>
      <c r="K10" t="s">
        <v>84</v>
      </c>
      <c r="O10" t="s">
        <v>546</v>
      </c>
      <c r="P10" t="s">
        <v>77</v>
      </c>
      <c r="Q10" t="s">
        <v>547</v>
      </c>
      <c r="R10" t="s">
        <v>79</v>
      </c>
      <c r="S10" t="s">
        <v>24</v>
      </c>
      <c r="T10" t="s">
        <v>13</v>
      </c>
      <c r="U10">
        <v>40</v>
      </c>
      <c r="V10" t="s">
        <v>25</v>
      </c>
      <c r="W10" t="s">
        <v>548</v>
      </c>
      <c r="X10" t="s">
        <v>51</v>
      </c>
      <c r="Y10">
        <v>2018</v>
      </c>
      <c r="Z10" t="s">
        <v>549</v>
      </c>
      <c r="AA10" s="2">
        <v>0.01</v>
      </c>
    </row>
    <row r="11" spans="1:28" x14ac:dyDescent="0.25">
      <c r="A11">
        <v>41</v>
      </c>
      <c r="B11" t="s">
        <v>307</v>
      </c>
      <c r="C11" t="s">
        <v>308</v>
      </c>
      <c r="D11" t="s">
        <v>309</v>
      </c>
      <c r="E11" t="s">
        <v>3</v>
      </c>
      <c r="F11">
        <v>1.88</v>
      </c>
      <c r="G11">
        <v>2.25</v>
      </c>
      <c r="H11" t="s">
        <v>4</v>
      </c>
      <c r="I11">
        <f t="shared" si="0"/>
        <v>4.2299999999999995</v>
      </c>
      <c r="J11" t="s">
        <v>43</v>
      </c>
      <c r="K11" t="s">
        <v>84</v>
      </c>
      <c r="O11" t="s">
        <v>76</v>
      </c>
      <c r="P11" t="s">
        <v>77</v>
      </c>
      <c r="Q11" t="s">
        <v>78</v>
      </c>
      <c r="R11" t="s">
        <v>79</v>
      </c>
      <c r="S11" t="s">
        <v>24</v>
      </c>
      <c r="T11" t="s">
        <v>13</v>
      </c>
      <c r="U11">
        <v>41</v>
      </c>
      <c r="V11" t="s">
        <v>25</v>
      </c>
      <c r="W11" t="s">
        <v>310</v>
      </c>
      <c r="X11" t="s">
        <v>51</v>
      </c>
      <c r="Y11" t="s">
        <v>80</v>
      </c>
      <c r="AA11" s="2">
        <v>3.95</v>
      </c>
    </row>
    <row r="12" spans="1:28" x14ac:dyDescent="0.25">
      <c r="A12">
        <v>151</v>
      </c>
      <c r="B12" t="s">
        <v>899</v>
      </c>
      <c r="C12" t="s">
        <v>900</v>
      </c>
      <c r="D12" t="s">
        <v>901</v>
      </c>
      <c r="E12" t="s">
        <v>56</v>
      </c>
      <c r="F12">
        <v>5.5</v>
      </c>
      <c r="G12">
        <v>4.25</v>
      </c>
      <c r="H12" t="s">
        <v>4</v>
      </c>
      <c r="I12">
        <f t="shared" si="0"/>
        <v>23.375</v>
      </c>
      <c r="J12" t="s">
        <v>43</v>
      </c>
      <c r="K12" t="s">
        <v>119</v>
      </c>
      <c r="O12" t="s">
        <v>902</v>
      </c>
      <c r="P12" t="s">
        <v>35</v>
      </c>
      <c r="Q12" t="s">
        <v>79</v>
      </c>
      <c r="R12" t="s">
        <v>79</v>
      </c>
      <c r="S12" t="s">
        <v>24</v>
      </c>
      <c r="T12" t="s">
        <v>13</v>
      </c>
      <c r="U12">
        <v>41</v>
      </c>
      <c r="V12" t="s">
        <v>25</v>
      </c>
      <c r="W12" t="s">
        <v>903</v>
      </c>
      <c r="X12" t="s">
        <v>38</v>
      </c>
      <c r="Y12" t="s">
        <v>80</v>
      </c>
      <c r="AA12" s="2">
        <v>0.04</v>
      </c>
    </row>
    <row r="13" spans="1:28" x14ac:dyDescent="0.25">
      <c r="A13">
        <v>440</v>
      </c>
      <c r="B13" t="s">
        <v>2273</v>
      </c>
      <c r="C13" t="s">
        <v>2274</v>
      </c>
      <c r="D13" t="s">
        <v>2275</v>
      </c>
      <c r="E13" t="s">
        <v>991</v>
      </c>
      <c r="F13">
        <v>4.25</v>
      </c>
      <c r="G13">
        <v>3</v>
      </c>
      <c r="H13" t="s">
        <v>4</v>
      </c>
      <c r="I13">
        <f t="shared" si="0"/>
        <v>12.75</v>
      </c>
      <c r="J13" t="s">
        <v>5</v>
      </c>
      <c r="K13" t="s">
        <v>84</v>
      </c>
      <c r="O13" t="s">
        <v>2276</v>
      </c>
      <c r="P13" t="s">
        <v>77</v>
      </c>
      <c r="Q13" t="s">
        <v>2277</v>
      </c>
      <c r="R13" t="s">
        <v>79</v>
      </c>
      <c r="S13" t="s">
        <v>24</v>
      </c>
      <c r="T13" t="s">
        <v>13</v>
      </c>
      <c r="U13">
        <v>41</v>
      </c>
      <c r="V13" t="s">
        <v>25</v>
      </c>
      <c r="W13" t="s">
        <v>2263</v>
      </c>
      <c r="X13" t="s">
        <v>130</v>
      </c>
      <c r="Y13">
        <v>2023</v>
      </c>
      <c r="Z13" t="s">
        <v>2264</v>
      </c>
      <c r="AA13" s="2">
        <v>0.04</v>
      </c>
    </row>
    <row r="14" spans="1:28" x14ac:dyDescent="0.25">
      <c r="A14">
        <v>84</v>
      </c>
      <c r="B14" t="s">
        <v>555</v>
      </c>
      <c r="C14" t="s">
        <v>556</v>
      </c>
      <c r="D14" t="s">
        <v>557</v>
      </c>
      <c r="E14" t="s">
        <v>3</v>
      </c>
      <c r="F14">
        <v>2.25</v>
      </c>
      <c r="G14">
        <v>2.75</v>
      </c>
      <c r="H14" t="s">
        <v>4</v>
      </c>
      <c r="I14">
        <f t="shared" si="0"/>
        <v>6.1875</v>
      </c>
      <c r="J14" t="s">
        <v>43</v>
      </c>
      <c r="K14" t="s">
        <v>84</v>
      </c>
      <c r="O14" t="s">
        <v>558</v>
      </c>
      <c r="P14" t="s">
        <v>35</v>
      </c>
      <c r="Q14" t="s">
        <v>556</v>
      </c>
      <c r="R14" t="s">
        <v>409</v>
      </c>
      <c r="S14" t="s">
        <v>24</v>
      </c>
      <c r="T14" t="s">
        <v>13</v>
      </c>
      <c r="U14">
        <v>41</v>
      </c>
      <c r="V14" t="s">
        <v>25</v>
      </c>
      <c r="W14" t="s">
        <v>559</v>
      </c>
      <c r="X14" t="s">
        <v>114</v>
      </c>
      <c r="Y14">
        <v>2017</v>
      </c>
      <c r="Z14" t="s">
        <v>560</v>
      </c>
      <c r="AA14" s="2">
        <v>5</v>
      </c>
    </row>
    <row r="15" spans="1:28" x14ac:dyDescent="0.25">
      <c r="A15">
        <v>89</v>
      </c>
      <c r="B15" t="s">
        <v>581</v>
      </c>
      <c r="C15" t="s">
        <v>582</v>
      </c>
      <c r="D15" t="s">
        <v>583</v>
      </c>
      <c r="E15" t="s">
        <v>32</v>
      </c>
      <c r="F15">
        <v>1.63</v>
      </c>
      <c r="G15">
        <v>1.5</v>
      </c>
      <c r="H15" t="s">
        <v>4</v>
      </c>
      <c r="I15">
        <f t="shared" si="0"/>
        <v>2.4449999999999998</v>
      </c>
      <c r="J15" t="s">
        <v>43</v>
      </c>
      <c r="K15" t="s">
        <v>84</v>
      </c>
      <c r="O15" t="s">
        <v>584</v>
      </c>
      <c r="P15" t="s">
        <v>46</v>
      </c>
      <c r="Q15" t="s">
        <v>582</v>
      </c>
      <c r="R15" t="s">
        <v>409</v>
      </c>
      <c r="S15" t="s">
        <v>24</v>
      </c>
      <c r="T15" t="s">
        <v>13</v>
      </c>
      <c r="U15">
        <v>41</v>
      </c>
      <c r="V15" t="s">
        <v>25</v>
      </c>
      <c r="W15" t="s">
        <v>585</v>
      </c>
      <c r="X15" t="s">
        <v>51</v>
      </c>
      <c r="Y15" t="s">
        <v>80</v>
      </c>
      <c r="AA15" s="2">
        <v>0.01</v>
      </c>
    </row>
    <row r="16" spans="1:28" x14ac:dyDescent="0.25">
      <c r="A16">
        <v>7</v>
      </c>
      <c r="B16" t="s">
        <v>72</v>
      </c>
      <c r="C16" t="s">
        <v>73</v>
      </c>
      <c r="D16" t="s">
        <v>74</v>
      </c>
      <c r="E16" t="s">
        <v>32</v>
      </c>
      <c r="F16">
        <v>1</v>
      </c>
      <c r="G16">
        <v>1</v>
      </c>
      <c r="H16" t="s">
        <v>75</v>
      </c>
      <c r="I16">
        <f t="shared" si="0"/>
        <v>0.78500000000000003</v>
      </c>
      <c r="J16" t="s">
        <v>43</v>
      </c>
      <c r="K16" t="s">
        <v>57</v>
      </c>
      <c r="O16" t="s">
        <v>76</v>
      </c>
      <c r="P16" t="s">
        <v>77</v>
      </c>
      <c r="Q16" t="s">
        <v>78</v>
      </c>
      <c r="R16" t="s">
        <v>79</v>
      </c>
      <c r="S16" t="s">
        <v>24</v>
      </c>
      <c r="T16" t="s">
        <v>13</v>
      </c>
      <c r="U16">
        <v>41</v>
      </c>
      <c r="V16" t="s">
        <v>25</v>
      </c>
      <c r="W16" t="s">
        <v>38</v>
      </c>
      <c r="X16" t="s">
        <v>38</v>
      </c>
      <c r="Y16" t="s">
        <v>80</v>
      </c>
      <c r="AA16" s="2">
        <v>0.01</v>
      </c>
    </row>
    <row r="17" spans="1:27" x14ac:dyDescent="0.25">
      <c r="A17">
        <v>36</v>
      </c>
      <c r="B17" t="s">
        <v>274</v>
      </c>
      <c r="C17" t="s">
        <v>275</v>
      </c>
      <c r="D17" t="s">
        <v>276</v>
      </c>
      <c r="E17" t="s">
        <v>56</v>
      </c>
      <c r="F17">
        <v>2</v>
      </c>
      <c r="G17">
        <v>3.5</v>
      </c>
      <c r="H17" t="s">
        <v>4</v>
      </c>
      <c r="I17">
        <f t="shared" si="0"/>
        <v>7</v>
      </c>
      <c r="J17" t="s">
        <v>5</v>
      </c>
      <c r="K17" t="s">
        <v>98</v>
      </c>
      <c r="O17" t="s">
        <v>277</v>
      </c>
      <c r="P17" t="s">
        <v>46</v>
      </c>
      <c r="Q17" t="s">
        <v>275</v>
      </c>
      <c r="R17" t="s">
        <v>79</v>
      </c>
      <c r="S17" t="s">
        <v>24</v>
      </c>
      <c r="T17" t="s">
        <v>13</v>
      </c>
      <c r="U17">
        <v>42</v>
      </c>
      <c r="V17" t="s">
        <v>25</v>
      </c>
      <c r="W17" t="s">
        <v>278</v>
      </c>
      <c r="X17" t="s">
        <v>16</v>
      </c>
      <c r="Y17">
        <v>2013</v>
      </c>
      <c r="Z17" t="s">
        <v>279</v>
      </c>
      <c r="AA17" s="2">
        <v>0.01</v>
      </c>
    </row>
    <row r="18" spans="1:27" x14ac:dyDescent="0.25">
      <c r="A18">
        <v>72</v>
      </c>
      <c r="B18" t="s">
        <v>493</v>
      </c>
      <c r="C18" t="s">
        <v>494</v>
      </c>
      <c r="D18" t="s">
        <v>495</v>
      </c>
      <c r="E18" t="s">
        <v>42</v>
      </c>
      <c r="F18">
        <v>3.13</v>
      </c>
      <c r="G18">
        <v>3.13</v>
      </c>
      <c r="H18" t="s">
        <v>156</v>
      </c>
      <c r="I18">
        <f t="shared" si="0"/>
        <v>9.7968999999999991</v>
      </c>
      <c r="J18" t="s">
        <v>43</v>
      </c>
      <c r="K18" t="s">
        <v>496</v>
      </c>
      <c r="O18" t="s">
        <v>497</v>
      </c>
      <c r="P18" t="s">
        <v>35</v>
      </c>
      <c r="Q18" t="s">
        <v>172</v>
      </c>
      <c r="R18" t="s">
        <v>409</v>
      </c>
      <c r="S18" t="s">
        <v>24</v>
      </c>
      <c r="T18" t="s">
        <v>13</v>
      </c>
      <c r="U18">
        <v>42</v>
      </c>
      <c r="V18" t="s">
        <v>25</v>
      </c>
      <c r="W18" t="s">
        <v>498</v>
      </c>
      <c r="X18" t="s">
        <v>38</v>
      </c>
      <c r="Y18" t="s">
        <v>80</v>
      </c>
      <c r="AA18" s="2">
        <v>4.25</v>
      </c>
    </row>
    <row r="19" spans="1:27" x14ac:dyDescent="0.25">
      <c r="A19">
        <v>80</v>
      </c>
      <c r="B19" t="s">
        <v>536</v>
      </c>
      <c r="C19" t="s">
        <v>157</v>
      </c>
      <c r="D19" t="s">
        <v>537</v>
      </c>
      <c r="E19" t="s">
        <v>3</v>
      </c>
      <c r="F19">
        <v>2.25</v>
      </c>
      <c r="G19">
        <v>3</v>
      </c>
      <c r="H19" t="s">
        <v>4</v>
      </c>
      <c r="I19">
        <f t="shared" si="0"/>
        <v>6.75</v>
      </c>
      <c r="J19" t="s">
        <v>43</v>
      </c>
      <c r="K19" t="s">
        <v>103</v>
      </c>
      <c r="O19" t="s">
        <v>157</v>
      </c>
      <c r="P19" t="s">
        <v>46</v>
      </c>
      <c r="Q19" t="s">
        <v>157</v>
      </c>
      <c r="R19" t="s">
        <v>79</v>
      </c>
      <c r="S19" t="s">
        <v>24</v>
      </c>
      <c r="T19" t="s">
        <v>13</v>
      </c>
      <c r="U19">
        <v>42</v>
      </c>
      <c r="V19" t="s">
        <v>25</v>
      </c>
      <c r="W19" t="s">
        <v>538</v>
      </c>
      <c r="X19" t="s">
        <v>38</v>
      </c>
      <c r="Y19" t="s">
        <v>80</v>
      </c>
      <c r="AA19" s="2">
        <v>0.01</v>
      </c>
    </row>
    <row r="20" spans="1:27" x14ac:dyDescent="0.25">
      <c r="A20">
        <v>18</v>
      </c>
      <c r="B20" t="s">
        <v>153</v>
      </c>
      <c r="C20" t="s">
        <v>154</v>
      </c>
      <c r="D20" t="s">
        <v>155</v>
      </c>
      <c r="E20" t="s">
        <v>42</v>
      </c>
      <c r="F20">
        <v>2.5</v>
      </c>
      <c r="G20">
        <v>2.5</v>
      </c>
      <c r="H20" t="s">
        <v>156</v>
      </c>
      <c r="I20">
        <f t="shared" si="0"/>
        <v>6.25</v>
      </c>
      <c r="J20" t="s">
        <v>5</v>
      </c>
      <c r="K20" t="s">
        <v>92</v>
      </c>
      <c r="P20" t="s">
        <v>46</v>
      </c>
      <c r="Q20" t="s">
        <v>157</v>
      </c>
      <c r="R20" t="s">
        <v>79</v>
      </c>
      <c r="S20" t="s">
        <v>24</v>
      </c>
      <c r="T20" t="s">
        <v>13</v>
      </c>
      <c r="U20">
        <v>42</v>
      </c>
      <c r="V20" t="s">
        <v>25</v>
      </c>
      <c r="W20" t="s">
        <v>158</v>
      </c>
      <c r="X20" t="s">
        <v>38</v>
      </c>
      <c r="Y20" t="s">
        <v>80</v>
      </c>
      <c r="AA20" s="2">
        <v>6</v>
      </c>
    </row>
    <row r="21" spans="1:27" x14ac:dyDescent="0.25">
      <c r="A21">
        <v>85</v>
      </c>
      <c r="B21" t="s">
        <v>561</v>
      </c>
      <c r="C21" t="s">
        <v>562</v>
      </c>
      <c r="D21" t="s">
        <v>563</v>
      </c>
      <c r="E21" t="s">
        <v>564</v>
      </c>
      <c r="F21">
        <v>3.13</v>
      </c>
      <c r="G21">
        <v>2.25</v>
      </c>
      <c r="H21" t="s">
        <v>4</v>
      </c>
      <c r="I21">
        <f t="shared" si="0"/>
        <v>7.0424999999999995</v>
      </c>
      <c r="J21" t="s">
        <v>5</v>
      </c>
      <c r="K21" t="s">
        <v>92</v>
      </c>
      <c r="P21" t="s">
        <v>46</v>
      </c>
      <c r="Q21" t="s">
        <v>157</v>
      </c>
      <c r="R21" t="s">
        <v>409</v>
      </c>
      <c r="S21" t="s">
        <v>24</v>
      </c>
      <c r="T21" t="s">
        <v>13</v>
      </c>
      <c r="U21">
        <v>42</v>
      </c>
      <c r="V21" t="s">
        <v>25</v>
      </c>
      <c r="W21" t="s">
        <v>565</v>
      </c>
      <c r="X21" t="s">
        <v>38</v>
      </c>
      <c r="Y21">
        <v>2019</v>
      </c>
      <c r="AA21" s="2">
        <v>0.01</v>
      </c>
    </row>
    <row r="22" spans="1:27" x14ac:dyDescent="0.25">
      <c r="A22">
        <v>86</v>
      </c>
      <c r="B22" t="s">
        <v>566</v>
      </c>
      <c r="C22" t="s">
        <v>567</v>
      </c>
      <c r="D22" t="s">
        <v>568</v>
      </c>
      <c r="E22" t="s">
        <v>3</v>
      </c>
      <c r="F22">
        <v>3.25</v>
      </c>
      <c r="G22">
        <v>2.13</v>
      </c>
      <c r="H22" t="s">
        <v>4</v>
      </c>
      <c r="I22">
        <f t="shared" si="0"/>
        <v>6.9224999999999994</v>
      </c>
      <c r="J22" t="s">
        <v>5</v>
      </c>
      <c r="K22" t="s">
        <v>92</v>
      </c>
      <c r="O22" t="s">
        <v>567</v>
      </c>
      <c r="P22" t="s">
        <v>46</v>
      </c>
      <c r="Q22" t="s">
        <v>157</v>
      </c>
      <c r="R22" t="s">
        <v>409</v>
      </c>
      <c r="S22" t="s">
        <v>24</v>
      </c>
      <c r="T22" t="s">
        <v>13</v>
      </c>
      <c r="U22">
        <v>42</v>
      </c>
      <c r="V22" t="s">
        <v>25</v>
      </c>
      <c r="W22" t="s">
        <v>569</v>
      </c>
      <c r="X22" t="s">
        <v>38</v>
      </c>
      <c r="Y22">
        <v>2019</v>
      </c>
      <c r="AA22" s="2">
        <v>0.01</v>
      </c>
    </row>
    <row r="23" spans="1:27" x14ac:dyDescent="0.25">
      <c r="A23">
        <v>88</v>
      </c>
      <c r="B23" t="s">
        <v>575</v>
      </c>
      <c r="C23" t="s">
        <v>576</v>
      </c>
      <c r="D23" t="s">
        <v>577</v>
      </c>
      <c r="E23" t="s">
        <v>56</v>
      </c>
      <c r="F23">
        <v>2</v>
      </c>
      <c r="G23">
        <v>3.5</v>
      </c>
      <c r="H23" t="s">
        <v>478</v>
      </c>
      <c r="I23">
        <f t="shared" si="0"/>
        <v>21.98</v>
      </c>
      <c r="J23" t="s">
        <v>43</v>
      </c>
      <c r="K23" t="s">
        <v>84</v>
      </c>
      <c r="O23" t="s">
        <v>578</v>
      </c>
      <c r="P23" t="s">
        <v>77</v>
      </c>
      <c r="Q23" t="s">
        <v>579</v>
      </c>
      <c r="R23" t="s">
        <v>409</v>
      </c>
      <c r="S23" t="s">
        <v>24</v>
      </c>
      <c r="T23" t="s">
        <v>13</v>
      </c>
      <c r="U23">
        <v>43</v>
      </c>
      <c r="V23" t="s">
        <v>25</v>
      </c>
      <c r="W23" t="s">
        <v>580</v>
      </c>
      <c r="X23" t="s">
        <v>38</v>
      </c>
      <c r="Y23">
        <v>2012</v>
      </c>
      <c r="AA23" s="2">
        <v>0.01</v>
      </c>
    </row>
    <row r="24" spans="1:27" x14ac:dyDescent="0.25">
      <c r="A24">
        <v>52</v>
      </c>
      <c r="B24" t="s">
        <v>380</v>
      </c>
      <c r="C24" t="s">
        <v>381</v>
      </c>
      <c r="D24" t="s">
        <v>382</v>
      </c>
      <c r="E24" t="s">
        <v>42</v>
      </c>
      <c r="F24">
        <v>2</v>
      </c>
      <c r="G24">
        <v>3</v>
      </c>
      <c r="H24" t="s">
        <v>4</v>
      </c>
      <c r="I24">
        <f t="shared" si="0"/>
        <v>6</v>
      </c>
      <c r="J24" t="s">
        <v>43</v>
      </c>
      <c r="K24" t="s">
        <v>84</v>
      </c>
      <c r="O24" t="s">
        <v>381</v>
      </c>
      <c r="P24" t="s">
        <v>35</v>
      </c>
      <c r="Q24" t="s">
        <v>383</v>
      </c>
      <c r="R24" t="s">
        <v>79</v>
      </c>
      <c r="S24" t="s">
        <v>24</v>
      </c>
      <c r="T24" t="s">
        <v>13</v>
      </c>
      <c r="U24">
        <v>43</v>
      </c>
      <c r="V24" t="s">
        <v>25</v>
      </c>
      <c r="W24" t="s">
        <v>384</v>
      </c>
      <c r="X24" t="s">
        <v>38</v>
      </c>
      <c r="Y24" t="s">
        <v>80</v>
      </c>
      <c r="AA24" s="2">
        <v>3</v>
      </c>
    </row>
    <row r="25" spans="1:27" x14ac:dyDescent="0.25">
      <c r="A25">
        <v>83</v>
      </c>
      <c r="B25" t="s">
        <v>550</v>
      </c>
      <c r="C25" t="s">
        <v>551</v>
      </c>
      <c r="D25" t="s">
        <v>552</v>
      </c>
      <c r="E25" t="s">
        <v>553</v>
      </c>
      <c r="F25">
        <v>2.13</v>
      </c>
      <c r="G25">
        <v>3</v>
      </c>
      <c r="H25" t="s">
        <v>4</v>
      </c>
      <c r="I25">
        <f t="shared" si="0"/>
        <v>6.39</v>
      </c>
      <c r="J25" t="s">
        <v>43</v>
      </c>
      <c r="K25" t="s">
        <v>283</v>
      </c>
      <c r="N25" t="s">
        <v>7</v>
      </c>
      <c r="O25" t="s">
        <v>554</v>
      </c>
      <c r="P25" t="s">
        <v>77</v>
      </c>
      <c r="Q25" t="s">
        <v>408</v>
      </c>
      <c r="R25" t="s">
        <v>409</v>
      </c>
      <c r="S25" t="s">
        <v>24</v>
      </c>
      <c r="T25" t="s">
        <v>13</v>
      </c>
      <c r="U25">
        <v>44</v>
      </c>
      <c r="V25" t="s">
        <v>25</v>
      </c>
      <c r="W25" t="s">
        <v>410</v>
      </c>
      <c r="X25" t="s">
        <v>38</v>
      </c>
      <c r="Y25" t="s">
        <v>80</v>
      </c>
      <c r="AA25" s="2">
        <v>0.01</v>
      </c>
    </row>
    <row r="26" spans="1:27" x14ac:dyDescent="0.25">
      <c r="A26">
        <v>56</v>
      </c>
      <c r="B26" t="s">
        <v>404</v>
      </c>
      <c r="C26" t="s">
        <v>405</v>
      </c>
      <c r="D26" t="s">
        <v>406</v>
      </c>
      <c r="E26" t="s">
        <v>32</v>
      </c>
      <c r="F26">
        <v>2.63</v>
      </c>
      <c r="G26">
        <v>2.63</v>
      </c>
      <c r="H26" t="s">
        <v>75</v>
      </c>
      <c r="I26">
        <f t="shared" si="0"/>
        <v>5.4297664999999995</v>
      </c>
      <c r="J26" t="s">
        <v>43</v>
      </c>
      <c r="K26" t="s">
        <v>84</v>
      </c>
      <c r="O26" t="s">
        <v>407</v>
      </c>
      <c r="P26" t="s">
        <v>77</v>
      </c>
      <c r="Q26" t="s">
        <v>408</v>
      </c>
      <c r="R26" t="s">
        <v>409</v>
      </c>
      <c r="S26" t="s">
        <v>24</v>
      </c>
      <c r="T26" t="s">
        <v>13</v>
      </c>
      <c r="U26">
        <v>44</v>
      </c>
      <c r="V26" t="s">
        <v>25</v>
      </c>
      <c r="W26" t="s">
        <v>410</v>
      </c>
      <c r="X26" t="s">
        <v>38</v>
      </c>
      <c r="Y26" t="s">
        <v>80</v>
      </c>
      <c r="AA26" s="2">
        <v>0.01</v>
      </c>
    </row>
    <row r="27" spans="1:27" x14ac:dyDescent="0.25">
      <c r="A27">
        <v>87</v>
      </c>
      <c r="B27" t="s">
        <v>570</v>
      </c>
      <c r="C27" t="s">
        <v>571</v>
      </c>
      <c r="D27" t="s">
        <v>572</v>
      </c>
      <c r="E27" t="s">
        <v>32</v>
      </c>
      <c r="F27">
        <v>1.5</v>
      </c>
      <c r="G27">
        <v>2</v>
      </c>
      <c r="H27" t="s">
        <v>4</v>
      </c>
      <c r="I27">
        <f t="shared" si="0"/>
        <v>3</v>
      </c>
      <c r="J27" t="s">
        <v>43</v>
      </c>
      <c r="K27" t="s">
        <v>573</v>
      </c>
      <c r="M27" t="s">
        <v>7</v>
      </c>
      <c r="O27" t="s">
        <v>574</v>
      </c>
      <c r="P27" t="s">
        <v>77</v>
      </c>
      <c r="Q27" t="s">
        <v>408</v>
      </c>
      <c r="R27" t="s">
        <v>409</v>
      </c>
      <c r="S27" t="s">
        <v>24</v>
      </c>
      <c r="T27" t="s">
        <v>13</v>
      </c>
      <c r="U27">
        <v>44</v>
      </c>
      <c r="V27" t="s">
        <v>25</v>
      </c>
      <c r="W27" t="s">
        <v>410</v>
      </c>
      <c r="X27" t="s">
        <v>38</v>
      </c>
      <c r="Y27" t="s">
        <v>80</v>
      </c>
      <c r="AA27" s="2">
        <v>0.01</v>
      </c>
    </row>
    <row r="28" spans="1:27" x14ac:dyDescent="0.25">
      <c r="A28">
        <v>152</v>
      </c>
      <c r="B28" t="s">
        <v>904</v>
      </c>
      <c r="C28" t="s">
        <v>905</v>
      </c>
      <c r="D28" t="s">
        <v>906</v>
      </c>
      <c r="E28" t="s">
        <v>32</v>
      </c>
      <c r="F28">
        <v>1</v>
      </c>
      <c r="G28">
        <v>1</v>
      </c>
      <c r="H28" t="s">
        <v>75</v>
      </c>
      <c r="I28">
        <f t="shared" si="0"/>
        <v>0.78500000000000003</v>
      </c>
      <c r="J28" t="s">
        <v>43</v>
      </c>
      <c r="K28" t="s">
        <v>84</v>
      </c>
      <c r="M28" t="s">
        <v>7</v>
      </c>
      <c r="O28" t="s">
        <v>907</v>
      </c>
      <c r="P28" t="s">
        <v>77</v>
      </c>
      <c r="Q28" t="s">
        <v>908</v>
      </c>
      <c r="R28" t="s">
        <v>79</v>
      </c>
      <c r="S28" t="s">
        <v>24</v>
      </c>
      <c r="T28" t="s">
        <v>13</v>
      </c>
      <c r="U28">
        <v>44</v>
      </c>
      <c r="V28" t="s">
        <v>25</v>
      </c>
      <c r="W28" t="s">
        <v>909</v>
      </c>
      <c r="X28" t="s">
        <v>38</v>
      </c>
      <c r="Y28" t="s">
        <v>80</v>
      </c>
      <c r="AA28" s="2">
        <v>0.01</v>
      </c>
    </row>
    <row r="29" spans="1:27" x14ac:dyDescent="0.25">
      <c r="A29">
        <v>30</v>
      </c>
      <c r="B29" t="s">
        <v>238</v>
      </c>
      <c r="C29" t="s">
        <v>239</v>
      </c>
      <c r="D29" t="s">
        <v>240</v>
      </c>
      <c r="E29" t="s">
        <v>42</v>
      </c>
      <c r="F29">
        <v>2.5</v>
      </c>
      <c r="G29">
        <v>3.5</v>
      </c>
      <c r="H29" t="s">
        <v>4</v>
      </c>
      <c r="I29">
        <f t="shared" si="0"/>
        <v>8.75</v>
      </c>
      <c r="J29" t="s">
        <v>43</v>
      </c>
      <c r="K29" t="s">
        <v>98</v>
      </c>
      <c r="O29" t="s">
        <v>241</v>
      </c>
      <c r="P29" t="s">
        <v>35</v>
      </c>
      <c r="Q29" t="s">
        <v>241</v>
      </c>
      <c r="R29" t="s">
        <v>79</v>
      </c>
      <c r="S29" t="s">
        <v>24</v>
      </c>
      <c r="T29" t="s">
        <v>13</v>
      </c>
      <c r="U29">
        <v>45</v>
      </c>
      <c r="V29" t="s">
        <v>25</v>
      </c>
      <c r="W29" t="s">
        <v>242</v>
      </c>
      <c r="X29" t="s">
        <v>51</v>
      </c>
      <c r="Y29" t="s">
        <v>80</v>
      </c>
      <c r="AA29" s="2">
        <v>0.01</v>
      </c>
    </row>
    <row r="30" spans="1:27" x14ac:dyDescent="0.25">
      <c r="A30">
        <v>209</v>
      </c>
      <c r="B30" t="s">
        <v>1194</v>
      </c>
      <c r="C30" t="s">
        <v>1195</v>
      </c>
      <c r="D30" t="s">
        <v>1196</v>
      </c>
      <c r="E30" t="s">
        <v>56</v>
      </c>
      <c r="F30">
        <v>3</v>
      </c>
      <c r="G30">
        <v>3</v>
      </c>
      <c r="H30" t="s">
        <v>75</v>
      </c>
      <c r="I30">
        <f t="shared" si="0"/>
        <v>7.0650000000000004</v>
      </c>
      <c r="J30" t="s">
        <v>43</v>
      </c>
      <c r="K30" t="s">
        <v>84</v>
      </c>
      <c r="O30" t="s">
        <v>1197</v>
      </c>
      <c r="P30" t="s">
        <v>77</v>
      </c>
      <c r="Q30" t="s">
        <v>1198</v>
      </c>
      <c r="R30" t="s">
        <v>36</v>
      </c>
      <c r="S30" t="s">
        <v>12</v>
      </c>
      <c r="T30" t="s">
        <v>13</v>
      </c>
      <c r="U30">
        <v>53</v>
      </c>
      <c r="V30" t="s">
        <v>25</v>
      </c>
      <c r="W30" t="s">
        <v>1193</v>
      </c>
      <c r="X30" t="s">
        <v>16</v>
      </c>
      <c r="Y30">
        <v>2019</v>
      </c>
      <c r="Z30" t="s">
        <v>1199</v>
      </c>
      <c r="AA30" s="2">
        <v>0.04</v>
      </c>
    </row>
    <row r="31" spans="1:27" x14ac:dyDescent="0.25">
      <c r="A31">
        <v>202</v>
      </c>
      <c r="B31" t="s">
        <v>1162</v>
      </c>
      <c r="C31" t="s">
        <v>1163</v>
      </c>
      <c r="D31" t="s">
        <v>1164</v>
      </c>
      <c r="E31" t="s">
        <v>42</v>
      </c>
      <c r="F31">
        <v>2.13</v>
      </c>
      <c r="G31">
        <v>3.13</v>
      </c>
      <c r="H31" t="s">
        <v>4</v>
      </c>
      <c r="I31">
        <f t="shared" si="0"/>
        <v>6.6668999999999992</v>
      </c>
      <c r="J31" t="s">
        <v>43</v>
      </c>
      <c r="K31" t="s">
        <v>103</v>
      </c>
      <c r="O31" t="s">
        <v>1165</v>
      </c>
      <c r="P31" t="s">
        <v>46</v>
      </c>
      <c r="Q31" t="s">
        <v>1166</v>
      </c>
      <c r="R31" t="s">
        <v>1167</v>
      </c>
      <c r="S31" t="s">
        <v>12</v>
      </c>
      <c r="T31" t="s">
        <v>13</v>
      </c>
      <c r="U31">
        <v>54</v>
      </c>
      <c r="V31" t="s">
        <v>25</v>
      </c>
      <c r="W31" t="s">
        <v>1168</v>
      </c>
      <c r="X31" t="s">
        <v>38</v>
      </c>
      <c r="Y31" t="s">
        <v>80</v>
      </c>
      <c r="AA31" s="2">
        <v>0.01</v>
      </c>
    </row>
    <row r="32" spans="1:27" x14ac:dyDescent="0.25">
      <c r="A32">
        <v>28</v>
      </c>
      <c r="B32" t="s">
        <v>225</v>
      </c>
      <c r="C32" t="s">
        <v>226</v>
      </c>
      <c r="D32" t="s">
        <v>227</v>
      </c>
      <c r="E32" t="s">
        <v>42</v>
      </c>
      <c r="F32">
        <v>3.13</v>
      </c>
      <c r="G32">
        <v>2.13</v>
      </c>
      <c r="H32" t="s">
        <v>4</v>
      </c>
      <c r="I32">
        <f t="shared" si="0"/>
        <v>6.6668999999999992</v>
      </c>
      <c r="J32" t="s">
        <v>5</v>
      </c>
      <c r="K32" t="s">
        <v>228</v>
      </c>
      <c r="P32" t="s">
        <v>35</v>
      </c>
      <c r="Q32" t="s">
        <v>229</v>
      </c>
      <c r="R32" t="s">
        <v>36</v>
      </c>
      <c r="S32" t="s">
        <v>12</v>
      </c>
      <c r="T32" t="s">
        <v>13</v>
      </c>
      <c r="U32">
        <v>61</v>
      </c>
      <c r="V32" t="s">
        <v>25</v>
      </c>
      <c r="W32" t="s">
        <v>230</v>
      </c>
      <c r="X32" t="s">
        <v>38</v>
      </c>
      <c r="Y32" t="s">
        <v>80</v>
      </c>
      <c r="AA32" s="2">
        <v>0.01</v>
      </c>
    </row>
    <row r="33" spans="1:27" x14ac:dyDescent="0.25">
      <c r="A33">
        <v>205</v>
      </c>
      <c r="B33" t="s">
        <v>1177</v>
      </c>
      <c r="C33" t="s">
        <v>30</v>
      </c>
      <c r="D33" t="s">
        <v>1178</v>
      </c>
      <c r="E33" t="s">
        <v>32</v>
      </c>
      <c r="F33">
        <v>1.88</v>
      </c>
      <c r="G33">
        <v>1.38</v>
      </c>
      <c r="H33" t="s">
        <v>4</v>
      </c>
      <c r="I33">
        <f t="shared" si="0"/>
        <v>2.5943999999999998</v>
      </c>
      <c r="J33" t="s">
        <v>5</v>
      </c>
      <c r="K33" t="s">
        <v>33</v>
      </c>
      <c r="O33" t="s">
        <v>34</v>
      </c>
      <c r="P33" t="s">
        <v>35</v>
      </c>
      <c r="Q33" t="s">
        <v>30</v>
      </c>
      <c r="R33" t="s">
        <v>36</v>
      </c>
      <c r="S33" t="s">
        <v>12</v>
      </c>
      <c r="T33" t="s">
        <v>13</v>
      </c>
      <c r="U33">
        <v>61</v>
      </c>
      <c r="V33" t="s">
        <v>25</v>
      </c>
      <c r="W33" t="s">
        <v>1179</v>
      </c>
      <c r="X33" t="s">
        <v>38</v>
      </c>
      <c r="Y33" t="s">
        <v>38</v>
      </c>
      <c r="AA33" s="2">
        <v>0.01</v>
      </c>
    </row>
    <row r="34" spans="1:27" x14ac:dyDescent="0.25">
      <c r="A34">
        <v>3</v>
      </c>
      <c r="B34" t="s">
        <v>29</v>
      </c>
      <c r="C34" t="s">
        <v>30</v>
      </c>
      <c r="D34" t="s">
        <v>31</v>
      </c>
      <c r="E34" t="s">
        <v>32</v>
      </c>
      <c r="F34">
        <v>1.88</v>
      </c>
      <c r="G34">
        <v>1.25</v>
      </c>
      <c r="H34" t="s">
        <v>4</v>
      </c>
      <c r="I34">
        <f t="shared" si="0"/>
        <v>2.3499999999999996</v>
      </c>
      <c r="J34" t="s">
        <v>5</v>
      </c>
      <c r="K34" t="s">
        <v>33</v>
      </c>
      <c r="O34" t="s">
        <v>34</v>
      </c>
      <c r="P34" t="s">
        <v>35</v>
      </c>
      <c r="Q34" t="s">
        <v>30</v>
      </c>
      <c r="R34" t="s">
        <v>36</v>
      </c>
      <c r="S34" t="s">
        <v>12</v>
      </c>
      <c r="T34" t="s">
        <v>13</v>
      </c>
      <c r="U34">
        <v>61</v>
      </c>
      <c r="V34" t="s">
        <v>25</v>
      </c>
      <c r="W34" t="s">
        <v>37</v>
      </c>
      <c r="X34" t="s">
        <v>38</v>
      </c>
      <c r="Y34" t="s">
        <v>38</v>
      </c>
      <c r="AA34" s="2">
        <v>0.01</v>
      </c>
    </row>
    <row r="35" spans="1:27" x14ac:dyDescent="0.25">
      <c r="A35">
        <v>60</v>
      </c>
      <c r="B35" t="s">
        <v>427</v>
      </c>
      <c r="C35" t="s">
        <v>428</v>
      </c>
      <c r="D35" t="s">
        <v>429</v>
      </c>
      <c r="E35" t="s">
        <v>42</v>
      </c>
      <c r="F35">
        <v>1.63</v>
      </c>
      <c r="G35">
        <v>5</v>
      </c>
      <c r="H35" t="s">
        <v>4</v>
      </c>
      <c r="I35">
        <f t="shared" si="0"/>
        <v>8.1499999999999986</v>
      </c>
      <c r="J35" t="s">
        <v>43</v>
      </c>
      <c r="K35" t="s">
        <v>98</v>
      </c>
      <c r="O35" t="s">
        <v>430</v>
      </c>
      <c r="P35" t="s">
        <v>46</v>
      </c>
      <c r="Q35" t="s">
        <v>229</v>
      </c>
      <c r="R35" t="s">
        <v>36</v>
      </c>
      <c r="S35" t="s">
        <v>12</v>
      </c>
      <c r="T35" t="s">
        <v>13</v>
      </c>
      <c r="U35">
        <v>62</v>
      </c>
      <c r="V35" t="s">
        <v>25</v>
      </c>
      <c r="W35" t="s">
        <v>431</v>
      </c>
      <c r="X35" t="s">
        <v>51</v>
      </c>
      <c r="Y35">
        <v>2019</v>
      </c>
      <c r="Z35" t="s">
        <v>432</v>
      </c>
      <c r="AA35" s="2">
        <v>5.99</v>
      </c>
    </row>
    <row r="36" spans="1:27" x14ac:dyDescent="0.25">
      <c r="A36">
        <v>67</v>
      </c>
      <c r="B36" t="s">
        <v>470</v>
      </c>
      <c r="C36" t="s">
        <v>471</v>
      </c>
      <c r="D36" t="s">
        <v>472</v>
      </c>
      <c r="E36" t="s">
        <v>234</v>
      </c>
      <c r="F36">
        <v>2.5</v>
      </c>
      <c r="G36">
        <v>4.75</v>
      </c>
      <c r="H36" t="s">
        <v>4</v>
      </c>
      <c r="I36">
        <f t="shared" si="0"/>
        <v>11.875</v>
      </c>
      <c r="J36" t="s">
        <v>43</v>
      </c>
      <c r="K36" t="s">
        <v>92</v>
      </c>
      <c r="P36" t="s">
        <v>46</v>
      </c>
      <c r="Q36" t="s">
        <v>473</v>
      </c>
      <c r="R36" t="s">
        <v>36</v>
      </c>
      <c r="S36" t="s">
        <v>12</v>
      </c>
      <c r="T36" t="s">
        <v>13</v>
      </c>
      <c r="U36">
        <v>62</v>
      </c>
      <c r="V36" t="s">
        <v>25</v>
      </c>
      <c r="W36" t="s">
        <v>474</v>
      </c>
      <c r="X36" t="s">
        <v>114</v>
      </c>
      <c r="Y36">
        <v>1991</v>
      </c>
      <c r="AA36" s="2">
        <v>0.01</v>
      </c>
    </row>
    <row r="37" spans="1:27" x14ac:dyDescent="0.25">
      <c r="A37">
        <v>206</v>
      </c>
      <c r="B37" t="s">
        <v>1180</v>
      </c>
      <c r="C37" t="s">
        <v>1181</v>
      </c>
      <c r="D37" t="s">
        <v>1182</v>
      </c>
      <c r="E37" t="s">
        <v>42</v>
      </c>
      <c r="F37">
        <v>1.63</v>
      </c>
      <c r="G37">
        <v>4.63</v>
      </c>
      <c r="H37" t="s">
        <v>4</v>
      </c>
      <c r="I37">
        <f t="shared" si="0"/>
        <v>7.5468999999999991</v>
      </c>
      <c r="J37" t="s">
        <v>43</v>
      </c>
      <c r="K37" t="s">
        <v>103</v>
      </c>
      <c r="P37" t="s">
        <v>9</v>
      </c>
      <c r="Q37" t="s">
        <v>38</v>
      </c>
      <c r="R37" t="s">
        <v>36</v>
      </c>
      <c r="S37" t="s">
        <v>12</v>
      </c>
      <c r="T37" t="s">
        <v>13</v>
      </c>
      <c r="U37">
        <v>62</v>
      </c>
      <c r="V37" t="s">
        <v>25</v>
      </c>
      <c r="W37" t="s">
        <v>1183</v>
      </c>
      <c r="X37" t="s">
        <v>38</v>
      </c>
      <c r="Y37" t="s">
        <v>80</v>
      </c>
      <c r="AA37" s="2">
        <v>0.01</v>
      </c>
    </row>
    <row r="38" spans="1:27" x14ac:dyDescent="0.25">
      <c r="A38">
        <v>204</v>
      </c>
      <c r="B38" t="s">
        <v>1173</v>
      </c>
      <c r="C38" t="s">
        <v>1174</v>
      </c>
      <c r="D38" t="s">
        <v>1175</v>
      </c>
      <c r="E38" t="s">
        <v>3</v>
      </c>
      <c r="F38">
        <v>1.5</v>
      </c>
      <c r="G38">
        <v>3.13</v>
      </c>
      <c r="H38" t="s">
        <v>478</v>
      </c>
      <c r="I38">
        <f t="shared" si="0"/>
        <v>14.742300000000002</v>
      </c>
      <c r="J38" t="s">
        <v>43</v>
      </c>
      <c r="K38" t="s">
        <v>98</v>
      </c>
      <c r="O38" t="s">
        <v>36</v>
      </c>
      <c r="P38" t="s">
        <v>9</v>
      </c>
      <c r="Q38" t="s">
        <v>36</v>
      </c>
      <c r="R38" t="s">
        <v>36</v>
      </c>
      <c r="S38" t="s">
        <v>12</v>
      </c>
      <c r="T38" t="s">
        <v>13</v>
      </c>
      <c r="U38">
        <v>62</v>
      </c>
      <c r="V38" t="s">
        <v>25</v>
      </c>
      <c r="W38" t="s">
        <v>1176</v>
      </c>
      <c r="X38" t="s">
        <v>38</v>
      </c>
      <c r="Y38" t="s">
        <v>80</v>
      </c>
      <c r="AA38" s="2">
        <v>0.01</v>
      </c>
    </row>
    <row r="39" spans="1:27" x14ac:dyDescent="0.25">
      <c r="A39">
        <v>229</v>
      </c>
      <c r="B39" t="s">
        <v>1296</v>
      </c>
      <c r="C39" t="s">
        <v>1297</v>
      </c>
      <c r="D39" t="s">
        <v>1298</v>
      </c>
      <c r="E39" t="s">
        <v>32</v>
      </c>
      <c r="F39">
        <v>4.5</v>
      </c>
      <c r="G39">
        <v>2.38</v>
      </c>
      <c r="H39" t="s">
        <v>4</v>
      </c>
      <c r="I39">
        <f t="shared" si="0"/>
        <v>10.709999999999999</v>
      </c>
      <c r="J39" t="s">
        <v>5</v>
      </c>
      <c r="K39" t="s">
        <v>98</v>
      </c>
      <c r="L39" t="s">
        <v>7</v>
      </c>
      <c r="M39" t="s">
        <v>7</v>
      </c>
      <c r="O39" t="s">
        <v>1299</v>
      </c>
      <c r="P39" t="s">
        <v>35</v>
      </c>
      <c r="Q39" t="s">
        <v>1300</v>
      </c>
      <c r="R39" t="s">
        <v>36</v>
      </c>
      <c r="S39" t="s">
        <v>12</v>
      </c>
      <c r="T39" t="s">
        <v>13</v>
      </c>
      <c r="U39">
        <v>62</v>
      </c>
      <c r="V39" t="s">
        <v>25</v>
      </c>
      <c r="W39" t="s">
        <v>1301</v>
      </c>
      <c r="X39" t="s">
        <v>38</v>
      </c>
      <c r="Y39" t="s">
        <v>80</v>
      </c>
      <c r="AA39" s="2">
        <v>12</v>
      </c>
    </row>
    <row r="40" spans="1:27" x14ac:dyDescent="0.25">
      <c r="A40">
        <v>203</v>
      </c>
      <c r="B40" t="s">
        <v>1169</v>
      </c>
      <c r="C40" t="s">
        <v>522</v>
      </c>
      <c r="D40" t="s">
        <v>1170</v>
      </c>
      <c r="E40" t="s">
        <v>553</v>
      </c>
      <c r="F40">
        <v>3</v>
      </c>
      <c r="G40">
        <v>2.5</v>
      </c>
      <c r="H40" t="s">
        <v>4</v>
      </c>
      <c r="I40">
        <f t="shared" si="0"/>
        <v>7.5</v>
      </c>
      <c r="J40" t="s">
        <v>5</v>
      </c>
      <c r="K40" t="s">
        <v>103</v>
      </c>
      <c r="N40" t="s">
        <v>7</v>
      </c>
      <c r="O40" t="s">
        <v>1171</v>
      </c>
      <c r="P40" t="s">
        <v>35</v>
      </c>
      <c r="Q40" t="s">
        <v>522</v>
      </c>
      <c r="R40" t="s">
        <v>523</v>
      </c>
      <c r="S40" t="s">
        <v>12</v>
      </c>
      <c r="T40" t="s">
        <v>13</v>
      </c>
      <c r="U40">
        <v>63</v>
      </c>
      <c r="V40" t="s">
        <v>25</v>
      </c>
      <c r="W40" t="s">
        <v>1172</v>
      </c>
      <c r="X40" t="s">
        <v>16</v>
      </c>
      <c r="Y40">
        <v>2018</v>
      </c>
      <c r="AA40" s="2">
        <v>4.95</v>
      </c>
    </row>
    <row r="41" spans="1:27" x14ac:dyDescent="0.25">
      <c r="A41">
        <v>207</v>
      </c>
      <c r="B41" t="s">
        <v>1184</v>
      </c>
      <c r="C41" t="s">
        <v>1185</v>
      </c>
      <c r="D41" t="s">
        <v>1186</v>
      </c>
      <c r="E41" t="s">
        <v>234</v>
      </c>
      <c r="F41">
        <v>2.38</v>
      </c>
      <c r="G41">
        <v>3.13</v>
      </c>
      <c r="H41" t="s">
        <v>4</v>
      </c>
      <c r="I41">
        <f t="shared" si="0"/>
        <v>7.4493999999999998</v>
      </c>
      <c r="J41" t="s">
        <v>43</v>
      </c>
      <c r="K41" t="s">
        <v>103</v>
      </c>
      <c r="M41" t="s">
        <v>7</v>
      </c>
      <c r="O41" t="s">
        <v>1185</v>
      </c>
      <c r="P41" t="s">
        <v>46</v>
      </c>
      <c r="Q41" t="s">
        <v>1185</v>
      </c>
      <c r="R41" t="s">
        <v>36</v>
      </c>
      <c r="S41" t="s">
        <v>12</v>
      </c>
      <c r="T41" t="s">
        <v>13</v>
      </c>
      <c r="U41">
        <v>65</v>
      </c>
      <c r="V41" t="s">
        <v>25</v>
      </c>
      <c r="W41" t="s">
        <v>1187</v>
      </c>
      <c r="X41" t="s">
        <v>38</v>
      </c>
      <c r="Y41" t="s">
        <v>80</v>
      </c>
      <c r="AA41" s="2">
        <v>5.95</v>
      </c>
    </row>
    <row r="42" spans="1:27" x14ac:dyDescent="0.25">
      <c r="A42">
        <v>63</v>
      </c>
      <c r="B42" t="s">
        <v>445</v>
      </c>
      <c r="C42" t="s">
        <v>446</v>
      </c>
      <c r="D42" t="s">
        <v>447</v>
      </c>
      <c r="E42" t="s">
        <v>448</v>
      </c>
      <c r="F42">
        <v>1.88</v>
      </c>
      <c r="G42">
        <v>1.88</v>
      </c>
      <c r="H42" t="s">
        <v>156</v>
      </c>
      <c r="I42">
        <f t="shared" si="0"/>
        <v>3.5343999999999998</v>
      </c>
      <c r="J42" t="s">
        <v>43</v>
      </c>
      <c r="K42" t="s">
        <v>449</v>
      </c>
      <c r="O42" t="s">
        <v>450</v>
      </c>
      <c r="P42" t="s">
        <v>35</v>
      </c>
      <c r="Q42" t="s">
        <v>451</v>
      </c>
      <c r="R42" t="s">
        <v>452</v>
      </c>
      <c r="S42" t="s">
        <v>24</v>
      </c>
      <c r="T42" t="s">
        <v>13</v>
      </c>
      <c r="U42">
        <v>95</v>
      </c>
      <c r="V42" t="s">
        <v>25</v>
      </c>
      <c r="W42" t="s">
        <v>453</v>
      </c>
      <c r="X42" t="s">
        <v>51</v>
      </c>
      <c r="Y42">
        <v>2015</v>
      </c>
      <c r="Z42" t="s">
        <v>454</v>
      </c>
      <c r="AA42" s="2">
        <v>0.01</v>
      </c>
    </row>
    <row r="43" spans="1:27" x14ac:dyDescent="0.25">
      <c r="A43">
        <v>161</v>
      </c>
      <c r="B43" t="s">
        <v>955</v>
      </c>
      <c r="C43" t="s">
        <v>956</v>
      </c>
      <c r="D43" t="s">
        <v>957</v>
      </c>
      <c r="E43" t="s">
        <v>553</v>
      </c>
      <c r="F43">
        <v>5.5</v>
      </c>
      <c r="G43">
        <v>3.5</v>
      </c>
      <c r="H43" t="s">
        <v>4</v>
      </c>
      <c r="I43">
        <f t="shared" si="0"/>
        <v>19.25</v>
      </c>
      <c r="J43" t="s">
        <v>5</v>
      </c>
      <c r="K43" t="s">
        <v>958</v>
      </c>
      <c r="M43" t="s">
        <v>7</v>
      </c>
      <c r="P43" t="s">
        <v>9</v>
      </c>
      <c r="Q43" t="s">
        <v>950</v>
      </c>
      <c r="R43" t="s">
        <v>940</v>
      </c>
      <c r="S43" t="s">
        <v>24</v>
      </c>
      <c r="T43" t="s">
        <v>13</v>
      </c>
      <c r="U43">
        <v>107</v>
      </c>
      <c r="V43" t="s">
        <v>25</v>
      </c>
      <c r="W43" t="s">
        <v>595</v>
      </c>
      <c r="X43" t="s">
        <v>51</v>
      </c>
      <c r="Y43">
        <v>2019</v>
      </c>
      <c r="Z43" t="s">
        <v>52</v>
      </c>
      <c r="AA43" s="2">
        <v>0.01</v>
      </c>
    </row>
    <row r="44" spans="1:27" x14ac:dyDescent="0.25">
      <c r="A44">
        <v>159</v>
      </c>
      <c r="B44" t="s">
        <v>947</v>
      </c>
      <c r="C44" t="s">
        <v>948</v>
      </c>
      <c r="D44" t="s">
        <v>949</v>
      </c>
      <c r="E44" t="s">
        <v>20</v>
      </c>
      <c r="F44">
        <v>3</v>
      </c>
      <c r="G44">
        <v>3.13</v>
      </c>
      <c r="H44" t="s">
        <v>4</v>
      </c>
      <c r="I44">
        <f t="shared" si="0"/>
        <v>9.39</v>
      </c>
      <c r="J44" t="s">
        <v>43</v>
      </c>
      <c r="K44" t="s">
        <v>612</v>
      </c>
      <c r="P44" t="s">
        <v>9</v>
      </c>
      <c r="Q44" t="s">
        <v>950</v>
      </c>
      <c r="R44" t="s">
        <v>940</v>
      </c>
      <c r="S44" t="s">
        <v>24</v>
      </c>
      <c r="T44" t="s">
        <v>13</v>
      </c>
      <c r="U44">
        <v>107</v>
      </c>
      <c r="V44" t="s">
        <v>25</v>
      </c>
      <c r="W44" t="s">
        <v>595</v>
      </c>
      <c r="X44" t="s">
        <v>51</v>
      </c>
      <c r="Y44">
        <v>2019</v>
      </c>
      <c r="Z44" t="s">
        <v>52</v>
      </c>
      <c r="AA44" s="2">
        <v>0.01</v>
      </c>
    </row>
    <row r="45" spans="1:27" x14ac:dyDescent="0.25">
      <c r="A45">
        <v>163</v>
      </c>
      <c r="B45" t="s">
        <v>963</v>
      </c>
      <c r="C45" t="s">
        <v>964</v>
      </c>
      <c r="D45" t="s">
        <v>965</v>
      </c>
      <c r="E45" t="s">
        <v>32</v>
      </c>
      <c r="F45">
        <v>2.88</v>
      </c>
      <c r="G45">
        <v>2</v>
      </c>
      <c r="H45" t="s">
        <v>4</v>
      </c>
      <c r="I45">
        <f t="shared" si="0"/>
        <v>5.76</v>
      </c>
      <c r="J45" t="s">
        <v>5</v>
      </c>
      <c r="K45" t="s">
        <v>573</v>
      </c>
      <c r="M45" t="s">
        <v>7</v>
      </c>
      <c r="O45" t="s">
        <v>966</v>
      </c>
      <c r="P45" t="s">
        <v>35</v>
      </c>
      <c r="Q45" t="s">
        <v>950</v>
      </c>
      <c r="R45" t="s">
        <v>940</v>
      </c>
      <c r="S45" t="s">
        <v>24</v>
      </c>
      <c r="T45" t="s">
        <v>13</v>
      </c>
      <c r="U45">
        <v>107</v>
      </c>
      <c r="V45" t="s">
        <v>25</v>
      </c>
      <c r="W45" t="s">
        <v>595</v>
      </c>
      <c r="X45" t="s">
        <v>51</v>
      </c>
      <c r="Y45">
        <v>2019</v>
      </c>
      <c r="Z45" t="s">
        <v>52</v>
      </c>
      <c r="AA45" s="2">
        <v>5.95</v>
      </c>
    </row>
    <row r="46" spans="1:27" x14ac:dyDescent="0.25">
      <c r="A46">
        <v>38</v>
      </c>
      <c r="B46" t="s">
        <v>288</v>
      </c>
      <c r="C46" t="s">
        <v>289</v>
      </c>
      <c r="D46" t="s">
        <v>290</v>
      </c>
      <c r="E46" t="s">
        <v>32</v>
      </c>
      <c r="F46">
        <v>2</v>
      </c>
      <c r="G46">
        <v>4</v>
      </c>
      <c r="H46" t="s">
        <v>4</v>
      </c>
      <c r="I46">
        <f t="shared" si="0"/>
        <v>8</v>
      </c>
      <c r="J46" t="s">
        <v>43</v>
      </c>
      <c r="K46" t="s">
        <v>291</v>
      </c>
      <c r="M46" t="s">
        <v>7</v>
      </c>
      <c r="P46" t="s">
        <v>9</v>
      </c>
      <c r="Q46" t="s">
        <v>80</v>
      </c>
      <c r="S46" t="s">
        <v>24</v>
      </c>
      <c r="T46" t="s">
        <v>13</v>
      </c>
      <c r="U46">
        <v>116</v>
      </c>
      <c r="V46" t="s">
        <v>25</v>
      </c>
      <c r="W46" t="s">
        <v>292</v>
      </c>
      <c r="X46" t="s">
        <v>38</v>
      </c>
      <c r="Y46" t="s">
        <v>80</v>
      </c>
      <c r="AA46" s="2">
        <v>0.01</v>
      </c>
    </row>
    <row r="47" spans="1:27" x14ac:dyDescent="0.25">
      <c r="A47">
        <v>19</v>
      </c>
      <c r="B47" t="s">
        <v>159</v>
      </c>
      <c r="C47" t="s">
        <v>160</v>
      </c>
      <c r="D47" t="s">
        <v>161</v>
      </c>
      <c r="E47" t="s">
        <v>3</v>
      </c>
      <c r="F47">
        <v>1.38</v>
      </c>
      <c r="G47">
        <v>3.75</v>
      </c>
      <c r="H47" t="s">
        <v>162</v>
      </c>
      <c r="I47">
        <f t="shared" si="0"/>
        <v>2.5874999999999999</v>
      </c>
      <c r="J47" t="s">
        <v>43</v>
      </c>
      <c r="K47" t="s">
        <v>84</v>
      </c>
      <c r="O47" t="s">
        <v>163</v>
      </c>
      <c r="P47" t="s">
        <v>35</v>
      </c>
      <c r="Q47" t="s">
        <v>164</v>
      </c>
      <c r="R47" t="s">
        <v>165</v>
      </c>
      <c r="S47" t="s">
        <v>24</v>
      </c>
      <c r="T47" t="s">
        <v>13</v>
      </c>
      <c r="U47">
        <v>116</v>
      </c>
      <c r="V47" t="s">
        <v>25</v>
      </c>
      <c r="W47" t="s">
        <v>166</v>
      </c>
      <c r="X47" t="s">
        <v>38</v>
      </c>
      <c r="Y47" t="s">
        <v>80</v>
      </c>
      <c r="AA47" s="2">
        <v>5.99</v>
      </c>
    </row>
    <row r="48" spans="1:27" x14ac:dyDescent="0.25">
      <c r="A48">
        <v>157</v>
      </c>
      <c r="B48" t="s">
        <v>935</v>
      </c>
      <c r="C48" t="s">
        <v>936</v>
      </c>
      <c r="D48" t="s">
        <v>937</v>
      </c>
      <c r="E48" t="s">
        <v>234</v>
      </c>
      <c r="F48">
        <v>3.38</v>
      </c>
      <c r="G48">
        <v>3.5</v>
      </c>
      <c r="H48" t="s">
        <v>478</v>
      </c>
      <c r="I48">
        <f t="shared" si="0"/>
        <v>37.1462</v>
      </c>
      <c r="J48" t="s">
        <v>43</v>
      </c>
      <c r="K48" t="s">
        <v>361</v>
      </c>
      <c r="O48" t="s">
        <v>938</v>
      </c>
      <c r="P48" t="s">
        <v>77</v>
      </c>
      <c r="Q48" t="s">
        <v>939</v>
      </c>
      <c r="R48" t="s">
        <v>940</v>
      </c>
      <c r="S48" t="s">
        <v>24</v>
      </c>
      <c r="T48" t="s">
        <v>13</v>
      </c>
      <c r="U48">
        <v>116</v>
      </c>
      <c r="V48" t="s">
        <v>25</v>
      </c>
      <c r="W48" t="s">
        <v>595</v>
      </c>
      <c r="X48" t="s">
        <v>51</v>
      </c>
      <c r="Y48">
        <v>2019</v>
      </c>
      <c r="Z48" t="s">
        <v>52</v>
      </c>
      <c r="AA48" s="2">
        <v>4.95</v>
      </c>
    </row>
    <row r="49" spans="1:27" x14ac:dyDescent="0.25">
      <c r="A49">
        <v>176</v>
      </c>
      <c r="B49" t="s">
        <v>1024</v>
      </c>
      <c r="C49" t="s">
        <v>1025</v>
      </c>
      <c r="D49" t="s">
        <v>1026</v>
      </c>
      <c r="E49" t="s">
        <v>42</v>
      </c>
      <c r="F49">
        <v>2.5</v>
      </c>
      <c r="G49">
        <v>3.5</v>
      </c>
      <c r="H49" t="s">
        <v>4</v>
      </c>
      <c r="I49">
        <f t="shared" si="0"/>
        <v>8.75</v>
      </c>
      <c r="J49" t="s">
        <v>43</v>
      </c>
      <c r="K49" t="s">
        <v>92</v>
      </c>
      <c r="O49" t="s">
        <v>1027</v>
      </c>
      <c r="P49" t="s">
        <v>35</v>
      </c>
      <c r="Q49" t="s">
        <v>508</v>
      </c>
      <c r="R49" t="s">
        <v>1028</v>
      </c>
      <c r="S49" t="s">
        <v>24</v>
      </c>
      <c r="T49" t="s">
        <v>13</v>
      </c>
      <c r="U49">
        <v>116</v>
      </c>
      <c r="V49" t="s">
        <v>25</v>
      </c>
      <c r="W49" t="s">
        <v>1029</v>
      </c>
      <c r="X49" t="s">
        <v>38</v>
      </c>
      <c r="Y49" t="s">
        <v>80</v>
      </c>
      <c r="AA49" s="2">
        <v>5.5</v>
      </c>
    </row>
    <row r="50" spans="1:27" x14ac:dyDescent="0.25">
      <c r="A50">
        <v>57</v>
      </c>
      <c r="B50" t="s">
        <v>411</v>
      </c>
      <c r="C50" t="s">
        <v>412</v>
      </c>
      <c r="D50" t="s">
        <v>413</v>
      </c>
      <c r="E50" t="s">
        <v>42</v>
      </c>
      <c r="F50">
        <v>2.13</v>
      </c>
      <c r="G50">
        <v>3.13</v>
      </c>
      <c r="H50" t="s">
        <v>4</v>
      </c>
      <c r="I50">
        <f t="shared" si="0"/>
        <v>6.6668999999999992</v>
      </c>
      <c r="J50" t="s">
        <v>43</v>
      </c>
      <c r="K50" t="s">
        <v>103</v>
      </c>
      <c r="O50" t="s">
        <v>165</v>
      </c>
      <c r="P50" t="s">
        <v>35</v>
      </c>
      <c r="Q50" t="s">
        <v>414</v>
      </c>
      <c r="R50" t="s">
        <v>165</v>
      </c>
      <c r="S50" t="s">
        <v>24</v>
      </c>
      <c r="T50" t="s">
        <v>13</v>
      </c>
      <c r="U50">
        <v>116</v>
      </c>
      <c r="V50" t="s">
        <v>25</v>
      </c>
      <c r="W50" t="s">
        <v>415</v>
      </c>
      <c r="X50" t="s">
        <v>38</v>
      </c>
      <c r="Y50" t="s">
        <v>80</v>
      </c>
      <c r="AA50" s="2">
        <v>0.01</v>
      </c>
    </row>
    <row r="51" spans="1:27" x14ac:dyDescent="0.25">
      <c r="A51">
        <v>91</v>
      </c>
      <c r="B51" t="s">
        <v>592</v>
      </c>
      <c r="C51" t="s">
        <v>593</v>
      </c>
      <c r="D51" t="s">
        <v>594</v>
      </c>
      <c r="E51" t="s">
        <v>42</v>
      </c>
      <c r="F51">
        <v>2.13</v>
      </c>
      <c r="G51">
        <v>3.13</v>
      </c>
      <c r="H51" t="s">
        <v>4</v>
      </c>
      <c r="I51">
        <f t="shared" si="0"/>
        <v>6.6668999999999992</v>
      </c>
      <c r="J51" t="s">
        <v>43</v>
      </c>
      <c r="K51" t="s">
        <v>103</v>
      </c>
      <c r="O51" t="s">
        <v>593</v>
      </c>
      <c r="P51" t="s">
        <v>35</v>
      </c>
      <c r="Q51" t="s">
        <v>593</v>
      </c>
      <c r="R51" t="s">
        <v>165</v>
      </c>
      <c r="S51" t="s">
        <v>24</v>
      </c>
      <c r="T51" t="s">
        <v>13</v>
      </c>
      <c r="U51">
        <v>116</v>
      </c>
      <c r="V51" t="s">
        <v>25</v>
      </c>
      <c r="W51" t="s">
        <v>595</v>
      </c>
      <c r="X51" t="s">
        <v>51</v>
      </c>
      <c r="Y51">
        <v>2019</v>
      </c>
      <c r="Z51" t="s">
        <v>52</v>
      </c>
      <c r="AA51" s="2">
        <v>4.95</v>
      </c>
    </row>
    <row r="52" spans="1:27" x14ac:dyDescent="0.25">
      <c r="A52">
        <v>255</v>
      </c>
      <c r="B52" t="s">
        <v>1442</v>
      </c>
      <c r="C52" t="s">
        <v>1443</v>
      </c>
      <c r="D52" t="s">
        <v>1444</v>
      </c>
      <c r="E52" t="s">
        <v>42</v>
      </c>
      <c r="F52">
        <v>2.13</v>
      </c>
      <c r="G52">
        <v>3.13</v>
      </c>
      <c r="H52" t="s">
        <v>4</v>
      </c>
      <c r="I52">
        <f t="shared" si="0"/>
        <v>6.6668999999999992</v>
      </c>
      <c r="J52" t="s">
        <v>43</v>
      </c>
      <c r="K52" t="s">
        <v>98</v>
      </c>
      <c r="O52" t="s">
        <v>1445</v>
      </c>
      <c r="P52" t="s">
        <v>46</v>
      </c>
      <c r="Q52" t="s">
        <v>1446</v>
      </c>
      <c r="R52" t="s">
        <v>1028</v>
      </c>
      <c r="S52" t="s">
        <v>24</v>
      </c>
      <c r="T52" t="s">
        <v>13</v>
      </c>
      <c r="U52">
        <v>116</v>
      </c>
      <c r="V52" t="s">
        <v>25</v>
      </c>
      <c r="W52" t="s">
        <v>1447</v>
      </c>
      <c r="X52" t="s">
        <v>114</v>
      </c>
      <c r="Y52">
        <v>2016</v>
      </c>
      <c r="AA52" s="2">
        <v>0.01</v>
      </c>
    </row>
    <row r="53" spans="1:27" x14ac:dyDescent="0.25">
      <c r="A53">
        <v>175</v>
      </c>
      <c r="B53" t="s">
        <v>1020</v>
      </c>
      <c r="C53" t="s">
        <v>1021</v>
      </c>
      <c r="D53" t="s">
        <v>1022</v>
      </c>
      <c r="E53" t="s">
        <v>42</v>
      </c>
      <c r="F53">
        <v>3</v>
      </c>
      <c r="G53">
        <v>2.13</v>
      </c>
      <c r="H53" t="s">
        <v>4</v>
      </c>
      <c r="I53">
        <f t="shared" si="0"/>
        <v>6.39</v>
      </c>
      <c r="J53" t="s">
        <v>5</v>
      </c>
      <c r="K53" t="s">
        <v>228</v>
      </c>
      <c r="P53" t="s">
        <v>46</v>
      </c>
      <c r="Q53" t="s">
        <v>38</v>
      </c>
      <c r="R53" t="s">
        <v>165</v>
      </c>
      <c r="S53" t="s">
        <v>24</v>
      </c>
      <c r="T53" t="s">
        <v>13</v>
      </c>
      <c r="U53">
        <v>116</v>
      </c>
      <c r="V53" t="s">
        <v>25</v>
      </c>
      <c r="W53" t="s">
        <v>1023</v>
      </c>
      <c r="X53" t="s">
        <v>38</v>
      </c>
      <c r="Y53" t="s">
        <v>80</v>
      </c>
      <c r="AA53" s="2">
        <v>0.01</v>
      </c>
    </row>
    <row r="54" spans="1:27" x14ac:dyDescent="0.25">
      <c r="A54">
        <v>177</v>
      </c>
      <c r="B54" t="s">
        <v>1030</v>
      </c>
      <c r="C54" t="s">
        <v>1031</v>
      </c>
      <c r="D54" t="s">
        <v>1032</v>
      </c>
      <c r="E54" t="s">
        <v>3</v>
      </c>
      <c r="F54">
        <v>3.13</v>
      </c>
      <c r="G54">
        <v>2</v>
      </c>
      <c r="H54" t="s">
        <v>4</v>
      </c>
      <c r="I54">
        <f t="shared" si="0"/>
        <v>6.26</v>
      </c>
      <c r="J54" t="s">
        <v>5</v>
      </c>
      <c r="K54" t="s">
        <v>1033</v>
      </c>
      <c r="O54" t="s">
        <v>1034</v>
      </c>
      <c r="P54" t="s">
        <v>46</v>
      </c>
      <c r="Q54" t="s">
        <v>1035</v>
      </c>
      <c r="R54" t="s">
        <v>1028</v>
      </c>
      <c r="S54" t="s">
        <v>24</v>
      </c>
      <c r="T54" t="s">
        <v>13</v>
      </c>
      <c r="U54">
        <v>116</v>
      </c>
      <c r="V54" t="s">
        <v>25</v>
      </c>
      <c r="W54" t="s">
        <v>1036</v>
      </c>
      <c r="X54" t="s">
        <v>176</v>
      </c>
      <c r="Y54">
        <v>2008</v>
      </c>
      <c r="AA54" s="2">
        <v>4</v>
      </c>
    </row>
    <row r="55" spans="1:27" x14ac:dyDescent="0.25">
      <c r="A55">
        <v>68</v>
      </c>
      <c r="B55" t="s">
        <v>475</v>
      </c>
      <c r="C55" t="s">
        <v>476</v>
      </c>
      <c r="D55" t="s">
        <v>477</v>
      </c>
      <c r="E55" t="s">
        <v>32</v>
      </c>
      <c r="F55">
        <v>1.38</v>
      </c>
      <c r="G55">
        <v>1.75</v>
      </c>
      <c r="H55" t="s">
        <v>478</v>
      </c>
      <c r="I55">
        <f t="shared" si="0"/>
        <v>7.5831000000000008</v>
      </c>
      <c r="J55" t="s">
        <v>43</v>
      </c>
      <c r="K55" t="s">
        <v>207</v>
      </c>
      <c r="O55" t="s">
        <v>479</v>
      </c>
      <c r="P55" t="s">
        <v>130</v>
      </c>
      <c r="Q55" t="s">
        <v>476</v>
      </c>
      <c r="R55" t="s">
        <v>165</v>
      </c>
      <c r="S55" t="s">
        <v>24</v>
      </c>
      <c r="T55" t="s">
        <v>13</v>
      </c>
      <c r="U55">
        <v>116</v>
      </c>
      <c r="V55" t="s">
        <v>25</v>
      </c>
      <c r="W55" t="s">
        <v>480</v>
      </c>
      <c r="X55" t="s">
        <v>114</v>
      </c>
      <c r="Y55">
        <v>2016</v>
      </c>
      <c r="Z55" t="s">
        <v>481</v>
      </c>
      <c r="AA55" s="2">
        <v>0.01</v>
      </c>
    </row>
    <row r="56" spans="1:27" x14ac:dyDescent="0.25">
      <c r="A56">
        <v>180</v>
      </c>
      <c r="B56" t="s">
        <v>1047</v>
      </c>
      <c r="C56" t="s">
        <v>1048</v>
      </c>
      <c r="D56" t="s">
        <v>1049</v>
      </c>
      <c r="E56" t="s">
        <v>56</v>
      </c>
      <c r="F56">
        <v>3.5</v>
      </c>
      <c r="G56">
        <v>3.5</v>
      </c>
      <c r="H56" t="s">
        <v>75</v>
      </c>
      <c r="I56">
        <f t="shared" si="0"/>
        <v>9.6162500000000009</v>
      </c>
      <c r="J56" t="s">
        <v>43</v>
      </c>
      <c r="K56" t="s">
        <v>84</v>
      </c>
      <c r="O56" t="s">
        <v>1048</v>
      </c>
      <c r="P56" t="s">
        <v>35</v>
      </c>
      <c r="Q56" t="s">
        <v>1050</v>
      </c>
      <c r="R56" t="s">
        <v>329</v>
      </c>
      <c r="S56" t="s">
        <v>24</v>
      </c>
      <c r="T56" t="s">
        <v>13</v>
      </c>
      <c r="U56">
        <v>154</v>
      </c>
      <c r="V56" t="s">
        <v>25</v>
      </c>
      <c r="W56" t="s">
        <v>1051</v>
      </c>
      <c r="X56" t="s">
        <v>114</v>
      </c>
      <c r="Y56">
        <v>2019</v>
      </c>
      <c r="Z56" t="s">
        <v>198</v>
      </c>
      <c r="AA56" s="2">
        <v>0.01</v>
      </c>
    </row>
    <row r="57" spans="1:27" x14ac:dyDescent="0.25">
      <c r="A57">
        <v>210</v>
      </c>
      <c r="B57" t="s">
        <v>1200</v>
      </c>
      <c r="C57" t="s">
        <v>1201</v>
      </c>
      <c r="D57" t="s">
        <v>1202</v>
      </c>
      <c r="E57" t="s">
        <v>42</v>
      </c>
      <c r="F57">
        <v>2.5</v>
      </c>
      <c r="G57">
        <v>3.5</v>
      </c>
      <c r="H57" t="s">
        <v>4</v>
      </c>
      <c r="I57">
        <f t="shared" si="0"/>
        <v>8.75</v>
      </c>
      <c r="J57" t="s">
        <v>43</v>
      </c>
      <c r="K57" t="s">
        <v>103</v>
      </c>
      <c r="O57" t="s">
        <v>1203</v>
      </c>
      <c r="P57" t="s">
        <v>35</v>
      </c>
      <c r="Q57" t="s">
        <v>1204</v>
      </c>
      <c r="R57" t="s">
        <v>1205</v>
      </c>
      <c r="S57" t="s">
        <v>12</v>
      </c>
      <c r="T57" t="s">
        <v>13</v>
      </c>
      <c r="U57">
        <v>154</v>
      </c>
      <c r="V57" t="s">
        <v>25</v>
      </c>
      <c r="W57" t="s">
        <v>88</v>
      </c>
      <c r="X57" t="s">
        <v>51</v>
      </c>
      <c r="Y57">
        <v>2016</v>
      </c>
      <c r="Z57" t="s">
        <v>52</v>
      </c>
      <c r="AA57" s="2">
        <v>4</v>
      </c>
    </row>
    <row r="58" spans="1:27" x14ac:dyDescent="0.25">
      <c r="A58">
        <v>212</v>
      </c>
      <c r="B58" t="s">
        <v>1211</v>
      </c>
      <c r="C58" t="s">
        <v>1212</v>
      </c>
      <c r="D58" t="s">
        <v>1213</v>
      </c>
      <c r="E58" t="s">
        <v>42</v>
      </c>
      <c r="F58">
        <v>2.5</v>
      </c>
      <c r="G58">
        <v>3.5</v>
      </c>
      <c r="H58" t="s">
        <v>4</v>
      </c>
      <c r="I58">
        <f t="shared" si="0"/>
        <v>8.75</v>
      </c>
      <c r="J58" t="s">
        <v>43</v>
      </c>
      <c r="K58" t="s">
        <v>103</v>
      </c>
      <c r="O58" t="s">
        <v>1214</v>
      </c>
      <c r="P58" t="s">
        <v>9</v>
      </c>
      <c r="Q58" t="s">
        <v>1204</v>
      </c>
      <c r="R58" t="s">
        <v>1205</v>
      </c>
      <c r="S58" t="s">
        <v>12</v>
      </c>
      <c r="T58" t="s">
        <v>13</v>
      </c>
      <c r="U58">
        <v>154</v>
      </c>
      <c r="V58" t="s">
        <v>25</v>
      </c>
      <c r="W58" t="s">
        <v>300</v>
      </c>
      <c r="X58" t="s">
        <v>301</v>
      </c>
      <c r="Y58">
        <v>2020</v>
      </c>
      <c r="Z58" t="s">
        <v>52</v>
      </c>
      <c r="AA58" s="2">
        <v>0.01</v>
      </c>
    </row>
    <row r="59" spans="1:27" x14ac:dyDescent="0.25">
      <c r="A59">
        <v>160</v>
      </c>
      <c r="B59" t="s">
        <v>951</v>
      </c>
      <c r="C59" t="s">
        <v>952</v>
      </c>
      <c r="D59" t="s">
        <v>953</v>
      </c>
      <c r="E59" t="s">
        <v>42</v>
      </c>
      <c r="F59">
        <v>2.13</v>
      </c>
      <c r="G59">
        <v>3.13</v>
      </c>
      <c r="H59" t="s">
        <v>4</v>
      </c>
      <c r="I59">
        <f t="shared" si="0"/>
        <v>6.6668999999999992</v>
      </c>
      <c r="J59" t="s">
        <v>43</v>
      </c>
      <c r="K59" t="s">
        <v>228</v>
      </c>
      <c r="P59" t="s">
        <v>35</v>
      </c>
      <c r="Q59" t="s">
        <v>954</v>
      </c>
      <c r="R59" t="s">
        <v>946</v>
      </c>
      <c r="S59" t="s">
        <v>24</v>
      </c>
      <c r="T59" t="s">
        <v>13</v>
      </c>
      <c r="U59">
        <v>155</v>
      </c>
      <c r="V59" t="s">
        <v>25</v>
      </c>
      <c r="W59" t="s">
        <v>595</v>
      </c>
      <c r="X59" t="s">
        <v>51</v>
      </c>
      <c r="Y59">
        <v>2019</v>
      </c>
      <c r="Z59" t="s">
        <v>52</v>
      </c>
      <c r="AA59" s="2">
        <v>3.75</v>
      </c>
    </row>
    <row r="60" spans="1:27" x14ac:dyDescent="0.25">
      <c r="A60">
        <v>166</v>
      </c>
      <c r="B60" t="s">
        <v>978</v>
      </c>
      <c r="C60" t="s">
        <v>321</v>
      </c>
      <c r="D60" t="s">
        <v>979</v>
      </c>
      <c r="E60" t="s">
        <v>314</v>
      </c>
      <c r="F60">
        <v>2.13</v>
      </c>
      <c r="G60">
        <v>3</v>
      </c>
      <c r="H60" t="s">
        <v>478</v>
      </c>
      <c r="I60">
        <f t="shared" si="0"/>
        <v>20.064599999999999</v>
      </c>
      <c r="J60" t="s">
        <v>43</v>
      </c>
      <c r="K60" t="s">
        <v>98</v>
      </c>
      <c r="O60" t="s">
        <v>980</v>
      </c>
      <c r="P60" t="s">
        <v>46</v>
      </c>
      <c r="Q60" t="s">
        <v>321</v>
      </c>
      <c r="R60" t="s">
        <v>322</v>
      </c>
      <c r="S60" t="s">
        <v>24</v>
      </c>
      <c r="T60" t="s">
        <v>13</v>
      </c>
      <c r="U60">
        <v>155</v>
      </c>
      <c r="V60" t="s">
        <v>25</v>
      </c>
      <c r="W60" t="s">
        <v>323</v>
      </c>
      <c r="X60" t="s">
        <v>27</v>
      </c>
      <c r="Y60">
        <v>2013</v>
      </c>
      <c r="AA60" s="2">
        <v>4.99</v>
      </c>
    </row>
    <row r="61" spans="1:27" x14ac:dyDescent="0.25">
      <c r="A61">
        <v>211</v>
      </c>
      <c r="B61" t="s">
        <v>1206</v>
      </c>
      <c r="C61" t="s">
        <v>1207</v>
      </c>
      <c r="D61" t="s">
        <v>1208</v>
      </c>
      <c r="E61" t="s">
        <v>56</v>
      </c>
      <c r="F61">
        <v>2.88</v>
      </c>
      <c r="G61">
        <v>2.88</v>
      </c>
      <c r="H61" t="s">
        <v>156</v>
      </c>
      <c r="I61">
        <f t="shared" si="0"/>
        <v>8.2943999999999996</v>
      </c>
      <c r="J61" t="s">
        <v>5</v>
      </c>
      <c r="K61" t="s">
        <v>84</v>
      </c>
      <c r="O61" t="s">
        <v>1209</v>
      </c>
      <c r="P61" t="s">
        <v>35</v>
      </c>
      <c r="Q61" t="s">
        <v>1210</v>
      </c>
      <c r="R61" t="s">
        <v>1205</v>
      </c>
      <c r="S61" t="s">
        <v>12</v>
      </c>
      <c r="T61" t="s">
        <v>13</v>
      </c>
      <c r="U61">
        <v>155</v>
      </c>
      <c r="V61" t="s">
        <v>25</v>
      </c>
      <c r="W61" t="s">
        <v>300</v>
      </c>
      <c r="X61" t="s">
        <v>301</v>
      </c>
      <c r="Y61">
        <v>2020</v>
      </c>
      <c r="Z61" t="s">
        <v>52</v>
      </c>
      <c r="AA61" s="2">
        <v>0.04</v>
      </c>
    </row>
    <row r="62" spans="1:27" x14ac:dyDescent="0.25">
      <c r="A62">
        <v>43</v>
      </c>
      <c r="B62" t="s">
        <v>318</v>
      </c>
      <c r="C62" t="s">
        <v>319</v>
      </c>
      <c r="D62" t="s">
        <v>320</v>
      </c>
      <c r="E62" t="s">
        <v>42</v>
      </c>
      <c r="F62">
        <v>2</v>
      </c>
      <c r="G62">
        <v>2</v>
      </c>
      <c r="H62" t="s">
        <v>156</v>
      </c>
      <c r="I62">
        <f t="shared" si="0"/>
        <v>4</v>
      </c>
      <c r="J62" t="s">
        <v>43</v>
      </c>
      <c r="K62" t="s">
        <v>84</v>
      </c>
      <c r="P62" t="s">
        <v>46</v>
      </c>
      <c r="Q62" t="s">
        <v>321</v>
      </c>
      <c r="R62" t="s">
        <v>322</v>
      </c>
      <c r="S62" t="s">
        <v>24</v>
      </c>
      <c r="T62" t="s">
        <v>13</v>
      </c>
      <c r="U62">
        <v>155</v>
      </c>
      <c r="V62" t="s">
        <v>25</v>
      </c>
      <c r="W62" t="s">
        <v>323</v>
      </c>
      <c r="X62" t="s">
        <v>27</v>
      </c>
      <c r="Y62">
        <v>2013</v>
      </c>
      <c r="AA62" s="2">
        <v>2.99</v>
      </c>
    </row>
    <row r="63" spans="1:27" x14ac:dyDescent="0.25">
      <c r="A63">
        <v>170</v>
      </c>
      <c r="B63" t="s">
        <v>995</v>
      </c>
      <c r="C63" t="s">
        <v>996</v>
      </c>
      <c r="D63" t="s">
        <v>997</v>
      </c>
      <c r="E63" t="s">
        <v>56</v>
      </c>
      <c r="F63">
        <v>3</v>
      </c>
      <c r="G63">
        <v>2</v>
      </c>
      <c r="H63" t="s">
        <v>4</v>
      </c>
      <c r="I63">
        <f t="shared" si="0"/>
        <v>6</v>
      </c>
      <c r="J63" t="s">
        <v>5</v>
      </c>
      <c r="K63" t="s">
        <v>103</v>
      </c>
      <c r="O63" t="s">
        <v>998</v>
      </c>
      <c r="P63" t="s">
        <v>35</v>
      </c>
      <c r="Q63" t="s">
        <v>999</v>
      </c>
      <c r="R63" t="s">
        <v>329</v>
      </c>
      <c r="S63" t="s">
        <v>24</v>
      </c>
      <c r="T63" t="s">
        <v>13</v>
      </c>
      <c r="U63">
        <v>158</v>
      </c>
      <c r="V63" t="s">
        <v>25</v>
      </c>
      <c r="W63" t="s">
        <v>330</v>
      </c>
      <c r="X63" t="s">
        <v>51</v>
      </c>
      <c r="Y63">
        <v>2008</v>
      </c>
      <c r="AA63" s="2">
        <v>0.01</v>
      </c>
    </row>
    <row r="64" spans="1:27" x14ac:dyDescent="0.25">
      <c r="A64">
        <v>162</v>
      </c>
      <c r="B64" t="s">
        <v>959</v>
      </c>
      <c r="C64" t="s">
        <v>960</v>
      </c>
      <c r="D64" t="s">
        <v>961</v>
      </c>
      <c r="E64" t="s">
        <v>42</v>
      </c>
      <c r="F64">
        <v>1.63</v>
      </c>
      <c r="G64">
        <v>5</v>
      </c>
      <c r="H64" t="s">
        <v>4</v>
      </c>
      <c r="I64">
        <f t="shared" si="0"/>
        <v>8.1499999999999986</v>
      </c>
      <c r="J64" t="s">
        <v>43</v>
      </c>
      <c r="K64" t="s">
        <v>103</v>
      </c>
      <c r="O64" t="s">
        <v>962</v>
      </c>
      <c r="P64" t="s">
        <v>35</v>
      </c>
      <c r="Q64" t="s">
        <v>945</v>
      </c>
      <c r="R64" t="s">
        <v>946</v>
      </c>
      <c r="S64" t="s">
        <v>24</v>
      </c>
      <c r="T64" t="s">
        <v>13</v>
      </c>
      <c r="U64">
        <v>161</v>
      </c>
      <c r="V64" t="s">
        <v>25</v>
      </c>
      <c r="W64" t="s">
        <v>595</v>
      </c>
      <c r="X64" t="s">
        <v>51</v>
      </c>
      <c r="Y64">
        <v>2019</v>
      </c>
      <c r="Z64" t="s">
        <v>52</v>
      </c>
      <c r="AA64" s="2">
        <v>3.95</v>
      </c>
    </row>
    <row r="65" spans="1:27" x14ac:dyDescent="0.25">
      <c r="A65">
        <v>158</v>
      </c>
      <c r="B65" t="s">
        <v>941</v>
      </c>
      <c r="C65" t="s">
        <v>942</v>
      </c>
      <c r="D65" t="s">
        <v>943</v>
      </c>
      <c r="E65" t="s">
        <v>3</v>
      </c>
      <c r="F65">
        <v>2.25</v>
      </c>
      <c r="G65">
        <v>3.25</v>
      </c>
      <c r="H65" t="s">
        <v>4</v>
      </c>
      <c r="I65">
        <f t="shared" si="0"/>
        <v>7.3125</v>
      </c>
      <c r="J65" t="s">
        <v>43</v>
      </c>
      <c r="K65" t="s">
        <v>103</v>
      </c>
      <c r="M65" t="s">
        <v>7</v>
      </c>
      <c r="N65" t="s">
        <v>7</v>
      </c>
      <c r="O65" t="s">
        <v>944</v>
      </c>
      <c r="P65" t="s">
        <v>35</v>
      </c>
      <c r="Q65" t="s">
        <v>945</v>
      </c>
      <c r="R65" t="s">
        <v>946</v>
      </c>
      <c r="S65" t="s">
        <v>24</v>
      </c>
      <c r="T65" t="s">
        <v>13</v>
      </c>
      <c r="U65">
        <v>161</v>
      </c>
      <c r="V65" t="s">
        <v>25</v>
      </c>
      <c r="W65" t="s">
        <v>595</v>
      </c>
      <c r="X65" t="s">
        <v>51</v>
      </c>
      <c r="Y65">
        <v>2019</v>
      </c>
      <c r="Z65" t="s">
        <v>52</v>
      </c>
      <c r="AA65" s="2">
        <v>4.95</v>
      </c>
    </row>
    <row r="66" spans="1:27" x14ac:dyDescent="0.25">
      <c r="A66">
        <v>44</v>
      </c>
      <c r="B66" t="s">
        <v>324</v>
      </c>
      <c r="C66" t="s">
        <v>325</v>
      </c>
      <c r="D66" t="s">
        <v>326</v>
      </c>
      <c r="E66" t="s">
        <v>56</v>
      </c>
      <c r="F66">
        <v>3.5</v>
      </c>
      <c r="G66">
        <v>4.75</v>
      </c>
      <c r="H66" t="s">
        <v>4</v>
      </c>
      <c r="I66">
        <f t="shared" ref="I66:I129" si="1">IF(H66="Rectangle",F66*G66,IF(H66="Square",F66*G66,IF(H66="Round",(F66/2)^2*3.14,IF(H66="Oval",(F66*G66*3.14),IF(H66="Triangle",((F66*G66)/2),"Error")))))</f>
        <v>16.625</v>
      </c>
      <c r="J66" t="s">
        <v>43</v>
      </c>
      <c r="K66" t="s">
        <v>103</v>
      </c>
      <c r="O66" t="s">
        <v>327</v>
      </c>
      <c r="P66" t="s">
        <v>35</v>
      </c>
      <c r="Q66" t="s">
        <v>328</v>
      </c>
      <c r="R66" t="s">
        <v>329</v>
      </c>
      <c r="S66" t="s">
        <v>24</v>
      </c>
      <c r="T66" t="s">
        <v>13</v>
      </c>
      <c r="U66">
        <v>162</v>
      </c>
      <c r="V66" t="s">
        <v>25</v>
      </c>
      <c r="W66" t="s">
        <v>330</v>
      </c>
      <c r="X66" t="s">
        <v>51</v>
      </c>
      <c r="Y66">
        <v>2008</v>
      </c>
      <c r="AA66" s="2">
        <v>0.01</v>
      </c>
    </row>
    <row r="67" spans="1:27" x14ac:dyDescent="0.25">
      <c r="A67">
        <v>168</v>
      </c>
      <c r="B67" t="s">
        <v>984</v>
      </c>
      <c r="C67" t="s">
        <v>985</v>
      </c>
      <c r="D67" t="s">
        <v>986</v>
      </c>
      <c r="E67" t="s">
        <v>314</v>
      </c>
      <c r="F67">
        <v>2.88</v>
      </c>
      <c r="G67">
        <v>2</v>
      </c>
      <c r="H67" t="s">
        <v>4</v>
      </c>
      <c r="I67">
        <f t="shared" si="1"/>
        <v>5.76</v>
      </c>
      <c r="J67" t="s">
        <v>5</v>
      </c>
      <c r="K67" t="s">
        <v>98</v>
      </c>
      <c r="O67" t="s">
        <v>987</v>
      </c>
      <c r="P67" t="s">
        <v>77</v>
      </c>
      <c r="Q67" t="s">
        <v>517</v>
      </c>
      <c r="R67" t="s">
        <v>518</v>
      </c>
      <c r="S67" t="s">
        <v>24</v>
      </c>
      <c r="T67" t="s">
        <v>13</v>
      </c>
      <c r="U67">
        <v>166</v>
      </c>
      <c r="V67" t="s">
        <v>25</v>
      </c>
      <c r="W67" t="s">
        <v>300</v>
      </c>
      <c r="X67" t="s">
        <v>301</v>
      </c>
      <c r="Y67">
        <v>2020</v>
      </c>
      <c r="Z67" t="s">
        <v>52</v>
      </c>
      <c r="AA67" s="2">
        <v>0.01</v>
      </c>
    </row>
    <row r="68" spans="1:27" x14ac:dyDescent="0.25">
      <c r="A68">
        <v>76</v>
      </c>
      <c r="B68" t="s">
        <v>513</v>
      </c>
      <c r="C68" t="s">
        <v>514</v>
      </c>
      <c r="D68" t="s">
        <v>515</v>
      </c>
      <c r="E68" t="s">
        <v>32</v>
      </c>
      <c r="F68">
        <v>1.25</v>
      </c>
      <c r="G68">
        <v>1.25</v>
      </c>
      <c r="H68" t="s">
        <v>75</v>
      </c>
      <c r="I68">
        <f t="shared" si="1"/>
        <v>1.2265625</v>
      </c>
      <c r="J68" t="s">
        <v>43</v>
      </c>
      <c r="K68" t="s">
        <v>57</v>
      </c>
      <c r="O68" t="s">
        <v>516</v>
      </c>
      <c r="P68" t="s">
        <v>77</v>
      </c>
      <c r="Q68" t="s">
        <v>517</v>
      </c>
      <c r="R68" t="s">
        <v>518</v>
      </c>
      <c r="S68" t="s">
        <v>24</v>
      </c>
      <c r="T68" t="s">
        <v>13</v>
      </c>
      <c r="U68">
        <v>166</v>
      </c>
      <c r="V68" t="s">
        <v>25</v>
      </c>
      <c r="W68" t="s">
        <v>300</v>
      </c>
      <c r="X68" t="s">
        <v>301</v>
      </c>
      <c r="Y68">
        <v>2020</v>
      </c>
      <c r="Z68" t="s">
        <v>52</v>
      </c>
      <c r="AA68" s="2">
        <v>0.01</v>
      </c>
    </row>
    <row r="69" spans="1:27" x14ac:dyDescent="0.25">
      <c r="A69">
        <v>167</v>
      </c>
      <c r="B69" t="s">
        <v>981</v>
      </c>
      <c r="C69" t="s">
        <v>982</v>
      </c>
      <c r="D69" t="s">
        <v>515</v>
      </c>
      <c r="E69" t="s">
        <v>32</v>
      </c>
      <c r="F69">
        <v>1.25</v>
      </c>
      <c r="G69">
        <v>1.25</v>
      </c>
      <c r="H69" t="s">
        <v>75</v>
      </c>
      <c r="I69">
        <f t="shared" si="1"/>
        <v>1.2265625</v>
      </c>
      <c r="J69" t="s">
        <v>43</v>
      </c>
      <c r="K69" t="s">
        <v>57</v>
      </c>
      <c r="O69" t="s">
        <v>516</v>
      </c>
      <c r="P69" t="s">
        <v>77</v>
      </c>
      <c r="Q69" t="s">
        <v>517</v>
      </c>
      <c r="R69" t="s">
        <v>518</v>
      </c>
      <c r="S69" t="s">
        <v>24</v>
      </c>
      <c r="T69" t="s">
        <v>13</v>
      </c>
      <c r="U69">
        <v>166</v>
      </c>
      <c r="V69" t="s">
        <v>25</v>
      </c>
      <c r="W69" t="s">
        <v>983</v>
      </c>
      <c r="X69" t="s">
        <v>51</v>
      </c>
      <c r="Y69">
        <v>2016</v>
      </c>
      <c r="Z69" t="s">
        <v>52</v>
      </c>
      <c r="AA69" s="2">
        <v>0.01</v>
      </c>
    </row>
    <row r="70" spans="1:27" x14ac:dyDescent="0.25">
      <c r="A70">
        <v>201</v>
      </c>
      <c r="B70" t="s">
        <v>1155</v>
      </c>
      <c r="C70" t="s">
        <v>1156</v>
      </c>
      <c r="D70" t="s">
        <v>1157</v>
      </c>
      <c r="E70" t="s">
        <v>42</v>
      </c>
      <c r="F70">
        <v>2.25</v>
      </c>
      <c r="G70">
        <v>2.25</v>
      </c>
      <c r="H70" t="s">
        <v>75</v>
      </c>
      <c r="I70">
        <f t="shared" si="1"/>
        <v>3.9740625000000001</v>
      </c>
      <c r="J70" t="s">
        <v>43</v>
      </c>
      <c r="K70" t="s">
        <v>449</v>
      </c>
      <c r="O70" t="s">
        <v>1158</v>
      </c>
      <c r="P70" t="s">
        <v>46</v>
      </c>
      <c r="Q70" t="s">
        <v>1159</v>
      </c>
      <c r="R70" t="s">
        <v>1160</v>
      </c>
      <c r="S70" t="s">
        <v>12</v>
      </c>
      <c r="T70" t="s">
        <v>13</v>
      </c>
      <c r="U70">
        <v>183</v>
      </c>
      <c r="V70" t="s">
        <v>25</v>
      </c>
      <c r="W70" t="s">
        <v>1161</v>
      </c>
      <c r="X70" t="s">
        <v>27</v>
      </c>
      <c r="Y70">
        <v>2017</v>
      </c>
      <c r="Z70" t="s">
        <v>454</v>
      </c>
      <c r="AA70" s="2">
        <v>0.01</v>
      </c>
    </row>
    <row r="71" spans="1:27" x14ac:dyDescent="0.25">
      <c r="A71">
        <v>169</v>
      </c>
      <c r="B71" t="s">
        <v>988</v>
      </c>
      <c r="C71" t="s">
        <v>989</v>
      </c>
      <c r="D71" t="s">
        <v>990</v>
      </c>
      <c r="E71" t="s">
        <v>991</v>
      </c>
      <c r="F71">
        <v>3</v>
      </c>
      <c r="G71">
        <v>3</v>
      </c>
      <c r="H71" t="s">
        <v>75</v>
      </c>
      <c r="I71">
        <f t="shared" si="1"/>
        <v>7.0650000000000004</v>
      </c>
      <c r="J71" t="s">
        <v>43</v>
      </c>
      <c r="K71" t="s">
        <v>84</v>
      </c>
      <c r="O71" t="s">
        <v>992</v>
      </c>
      <c r="P71" t="s">
        <v>77</v>
      </c>
      <c r="Q71" t="s">
        <v>993</v>
      </c>
      <c r="R71" t="s">
        <v>994</v>
      </c>
      <c r="S71" t="s">
        <v>24</v>
      </c>
      <c r="T71" t="s">
        <v>13</v>
      </c>
      <c r="U71">
        <v>188</v>
      </c>
      <c r="V71" t="s">
        <v>25</v>
      </c>
      <c r="W71" t="s">
        <v>300</v>
      </c>
      <c r="X71" t="s">
        <v>301</v>
      </c>
      <c r="Y71">
        <v>2020</v>
      </c>
      <c r="Z71" t="s">
        <v>52</v>
      </c>
      <c r="AA71" s="2">
        <v>0.04</v>
      </c>
    </row>
    <row r="72" spans="1:27" x14ac:dyDescent="0.25">
      <c r="A72">
        <v>448</v>
      </c>
      <c r="B72" t="s">
        <v>2313</v>
      </c>
      <c r="C72" t="s">
        <v>2314</v>
      </c>
      <c r="D72" t="s">
        <v>2315</v>
      </c>
      <c r="E72" t="s">
        <v>234</v>
      </c>
      <c r="F72">
        <v>4</v>
      </c>
      <c r="G72">
        <v>3.75</v>
      </c>
      <c r="H72" t="s">
        <v>4</v>
      </c>
      <c r="I72">
        <f t="shared" si="1"/>
        <v>15</v>
      </c>
      <c r="J72" t="s">
        <v>5</v>
      </c>
      <c r="K72" t="s">
        <v>291</v>
      </c>
      <c r="O72" t="s">
        <v>2316</v>
      </c>
      <c r="P72" t="s">
        <v>46</v>
      </c>
      <c r="Q72" t="s">
        <v>2317</v>
      </c>
      <c r="R72" t="s">
        <v>2318</v>
      </c>
      <c r="S72" t="s">
        <v>24</v>
      </c>
      <c r="T72" t="s">
        <v>13</v>
      </c>
      <c r="U72">
        <v>193</v>
      </c>
      <c r="V72" t="s">
        <v>25</v>
      </c>
      <c r="W72" t="s">
        <v>2289</v>
      </c>
      <c r="X72" t="s">
        <v>51</v>
      </c>
      <c r="Y72">
        <v>2023</v>
      </c>
      <c r="Z72" t="s">
        <v>28</v>
      </c>
      <c r="AA72" s="2">
        <v>5.95</v>
      </c>
    </row>
    <row r="73" spans="1:27" x14ac:dyDescent="0.25">
      <c r="A73">
        <v>165</v>
      </c>
      <c r="B73" t="s">
        <v>973</v>
      </c>
      <c r="C73" t="s">
        <v>974</v>
      </c>
      <c r="D73" t="s">
        <v>975</v>
      </c>
      <c r="E73" t="s">
        <v>56</v>
      </c>
      <c r="F73">
        <v>6</v>
      </c>
      <c r="G73">
        <v>2.5</v>
      </c>
      <c r="H73" t="s">
        <v>4</v>
      </c>
      <c r="I73">
        <f t="shared" si="1"/>
        <v>15</v>
      </c>
      <c r="J73" t="s">
        <v>5</v>
      </c>
      <c r="K73" t="s">
        <v>92</v>
      </c>
      <c r="O73" t="s">
        <v>976</v>
      </c>
      <c r="P73" t="s">
        <v>77</v>
      </c>
      <c r="Q73" t="s">
        <v>971</v>
      </c>
      <c r="R73" t="s">
        <v>972</v>
      </c>
      <c r="S73" t="s">
        <v>24</v>
      </c>
      <c r="T73" t="s">
        <v>13</v>
      </c>
      <c r="U73">
        <v>193</v>
      </c>
      <c r="V73" t="s">
        <v>25</v>
      </c>
      <c r="W73" t="s">
        <v>977</v>
      </c>
      <c r="X73" t="s">
        <v>114</v>
      </c>
      <c r="Y73">
        <v>2018</v>
      </c>
      <c r="Z73" t="s">
        <v>198</v>
      </c>
      <c r="AA73" s="2">
        <v>0.01</v>
      </c>
    </row>
    <row r="74" spans="1:27" x14ac:dyDescent="0.25">
      <c r="A74">
        <v>164</v>
      </c>
      <c r="B74" t="s">
        <v>967</v>
      </c>
      <c r="C74" t="s">
        <v>968</v>
      </c>
      <c r="D74" t="s">
        <v>969</v>
      </c>
      <c r="E74" t="s">
        <v>3</v>
      </c>
      <c r="F74">
        <v>3.5</v>
      </c>
      <c r="G74">
        <v>0.78</v>
      </c>
      <c r="H74" t="s">
        <v>4</v>
      </c>
      <c r="I74">
        <f t="shared" si="1"/>
        <v>2.73</v>
      </c>
      <c r="J74" t="s">
        <v>5</v>
      </c>
      <c r="K74" t="s">
        <v>970</v>
      </c>
      <c r="P74" t="s">
        <v>77</v>
      </c>
      <c r="Q74" t="s">
        <v>971</v>
      </c>
      <c r="R74" t="s">
        <v>972</v>
      </c>
      <c r="S74" t="s">
        <v>24</v>
      </c>
      <c r="T74" t="s">
        <v>13</v>
      </c>
      <c r="U74">
        <v>193</v>
      </c>
      <c r="V74" t="s">
        <v>25</v>
      </c>
      <c r="W74" t="s">
        <v>88</v>
      </c>
      <c r="X74" t="s">
        <v>51</v>
      </c>
      <c r="Y74">
        <v>2016</v>
      </c>
      <c r="Z74" t="s">
        <v>52</v>
      </c>
      <c r="AA74" s="2">
        <v>0.01</v>
      </c>
    </row>
    <row r="75" spans="1:27" x14ac:dyDescent="0.25">
      <c r="A75">
        <v>179</v>
      </c>
      <c r="B75" t="s">
        <v>1041</v>
      </c>
      <c r="C75" t="s">
        <v>1042</v>
      </c>
      <c r="D75" t="s">
        <v>1043</v>
      </c>
      <c r="E75" t="s">
        <v>56</v>
      </c>
      <c r="F75">
        <v>3</v>
      </c>
      <c r="G75">
        <v>3</v>
      </c>
      <c r="H75" t="s">
        <v>156</v>
      </c>
      <c r="I75">
        <f t="shared" si="1"/>
        <v>9</v>
      </c>
      <c r="J75" t="s">
        <v>43</v>
      </c>
      <c r="K75" t="s">
        <v>98</v>
      </c>
      <c r="O75" t="s">
        <v>1044</v>
      </c>
      <c r="P75" t="s">
        <v>9</v>
      </c>
      <c r="Q75" t="s">
        <v>508</v>
      </c>
      <c r="R75" t="s">
        <v>1045</v>
      </c>
      <c r="S75" t="s">
        <v>787</v>
      </c>
      <c r="T75" t="s">
        <v>13</v>
      </c>
      <c r="U75">
        <v>195</v>
      </c>
      <c r="V75" t="s">
        <v>25</v>
      </c>
      <c r="W75" t="s">
        <v>1046</v>
      </c>
      <c r="X75" t="s">
        <v>38</v>
      </c>
      <c r="Y75" t="s">
        <v>80</v>
      </c>
      <c r="AA75" s="2">
        <v>0.01</v>
      </c>
    </row>
    <row r="76" spans="1:27" x14ac:dyDescent="0.25">
      <c r="A76">
        <v>215</v>
      </c>
      <c r="B76" t="s">
        <v>1229</v>
      </c>
      <c r="C76" t="s">
        <v>1230</v>
      </c>
      <c r="D76" t="s">
        <v>1231</v>
      </c>
      <c r="E76" t="s">
        <v>56</v>
      </c>
      <c r="F76">
        <v>3</v>
      </c>
      <c r="G76">
        <v>3</v>
      </c>
      <c r="H76" t="s">
        <v>75</v>
      </c>
      <c r="I76">
        <f t="shared" si="1"/>
        <v>7.0650000000000004</v>
      </c>
      <c r="J76" t="s">
        <v>43</v>
      </c>
      <c r="K76" t="s">
        <v>84</v>
      </c>
      <c r="O76" t="s">
        <v>1232</v>
      </c>
      <c r="P76" t="s">
        <v>9</v>
      </c>
      <c r="Q76" t="s">
        <v>1233</v>
      </c>
      <c r="R76" t="s">
        <v>1234</v>
      </c>
      <c r="S76" t="s">
        <v>787</v>
      </c>
      <c r="T76" t="s">
        <v>13</v>
      </c>
      <c r="U76">
        <v>201</v>
      </c>
      <c r="V76" t="s">
        <v>25</v>
      </c>
      <c r="W76" t="s">
        <v>1235</v>
      </c>
      <c r="X76" t="s">
        <v>16</v>
      </c>
      <c r="Y76">
        <v>2013</v>
      </c>
      <c r="AA76" s="2">
        <v>0.01</v>
      </c>
    </row>
    <row r="77" spans="1:27" x14ac:dyDescent="0.25">
      <c r="A77">
        <v>35</v>
      </c>
      <c r="B77" t="s">
        <v>269</v>
      </c>
      <c r="C77" t="s">
        <v>270</v>
      </c>
      <c r="D77" t="s">
        <v>271</v>
      </c>
      <c r="E77" t="s">
        <v>32</v>
      </c>
      <c r="F77">
        <v>1.5</v>
      </c>
      <c r="G77">
        <v>1.25</v>
      </c>
      <c r="H77" t="s">
        <v>4</v>
      </c>
      <c r="I77">
        <f t="shared" si="1"/>
        <v>1.875</v>
      </c>
      <c r="J77" t="s">
        <v>5</v>
      </c>
      <c r="K77" t="s">
        <v>207</v>
      </c>
      <c r="O77" t="s">
        <v>270</v>
      </c>
      <c r="P77" t="s">
        <v>46</v>
      </c>
      <c r="Q77" t="s">
        <v>272</v>
      </c>
      <c r="R77" t="s">
        <v>11</v>
      </c>
      <c r="S77" t="s">
        <v>12</v>
      </c>
      <c r="T77" t="s">
        <v>13</v>
      </c>
      <c r="U77">
        <v>207</v>
      </c>
      <c r="V77" t="s">
        <v>25</v>
      </c>
      <c r="W77" t="s">
        <v>273</v>
      </c>
      <c r="X77" t="s">
        <v>16</v>
      </c>
      <c r="Y77" t="s">
        <v>80</v>
      </c>
      <c r="AA77" s="2">
        <v>0.01</v>
      </c>
    </row>
    <row r="78" spans="1:27" x14ac:dyDescent="0.25">
      <c r="A78">
        <v>213</v>
      </c>
      <c r="B78" t="s">
        <v>1215</v>
      </c>
      <c r="C78" t="s">
        <v>1216</v>
      </c>
      <c r="D78" t="s">
        <v>1217</v>
      </c>
      <c r="E78" t="s">
        <v>42</v>
      </c>
      <c r="F78">
        <v>2</v>
      </c>
      <c r="G78">
        <v>3.5</v>
      </c>
      <c r="H78" t="s">
        <v>4</v>
      </c>
      <c r="I78">
        <f t="shared" si="1"/>
        <v>7</v>
      </c>
      <c r="J78" t="s">
        <v>43</v>
      </c>
      <c r="K78" t="s">
        <v>103</v>
      </c>
      <c r="O78" t="s">
        <v>1218</v>
      </c>
      <c r="P78" t="s">
        <v>46</v>
      </c>
      <c r="Q78" t="s">
        <v>1219</v>
      </c>
      <c r="R78" t="s">
        <v>11</v>
      </c>
      <c r="S78" t="s">
        <v>12</v>
      </c>
      <c r="T78" t="s">
        <v>13</v>
      </c>
      <c r="U78">
        <v>208</v>
      </c>
      <c r="V78" t="s">
        <v>25</v>
      </c>
      <c r="W78" t="s">
        <v>1220</v>
      </c>
      <c r="X78" t="s">
        <v>16</v>
      </c>
      <c r="Y78" t="s">
        <v>80</v>
      </c>
      <c r="AA78" s="2">
        <v>0.01</v>
      </c>
    </row>
    <row r="79" spans="1:27" x14ac:dyDescent="0.25">
      <c r="A79">
        <v>465</v>
      </c>
      <c r="B79" t="s">
        <v>2400</v>
      </c>
      <c r="C79" t="s">
        <v>2401</v>
      </c>
      <c r="D79" t="s">
        <v>2402</v>
      </c>
      <c r="E79" t="s">
        <v>991</v>
      </c>
      <c r="F79">
        <v>2</v>
      </c>
      <c r="G79">
        <v>2</v>
      </c>
      <c r="H79" t="s">
        <v>75</v>
      </c>
      <c r="I79">
        <f t="shared" si="1"/>
        <v>3.14</v>
      </c>
      <c r="J79" t="s">
        <v>43</v>
      </c>
      <c r="K79" t="s">
        <v>84</v>
      </c>
      <c r="O79" t="s">
        <v>2403</v>
      </c>
      <c r="P79" t="s">
        <v>2268</v>
      </c>
      <c r="Q79" t="s">
        <v>2401</v>
      </c>
      <c r="R79" t="s">
        <v>2404</v>
      </c>
      <c r="S79" t="s">
        <v>787</v>
      </c>
      <c r="T79" t="s">
        <v>13</v>
      </c>
      <c r="U79">
        <v>210</v>
      </c>
      <c r="V79" t="s">
        <v>25</v>
      </c>
      <c r="W79" t="s">
        <v>2366</v>
      </c>
      <c r="X79" t="s">
        <v>16</v>
      </c>
      <c r="Y79">
        <v>2023</v>
      </c>
      <c r="Z79" t="s">
        <v>52</v>
      </c>
      <c r="AA79" s="2">
        <v>0.04</v>
      </c>
    </row>
    <row r="80" spans="1:27" x14ac:dyDescent="0.25">
      <c r="A80">
        <v>449</v>
      </c>
      <c r="B80" t="s">
        <v>2319</v>
      </c>
      <c r="C80" t="s">
        <v>2320</v>
      </c>
      <c r="D80" t="s">
        <v>2321</v>
      </c>
      <c r="E80" t="s">
        <v>991</v>
      </c>
      <c r="F80">
        <v>2</v>
      </c>
      <c r="G80">
        <v>4.25</v>
      </c>
      <c r="H80" t="s">
        <v>4</v>
      </c>
      <c r="I80">
        <f t="shared" si="1"/>
        <v>8.5</v>
      </c>
      <c r="J80" t="s">
        <v>43</v>
      </c>
      <c r="K80" t="s">
        <v>84</v>
      </c>
      <c r="O80" t="s">
        <v>2322</v>
      </c>
      <c r="P80" t="s">
        <v>77</v>
      </c>
      <c r="Q80" t="s">
        <v>2323</v>
      </c>
      <c r="R80" t="s">
        <v>2324</v>
      </c>
      <c r="S80" t="s">
        <v>24</v>
      </c>
      <c r="T80" t="s">
        <v>13</v>
      </c>
      <c r="U80">
        <v>216</v>
      </c>
      <c r="V80" t="s">
        <v>25</v>
      </c>
      <c r="W80" t="s">
        <v>2289</v>
      </c>
      <c r="X80" t="s">
        <v>51</v>
      </c>
      <c r="Y80">
        <v>2023</v>
      </c>
      <c r="Z80" t="s">
        <v>28</v>
      </c>
      <c r="AA80" s="2">
        <v>0.04</v>
      </c>
    </row>
    <row r="81" spans="1:27" x14ac:dyDescent="0.25">
      <c r="A81">
        <v>214</v>
      </c>
      <c r="B81" t="s">
        <v>1221</v>
      </c>
      <c r="C81" t="s">
        <v>1222</v>
      </c>
      <c r="D81" t="s">
        <v>1223</v>
      </c>
      <c r="E81" t="s">
        <v>56</v>
      </c>
      <c r="F81">
        <v>4</v>
      </c>
      <c r="G81">
        <v>4</v>
      </c>
      <c r="H81" t="s">
        <v>75</v>
      </c>
      <c r="I81">
        <f t="shared" si="1"/>
        <v>12.56</v>
      </c>
      <c r="J81" t="s">
        <v>43</v>
      </c>
      <c r="K81" t="s">
        <v>84</v>
      </c>
      <c r="O81" t="s">
        <v>1224</v>
      </c>
      <c r="P81" t="s">
        <v>35</v>
      </c>
      <c r="Q81" t="s">
        <v>1225</v>
      </c>
      <c r="R81" t="s">
        <v>1226</v>
      </c>
      <c r="S81" t="s">
        <v>787</v>
      </c>
      <c r="T81" t="s">
        <v>13</v>
      </c>
      <c r="U81">
        <v>216</v>
      </c>
      <c r="V81" t="s">
        <v>25</v>
      </c>
      <c r="W81" t="s">
        <v>1227</v>
      </c>
      <c r="X81" t="s">
        <v>16</v>
      </c>
      <c r="Y81">
        <v>2013</v>
      </c>
      <c r="Z81" t="s">
        <v>1228</v>
      </c>
      <c r="AA81" s="2">
        <v>0.01</v>
      </c>
    </row>
    <row r="82" spans="1:27" x14ac:dyDescent="0.25">
      <c r="A82">
        <v>466</v>
      </c>
      <c r="B82" t="s">
        <v>2405</v>
      </c>
      <c r="C82" t="s">
        <v>2406</v>
      </c>
      <c r="D82" t="s">
        <v>2407</v>
      </c>
      <c r="E82" t="s">
        <v>56</v>
      </c>
      <c r="F82">
        <v>2</v>
      </c>
      <c r="G82">
        <v>2</v>
      </c>
      <c r="H82" t="s">
        <v>75</v>
      </c>
      <c r="I82">
        <f t="shared" si="1"/>
        <v>3.14</v>
      </c>
      <c r="J82" t="s">
        <v>43</v>
      </c>
      <c r="K82" t="s">
        <v>84</v>
      </c>
      <c r="O82" t="s">
        <v>2408</v>
      </c>
      <c r="P82" t="s">
        <v>9</v>
      </c>
      <c r="Q82" t="s">
        <v>2406</v>
      </c>
      <c r="R82" t="s">
        <v>2404</v>
      </c>
      <c r="S82" t="s">
        <v>787</v>
      </c>
      <c r="T82" t="s">
        <v>13</v>
      </c>
      <c r="U82">
        <v>216</v>
      </c>
      <c r="V82" t="s">
        <v>25</v>
      </c>
      <c r="W82" t="s">
        <v>2366</v>
      </c>
      <c r="X82" t="s">
        <v>16</v>
      </c>
      <c r="Y82">
        <v>2023</v>
      </c>
      <c r="Z82" t="s">
        <v>52</v>
      </c>
      <c r="AA82" s="2">
        <v>0.04</v>
      </c>
    </row>
    <row r="83" spans="1:27" x14ac:dyDescent="0.25">
      <c r="A83">
        <v>220</v>
      </c>
      <c r="B83" t="s">
        <v>1253</v>
      </c>
      <c r="C83" t="s">
        <v>1254</v>
      </c>
      <c r="D83" t="s">
        <v>1255</v>
      </c>
      <c r="E83" t="s">
        <v>553</v>
      </c>
      <c r="F83">
        <v>2.5</v>
      </c>
      <c r="G83">
        <v>1.5</v>
      </c>
      <c r="H83" t="s">
        <v>4</v>
      </c>
      <c r="I83">
        <f t="shared" si="1"/>
        <v>3.75</v>
      </c>
      <c r="J83" t="s">
        <v>5</v>
      </c>
      <c r="K83" t="s">
        <v>612</v>
      </c>
      <c r="P83" t="s">
        <v>46</v>
      </c>
      <c r="Q83" t="s">
        <v>1256</v>
      </c>
      <c r="R83" t="s">
        <v>1257</v>
      </c>
      <c r="S83" t="s">
        <v>787</v>
      </c>
      <c r="T83" t="s">
        <v>13</v>
      </c>
      <c r="U83">
        <v>216</v>
      </c>
      <c r="V83" t="s">
        <v>25</v>
      </c>
      <c r="W83" t="s">
        <v>1258</v>
      </c>
      <c r="X83" t="s">
        <v>16</v>
      </c>
      <c r="Y83" t="s">
        <v>80</v>
      </c>
      <c r="AA83" s="2">
        <v>0.01</v>
      </c>
    </row>
    <row r="84" spans="1:27" x14ac:dyDescent="0.25">
      <c r="A84">
        <v>442</v>
      </c>
      <c r="B84" t="s">
        <v>2284</v>
      </c>
      <c r="C84" t="s">
        <v>2285</v>
      </c>
      <c r="D84" t="s">
        <v>2286</v>
      </c>
      <c r="E84" t="s">
        <v>42</v>
      </c>
      <c r="F84">
        <v>1.87</v>
      </c>
      <c r="G84">
        <v>6.62</v>
      </c>
      <c r="H84" t="s">
        <v>4</v>
      </c>
      <c r="I84">
        <f t="shared" si="1"/>
        <v>12.3794</v>
      </c>
      <c r="J84" t="s">
        <v>43</v>
      </c>
      <c r="K84" t="s">
        <v>103</v>
      </c>
      <c r="O84" t="s">
        <v>2287</v>
      </c>
      <c r="P84" t="s">
        <v>9</v>
      </c>
      <c r="Q84" t="s">
        <v>508</v>
      </c>
      <c r="R84" t="s">
        <v>2288</v>
      </c>
      <c r="S84" t="s">
        <v>24</v>
      </c>
      <c r="T84" t="s">
        <v>13</v>
      </c>
      <c r="U84">
        <v>222</v>
      </c>
      <c r="V84" t="s">
        <v>25</v>
      </c>
      <c r="W84" t="s">
        <v>2289</v>
      </c>
      <c r="X84" t="s">
        <v>51</v>
      </c>
      <c r="Y84">
        <v>2023</v>
      </c>
      <c r="Z84" t="s">
        <v>28</v>
      </c>
      <c r="AA84" s="2">
        <v>0.01</v>
      </c>
    </row>
    <row r="85" spans="1:27" x14ac:dyDescent="0.25">
      <c r="A85">
        <v>461</v>
      </c>
      <c r="B85" t="s">
        <v>2379</v>
      </c>
      <c r="C85" t="s">
        <v>2380</v>
      </c>
      <c r="D85" t="s">
        <v>2381</v>
      </c>
      <c r="E85" t="s">
        <v>234</v>
      </c>
      <c r="F85">
        <v>4.12</v>
      </c>
      <c r="G85">
        <v>3</v>
      </c>
      <c r="H85" t="s">
        <v>4</v>
      </c>
      <c r="I85">
        <f t="shared" si="1"/>
        <v>12.36</v>
      </c>
      <c r="J85" t="s">
        <v>5</v>
      </c>
      <c r="K85" t="s">
        <v>84</v>
      </c>
      <c r="M85" t="s">
        <v>7</v>
      </c>
      <c r="O85" t="s">
        <v>2382</v>
      </c>
      <c r="P85" t="s">
        <v>9</v>
      </c>
      <c r="Q85" t="s">
        <v>2383</v>
      </c>
      <c r="R85" t="s">
        <v>2384</v>
      </c>
      <c r="S85" t="s">
        <v>787</v>
      </c>
      <c r="T85" t="s">
        <v>13</v>
      </c>
      <c r="U85">
        <v>222</v>
      </c>
      <c r="V85" t="s">
        <v>25</v>
      </c>
      <c r="W85" t="s">
        <v>2366</v>
      </c>
      <c r="Y85">
        <v>2023</v>
      </c>
      <c r="Z85" t="s">
        <v>52</v>
      </c>
      <c r="AA85" s="2">
        <v>4.99</v>
      </c>
    </row>
    <row r="86" spans="1:27" x14ac:dyDescent="0.25">
      <c r="A86">
        <v>444</v>
      </c>
      <c r="B86" t="s">
        <v>2294</v>
      </c>
      <c r="C86" t="s">
        <v>2295</v>
      </c>
      <c r="D86" t="s">
        <v>2296</v>
      </c>
      <c r="E86" t="s">
        <v>553</v>
      </c>
      <c r="F86">
        <v>3</v>
      </c>
      <c r="G86">
        <v>3.5</v>
      </c>
      <c r="H86" t="s">
        <v>4</v>
      </c>
      <c r="I86">
        <f t="shared" si="1"/>
        <v>10.5</v>
      </c>
      <c r="J86" t="s">
        <v>43</v>
      </c>
      <c r="K86" t="s">
        <v>612</v>
      </c>
      <c r="M86" t="s">
        <v>7</v>
      </c>
      <c r="O86" t="s">
        <v>2297</v>
      </c>
      <c r="P86" t="s">
        <v>9</v>
      </c>
      <c r="Q86" t="s">
        <v>2298</v>
      </c>
      <c r="R86" t="s">
        <v>2299</v>
      </c>
      <c r="S86" t="s">
        <v>24</v>
      </c>
      <c r="T86" t="s">
        <v>13</v>
      </c>
      <c r="U86">
        <v>225</v>
      </c>
      <c r="V86" t="s">
        <v>25</v>
      </c>
      <c r="W86" t="s">
        <v>2289</v>
      </c>
      <c r="X86" t="s">
        <v>51</v>
      </c>
      <c r="Y86">
        <v>2023</v>
      </c>
      <c r="Z86" t="s">
        <v>28</v>
      </c>
      <c r="AA86" s="2">
        <v>7.95</v>
      </c>
    </row>
    <row r="87" spans="1:27" x14ac:dyDescent="0.25">
      <c r="A87">
        <v>447</v>
      </c>
      <c r="B87" t="s">
        <v>2308</v>
      </c>
      <c r="C87" t="s">
        <v>2309</v>
      </c>
      <c r="D87" t="s">
        <v>2310</v>
      </c>
      <c r="E87" t="s">
        <v>234</v>
      </c>
      <c r="F87">
        <v>3.25</v>
      </c>
      <c r="G87">
        <v>2.75</v>
      </c>
      <c r="H87" t="s">
        <v>4</v>
      </c>
      <c r="I87">
        <f t="shared" si="1"/>
        <v>8.9375</v>
      </c>
      <c r="J87" t="s">
        <v>5</v>
      </c>
      <c r="K87" t="s">
        <v>393</v>
      </c>
      <c r="O87" t="s">
        <v>2311</v>
      </c>
      <c r="P87" t="s">
        <v>35</v>
      </c>
      <c r="Q87" t="s">
        <v>2312</v>
      </c>
      <c r="R87" t="s">
        <v>2299</v>
      </c>
      <c r="S87" t="s">
        <v>24</v>
      </c>
      <c r="T87" t="s">
        <v>13</v>
      </c>
      <c r="U87">
        <v>225</v>
      </c>
      <c r="V87" t="s">
        <v>25</v>
      </c>
      <c r="W87" t="s">
        <v>2289</v>
      </c>
      <c r="X87" t="s">
        <v>51</v>
      </c>
      <c r="Y87">
        <v>2023</v>
      </c>
      <c r="Z87" t="s">
        <v>28</v>
      </c>
      <c r="AA87" s="2">
        <v>7.95</v>
      </c>
    </row>
    <row r="88" spans="1:27" x14ac:dyDescent="0.25">
      <c r="A88">
        <v>174</v>
      </c>
      <c r="B88" t="s">
        <v>1016</v>
      </c>
      <c r="C88" t="s">
        <v>1017</v>
      </c>
      <c r="D88" t="s">
        <v>1018</v>
      </c>
      <c r="E88" t="s">
        <v>42</v>
      </c>
      <c r="F88">
        <v>2.63</v>
      </c>
      <c r="G88">
        <v>3.63</v>
      </c>
      <c r="H88" t="s">
        <v>4</v>
      </c>
      <c r="I88">
        <f t="shared" si="1"/>
        <v>9.5468999999999991</v>
      </c>
      <c r="J88" t="s">
        <v>43</v>
      </c>
      <c r="K88" t="s">
        <v>103</v>
      </c>
      <c r="P88" t="s">
        <v>46</v>
      </c>
      <c r="Q88" t="s">
        <v>1017</v>
      </c>
      <c r="R88" t="s">
        <v>1019</v>
      </c>
      <c r="S88" t="s">
        <v>24</v>
      </c>
      <c r="T88" t="s">
        <v>13</v>
      </c>
      <c r="U88">
        <v>227</v>
      </c>
      <c r="V88" t="s">
        <v>25</v>
      </c>
      <c r="W88" t="s">
        <v>1007</v>
      </c>
      <c r="X88" t="s">
        <v>51</v>
      </c>
      <c r="Y88">
        <v>2017</v>
      </c>
      <c r="Z88" t="s">
        <v>52</v>
      </c>
      <c r="AA88" s="2">
        <v>0.01</v>
      </c>
    </row>
    <row r="89" spans="1:27" x14ac:dyDescent="0.25">
      <c r="A89">
        <v>219</v>
      </c>
      <c r="B89" t="s">
        <v>1248</v>
      </c>
      <c r="C89" t="s">
        <v>1249</v>
      </c>
      <c r="D89" t="s">
        <v>1250</v>
      </c>
      <c r="E89" t="s">
        <v>42</v>
      </c>
      <c r="F89">
        <v>3.5</v>
      </c>
      <c r="G89">
        <v>2.5</v>
      </c>
      <c r="H89" t="s">
        <v>4</v>
      </c>
      <c r="I89">
        <f t="shared" si="1"/>
        <v>8.75</v>
      </c>
      <c r="J89" t="s">
        <v>5</v>
      </c>
      <c r="K89" t="s">
        <v>103</v>
      </c>
      <c r="O89" t="s">
        <v>1251</v>
      </c>
      <c r="P89" t="s">
        <v>68</v>
      </c>
      <c r="Q89" t="s">
        <v>1251</v>
      </c>
      <c r="R89" t="s">
        <v>1252</v>
      </c>
      <c r="S89" t="s">
        <v>787</v>
      </c>
      <c r="T89" t="s">
        <v>13</v>
      </c>
      <c r="U89">
        <v>232</v>
      </c>
      <c r="V89" t="s">
        <v>25</v>
      </c>
      <c r="W89" t="s">
        <v>88</v>
      </c>
      <c r="X89" t="s">
        <v>51</v>
      </c>
      <c r="Y89">
        <v>2016</v>
      </c>
      <c r="Z89" t="s">
        <v>52</v>
      </c>
      <c r="AA89" s="2">
        <v>5.95</v>
      </c>
    </row>
    <row r="90" spans="1:27" x14ac:dyDescent="0.25">
      <c r="A90">
        <v>2</v>
      </c>
      <c r="B90" t="s">
        <v>17</v>
      </c>
      <c r="C90" t="s">
        <v>18</v>
      </c>
      <c r="D90" t="s">
        <v>19</v>
      </c>
      <c r="E90" t="s">
        <v>20</v>
      </c>
      <c r="F90">
        <v>3</v>
      </c>
      <c r="G90">
        <v>3</v>
      </c>
      <c r="H90" t="s">
        <v>4</v>
      </c>
      <c r="I90">
        <f t="shared" si="1"/>
        <v>9</v>
      </c>
      <c r="J90" t="s">
        <v>5</v>
      </c>
      <c r="K90" t="s">
        <v>21</v>
      </c>
      <c r="P90" t="s">
        <v>9</v>
      </c>
      <c r="Q90" t="s">
        <v>22</v>
      </c>
      <c r="R90" t="s">
        <v>23</v>
      </c>
      <c r="S90" t="s">
        <v>24</v>
      </c>
      <c r="T90" t="s">
        <v>13</v>
      </c>
      <c r="U90">
        <v>247</v>
      </c>
      <c r="V90" t="s">
        <v>25</v>
      </c>
      <c r="W90" t="s">
        <v>26</v>
      </c>
      <c r="X90" t="s">
        <v>27</v>
      </c>
      <c r="Y90">
        <v>2017</v>
      </c>
      <c r="Z90" t="s">
        <v>28</v>
      </c>
      <c r="AA90" s="2">
        <v>10.5</v>
      </c>
    </row>
    <row r="91" spans="1:27" x14ac:dyDescent="0.25">
      <c r="A91">
        <v>445</v>
      </c>
      <c r="B91" t="s">
        <v>2300</v>
      </c>
      <c r="C91" t="s">
        <v>2301</v>
      </c>
      <c r="D91" t="s">
        <v>2302</v>
      </c>
      <c r="E91" t="s">
        <v>42</v>
      </c>
      <c r="F91">
        <v>3.25</v>
      </c>
      <c r="G91">
        <v>2.5</v>
      </c>
      <c r="H91" t="s">
        <v>4</v>
      </c>
      <c r="I91">
        <f t="shared" si="1"/>
        <v>8.125</v>
      </c>
      <c r="J91" t="s">
        <v>5</v>
      </c>
      <c r="K91" t="s">
        <v>84</v>
      </c>
      <c r="O91" t="s">
        <v>2303</v>
      </c>
      <c r="P91" t="s">
        <v>35</v>
      </c>
      <c r="Q91" t="s">
        <v>2301</v>
      </c>
      <c r="R91" t="s">
        <v>2301</v>
      </c>
      <c r="S91" t="s">
        <v>24</v>
      </c>
      <c r="T91" t="s">
        <v>13</v>
      </c>
      <c r="U91">
        <v>247</v>
      </c>
      <c r="V91" t="s">
        <v>25</v>
      </c>
      <c r="W91" t="s">
        <v>2289</v>
      </c>
      <c r="X91" t="s">
        <v>51</v>
      </c>
      <c r="Y91">
        <v>2023</v>
      </c>
      <c r="Z91" t="s">
        <v>28</v>
      </c>
      <c r="AA91" s="2">
        <v>7.99</v>
      </c>
    </row>
    <row r="92" spans="1:27" x14ac:dyDescent="0.25">
      <c r="A92">
        <v>446</v>
      </c>
      <c r="B92" t="s">
        <v>2304</v>
      </c>
      <c r="C92" t="s">
        <v>2305</v>
      </c>
      <c r="D92" t="s">
        <v>2306</v>
      </c>
      <c r="E92" t="s">
        <v>553</v>
      </c>
      <c r="F92">
        <v>3</v>
      </c>
      <c r="G92">
        <v>2</v>
      </c>
      <c r="H92" t="s">
        <v>4</v>
      </c>
      <c r="I92">
        <f t="shared" si="1"/>
        <v>6</v>
      </c>
      <c r="J92" t="s">
        <v>5</v>
      </c>
      <c r="K92" t="s">
        <v>66</v>
      </c>
      <c r="N92" t="s">
        <v>7</v>
      </c>
      <c r="O92" t="s">
        <v>2307</v>
      </c>
      <c r="P92" t="s">
        <v>9</v>
      </c>
      <c r="Q92" t="s">
        <v>2301</v>
      </c>
      <c r="R92" t="s">
        <v>2301</v>
      </c>
      <c r="S92" t="s">
        <v>24</v>
      </c>
      <c r="T92" t="s">
        <v>13</v>
      </c>
      <c r="U92">
        <v>247</v>
      </c>
      <c r="V92" t="s">
        <v>25</v>
      </c>
      <c r="W92" t="s">
        <v>2289</v>
      </c>
      <c r="X92" t="s">
        <v>51</v>
      </c>
      <c r="Y92">
        <v>2023</v>
      </c>
      <c r="Z92" t="s">
        <v>28</v>
      </c>
      <c r="AA92" s="2">
        <v>7.99</v>
      </c>
    </row>
    <row r="93" spans="1:27" x14ac:dyDescent="0.25">
      <c r="A93">
        <v>320</v>
      </c>
      <c r="B93" t="s">
        <v>1717</v>
      </c>
      <c r="C93" t="s">
        <v>1718</v>
      </c>
      <c r="D93" t="s">
        <v>1719</v>
      </c>
      <c r="E93" t="s">
        <v>314</v>
      </c>
      <c r="F93">
        <v>1</v>
      </c>
      <c r="G93">
        <v>1</v>
      </c>
      <c r="H93" t="s">
        <v>156</v>
      </c>
      <c r="I93">
        <f t="shared" si="1"/>
        <v>1</v>
      </c>
      <c r="J93" t="s">
        <v>43</v>
      </c>
      <c r="K93" t="s">
        <v>98</v>
      </c>
      <c r="P93" t="s">
        <v>35</v>
      </c>
      <c r="Q93" t="s">
        <v>1720</v>
      </c>
      <c r="R93" t="s">
        <v>1721</v>
      </c>
      <c r="S93" t="s">
        <v>24</v>
      </c>
      <c r="T93" t="s">
        <v>13</v>
      </c>
      <c r="U93">
        <v>247</v>
      </c>
      <c r="V93" t="s">
        <v>25</v>
      </c>
      <c r="W93" t="s">
        <v>1722</v>
      </c>
      <c r="X93" t="s">
        <v>51</v>
      </c>
      <c r="Y93">
        <v>2021</v>
      </c>
      <c r="Z93" t="s">
        <v>28</v>
      </c>
      <c r="AA93" s="2">
        <v>0.01</v>
      </c>
    </row>
    <row r="94" spans="1:27" x14ac:dyDescent="0.25">
      <c r="A94">
        <v>337</v>
      </c>
      <c r="B94" t="s">
        <v>1824</v>
      </c>
      <c r="C94" t="s">
        <v>1825</v>
      </c>
      <c r="D94" t="s">
        <v>1719</v>
      </c>
      <c r="E94" t="s">
        <v>314</v>
      </c>
      <c r="F94">
        <v>1</v>
      </c>
      <c r="G94">
        <v>1</v>
      </c>
      <c r="H94" t="s">
        <v>156</v>
      </c>
      <c r="I94">
        <f t="shared" si="1"/>
        <v>1</v>
      </c>
      <c r="J94" t="s">
        <v>43</v>
      </c>
      <c r="K94" t="s">
        <v>98</v>
      </c>
      <c r="P94" t="s">
        <v>35</v>
      </c>
      <c r="Q94" t="s">
        <v>1720</v>
      </c>
      <c r="R94" t="s">
        <v>1721</v>
      </c>
      <c r="S94" t="s">
        <v>24</v>
      </c>
      <c r="T94" t="s">
        <v>13</v>
      </c>
      <c r="U94">
        <v>247</v>
      </c>
      <c r="V94" t="s">
        <v>25</v>
      </c>
      <c r="W94" t="s">
        <v>1722</v>
      </c>
      <c r="X94" t="s">
        <v>51</v>
      </c>
      <c r="Y94">
        <v>2021</v>
      </c>
      <c r="Z94" t="s">
        <v>28</v>
      </c>
      <c r="AA94" s="2">
        <v>0.01</v>
      </c>
    </row>
    <row r="95" spans="1:27" x14ac:dyDescent="0.25">
      <c r="A95">
        <v>338</v>
      </c>
      <c r="B95" t="s">
        <v>1828</v>
      </c>
      <c r="C95" t="s">
        <v>1829</v>
      </c>
      <c r="D95" t="s">
        <v>1719</v>
      </c>
      <c r="E95" t="s">
        <v>314</v>
      </c>
      <c r="F95">
        <v>1</v>
      </c>
      <c r="G95">
        <v>1</v>
      </c>
      <c r="H95" t="s">
        <v>156</v>
      </c>
      <c r="I95">
        <f t="shared" si="1"/>
        <v>1</v>
      </c>
      <c r="J95" t="s">
        <v>43</v>
      </c>
      <c r="K95" t="s">
        <v>98</v>
      </c>
      <c r="P95" t="s">
        <v>35</v>
      </c>
      <c r="Q95" t="s">
        <v>1720</v>
      </c>
      <c r="R95" t="s">
        <v>1721</v>
      </c>
      <c r="S95" t="s">
        <v>24</v>
      </c>
      <c r="T95" t="s">
        <v>13</v>
      </c>
      <c r="U95">
        <v>247</v>
      </c>
      <c r="V95" t="s">
        <v>25</v>
      </c>
      <c r="W95" t="s">
        <v>1722</v>
      </c>
      <c r="X95" t="s">
        <v>51</v>
      </c>
      <c r="Y95">
        <v>2021</v>
      </c>
      <c r="Z95" t="s">
        <v>28</v>
      </c>
      <c r="AA95" s="2">
        <v>0.01</v>
      </c>
    </row>
    <row r="96" spans="1:27" x14ac:dyDescent="0.25">
      <c r="A96">
        <v>339</v>
      </c>
      <c r="B96" t="s">
        <v>1837</v>
      </c>
      <c r="C96" t="s">
        <v>1838</v>
      </c>
      <c r="D96" t="s">
        <v>1719</v>
      </c>
      <c r="E96" t="s">
        <v>314</v>
      </c>
      <c r="F96">
        <v>1</v>
      </c>
      <c r="G96">
        <v>1</v>
      </c>
      <c r="H96" t="s">
        <v>156</v>
      </c>
      <c r="I96">
        <f t="shared" si="1"/>
        <v>1</v>
      </c>
      <c r="J96" t="s">
        <v>43</v>
      </c>
      <c r="K96" t="s">
        <v>98</v>
      </c>
      <c r="P96" t="s">
        <v>35</v>
      </c>
      <c r="Q96" t="s">
        <v>1720</v>
      </c>
      <c r="R96" t="s">
        <v>1721</v>
      </c>
      <c r="S96" t="s">
        <v>24</v>
      </c>
      <c r="T96" t="s">
        <v>13</v>
      </c>
      <c r="U96">
        <v>247</v>
      </c>
      <c r="V96" t="s">
        <v>25</v>
      </c>
      <c r="W96" t="s">
        <v>1722</v>
      </c>
      <c r="X96" t="s">
        <v>51</v>
      </c>
      <c r="Y96">
        <v>2021</v>
      </c>
      <c r="Z96" t="s">
        <v>28</v>
      </c>
      <c r="AA96" s="2">
        <v>0.01</v>
      </c>
    </row>
    <row r="97" spans="1:28" x14ac:dyDescent="0.25">
      <c r="A97">
        <v>336</v>
      </c>
      <c r="B97" t="s">
        <v>1819</v>
      </c>
      <c r="C97" t="s">
        <v>1820</v>
      </c>
      <c r="D97" t="s">
        <v>1719</v>
      </c>
      <c r="E97" t="s">
        <v>314</v>
      </c>
      <c r="F97">
        <v>1.88</v>
      </c>
      <c r="G97">
        <v>0.5</v>
      </c>
      <c r="H97" t="s">
        <v>4</v>
      </c>
      <c r="I97">
        <f t="shared" si="1"/>
        <v>0.94</v>
      </c>
      <c r="J97" t="s">
        <v>43</v>
      </c>
      <c r="K97" t="s">
        <v>98</v>
      </c>
      <c r="O97" t="s">
        <v>1821</v>
      </c>
      <c r="P97" t="s">
        <v>35</v>
      </c>
      <c r="Q97" t="s">
        <v>1720</v>
      </c>
      <c r="R97" t="s">
        <v>1721</v>
      </c>
      <c r="S97" t="s">
        <v>24</v>
      </c>
      <c r="T97" t="s">
        <v>13</v>
      </c>
      <c r="U97">
        <v>247</v>
      </c>
      <c r="V97" t="s">
        <v>25</v>
      </c>
      <c r="W97" t="s">
        <v>1722</v>
      </c>
      <c r="X97" t="s">
        <v>51</v>
      </c>
      <c r="Y97">
        <v>2021</v>
      </c>
      <c r="Z97" t="s">
        <v>28</v>
      </c>
      <c r="AA97" s="2">
        <v>0.01</v>
      </c>
    </row>
    <row r="98" spans="1:28" x14ac:dyDescent="0.25">
      <c r="A98">
        <v>443</v>
      </c>
      <c r="B98" t="s">
        <v>2290</v>
      </c>
      <c r="C98" t="s">
        <v>2291</v>
      </c>
      <c r="D98" t="s">
        <v>2292</v>
      </c>
      <c r="E98" t="s">
        <v>32</v>
      </c>
      <c r="F98">
        <v>2.75</v>
      </c>
      <c r="G98">
        <v>2.5</v>
      </c>
      <c r="H98" t="s">
        <v>4</v>
      </c>
      <c r="I98">
        <f t="shared" si="1"/>
        <v>6.875</v>
      </c>
      <c r="J98" t="s">
        <v>43</v>
      </c>
      <c r="K98" t="s">
        <v>207</v>
      </c>
      <c r="O98" t="s">
        <v>2293</v>
      </c>
      <c r="P98" t="s">
        <v>209</v>
      </c>
      <c r="Q98" t="s">
        <v>2291</v>
      </c>
      <c r="R98" t="s">
        <v>2291</v>
      </c>
      <c r="S98" t="s">
        <v>24</v>
      </c>
      <c r="T98" t="s">
        <v>13</v>
      </c>
      <c r="U98">
        <v>250</v>
      </c>
      <c r="V98" t="s">
        <v>25</v>
      </c>
      <c r="W98" t="s">
        <v>2289</v>
      </c>
      <c r="X98" t="s">
        <v>51</v>
      </c>
      <c r="Y98">
        <v>2023</v>
      </c>
      <c r="Z98" t="s">
        <v>28</v>
      </c>
      <c r="AA98" s="2">
        <v>0.01</v>
      </c>
    </row>
    <row r="99" spans="1:28" x14ac:dyDescent="0.25">
      <c r="A99">
        <v>218</v>
      </c>
      <c r="B99" t="s">
        <v>1244</v>
      </c>
      <c r="C99" t="s">
        <v>1245</v>
      </c>
      <c r="D99" t="s">
        <v>1246</v>
      </c>
      <c r="E99" t="s">
        <v>991</v>
      </c>
      <c r="F99">
        <v>3.5</v>
      </c>
      <c r="G99">
        <v>3.5</v>
      </c>
      <c r="H99" t="s">
        <v>75</v>
      </c>
      <c r="I99">
        <f t="shared" si="1"/>
        <v>9.6162500000000009</v>
      </c>
      <c r="J99" t="s">
        <v>43</v>
      </c>
      <c r="K99" t="s">
        <v>84</v>
      </c>
      <c r="O99" t="s">
        <v>1247</v>
      </c>
      <c r="P99" t="s">
        <v>77</v>
      </c>
      <c r="Q99" t="s">
        <v>1237</v>
      </c>
      <c r="R99" t="s">
        <v>1240</v>
      </c>
      <c r="S99" t="s">
        <v>787</v>
      </c>
      <c r="T99" t="s">
        <v>13</v>
      </c>
      <c r="U99">
        <v>257</v>
      </c>
      <c r="V99" t="s">
        <v>25</v>
      </c>
      <c r="W99" t="s">
        <v>300</v>
      </c>
      <c r="X99" t="s">
        <v>301</v>
      </c>
      <c r="Y99">
        <v>2020</v>
      </c>
      <c r="Z99" t="s">
        <v>52</v>
      </c>
      <c r="AA99" s="2">
        <v>0.04</v>
      </c>
    </row>
    <row r="100" spans="1:28" x14ac:dyDescent="0.25">
      <c r="A100">
        <v>216</v>
      </c>
      <c r="B100" t="s">
        <v>1236</v>
      </c>
      <c r="C100" t="s">
        <v>1237</v>
      </c>
      <c r="D100" t="s">
        <v>1238</v>
      </c>
      <c r="E100" t="s">
        <v>56</v>
      </c>
      <c r="F100">
        <v>4</v>
      </c>
      <c r="G100">
        <v>2.38</v>
      </c>
      <c r="H100" t="s">
        <v>4</v>
      </c>
      <c r="I100">
        <f t="shared" si="1"/>
        <v>9.52</v>
      </c>
      <c r="J100" t="s">
        <v>5</v>
      </c>
      <c r="K100" t="s">
        <v>98</v>
      </c>
      <c r="O100" t="s">
        <v>1239</v>
      </c>
      <c r="P100" t="s">
        <v>77</v>
      </c>
      <c r="Q100" t="s">
        <v>1237</v>
      </c>
      <c r="R100" t="s">
        <v>1240</v>
      </c>
      <c r="S100" t="s">
        <v>787</v>
      </c>
      <c r="T100" t="s">
        <v>13</v>
      </c>
      <c r="U100">
        <v>257</v>
      </c>
      <c r="V100" t="s">
        <v>25</v>
      </c>
      <c r="W100" t="s">
        <v>300</v>
      </c>
      <c r="X100" t="s">
        <v>301</v>
      </c>
      <c r="Y100">
        <v>2020</v>
      </c>
      <c r="Z100" t="s">
        <v>52</v>
      </c>
      <c r="AA100" s="2">
        <v>0.01</v>
      </c>
    </row>
    <row r="101" spans="1:28" x14ac:dyDescent="0.25">
      <c r="A101">
        <v>217</v>
      </c>
      <c r="B101" t="s">
        <v>1241</v>
      </c>
      <c r="C101" t="s">
        <v>1237</v>
      </c>
      <c r="D101" t="s">
        <v>1242</v>
      </c>
      <c r="E101" t="s">
        <v>56</v>
      </c>
      <c r="F101">
        <v>4</v>
      </c>
      <c r="G101">
        <v>2.38</v>
      </c>
      <c r="H101" t="s">
        <v>4</v>
      </c>
      <c r="I101">
        <f t="shared" si="1"/>
        <v>9.52</v>
      </c>
      <c r="J101" t="s">
        <v>5</v>
      </c>
      <c r="K101" t="s">
        <v>98</v>
      </c>
      <c r="O101" t="s">
        <v>1243</v>
      </c>
      <c r="P101" t="s">
        <v>77</v>
      </c>
      <c r="Q101" t="s">
        <v>1237</v>
      </c>
      <c r="R101" t="s">
        <v>1240</v>
      </c>
      <c r="S101" t="s">
        <v>787</v>
      </c>
      <c r="T101" t="s">
        <v>13</v>
      </c>
      <c r="U101">
        <v>257</v>
      </c>
      <c r="V101" t="s">
        <v>25</v>
      </c>
      <c r="W101" t="s">
        <v>300</v>
      </c>
      <c r="X101" t="s">
        <v>301</v>
      </c>
      <c r="Y101">
        <v>2020</v>
      </c>
      <c r="Z101" t="s">
        <v>52</v>
      </c>
      <c r="AA101" s="2">
        <v>0.01</v>
      </c>
    </row>
    <row r="102" spans="1:28" x14ac:dyDescent="0.25">
      <c r="A102">
        <v>192</v>
      </c>
      <c r="B102" t="s">
        <v>1108</v>
      </c>
      <c r="C102" t="s">
        <v>1109</v>
      </c>
      <c r="D102" t="s">
        <v>1110</v>
      </c>
      <c r="E102" t="s">
        <v>42</v>
      </c>
      <c r="F102">
        <v>2.38</v>
      </c>
      <c r="G102">
        <v>2.38</v>
      </c>
      <c r="H102" t="s">
        <v>75</v>
      </c>
      <c r="I102">
        <f t="shared" si="1"/>
        <v>4.4465539999999999</v>
      </c>
      <c r="J102" t="s">
        <v>43</v>
      </c>
      <c r="K102" t="s">
        <v>44</v>
      </c>
      <c r="O102" t="s">
        <v>1111</v>
      </c>
      <c r="P102" t="s">
        <v>35</v>
      </c>
      <c r="Q102" t="s">
        <v>1112</v>
      </c>
      <c r="R102" t="s">
        <v>1113</v>
      </c>
      <c r="S102" t="s">
        <v>137</v>
      </c>
      <c r="T102" t="s">
        <v>13</v>
      </c>
      <c r="U102">
        <v>266</v>
      </c>
      <c r="V102" t="s">
        <v>25</v>
      </c>
      <c r="W102" t="s">
        <v>1114</v>
      </c>
      <c r="X102" t="s">
        <v>16</v>
      </c>
      <c r="Y102">
        <v>2019</v>
      </c>
      <c r="Z102" t="s">
        <v>52</v>
      </c>
      <c r="AA102" s="2">
        <v>0.01</v>
      </c>
    </row>
    <row r="103" spans="1:28" x14ac:dyDescent="0.25">
      <c r="A103">
        <v>183</v>
      </c>
      <c r="B103" t="s">
        <v>1059</v>
      </c>
      <c r="C103" t="s">
        <v>1060</v>
      </c>
      <c r="D103" t="s">
        <v>1061</v>
      </c>
      <c r="E103" t="s">
        <v>991</v>
      </c>
      <c r="F103">
        <v>6.25</v>
      </c>
      <c r="G103">
        <v>4.5</v>
      </c>
      <c r="H103" t="s">
        <v>4</v>
      </c>
      <c r="I103">
        <f t="shared" si="1"/>
        <v>28.125</v>
      </c>
      <c r="J103" t="s">
        <v>5</v>
      </c>
      <c r="K103" t="s">
        <v>92</v>
      </c>
      <c r="O103" t="s">
        <v>1062</v>
      </c>
      <c r="P103" t="s">
        <v>46</v>
      </c>
      <c r="Q103" t="s">
        <v>297</v>
      </c>
      <c r="R103" t="s">
        <v>298</v>
      </c>
      <c r="S103" t="s">
        <v>299</v>
      </c>
      <c r="T103" t="s">
        <v>13</v>
      </c>
      <c r="U103">
        <v>271</v>
      </c>
      <c r="V103" t="s">
        <v>25</v>
      </c>
      <c r="W103" t="s">
        <v>300</v>
      </c>
      <c r="X103" t="s">
        <v>301</v>
      </c>
      <c r="Y103">
        <v>2020</v>
      </c>
      <c r="Z103" t="s">
        <v>52</v>
      </c>
      <c r="AA103" s="2">
        <v>0.01</v>
      </c>
      <c r="AB103" t="s">
        <v>1063</v>
      </c>
    </row>
    <row r="104" spans="1:28" x14ac:dyDescent="0.25">
      <c r="A104">
        <v>181</v>
      </c>
      <c r="B104" t="s">
        <v>1052</v>
      </c>
      <c r="C104" t="s">
        <v>297</v>
      </c>
      <c r="D104" t="s">
        <v>1018</v>
      </c>
      <c r="E104" t="s">
        <v>56</v>
      </c>
      <c r="F104">
        <v>2.5</v>
      </c>
      <c r="G104">
        <v>3.5</v>
      </c>
      <c r="H104" t="s">
        <v>4</v>
      </c>
      <c r="I104">
        <f t="shared" si="1"/>
        <v>8.75</v>
      </c>
      <c r="J104" t="s">
        <v>43</v>
      </c>
      <c r="K104" t="s">
        <v>103</v>
      </c>
      <c r="O104" t="s">
        <v>1053</v>
      </c>
      <c r="P104" t="s">
        <v>46</v>
      </c>
      <c r="Q104" t="s">
        <v>297</v>
      </c>
      <c r="R104" t="s">
        <v>298</v>
      </c>
      <c r="S104" t="s">
        <v>299</v>
      </c>
      <c r="T104" t="s">
        <v>13</v>
      </c>
      <c r="U104">
        <v>271</v>
      </c>
      <c r="V104" t="s">
        <v>25</v>
      </c>
      <c r="W104" t="s">
        <v>300</v>
      </c>
      <c r="X104" t="s">
        <v>301</v>
      </c>
      <c r="Y104">
        <v>2020</v>
      </c>
      <c r="Z104" t="s">
        <v>52</v>
      </c>
      <c r="AA104" s="2">
        <v>0.01</v>
      </c>
    </row>
    <row r="105" spans="1:28" x14ac:dyDescent="0.25">
      <c r="A105">
        <v>182</v>
      </c>
      <c r="B105" t="s">
        <v>1054</v>
      </c>
      <c r="C105" t="s">
        <v>1055</v>
      </c>
      <c r="D105" t="s">
        <v>1056</v>
      </c>
      <c r="E105" t="s">
        <v>234</v>
      </c>
      <c r="F105">
        <v>3.75</v>
      </c>
      <c r="G105">
        <v>3.13</v>
      </c>
      <c r="H105" t="s">
        <v>4</v>
      </c>
      <c r="I105">
        <f t="shared" si="1"/>
        <v>11.737499999999999</v>
      </c>
      <c r="J105" t="s">
        <v>5</v>
      </c>
      <c r="K105" t="s">
        <v>1057</v>
      </c>
      <c r="O105" t="s">
        <v>1058</v>
      </c>
      <c r="P105" t="s">
        <v>46</v>
      </c>
      <c r="Q105" t="s">
        <v>297</v>
      </c>
      <c r="R105" t="s">
        <v>298</v>
      </c>
      <c r="S105" t="s">
        <v>299</v>
      </c>
      <c r="T105" t="s">
        <v>13</v>
      </c>
      <c r="U105">
        <v>271</v>
      </c>
      <c r="V105" t="s">
        <v>25</v>
      </c>
      <c r="W105" t="s">
        <v>300</v>
      </c>
      <c r="X105" t="s">
        <v>301</v>
      </c>
      <c r="Y105">
        <v>2020</v>
      </c>
      <c r="Z105" t="s">
        <v>52</v>
      </c>
      <c r="AA105" s="2">
        <v>5.5</v>
      </c>
    </row>
    <row r="106" spans="1:28" x14ac:dyDescent="0.25">
      <c r="A106">
        <v>39</v>
      </c>
      <c r="B106" t="s">
        <v>293</v>
      </c>
      <c r="C106" t="s">
        <v>294</v>
      </c>
      <c r="D106" t="s">
        <v>295</v>
      </c>
      <c r="E106" t="s">
        <v>3</v>
      </c>
      <c r="F106">
        <v>2.25</v>
      </c>
      <c r="G106">
        <v>2.25</v>
      </c>
      <c r="H106" t="s">
        <v>156</v>
      </c>
      <c r="I106">
        <f t="shared" si="1"/>
        <v>5.0625</v>
      </c>
      <c r="J106" t="s">
        <v>43</v>
      </c>
      <c r="K106" t="s">
        <v>84</v>
      </c>
      <c r="O106" t="s">
        <v>296</v>
      </c>
      <c r="P106" t="s">
        <v>46</v>
      </c>
      <c r="Q106" t="s">
        <v>297</v>
      </c>
      <c r="R106" t="s">
        <v>298</v>
      </c>
      <c r="S106" t="s">
        <v>299</v>
      </c>
      <c r="T106" t="s">
        <v>13</v>
      </c>
      <c r="U106">
        <v>271</v>
      </c>
      <c r="V106" t="s">
        <v>25</v>
      </c>
      <c r="W106" t="s">
        <v>300</v>
      </c>
      <c r="X106" t="s">
        <v>301</v>
      </c>
      <c r="Y106">
        <v>2020</v>
      </c>
      <c r="Z106" t="s">
        <v>52</v>
      </c>
      <c r="AA106" s="2">
        <v>6</v>
      </c>
    </row>
    <row r="107" spans="1:28" x14ac:dyDescent="0.25">
      <c r="A107">
        <v>189</v>
      </c>
      <c r="B107" t="s">
        <v>1094</v>
      </c>
      <c r="C107" t="s">
        <v>1095</v>
      </c>
      <c r="D107" t="s">
        <v>1096</v>
      </c>
      <c r="E107" t="s">
        <v>511</v>
      </c>
      <c r="F107">
        <v>3</v>
      </c>
      <c r="G107">
        <v>3</v>
      </c>
      <c r="H107" t="s">
        <v>75</v>
      </c>
      <c r="I107">
        <f t="shared" si="1"/>
        <v>7.0650000000000004</v>
      </c>
      <c r="J107" t="s">
        <v>43</v>
      </c>
      <c r="K107" t="s">
        <v>84</v>
      </c>
      <c r="L107" t="s">
        <v>7</v>
      </c>
      <c r="O107" t="s">
        <v>1097</v>
      </c>
      <c r="P107" t="s">
        <v>77</v>
      </c>
      <c r="Q107" t="s">
        <v>1098</v>
      </c>
      <c r="R107" t="s">
        <v>1097</v>
      </c>
      <c r="S107" t="s">
        <v>24</v>
      </c>
      <c r="T107" t="s">
        <v>13</v>
      </c>
      <c r="U107">
        <v>282</v>
      </c>
      <c r="V107" t="s">
        <v>25</v>
      </c>
      <c r="W107" t="s">
        <v>1007</v>
      </c>
      <c r="X107" t="s">
        <v>51</v>
      </c>
      <c r="Y107">
        <v>2017</v>
      </c>
      <c r="Z107" t="s">
        <v>52</v>
      </c>
      <c r="AA107" s="2">
        <v>0.01</v>
      </c>
    </row>
    <row r="108" spans="1:28" x14ac:dyDescent="0.25">
      <c r="A108">
        <v>459</v>
      </c>
      <c r="B108" t="s">
        <v>2371</v>
      </c>
      <c r="C108" t="s">
        <v>2372</v>
      </c>
      <c r="D108" t="s">
        <v>2373</v>
      </c>
      <c r="E108" t="s">
        <v>20</v>
      </c>
      <c r="F108">
        <v>3</v>
      </c>
      <c r="G108">
        <v>3.25</v>
      </c>
      <c r="H108" t="s">
        <v>4</v>
      </c>
      <c r="I108">
        <f t="shared" si="1"/>
        <v>9.75</v>
      </c>
      <c r="J108" t="s">
        <v>43</v>
      </c>
      <c r="K108" t="s">
        <v>612</v>
      </c>
      <c r="O108" t="s">
        <v>2374</v>
      </c>
      <c r="P108" t="s">
        <v>9</v>
      </c>
      <c r="Q108" t="s">
        <v>2375</v>
      </c>
      <c r="R108" t="s">
        <v>2376</v>
      </c>
      <c r="S108" t="s">
        <v>787</v>
      </c>
      <c r="T108" t="s">
        <v>13</v>
      </c>
      <c r="U108">
        <v>283</v>
      </c>
      <c r="V108" t="s">
        <v>25</v>
      </c>
      <c r="W108" t="s">
        <v>2366</v>
      </c>
      <c r="Y108">
        <v>2023</v>
      </c>
      <c r="Z108" t="s">
        <v>52</v>
      </c>
      <c r="AA108" s="2">
        <v>4.99</v>
      </c>
    </row>
    <row r="109" spans="1:28" x14ac:dyDescent="0.25">
      <c r="A109">
        <v>460</v>
      </c>
      <c r="B109" t="s">
        <v>2377</v>
      </c>
      <c r="C109" t="s">
        <v>2375</v>
      </c>
      <c r="D109" t="s">
        <v>2378</v>
      </c>
      <c r="E109" t="s">
        <v>553</v>
      </c>
      <c r="F109">
        <v>2.87</v>
      </c>
      <c r="G109">
        <v>3</v>
      </c>
      <c r="H109" t="s">
        <v>4</v>
      </c>
      <c r="I109">
        <f t="shared" si="1"/>
        <v>8.61</v>
      </c>
      <c r="J109" t="s">
        <v>43</v>
      </c>
      <c r="K109" t="s">
        <v>612</v>
      </c>
      <c r="M109" t="s">
        <v>7</v>
      </c>
      <c r="N109" t="s">
        <v>7</v>
      </c>
      <c r="O109" t="s">
        <v>2375</v>
      </c>
      <c r="P109" t="s">
        <v>9</v>
      </c>
      <c r="Q109" t="s">
        <v>2375</v>
      </c>
      <c r="R109" t="s">
        <v>2376</v>
      </c>
      <c r="S109" t="s">
        <v>787</v>
      </c>
      <c r="T109" t="s">
        <v>13</v>
      </c>
      <c r="U109">
        <v>283</v>
      </c>
      <c r="V109" t="s">
        <v>25</v>
      </c>
      <c r="W109" t="s">
        <v>2366</v>
      </c>
      <c r="Y109">
        <v>2023</v>
      </c>
      <c r="Z109" t="s">
        <v>52</v>
      </c>
      <c r="AA109" s="2">
        <v>7.99</v>
      </c>
    </row>
    <row r="110" spans="1:28" x14ac:dyDescent="0.25">
      <c r="A110">
        <v>462</v>
      </c>
      <c r="B110" t="s">
        <v>2385</v>
      </c>
      <c r="C110" t="s">
        <v>2386</v>
      </c>
      <c r="D110" t="s">
        <v>2387</v>
      </c>
      <c r="E110" t="s">
        <v>20</v>
      </c>
      <c r="F110">
        <v>1.87</v>
      </c>
      <c r="G110">
        <v>1.87</v>
      </c>
      <c r="H110" t="s">
        <v>156</v>
      </c>
      <c r="I110">
        <f t="shared" si="1"/>
        <v>3.4969000000000006</v>
      </c>
      <c r="J110" t="s">
        <v>43</v>
      </c>
      <c r="K110" t="s">
        <v>664</v>
      </c>
      <c r="P110" t="s">
        <v>9</v>
      </c>
      <c r="Q110" t="s">
        <v>2388</v>
      </c>
      <c r="R110" t="s">
        <v>2376</v>
      </c>
      <c r="S110" t="s">
        <v>787</v>
      </c>
      <c r="T110" t="s">
        <v>13</v>
      </c>
      <c r="U110">
        <v>283</v>
      </c>
      <c r="V110" t="s">
        <v>25</v>
      </c>
      <c r="W110" t="s">
        <v>2366</v>
      </c>
      <c r="Y110">
        <v>2023</v>
      </c>
      <c r="Z110" t="s">
        <v>52</v>
      </c>
      <c r="AA110" s="2">
        <v>0.01</v>
      </c>
    </row>
    <row r="111" spans="1:28" x14ac:dyDescent="0.25">
      <c r="A111">
        <v>334</v>
      </c>
      <c r="B111" t="s">
        <v>1803</v>
      </c>
      <c r="C111" t="s">
        <v>1804</v>
      </c>
      <c r="D111" t="s">
        <v>1805</v>
      </c>
      <c r="E111" t="s">
        <v>32</v>
      </c>
      <c r="F111">
        <v>4.75</v>
      </c>
      <c r="G111">
        <v>1.25</v>
      </c>
      <c r="H111" t="s">
        <v>4</v>
      </c>
      <c r="I111">
        <f t="shared" si="1"/>
        <v>5.9375</v>
      </c>
      <c r="J111" t="s">
        <v>43</v>
      </c>
      <c r="K111" t="s">
        <v>84</v>
      </c>
      <c r="L111" t="s">
        <v>7</v>
      </c>
      <c r="O111" t="s">
        <v>1806</v>
      </c>
      <c r="P111" t="s">
        <v>77</v>
      </c>
      <c r="Q111" t="s">
        <v>86</v>
      </c>
      <c r="R111" t="s">
        <v>87</v>
      </c>
      <c r="S111" t="s">
        <v>24</v>
      </c>
      <c r="T111" t="s">
        <v>13</v>
      </c>
      <c r="U111">
        <v>292</v>
      </c>
      <c r="V111" t="s">
        <v>25</v>
      </c>
      <c r="W111" t="s">
        <v>1722</v>
      </c>
      <c r="X111" t="s">
        <v>51</v>
      </c>
      <c r="Y111">
        <v>2021</v>
      </c>
      <c r="Z111" t="s">
        <v>28</v>
      </c>
      <c r="AA111" s="2">
        <v>0.01</v>
      </c>
    </row>
    <row r="112" spans="1:28" x14ac:dyDescent="0.25">
      <c r="A112">
        <v>8</v>
      </c>
      <c r="B112" t="s">
        <v>81</v>
      </c>
      <c r="C112" t="s">
        <v>82</v>
      </c>
      <c r="D112" t="s">
        <v>83</v>
      </c>
      <c r="E112" t="s">
        <v>32</v>
      </c>
      <c r="F112">
        <v>1</v>
      </c>
      <c r="G112">
        <v>1</v>
      </c>
      <c r="H112" t="s">
        <v>75</v>
      </c>
      <c r="I112">
        <f t="shared" si="1"/>
        <v>0.78500000000000003</v>
      </c>
      <c r="J112" t="s">
        <v>5</v>
      </c>
      <c r="K112" t="s">
        <v>84</v>
      </c>
      <c r="M112" t="s">
        <v>7</v>
      </c>
      <c r="O112" t="s">
        <v>85</v>
      </c>
      <c r="P112" t="s">
        <v>77</v>
      </c>
      <c r="Q112" t="s">
        <v>86</v>
      </c>
      <c r="R112" t="s">
        <v>87</v>
      </c>
      <c r="S112" t="s">
        <v>24</v>
      </c>
      <c r="T112" t="s">
        <v>13</v>
      </c>
      <c r="U112">
        <v>292</v>
      </c>
      <c r="V112" t="s">
        <v>25</v>
      </c>
      <c r="W112" t="s">
        <v>88</v>
      </c>
      <c r="X112" t="s">
        <v>51</v>
      </c>
      <c r="Y112">
        <v>2016</v>
      </c>
      <c r="Z112" t="s">
        <v>28</v>
      </c>
      <c r="AA112" s="2">
        <v>0.01</v>
      </c>
    </row>
    <row r="113" spans="1:27" x14ac:dyDescent="0.25">
      <c r="A113">
        <v>335</v>
      </c>
      <c r="B113" t="s">
        <v>1812</v>
      </c>
      <c r="C113" t="s">
        <v>1813</v>
      </c>
      <c r="D113" t="s">
        <v>1814</v>
      </c>
      <c r="E113" t="s">
        <v>234</v>
      </c>
      <c r="F113">
        <v>3.25</v>
      </c>
      <c r="G113">
        <v>3.25</v>
      </c>
      <c r="H113" t="s">
        <v>75</v>
      </c>
      <c r="I113">
        <f t="shared" si="1"/>
        <v>8.2915624999999995</v>
      </c>
      <c r="J113" t="s">
        <v>43</v>
      </c>
      <c r="K113" t="s">
        <v>84</v>
      </c>
      <c r="O113" t="s">
        <v>1815</v>
      </c>
      <c r="P113" t="s">
        <v>35</v>
      </c>
      <c r="Q113" t="s">
        <v>1816</v>
      </c>
      <c r="R113" t="s">
        <v>1796</v>
      </c>
      <c r="S113" t="s">
        <v>299</v>
      </c>
      <c r="T113" t="s">
        <v>13</v>
      </c>
      <c r="U113">
        <v>299</v>
      </c>
      <c r="V113" t="s">
        <v>25</v>
      </c>
      <c r="W113" t="s">
        <v>1722</v>
      </c>
      <c r="X113" t="s">
        <v>51</v>
      </c>
      <c r="Y113">
        <v>2021</v>
      </c>
      <c r="Z113" t="s">
        <v>28</v>
      </c>
      <c r="AA113" s="2">
        <v>0.01</v>
      </c>
    </row>
    <row r="114" spans="1:27" x14ac:dyDescent="0.25">
      <c r="A114">
        <v>333</v>
      </c>
      <c r="B114" t="s">
        <v>1793</v>
      </c>
      <c r="C114" t="s">
        <v>1794</v>
      </c>
      <c r="D114" t="s">
        <v>1795</v>
      </c>
      <c r="E114" t="s">
        <v>20</v>
      </c>
      <c r="F114">
        <v>2.75</v>
      </c>
      <c r="G114">
        <v>2</v>
      </c>
      <c r="H114" t="s">
        <v>4</v>
      </c>
      <c r="I114">
        <f t="shared" si="1"/>
        <v>5.5</v>
      </c>
      <c r="J114" t="s">
        <v>43</v>
      </c>
      <c r="K114" t="s">
        <v>98</v>
      </c>
      <c r="O114" t="s">
        <v>1796</v>
      </c>
      <c r="P114" t="s">
        <v>35</v>
      </c>
      <c r="Q114" t="s">
        <v>1797</v>
      </c>
      <c r="R114" t="s">
        <v>1798</v>
      </c>
      <c r="S114" t="s">
        <v>299</v>
      </c>
      <c r="T114" t="s">
        <v>13</v>
      </c>
      <c r="U114">
        <v>299</v>
      </c>
      <c r="V114" t="s">
        <v>25</v>
      </c>
      <c r="W114" t="s">
        <v>1722</v>
      </c>
      <c r="X114" t="s">
        <v>51</v>
      </c>
      <c r="Y114">
        <v>2021</v>
      </c>
      <c r="Z114" t="s">
        <v>28</v>
      </c>
      <c r="AA114" s="2">
        <v>5.95</v>
      </c>
    </row>
    <row r="115" spans="1:27" x14ac:dyDescent="0.25">
      <c r="A115">
        <v>187</v>
      </c>
      <c r="B115" t="s">
        <v>1082</v>
      </c>
      <c r="C115" t="s">
        <v>1083</v>
      </c>
      <c r="D115" t="s">
        <v>1084</v>
      </c>
      <c r="E115" t="s">
        <v>56</v>
      </c>
      <c r="F115">
        <v>3.75</v>
      </c>
      <c r="G115">
        <v>4.13</v>
      </c>
      <c r="H115" t="s">
        <v>4</v>
      </c>
      <c r="I115">
        <f t="shared" si="1"/>
        <v>15.487499999999999</v>
      </c>
      <c r="J115" t="s">
        <v>43</v>
      </c>
      <c r="K115" t="s">
        <v>84</v>
      </c>
      <c r="O115" t="s">
        <v>1085</v>
      </c>
      <c r="P115" t="s">
        <v>68</v>
      </c>
      <c r="Q115" t="s">
        <v>1086</v>
      </c>
      <c r="R115" t="s">
        <v>1087</v>
      </c>
      <c r="S115" t="s">
        <v>137</v>
      </c>
      <c r="T115" t="s">
        <v>13</v>
      </c>
      <c r="U115">
        <v>327</v>
      </c>
      <c r="V115" t="s">
        <v>25</v>
      </c>
      <c r="W115" t="s">
        <v>1070</v>
      </c>
      <c r="X115" t="s">
        <v>51</v>
      </c>
      <c r="Y115">
        <v>2018</v>
      </c>
      <c r="Z115" t="s">
        <v>52</v>
      </c>
      <c r="AA115" s="2">
        <v>0.01</v>
      </c>
    </row>
    <row r="116" spans="1:27" x14ac:dyDescent="0.25">
      <c r="A116">
        <v>284</v>
      </c>
      <c r="B116" t="s">
        <v>1585</v>
      </c>
      <c r="C116" t="s">
        <v>1586</v>
      </c>
      <c r="D116" t="s">
        <v>1587</v>
      </c>
      <c r="E116" t="s">
        <v>42</v>
      </c>
      <c r="F116">
        <v>5</v>
      </c>
      <c r="G116">
        <v>1.63</v>
      </c>
      <c r="H116" t="s">
        <v>4</v>
      </c>
      <c r="I116">
        <f t="shared" si="1"/>
        <v>8.1499999999999986</v>
      </c>
      <c r="J116" t="s">
        <v>43</v>
      </c>
      <c r="K116" t="s">
        <v>103</v>
      </c>
      <c r="O116" t="s">
        <v>1588</v>
      </c>
      <c r="P116" t="s">
        <v>46</v>
      </c>
      <c r="Q116" t="s">
        <v>1589</v>
      </c>
      <c r="R116" t="s">
        <v>1590</v>
      </c>
      <c r="S116" t="s">
        <v>1591</v>
      </c>
      <c r="T116" t="s">
        <v>13</v>
      </c>
      <c r="U116">
        <v>342</v>
      </c>
      <c r="V116" t="s">
        <v>25</v>
      </c>
      <c r="W116" t="s">
        <v>1592</v>
      </c>
      <c r="X116" t="s">
        <v>51</v>
      </c>
      <c r="Y116">
        <v>2020</v>
      </c>
      <c r="Z116" t="s">
        <v>1593</v>
      </c>
      <c r="AA116" s="2">
        <v>0.02</v>
      </c>
    </row>
    <row r="117" spans="1:27" x14ac:dyDescent="0.25">
      <c r="A117">
        <v>15</v>
      </c>
      <c r="B117" t="s">
        <v>131</v>
      </c>
      <c r="C117" t="s">
        <v>132</v>
      </c>
      <c r="D117" t="s">
        <v>133</v>
      </c>
      <c r="E117" t="s">
        <v>42</v>
      </c>
      <c r="F117">
        <v>1.63</v>
      </c>
      <c r="G117">
        <v>5</v>
      </c>
      <c r="H117" t="s">
        <v>4</v>
      </c>
      <c r="I117">
        <f t="shared" si="1"/>
        <v>8.1499999999999986</v>
      </c>
      <c r="J117" t="s">
        <v>43</v>
      </c>
      <c r="K117" t="s">
        <v>98</v>
      </c>
      <c r="O117" t="s">
        <v>134</v>
      </c>
      <c r="P117" t="s">
        <v>46</v>
      </c>
      <c r="Q117" t="s">
        <v>135</v>
      </c>
      <c r="R117" t="s">
        <v>136</v>
      </c>
      <c r="S117" t="s">
        <v>137</v>
      </c>
      <c r="T117" t="s">
        <v>13</v>
      </c>
      <c r="U117">
        <v>343</v>
      </c>
      <c r="V117" t="s">
        <v>25</v>
      </c>
      <c r="W117" t="s">
        <v>138</v>
      </c>
      <c r="X117" t="s">
        <v>38</v>
      </c>
      <c r="Y117" t="s">
        <v>80</v>
      </c>
      <c r="AA117" s="2">
        <v>0.01</v>
      </c>
    </row>
    <row r="118" spans="1:27" x14ac:dyDescent="0.25">
      <c r="A118">
        <v>455</v>
      </c>
      <c r="B118" t="s">
        <v>2348</v>
      </c>
      <c r="C118" t="s">
        <v>2349</v>
      </c>
      <c r="D118" t="s">
        <v>2350</v>
      </c>
      <c r="E118" t="s">
        <v>32</v>
      </c>
      <c r="F118">
        <v>1.5</v>
      </c>
      <c r="G118">
        <v>1.63</v>
      </c>
      <c r="H118" t="s">
        <v>4</v>
      </c>
      <c r="I118">
        <f t="shared" si="1"/>
        <v>2.4449999999999998</v>
      </c>
      <c r="J118" t="s">
        <v>43</v>
      </c>
      <c r="K118" t="s">
        <v>207</v>
      </c>
      <c r="O118" t="s">
        <v>2351</v>
      </c>
      <c r="P118" t="s">
        <v>209</v>
      </c>
      <c r="Q118" t="s">
        <v>2352</v>
      </c>
      <c r="R118" t="s">
        <v>2352</v>
      </c>
      <c r="S118" t="s">
        <v>1506</v>
      </c>
      <c r="T118" t="s">
        <v>13</v>
      </c>
      <c r="U118">
        <v>353</v>
      </c>
      <c r="V118" t="s">
        <v>25</v>
      </c>
      <c r="W118" t="s">
        <v>2353</v>
      </c>
      <c r="X118" t="s">
        <v>27</v>
      </c>
      <c r="Y118">
        <v>2023</v>
      </c>
      <c r="Z118" t="s">
        <v>52</v>
      </c>
      <c r="AA118" s="2">
        <v>0.02</v>
      </c>
    </row>
    <row r="119" spans="1:27" x14ac:dyDescent="0.25">
      <c r="A119">
        <v>456</v>
      </c>
      <c r="B119" t="s">
        <v>2354</v>
      </c>
      <c r="C119" t="s">
        <v>2355</v>
      </c>
      <c r="D119" t="s">
        <v>2356</v>
      </c>
      <c r="E119" t="s">
        <v>42</v>
      </c>
      <c r="F119">
        <v>3.5</v>
      </c>
      <c r="G119">
        <v>2.5</v>
      </c>
      <c r="H119" t="s">
        <v>4</v>
      </c>
      <c r="I119">
        <f t="shared" si="1"/>
        <v>8.75</v>
      </c>
      <c r="J119" t="s">
        <v>5</v>
      </c>
      <c r="K119" t="s">
        <v>103</v>
      </c>
      <c r="O119" t="s">
        <v>2357</v>
      </c>
      <c r="P119" t="s">
        <v>353</v>
      </c>
      <c r="Q119" t="s">
        <v>2358</v>
      </c>
      <c r="R119" t="s">
        <v>2359</v>
      </c>
      <c r="S119" t="s">
        <v>2360</v>
      </c>
      <c r="T119" t="s">
        <v>13</v>
      </c>
      <c r="U119">
        <v>363</v>
      </c>
      <c r="V119" t="s">
        <v>25</v>
      </c>
      <c r="W119" t="s">
        <v>2353</v>
      </c>
      <c r="X119" t="s">
        <v>27</v>
      </c>
      <c r="Y119">
        <v>2023</v>
      </c>
      <c r="Z119" t="s">
        <v>52</v>
      </c>
      <c r="AA119" s="2">
        <v>0.02</v>
      </c>
    </row>
    <row r="120" spans="1:27" x14ac:dyDescent="0.25">
      <c r="A120">
        <v>457</v>
      </c>
      <c r="B120" t="s">
        <v>2361</v>
      </c>
      <c r="C120" t="s">
        <v>2362</v>
      </c>
      <c r="D120" t="s">
        <v>2363</v>
      </c>
      <c r="E120" t="s">
        <v>458</v>
      </c>
      <c r="F120">
        <v>4</v>
      </c>
      <c r="G120">
        <v>4</v>
      </c>
      <c r="H120" t="s">
        <v>156</v>
      </c>
      <c r="I120">
        <f t="shared" si="1"/>
        <v>16</v>
      </c>
      <c r="J120" t="s">
        <v>43</v>
      </c>
      <c r="K120" t="s">
        <v>98</v>
      </c>
      <c r="O120" t="s">
        <v>2362</v>
      </c>
      <c r="P120" t="s">
        <v>46</v>
      </c>
      <c r="Q120" t="s">
        <v>2364</v>
      </c>
      <c r="R120" t="s">
        <v>2365</v>
      </c>
      <c r="S120" t="s">
        <v>787</v>
      </c>
      <c r="T120" t="s">
        <v>13</v>
      </c>
      <c r="U120">
        <v>372</v>
      </c>
      <c r="V120" t="s">
        <v>25</v>
      </c>
      <c r="W120" t="s">
        <v>2366</v>
      </c>
      <c r="X120" t="s">
        <v>301</v>
      </c>
      <c r="Y120">
        <v>2023</v>
      </c>
      <c r="Z120" t="s">
        <v>52</v>
      </c>
      <c r="AA120" s="2">
        <v>0.01</v>
      </c>
    </row>
    <row r="121" spans="1:27" x14ac:dyDescent="0.25">
      <c r="A121">
        <v>458</v>
      </c>
      <c r="B121" t="s">
        <v>2367</v>
      </c>
      <c r="C121" t="s">
        <v>2368</v>
      </c>
      <c r="D121" t="s">
        <v>2369</v>
      </c>
      <c r="E121" t="s">
        <v>458</v>
      </c>
      <c r="F121">
        <v>3.25</v>
      </c>
      <c r="G121">
        <v>4</v>
      </c>
      <c r="H121" t="s">
        <v>4</v>
      </c>
      <c r="I121">
        <f t="shared" si="1"/>
        <v>13</v>
      </c>
      <c r="J121" t="s">
        <v>43</v>
      </c>
      <c r="K121" t="s">
        <v>1938</v>
      </c>
      <c r="O121" t="s">
        <v>2370</v>
      </c>
      <c r="P121" t="s">
        <v>46</v>
      </c>
      <c r="Q121" t="s">
        <v>2368</v>
      </c>
      <c r="R121" t="s">
        <v>2365</v>
      </c>
      <c r="S121" t="s">
        <v>787</v>
      </c>
      <c r="T121" t="s">
        <v>13</v>
      </c>
      <c r="U121">
        <v>372</v>
      </c>
      <c r="V121" t="s">
        <v>25</v>
      </c>
      <c r="W121" t="s">
        <v>2366</v>
      </c>
      <c r="Y121">
        <v>2023</v>
      </c>
      <c r="Z121" t="s">
        <v>52</v>
      </c>
      <c r="AA121" s="2">
        <v>5</v>
      </c>
    </row>
    <row r="122" spans="1:27" x14ac:dyDescent="0.25">
      <c r="A122">
        <v>225</v>
      </c>
      <c r="B122" t="s">
        <v>1274</v>
      </c>
      <c r="C122" t="s">
        <v>1275</v>
      </c>
      <c r="D122" t="s">
        <v>1276</v>
      </c>
      <c r="E122" t="s">
        <v>42</v>
      </c>
      <c r="F122">
        <v>1.75</v>
      </c>
      <c r="G122">
        <v>3.25</v>
      </c>
      <c r="H122" t="s">
        <v>4</v>
      </c>
      <c r="I122">
        <f t="shared" si="1"/>
        <v>5.6875</v>
      </c>
      <c r="J122" t="s">
        <v>43</v>
      </c>
      <c r="K122" t="s">
        <v>1277</v>
      </c>
      <c r="O122" t="s">
        <v>1275</v>
      </c>
      <c r="P122" t="s">
        <v>35</v>
      </c>
      <c r="Q122" t="s">
        <v>1275</v>
      </c>
      <c r="R122" t="s">
        <v>1278</v>
      </c>
      <c r="S122" t="s">
        <v>299</v>
      </c>
      <c r="T122" t="s">
        <v>13</v>
      </c>
      <c r="U122">
        <v>379</v>
      </c>
      <c r="V122" t="s">
        <v>25</v>
      </c>
      <c r="W122" t="s">
        <v>1279</v>
      </c>
      <c r="X122" t="s">
        <v>27</v>
      </c>
      <c r="Y122">
        <v>2013</v>
      </c>
      <c r="Z122" t="s">
        <v>481</v>
      </c>
      <c r="AA122" s="2">
        <v>4.99</v>
      </c>
    </row>
    <row r="123" spans="1:27" x14ac:dyDescent="0.25">
      <c r="A123">
        <v>171</v>
      </c>
      <c r="B123" t="s">
        <v>1000</v>
      </c>
      <c r="C123" t="s">
        <v>1001</v>
      </c>
      <c r="D123" t="s">
        <v>1002</v>
      </c>
      <c r="E123" t="s">
        <v>553</v>
      </c>
      <c r="F123">
        <v>2.25</v>
      </c>
      <c r="G123">
        <v>4.13</v>
      </c>
      <c r="H123" t="s">
        <v>4</v>
      </c>
      <c r="I123">
        <f t="shared" si="1"/>
        <v>9.2925000000000004</v>
      </c>
      <c r="J123" t="s">
        <v>43</v>
      </c>
      <c r="K123" t="s">
        <v>1003</v>
      </c>
      <c r="O123" t="s">
        <v>1004</v>
      </c>
      <c r="P123" t="s">
        <v>68</v>
      </c>
      <c r="Q123" t="s">
        <v>1005</v>
      </c>
      <c r="R123" t="s">
        <v>1006</v>
      </c>
      <c r="S123" t="s">
        <v>24</v>
      </c>
      <c r="T123" t="s">
        <v>13</v>
      </c>
      <c r="U123">
        <v>406</v>
      </c>
      <c r="V123" t="s">
        <v>25</v>
      </c>
      <c r="W123" t="s">
        <v>1007</v>
      </c>
      <c r="X123" t="s">
        <v>51</v>
      </c>
      <c r="Y123">
        <v>2017</v>
      </c>
      <c r="Z123" t="s">
        <v>52</v>
      </c>
      <c r="AA123" s="2">
        <v>4.5</v>
      </c>
    </row>
    <row r="124" spans="1:27" x14ac:dyDescent="0.25">
      <c r="A124">
        <v>172</v>
      </c>
      <c r="B124" t="s">
        <v>1008</v>
      </c>
      <c r="C124" t="s">
        <v>1009</v>
      </c>
      <c r="D124" t="s">
        <v>1010</v>
      </c>
      <c r="E124" t="s">
        <v>234</v>
      </c>
      <c r="F124">
        <v>2.13</v>
      </c>
      <c r="G124">
        <v>3.5</v>
      </c>
      <c r="H124" t="s">
        <v>4</v>
      </c>
      <c r="I124">
        <f t="shared" si="1"/>
        <v>7.4550000000000001</v>
      </c>
      <c r="J124" t="s">
        <v>43</v>
      </c>
      <c r="K124" t="s">
        <v>103</v>
      </c>
      <c r="M124" t="s">
        <v>7</v>
      </c>
      <c r="N124" t="s">
        <v>7</v>
      </c>
      <c r="O124" t="s">
        <v>1011</v>
      </c>
      <c r="P124" t="s">
        <v>68</v>
      </c>
      <c r="Q124" t="s">
        <v>1005</v>
      </c>
      <c r="R124" t="s">
        <v>1006</v>
      </c>
      <c r="S124" t="s">
        <v>24</v>
      </c>
      <c r="T124" t="s">
        <v>13</v>
      </c>
      <c r="U124">
        <v>406</v>
      </c>
      <c r="V124" t="s">
        <v>25</v>
      </c>
      <c r="W124" t="s">
        <v>1007</v>
      </c>
      <c r="X124" t="s">
        <v>51</v>
      </c>
      <c r="Y124">
        <v>2017</v>
      </c>
      <c r="Z124" t="s">
        <v>52</v>
      </c>
      <c r="AA124" s="2">
        <v>5.99</v>
      </c>
    </row>
    <row r="125" spans="1:27" x14ac:dyDescent="0.25">
      <c r="A125">
        <v>173</v>
      </c>
      <c r="B125" t="s">
        <v>1012</v>
      </c>
      <c r="C125" t="s">
        <v>1013</v>
      </c>
      <c r="D125" t="s">
        <v>1014</v>
      </c>
      <c r="E125" t="s">
        <v>42</v>
      </c>
      <c r="F125">
        <v>2.13</v>
      </c>
      <c r="G125">
        <v>3</v>
      </c>
      <c r="H125" t="s">
        <v>4</v>
      </c>
      <c r="I125">
        <f t="shared" si="1"/>
        <v>6.39</v>
      </c>
      <c r="J125" t="s">
        <v>43</v>
      </c>
      <c r="K125" t="s">
        <v>103</v>
      </c>
      <c r="O125" t="s">
        <v>1015</v>
      </c>
      <c r="P125" t="s">
        <v>35</v>
      </c>
      <c r="Q125" t="s">
        <v>1013</v>
      </c>
      <c r="R125" t="s">
        <v>1006</v>
      </c>
      <c r="S125" t="s">
        <v>24</v>
      </c>
      <c r="T125" t="s">
        <v>13</v>
      </c>
      <c r="U125">
        <v>406</v>
      </c>
      <c r="V125" t="s">
        <v>25</v>
      </c>
      <c r="W125" t="s">
        <v>1007</v>
      </c>
      <c r="X125" t="s">
        <v>51</v>
      </c>
      <c r="Y125">
        <v>2017</v>
      </c>
      <c r="Z125" t="s">
        <v>52</v>
      </c>
      <c r="AA125" s="2">
        <v>3.99</v>
      </c>
    </row>
    <row r="126" spans="1:27" x14ac:dyDescent="0.25">
      <c r="A126">
        <v>230</v>
      </c>
      <c r="B126" t="s">
        <v>1302</v>
      </c>
      <c r="C126" t="s">
        <v>1303</v>
      </c>
      <c r="D126" t="s">
        <v>1304</v>
      </c>
      <c r="E126" t="s">
        <v>42</v>
      </c>
      <c r="F126">
        <v>2.63</v>
      </c>
      <c r="G126">
        <v>3.63</v>
      </c>
      <c r="H126" t="s">
        <v>4</v>
      </c>
      <c r="I126">
        <f t="shared" si="1"/>
        <v>9.5468999999999991</v>
      </c>
      <c r="J126" t="s">
        <v>43</v>
      </c>
      <c r="K126" t="s">
        <v>92</v>
      </c>
      <c r="O126" t="s">
        <v>1305</v>
      </c>
      <c r="P126" t="s">
        <v>46</v>
      </c>
      <c r="Q126" t="s">
        <v>182</v>
      </c>
      <c r="R126" t="s">
        <v>183</v>
      </c>
      <c r="S126" t="s">
        <v>184</v>
      </c>
      <c r="T126" t="s">
        <v>13</v>
      </c>
      <c r="U126">
        <v>417</v>
      </c>
      <c r="V126" t="s">
        <v>25</v>
      </c>
      <c r="W126" t="s">
        <v>185</v>
      </c>
      <c r="X126" t="s">
        <v>27</v>
      </c>
      <c r="Y126">
        <v>2017</v>
      </c>
      <c r="Z126" t="s">
        <v>28</v>
      </c>
      <c r="AA126" s="2">
        <v>2.99</v>
      </c>
    </row>
    <row r="127" spans="1:27" x14ac:dyDescent="0.25">
      <c r="A127">
        <v>21</v>
      </c>
      <c r="B127" t="s">
        <v>177</v>
      </c>
      <c r="C127" t="s">
        <v>178</v>
      </c>
      <c r="D127" t="s">
        <v>179</v>
      </c>
      <c r="E127" t="s">
        <v>32</v>
      </c>
      <c r="F127">
        <v>1.73</v>
      </c>
      <c r="G127">
        <v>1.25</v>
      </c>
      <c r="H127" t="s">
        <v>4</v>
      </c>
      <c r="I127">
        <f t="shared" si="1"/>
        <v>2.1625000000000001</v>
      </c>
      <c r="J127" t="s">
        <v>5</v>
      </c>
      <c r="K127" t="s">
        <v>180</v>
      </c>
      <c r="O127" t="s">
        <v>181</v>
      </c>
      <c r="P127" t="s">
        <v>46</v>
      </c>
      <c r="Q127" t="s">
        <v>182</v>
      </c>
      <c r="R127" t="s">
        <v>183</v>
      </c>
      <c r="S127" t="s">
        <v>184</v>
      </c>
      <c r="T127" t="s">
        <v>13</v>
      </c>
      <c r="U127">
        <v>417</v>
      </c>
      <c r="V127" t="s">
        <v>25</v>
      </c>
      <c r="W127" t="s">
        <v>185</v>
      </c>
      <c r="X127" t="s">
        <v>27</v>
      </c>
      <c r="Y127">
        <v>2017</v>
      </c>
      <c r="Z127" t="s">
        <v>28</v>
      </c>
      <c r="AA127" s="2">
        <v>6.99</v>
      </c>
    </row>
    <row r="128" spans="1:27" x14ac:dyDescent="0.25">
      <c r="A128">
        <v>188</v>
      </c>
      <c r="B128" t="s">
        <v>1088</v>
      </c>
      <c r="C128" t="s">
        <v>1089</v>
      </c>
      <c r="D128" t="s">
        <v>1090</v>
      </c>
      <c r="E128" t="s">
        <v>42</v>
      </c>
      <c r="F128">
        <v>2</v>
      </c>
      <c r="G128">
        <v>3</v>
      </c>
      <c r="H128" t="s">
        <v>4</v>
      </c>
      <c r="I128">
        <f t="shared" si="1"/>
        <v>6</v>
      </c>
      <c r="J128" t="s">
        <v>43</v>
      </c>
      <c r="K128" t="s">
        <v>103</v>
      </c>
      <c r="O128" t="s">
        <v>1091</v>
      </c>
      <c r="P128" t="s">
        <v>35</v>
      </c>
      <c r="Q128" t="s">
        <v>1092</v>
      </c>
      <c r="R128" t="s">
        <v>1093</v>
      </c>
      <c r="S128" t="s">
        <v>24</v>
      </c>
      <c r="T128" t="s">
        <v>13</v>
      </c>
      <c r="U128">
        <v>430</v>
      </c>
      <c r="V128" t="s">
        <v>25</v>
      </c>
      <c r="W128" t="s">
        <v>1007</v>
      </c>
      <c r="X128" t="s">
        <v>51</v>
      </c>
      <c r="Y128">
        <v>2017</v>
      </c>
      <c r="Z128" t="s">
        <v>52</v>
      </c>
      <c r="AA128" s="2">
        <v>3.99</v>
      </c>
    </row>
    <row r="129" spans="1:28" x14ac:dyDescent="0.25">
      <c r="A129">
        <v>184</v>
      </c>
      <c r="B129" t="s">
        <v>1064</v>
      </c>
      <c r="C129" t="s">
        <v>1065</v>
      </c>
      <c r="D129" t="s">
        <v>1066</v>
      </c>
      <c r="E129" t="s">
        <v>32</v>
      </c>
      <c r="F129">
        <v>2.25</v>
      </c>
      <c r="G129">
        <v>4.25</v>
      </c>
      <c r="H129" t="s">
        <v>4</v>
      </c>
      <c r="I129">
        <f t="shared" si="1"/>
        <v>9.5625</v>
      </c>
      <c r="J129" t="s">
        <v>43</v>
      </c>
      <c r="K129" t="s">
        <v>180</v>
      </c>
      <c r="L129" t="s">
        <v>7</v>
      </c>
      <c r="M129" t="s">
        <v>7</v>
      </c>
      <c r="O129" t="s">
        <v>1067</v>
      </c>
      <c r="P129" t="s">
        <v>35</v>
      </c>
      <c r="Q129" t="s">
        <v>1068</v>
      </c>
      <c r="R129" t="s">
        <v>1069</v>
      </c>
      <c r="S129" t="s">
        <v>137</v>
      </c>
      <c r="T129" t="s">
        <v>13</v>
      </c>
      <c r="U129">
        <v>431</v>
      </c>
      <c r="V129" t="s">
        <v>25</v>
      </c>
      <c r="W129" t="s">
        <v>1070</v>
      </c>
      <c r="X129" t="s">
        <v>51</v>
      </c>
      <c r="Y129">
        <v>2018</v>
      </c>
      <c r="Z129" t="s">
        <v>52</v>
      </c>
      <c r="AA129" s="2">
        <v>0.01</v>
      </c>
    </row>
    <row r="130" spans="1:28" x14ac:dyDescent="0.25">
      <c r="A130">
        <v>191</v>
      </c>
      <c r="B130" t="s">
        <v>1104</v>
      </c>
      <c r="C130" t="s">
        <v>1105</v>
      </c>
      <c r="D130" t="s">
        <v>1106</v>
      </c>
      <c r="E130" t="s">
        <v>314</v>
      </c>
      <c r="F130">
        <v>2.13</v>
      </c>
      <c r="G130">
        <v>3.75</v>
      </c>
      <c r="H130" t="s">
        <v>4</v>
      </c>
      <c r="I130">
        <f t="shared" ref="I130:I193" si="2">IF(H130="Rectangle",F130*G130,IF(H130="Square",F130*G130,IF(H130="Round",(F130/2)^2*3.14,IF(H130="Oval",(F130*G130*3.14),IF(H130="Triangle",((F130*G130)/2),"Error")))))</f>
        <v>7.9874999999999998</v>
      </c>
      <c r="J130" t="s">
        <v>43</v>
      </c>
      <c r="K130" t="s">
        <v>98</v>
      </c>
      <c r="N130" t="s">
        <v>7</v>
      </c>
      <c r="O130" t="s">
        <v>1107</v>
      </c>
      <c r="P130" t="s">
        <v>46</v>
      </c>
      <c r="Q130" t="s">
        <v>1068</v>
      </c>
      <c r="R130" t="s">
        <v>1069</v>
      </c>
      <c r="S130" t="s">
        <v>137</v>
      </c>
      <c r="T130" t="s">
        <v>13</v>
      </c>
      <c r="U130">
        <v>431</v>
      </c>
      <c r="V130" t="s">
        <v>25</v>
      </c>
      <c r="W130" t="s">
        <v>1070</v>
      </c>
      <c r="X130" t="s">
        <v>51</v>
      </c>
      <c r="Y130">
        <v>2018</v>
      </c>
      <c r="Z130" t="s">
        <v>52</v>
      </c>
      <c r="AA130" s="2">
        <v>4.95</v>
      </c>
    </row>
    <row r="131" spans="1:28" x14ac:dyDescent="0.25">
      <c r="A131">
        <v>190</v>
      </c>
      <c r="B131" t="s">
        <v>1099</v>
      </c>
      <c r="C131" t="s">
        <v>1100</v>
      </c>
      <c r="D131" t="s">
        <v>1101</v>
      </c>
      <c r="E131" t="s">
        <v>1102</v>
      </c>
      <c r="F131">
        <v>1.88</v>
      </c>
      <c r="G131">
        <v>1.88</v>
      </c>
      <c r="H131" t="s">
        <v>75</v>
      </c>
      <c r="I131">
        <f t="shared" si="2"/>
        <v>2.7745039999999999</v>
      </c>
      <c r="J131" t="s">
        <v>43</v>
      </c>
      <c r="K131" t="s">
        <v>98</v>
      </c>
      <c r="M131" t="s">
        <v>7</v>
      </c>
      <c r="O131" t="s">
        <v>1103</v>
      </c>
      <c r="P131" t="s">
        <v>46</v>
      </c>
      <c r="Q131" t="s">
        <v>1068</v>
      </c>
      <c r="R131" t="s">
        <v>1069</v>
      </c>
      <c r="S131" t="s">
        <v>137</v>
      </c>
      <c r="T131" t="s">
        <v>13</v>
      </c>
      <c r="U131">
        <v>431</v>
      </c>
      <c r="V131" t="s">
        <v>25</v>
      </c>
      <c r="W131" t="s">
        <v>1070</v>
      </c>
      <c r="X131" t="s">
        <v>51</v>
      </c>
      <c r="Y131">
        <v>2018</v>
      </c>
      <c r="Z131" t="s">
        <v>52</v>
      </c>
      <c r="AA131" s="2">
        <v>2.95</v>
      </c>
    </row>
    <row r="132" spans="1:28" x14ac:dyDescent="0.25">
      <c r="A132">
        <v>185</v>
      </c>
      <c r="B132" t="s">
        <v>1071</v>
      </c>
      <c r="C132" t="s">
        <v>1072</v>
      </c>
      <c r="D132" t="s">
        <v>1073</v>
      </c>
      <c r="E132" t="s">
        <v>56</v>
      </c>
      <c r="F132">
        <v>4</v>
      </c>
      <c r="G132">
        <v>6</v>
      </c>
      <c r="H132" t="s">
        <v>478</v>
      </c>
      <c r="I132">
        <f t="shared" si="2"/>
        <v>75.36</v>
      </c>
      <c r="J132" t="s">
        <v>43</v>
      </c>
      <c r="K132" t="s">
        <v>119</v>
      </c>
      <c r="O132" t="s">
        <v>1074</v>
      </c>
      <c r="P132" t="s">
        <v>35</v>
      </c>
      <c r="Q132" t="s">
        <v>1075</v>
      </c>
      <c r="R132" t="s">
        <v>1076</v>
      </c>
      <c r="S132" t="s">
        <v>299</v>
      </c>
      <c r="T132" t="s">
        <v>13</v>
      </c>
      <c r="U132">
        <v>433</v>
      </c>
      <c r="V132" t="s">
        <v>25</v>
      </c>
      <c r="W132" t="s">
        <v>1007</v>
      </c>
      <c r="X132" t="s">
        <v>51</v>
      </c>
      <c r="Y132">
        <v>2017</v>
      </c>
      <c r="Z132" t="s">
        <v>52</v>
      </c>
      <c r="AA132" s="2">
        <v>4.5</v>
      </c>
      <c r="AB132" t="s">
        <v>718</v>
      </c>
    </row>
    <row r="133" spans="1:28" x14ac:dyDescent="0.25">
      <c r="A133">
        <v>186</v>
      </c>
      <c r="B133" t="s">
        <v>1077</v>
      </c>
      <c r="C133" t="s">
        <v>1078</v>
      </c>
      <c r="D133" t="s">
        <v>1079</v>
      </c>
      <c r="E133" t="s">
        <v>458</v>
      </c>
      <c r="F133">
        <v>2.63</v>
      </c>
      <c r="G133">
        <v>4</v>
      </c>
      <c r="H133" t="s">
        <v>4</v>
      </c>
      <c r="I133">
        <f t="shared" si="2"/>
        <v>10.52</v>
      </c>
      <c r="J133" t="s">
        <v>43</v>
      </c>
      <c r="K133" t="s">
        <v>98</v>
      </c>
      <c r="O133" t="s">
        <v>1080</v>
      </c>
      <c r="P133" t="s">
        <v>46</v>
      </c>
      <c r="Q133" t="s">
        <v>1081</v>
      </c>
      <c r="R133" t="s">
        <v>1076</v>
      </c>
      <c r="S133" t="s">
        <v>299</v>
      </c>
      <c r="T133" t="s">
        <v>13</v>
      </c>
      <c r="U133">
        <v>433</v>
      </c>
      <c r="V133" t="s">
        <v>25</v>
      </c>
      <c r="W133" t="s">
        <v>1007</v>
      </c>
      <c r="X133" t="s">
        <v>51</v>
      </c>
      <c r="Y133">
        <v>2017</v>
      </c>
      <c r="Z133" t="s">
        <v>52</v>
      </c>
      <c r="AA133" s="2">
        <v>6.99</v>
      </c>
    </row>
    <row r="134" spans="1:28" x14ac:dyDescent="0.25">
      <c r="A134">
        <v>200</v>
      </c>
      <c r="B134" t="s">
        <v>1151</v>
      </c>
      <c r="C134" t="s">
        <v>1128</v>
      </c>
      <c r="D134" t="s">
        <v>1152</v>
      </c>
      <c r="E134" t="s">
        <v>234</v>
      </c>
      <c r="F134">
        <v>2.75</v>
      </c>
      <c r="G134">
        <v>4.13</v>
      </c>
      <c r="H134" t="s">
        <v>4</v>
      </c>
      <c r="I134">
        <f t="shared" si="2"/>
        <v>11.3575</v>
      </c>
      <c r="J134" t="s">
        <v>43</v>
      </c>
      <c r="K134" t="s">
        <v>1153</v>
      </c>
      <c r="O134" t="s">
        <v>1154</v>
      </c>
      <c r="P134" t="s">
        <v>35</v>
      </c>
      <c r="Q134" t="s">
        <v>1128</v>
      </c>
      <c r="R134" t="s">
        <v>1132</v>
      </c>
      <c r="S134" t="s">
        <v>137</v>
      </c>
      <c r="T134" t="s">
        <v>13</v>
      </c>
      <c r="U134">
        <v>437</v>
      </c>
      <c r="V134" t="s">
        <v>25</v>
      </c>
      <c r="W134" t="s">
        <v>1070</v>
      </c>
      <c r="X134" t="s">
        <v>51</v>
      </c>
      <c r="Y134">
        <v>2018</v>
      </c>
      <c r="Z134" t="s">
        <v>52</v>
      </c>
      <c r="AA134" s="2">
        <v>0.01</v>
      </c>
    </row>
    <row r="135" spans="1:28" x14ac:dyDescent="0.25">
      <c r="A135">
        <v>199</v>
      </c>
      <c r="B135" t="s">
        <v>1146</v>
      </c>
      <c r="C135" t="s">
        <v>1147</v>
      </c>
      <c r="D135" t="s">
        <v>1148</v>
      </c>
      <c r="E135" t="s">
        <v>458</v>
      </c>
      <c r="F135">
        <v>1.88</v>
      </c>
      <c r="G135">
        <v>3.88</v>
      </c>
      <c r="H135" t="s">
        <v>4</v>
      </c>
      <c r="I135">
        <f t="shared" si="2"/>
        <v>7.2943999999999996</v>
      </c>
      <c r="J135" t="s">
        <v>43</v>
      </c>
      <c r="K135" t="s">
        <v>98</v>
      </c>
      <c r="O135" t="s">
        <v>1149</v>
      </c>
      <c r="P135" t="s">
        <v>35</v>
      </c>
      <c r="Q135" t="s">
        <v>1150</v>
      </c>
      <c r="R135" t="s">
        <v>1132</v>
      </c>
      <c r="S135" t="s">
        <v>137</v>
      </c>
      <c r="T135" t="s">
        <v>13</v>
      </c>
      <c r="U135">
        <v>437</v>
      </c>
      <c r="V135" t="s">
        <v>25</v>
      </c>
      <c r="W135" t="s">
        <v>1070</v>
      </c>
      <c r="X135" t="s">
        <v>51</v>
      </c>
      <c r="Y135">
        <v>2018</v>
      </c>
      <c r="Z135" t="s">
        <v>52</v>
      </c>
      <c r="AA135" s="2">
        <v>2.99</v>
      </c>
    </row>
    <row r="136" spans="1:28" x14ac:dyDescent="0.25">
      <c r="A136">
        <v>195</v>
      </c>
      <c r="B136" t="s">
        <v>1127</v>
      </c>
      <c r="C136" t="s">
        <v>1128</v>
      </c>
      <c r="D136" t="s">
        <v>1129</v>
      </c>
      <c r="E136" t="s">
        <v>42</v>
      </c>
      <c r="F136">
        <v>2.5</v>
      </c>
      <c r="G136">
        <v>3.5</v>
      </c>
      <c r="H136" t="s">
        <v>4</v>
      </c>
      <c r="I136">
        <f t="shared" si="2"/>
        <v>8.75</v>
      </c>
      <c r="J136" t="s">
        <v>43</v>
      </c>
      <c r="K136" t="s">
        <v>103</v>
      </c>
      <c r="O136" t="s">
        <v>1130</v>
      </c>
      <c r="P136" t="s">
        <v>46</v>
      </c>
      <c r="Q136" t="s">
        <v>1131</v>
      </c>
      <c r="R136" t="s">
        <v>1132</v>
      </c>
      <c r="S136" t="s">
        <v>137</v>
      </c>
      <c r="T136" t="s">
        <v>13</v>
      </c>
      <c r="U136">
        <v>437</v>
      </c>
      <c r="V136" t="s">
        <v>25</v>
      </c>
      <c r="W136" t="s">
        <v>1070</v>
      </c>
      <c r="X136" t="s">
        <v>51</v>
      </c>
      <c r="Y136">
        <v>2018</v>
      </c>
      <c r="Z136" t="s">
        <v>52</v>
      </c>
      <c r="AA136" s="2">
        <v>3.99</v>
      </c>
    </row>
    <row r="137" spans="1:28" x14ac:dyDescent="0.25">
      <c r="A137">
        <v>196</v>
      </c>
      <c r="B137" t="s">
        <v>1133</v>
      </c>
      <c r="C137" t="s">
        <v>1134</v>
      </c>
      <c r="D137" t="s">
        <v>1135</v>
      </c>
      <c r="E137" t="s">
        <v>42</v>
      </c>
      <c r="F137">
        <v>1.63</v>
      </c>
      <c r="G137">
        <v>4.63</v>
      </c>
      <c r="H137" t="s">
        <v>4</v>
      </c>
      <c r="I137">
        <f t="shared" si="2"/>
        <v>7.5468999999999991</v>
      </c>
      <c r="J137" t="s">
        <v>43</v>
      </c>
      <c r="K137" t="s">
        <v>103</v>
      </c>
      <c r="O137" t="s">
        <v>1134</v>
      </c>
      <c r="P137" t="s">
        <v>35</v>
      </c>
      <c r="Q137" t="s">
        <v>1125</v>
      </c>
      <c r="R137" t="s">
        <v>1126</v>
      </c>
      <c r="S137" t="s">
        <v>137</v>
      </c>
      <c r="T137" t="s">
        <v>13</v>
      </c>
      <c r="U137">
        <v>482</v>
      </c>
      <c r="V137" t="s">
        <v>25</v>
      </c>
      <c r="W137" t="s">
        <v>1070</v>
      </c>
      <c r="X137" t="s">
        <v>51</v>
      </c>
      <c r="Y137">
        <v>2018</v>
      </c>
      <c r="Z137" t="s">
        <v>52</v>
      </c>
      <c r="AA137" s="2">
        <v>2.99</v>
      </c>
    </row>
    <row r="138" spans="1:28" x14ac:dyDescent="0.25">
      <c r="A138">
        <v>194</v>
      </c>
      <c r="B138" t="s">
        <v>1121</v>
      </c>
      <c r="C138" t="s">
        <v>1122</v>
      </c>
      <c r="D138" t="s">
        <v>1123</v>
      </c>
      <c r="E138" t="s">
        <v>42</v>
      </c>
      <c r="F138">
        <v>2.13</v>
      </c>
      <c r="G138">
        <v>3.13</v>
      </c>
      <c r="H138" t="s">
        <v>4</v>
      </c>
      <c r="I138">
        <f t="shared" si="2"/>
        <v>6.6668999999999992</v>
      </c>
      <c r="J138" t="s">
        <v>43</v>
      </c>
      <c r="K138" t="s">
        <v>103</v>
      </c>
      <c r="O138" t="s">
        <v>1124</v>
      </c>
      <c r="P138" t="s">
        <v>35</v>
      </c>
      <c r="Q138" t="s">
        <v>1125</v>
      </c>
      <c r="R138" t="s">
        <v>1126</v>
      </c>
      <c r="S138" t="s">
        <v>137</v>
      </c>
      <c r="T138" t="s">
        <v>13</v>
      </c>
      <c r="U138">
        <v>482</v>
      </c>
      <c r="V138" t="s">
        <v>25</v>
      </c>
      <c r="W138" t="s">
        <v>1070</v>
      </c>
      <c r="X138" t="s">
        <v>51</v>
      </c>
      <c r="Y138">
        <v>2018</v>
      </c>
      <c r="Z138" t="s">
        <v>52</v>
      </c>
      <c r="AA138" s="2">
        <v>2.99</v>
      </c>
    </row>
    <row r="139" spans="1:28" x14ac:dyDescent="0.25">
      <c r="A139">
        <v>197</v>
      </c>
      <c r="B139" t="s">
        <v>1136</v>
      </c>
      <c r="C139" t="s">
        <v>1137</v>
      </c>
      <c r="D139" t="s">
        <v>1138</v>
      </c>
      <c r="E139" t="s">
        <v>458</v>
      </c>
      <c r="F139">
        <v>2.5</v>
      </c>
      <c r="G139">
        <v>2.63</v>
      </c>
      <c r="H139" t="s">
        <v>4</v>
      </c>
      <c r="I139">
        <f t="shared" si="2"/>
        <v>6.5749999999999993</v>
      </c>
      <c r="J139" t="s">
        <v>43</v>
      </c>
      <c r="K139" t="s">
        <v>98</v>
      </c>
      <c r="O139" t="s">
        <v>1139</v>
      </c>
      <c r="P139" t="s">
        <v>46</v>
      </c>
      <c r="Q139" t="s">
        <v>1140</v>
      </c>
      <c r="R139" t="s">
        <v>1141</v>
      </c>
      <c r="S139" t="s">
        <v>137</v>
      </c>
      <c r="T139" t="s">
        <v>13</v>
      </c>
      <c r="U139">
        <v>482</v>
      </c>
      <c r="V139" t="s">
        <v>25</v>
      </c>
      <c r="W139" t="s">
        <v>1070</v>
      </c>
      <c r="X139" t="s">
        <v>51</v>
      </c>
      <c r="Y139">
        <v>2018</v>
      </c>
      <c r="Z139" t="s">
        <v>52</v>
      </c>
      <c r="AA139" s="2">
        <v>0.01</v>
      </c>
    </row>
    <row r="140" spans="1:28" x14ac:dyDescent="0.25">
      <c r="A140">
        <v>193</v>
      </c>
      <c r="B140" t="s">
        <v>1115</v>
      </c>
      <c r="C140" t="s">
        <v>1116</v>
      </c>
      <c r="D140" t="s">
        <v>1117</v>
      </c>
      <c r="E140" t="s">
        <v>42</v>
      </c>
      <c r="F140">
        <v>2.25</v>
      </c>
      <c r="G140">
        <v>2.25</v>
      </c>
      <c r="H140" t="s">
        <v>75</v>
      </c>
      <c r="I140">
        <f t="shared" si="2"/>
        <v>3.9740625000000001</v>
      </c>
      <c r="J140" t="s">
        <v>43</v>
      </c>
      <c r="K140" t="s">
        <v>84</v>
      </c>
      <c r="O140" t="s">
        <v>1118</v>
      </c>
      <c r="P140" t="s">
        <v>35</v>
      </c>
      <c r="Q140" t="s">
        <v>1119</v>
      </c>
      <c r="R140" t="s">
        <v>1120</v>
      </c>
      <c r="S140" t="s">
        <v>137</v>
      </c>
      <c r="T140" t="s">
        <v>13</v>
      </c>
      <c r="U140">
        <v>482</v>
      </c>
      <c r="V140" t="s">
        <v>25</v>
      </c>
      <c r="W140" t="s">
        <v>1070</v>
      </c>
      <c r="X140" t="s">
        <v>51</v>
      </c>
      <c r="Y140">
        <v>2018</v>
      </c>
      <c r="Z140" t="s">
        <v>52</v>
      </c>
      <c r="AA140" s="2">
        <v>0.01</v>
      </c>
    </row>
    <row r="141" spans="1:28" x14ac:dyDescent="0.25">
      <c r="A141">
        <v>198</v>
      </c>
      <c r="B141" t="s">
        <v>1142</v>
      </c>
      <c r="C141" t="s">
        <v>1143</v>
      </c>
      <c r="D141" t="s">
        <v>1144</v>
      </c>
      <c r="E141" t="s">
        <v>20</v>
      </c>
      <c r="F141">
        <v>2</v>
      </c>
      <c r="G141">
        <v>2.75</v>
      </c>
      <c r="H141" t="s">
        <v>4</v>
      </c>
      <c r="I141">
        <f t="shared" si="2"/>
        <v>5.5</v>
      </c>
      <c r="J141" t="s">
        <v>43</v>
      </c>
      <c r="K141" t="s">
        <v>98</v>
      </c>
      <c r="O141" t="s">
        <v>1145</v>
      </c>
      <c r="P141" t="s">
        <v>68</v>
      </c>
      <c r="Q141" t="s">
        <v>1143</v>
      </c>
      <c r="R141" t="s">
        <v>1126</v>
      </c>
      <c r="S141" t="s">
        <v>137</v>
      </c>
      <c r="T141" t="s">
        <v>13</v>
      </c>
      <c r="U141">
        <v>485</v>
      </c>
      <c r="V141" t="s">
        <v>25</v>
      </c>
      <c r="W141" t="s">
        <v>1070</v>
      </c>
      <c r="X141" t="s">
        <v>51</v>
      </c>
      <c r="Y141">
        <v>2018</v>
      </c>
      <c r="Z141" t="s">
        <v>52</v>
      </c>
      <c r="AA141" s="2">
        <v>6.5</v>
      </c>
    </row>
    <row r="142" spans="1:28" x14ac:dyDescent="0.25">
      <c r="A142">
        <v>33</v>
      </c>
      <c r="B142" t="s">
        <v>254</v>
      </c>
      <c r="C142" t="s">
        <v>255</v>
      </c>
      <c r="D142" t="s">
        <v>256</v>
      </c>
      <c r="E142" t="s">
        <v>42</v>
      </c>
      <c r="F142">
        <v>3.13</v>
      </c>
      <c r="G142">
        <v>2.13</v>
      </c>
      <c r="H142" t="s">
        <v>4</v>
      </c>
      <c r="I142">
        <f t="shared" si="2"/>
        <v>6.6668999999999992</v>
      </c>
      <c r="J142" t="s">
        <v>5</v>
      </c>
      <c r="K142" t="s">
        <v>257</v>
      </c>
      <c r="O142" t="s">
        <v>258</v>
      </c>
      <c r="P142" t="s">
        <v>46</v>
      </c>
      <c r="Q142" t="s">
        <v>259</v>
      </c>
      <c r="R142" t="s">
        <v>111</v>
      </c>
      <c r="S142" t="s">
        <v>112</v>
      </c>
      <c r="T142" t="s">
        <v>13</v>
      </c>
      <c r="U142">
        <v>531</v>
      </c>
      <c r="V142" t="s">
        <v>25</v>
      </c>
      <c r="W142" t="s">
        <v>185</v>
      </c>
      <c r="X142" t="s">
        <v>27</v>
      </c>
      <c r="Y142">
        <v>2017</v>
      </c>
      <c r="Z142" t="s">
        <v>28</v>
      </c>
      <c r="AA142" s="2">
        <v>3.5</v>
      </c>
    </row>
    <row r="143" spans="1:28" x14ac:dyDescent="0.25">
      <c r="A143">
        <v>239</v>
      </c>
      <c r="B143" t="s">
        <v>1356</v>
      </c>
      <c r="C143" t="s">
        <v>1357</v>
      </c>
      <c r="D143" t="s">
        <v>1358</v>
      </c>
      <c r="E143" t="s">
        <v>42</v>
      </c>
      <c r="F143">
        <v>3.38</v>
      </c>
      <c r="G143">
        <v>3.38</v>
      </c>
      <c r="H143" t="s">
        <v>156</v>
      </c>
      <c r="I143">
        <f t="shared" si="2"/>
        <v>11.424399999999999</v>
      </c>
      <c r="J143" t="s">
        <v>43</v>
      </c>
      <c r="K143" t="s">
        <v>103</v>
      </c>
      <c r="P143" t="s">
        <v>9</v>
      </c>
      <c r="Q143" t="s">
        <v>1357</v>
      </c>
      <c r="R143" t="s">
        <v>111</v>
      </c>
      <c r="S143" t="s">
        <v>112</v>
      </c>
      <c r="T143" t="s">
        <v>13</v>
      </c>
      <c r="U143">
        <v>532</v>
      </c>
      <c r="V143" t="s">
        <v>25</v>
      </c>
      <c r="W143" t="s">
        <v>113</v>
      </c>
      <c r="X143" t="s">
        <v>114</v>
      </c>
      <c r="Y143" t="s">
        <v>115</v>
      </c>
      <c r="AA143" s="2">
        <v>0.01</v>
      </c>
    </row>
    <row r="144" spans="1:28" x14ac:dyDescent="0.25">
      <c r="A144">
        <v>12</v>
      </c>
      <c r="B144" t="s">
        <v>107</v>
      </c>
      <c r="C144" t="s">
        <v>108</v>
      </c>
      <c r="D144" t="s">
        <v>109</v>
      </c>
      <c r="E144" t="s">
        <v>42</v>
      </c>
      <c r="F144">
        <v>2.13</v>
      </c>
      <c r="G144">
        <v>3.13</v>
      </c>
      <c r="H144" t="s">
        <v>4</v>
      </c>
      <c r="I144">
        <f t="shared" si="2"/>
        <v>6.6668999999999992</v>
      </c>
      <c r="J144" t="s">
        <v>43</v>
      </c>
      <c r="K144" t="s">
        <v>110</v>
      </c>
      <c r="O144" t="s">
        <v>111</v>
      </c>
      <c r="P144" t="s">
        <v>9</v>
      </c>
      <c r="Q144" t="s">
        <v>80</v>
      </c>
      <c r="R144" t="s">
        <v>111</v>
      </c>
      <c r="S144" t="s">
        <v>112</v>
      </c>
      <c r="T144" t="s">
        <v>13</v>
      </c>
      <c r="U144">
        <v>532</v>
      </c>
      <c r="V144" t="s">
        <v>25</v>
      </c>
      <c r="W144" t="s">
        <v>113</v>
      </c>
      <c r="X144" t="s">
        <v>114</v>
      </c>
      <c r="Y144" t="s">
        <v>115</v>
      </c>
      <c r="AA144" s="2">
        <v>3.99</v>
      </c>
    </row>
    <row r="145" spans="1:27" x14ac:dyDescent="0.25">
      <c r="A145">
        <v>50</v>
      </c>
      <c r="B145" t="s">
        <v>367</v>
      </c>
      <c r="C145" t="s">
        <v>368</v>
      </c>
      <c r="D145" t="s">
        <v>369</v>
      </c>
      <c r="E145" t="s">
        <v>32</v>
      </c>
      <c r="F145">
        <v>2.25</v>
      </c>
      <c r="G145">
        <v>2.25</v>
      </c>
      <c r="H145" t="s">
        <v>75</v>
      </c>
      <c r="I145">
        <f t="shared" si="2"/>
        <v>3.9740625000000001</v>
      </c>
      <c r="J145" t="s">
        <v>43</v>
      </c>
      <c r="K145" t="s">
        <v>263</v>
      </c>
      <c r="O145" t="s">
        <v>370</v>
      </c>
      <c r="P145" t="s">
        <v>46</v>
      </c>
      <c r="Q145" t="s">
        <v>371</v>
      </c>
      <c r="R145" t="s">
        <v>111</v>
      </c>
      <c r="S145" t="s">
        <v>112</v>
      </c>
      <c r="T145" t="s">
        <v>13</v>
      </c>
      <c r="U145">
        <v>532</v>
      </c>
      <c r="V145" t="s">
        <v>25</v>
      </c>
      <c r="W145" t="s">
        <v>185</v>
      </c>
      <c r="X145" t="s">
        <v>27</v>
      </c>
      <c r="Y145">
        <v>2017</v>
      </c>
      <c r="Z145" t="s">
        <v>28</v>
      </c>
      <c r="AA145" s="2">
        <v>5.55</v>
      </c>
    </row>
    <row r="146" spans="1:27" x14ac:dyDescent="0.25">
      <c r="A146">
        <v>423</v>
      </c>
      <c r="B146" t="s">
        <v>2199</v>
      </c>
      <c r="C146" t="s">
        <v>2200</v>
      </c>
      <c r="D146" t="s">
        <v>2201</v>
      </c>
      <c r="E146" t="s">
        <v>42</v>
      </c>
      <c r="F146">
        <v>1.75</v>
      </c>
      <c r="G146">
        <v>3.75</v>
      </c>
      <c r="H146" t="s">
        <v>478</v>
      </c>
      <c r="I146">
        <f t="shared" si="2"/>
        <v>20.606249999999999</v>
      </c>
      <c r="J146" t="s">
        <v>43</v>
      </c>
      <c r="K146" t="s">
        <v>103</v>
      </c>
      <c r="O146" t="s">
        <v>2202</v>
      </c>
      <c r="P146" t="s">
        <v>1843</v>
      </c>
      <c r="Q146" t="s">
        <v>2200</v>
      </c>
      <c r="R146" t="s">
        <v>2164</v>
      </c>
      <c r="S146" t="s">
        <v>2165</v>
      </c>
      <c r="T146" t="s">
        <v>13</v>
      </c>
      <c r="U146">
        <v>534</v>
      </c>
      <c r="V146" t="s">
        <v>25</v>
      </c>
      <c r="W146" t="s">
        <v>2166</v>
      </c>
      <c r="X146" t="s">
        <v>51</v>
      </c>
      <c r="Y146">
        <v>2022</v>
      </c>
      <c r="Z146" t="s">
        <v>1593</v>
      </c>
      <c r="AA146" s="2">
        <v>4.95</v>
      </c>
    </row>
    <row r="147" spans="1:27" x14ac:dyDescent="0.25">
      <c r="A147">
        <v>417</v>
      </c>
      <c r="B147" t="s">
        <v>2167</v>
      </c>
      <c r="C147" t="s">
        <v>2168</v>
      </c>
      <c r="D147" t="s">
        <v>2169</v>
      </c>
      <c r="E147" t="s">
        <v>511</v>
      </c>
      <c r="F147">
        <v>1.5</v>
      </c>
      <c r="G147">
        <v>25</v>
      </c>
      <c r="H147" t="s">
        <v>4</v>
      </c>
      <c r="I147">
        <f t="shared" si="2"/>
        <v>37.5</v>
      </c>
      <c r="J147" t="s">
        <v>43</v>
      </c>
      <c r="K147" t="s">
        <v>2170</v>
      </c>
      <c r="M147" t="s">
        <v>7</v>
      </c>
      <c r="O147" t="s">
        <v>2171</v>
      </c>
      <c r="P147" t="s">
        <v>46</v>
      </c>
      <c r="Q147" t="s">
        <v>2172</v>
      </c>
      <c r="R147" t="s">
        <v>2164</v>
      </c>
      <c r="S147" t="s">
        <v>2165</v>
      </c>
      <c r="T147" t="s">
        <v>13</v>
      </c>
      <c r="U147">
        <v>536</v>
      </c>
      <c r="V147" t="s">
        <v>25</v>
      </c>
      <c r="W147" t="s">
        <v>2166</v>
      </c>
      <c r="X147" t="s">
        <v>51</v>
      </c>
      <c r="Y147">
        <v>2022</v>
      </c>
      <c r="Z147" t="s">
        <v>1593</v>
      </c>
      <c r="AA147" s="2">
        <v>0.01</v>
      </c>
    </row>
    <row r="148" spans="1:27" x14ac:dyDescent="0.25">
      <c r="A148">
        <v>427</v>
      </c>
      <c r="B148" t="s">
        <v>2217</v>
      </c>
      <c r="C148" t="s">
        <v>2218</v>
      </c>
      <c r="D148" t="s">
        <v>2219</v>
      </c>
      <c r="E148" t="s">
        <v>42</v>
      </c>
      <c r="F148">
        <v>5</v>
      </c>
      <c r="G148">
        <v>5</v>
      </c>
      <c r="H148" t="s">
        <v>75</v>
      </c>
      <c r="I148">
        <f t="shared" si="2"/>
        <v>19.625</v>
      </c>
      <c r="J148" t="s">
        <v>43</v>
      </c>
      <c r="K148" t="s">
        <v>84</v>
      </c>
      <c r="O148" t="s">
        <v>2220</v>
      </c>
      <c r="P148" t="s">
        <v>46</v>
      </c>
      <c r="Q148" t="s">
        <v>2211</v>
      </c>
      <c r="R148" t="s">
        <v>2164</v>
      </c>
      <c r="S148" t="s">
        <v>2165</v>
      </c>
      <c r="T148" t="s">
        <v>13</v>
      </c>
      <c r="U148">
        <v>536</v>
      </c>
      <c r="V148" t="s">
        <v>25</v>
      </c>
      <c r="W148" t="s">
        <v>2166</v>
      </c>
      <c r="X148" t="s">
        <v>51</v>
      </c>
      <c r="Y148">
        <v>2022</v>
      </c>
      <c r="Z148" t="s">
        <v>1593</v>
      </c>
      <c r="AA148" s="2">
        <v>4.95</v>
      </c>
    </row>
    <row r="149" spans="1:27" x14ac:dyDescent="0.25">
      <c r="A149">
        <v>424</v>
      </c>
      <c r="B149" t="s">
        <v>2203</v>
      </c>
      <c r="C149" t="s">
        <v>2204</v>
      </c>
      <c r="D149" t="s">
        <v>2205</v>
      </c>
      <c r="E149" t="s">
        <v>234</v>
      </c>
      <c r="F149">
        <v>1.75</v>
      </c>
      <c r="G149">
        <v>4.75</v>
      </c>
      <c r="H149" t="s">
        <v>4</v>
      </c>
      <c r="I149">
        <f t="shared" si="2"/>
        <v>8.3125</v>
      </c>
      <c r="J149" t="s">
        <v>43</v>
      </c>
      <c r="K149" t="s">
        <v>98</v>
      </c>
      <c r="O149" t="s">
        <v>2206</v>
      </c>
      <c r="P149" t="s">
        <v>9</v>
      </c>
      <c r="Q149" t="s">
        <v>2206</v>
      </c>
      <c r="R149" t="s">
        <v>2164</v>
      </c>
      <c r="S149" t="s">
        <v>2165</v>
      </c>
      <c r="T149" t="s">
        <v>13</v>
      </c>
      <c r="U149">
        <v>536</v>
      </c>
      <c r="V149" t="s">
        <v>25</v>
      </c>
      <c r="W149" t="s">
        <v>2166</v>
      </c>
      <c r="X149" t="s">
        <v>51</v>
      </c>
      <c r="Y149">
        <v>2022</v>
      </c>
      <c r="Z149" t="s">
        <v>1593</v>
      </c>
      <c r="AA149" s="2">
        <v>5.99</v>
      </c>
    </row>
    <row r="150" spans="1:27" x14ac:dyDescent="0.25">
      <c r="A150">
        <v>425</v>
      </c>
      <c r="B150" t="s">
        <v>2207</v>
      </c>
      <c r="C150" t="s">
        <v>2208</v>
      </c>
      <c r="D150" t="s">
        <v>2209</v>
      </c>
      <c r="E150" t="s">
        <v>553</v>
      </c>
      <c r="F150">
        <v>3.75</v>
      </c>
      <c r="G150">
        <v>3.5</v>
      </c>
      <c r="H150" t="s">
        <v>4</v>
      </c>
      <c r="I150">
        <f t="shared" si="2"/>
        <v>13.125</v>
      </c>
      <c r="J150" t="s">
        <v>43</v>
      </c>
      <c r="K150" t="s">
        <v>1153</v>
      </c>
      <c r="M150" t="s">
        <v>7</v>
      </c>
      <c r="O150" t="s">
        <v>2210</v>
      </c>
      <c r="P150" t="s">
        <v>46</v>
      </c>
      <c r="Q150" t="s">
        <v>2211</v>
      </c>
      <c r="R150" t="s">
        <v>2164</v>
      </c>
      <c r="S150" t="s">
        <v>2165</v>
      </c>
      <c r="T150" t="s">
        <v>13</v>
      </c>
      <c r="U150">
        <v>536</v>
      </c>
      <c r="V150" t="s">
        <v>25</v>
      </c>
      <c r="W150" t="s">
        <v>2166</v>
      </c>
      <c r="X150" t="s">
        <v>51</v>
      </c>
      <c r="Y150">
        <v>2022</v>
      </c>
      <c r="Z150" t="s">
        <v>1593</v>
      </c>
      <c r="AA150" s="2">
        <v>5.95</v>
      </c>
    </row>
    <row r="151" spans="1:27" x14ac:dyDescent="0.25">
      <c r="A151">
        <v>433</v>
      </c>
      <c r="B151" t="s">
        <v>2237</v>
      </c>
      <c r="C151" t="s">
        <v>2238</v>
      </c>
      <c r="D151" t="s">
        <v>2239</v>
      </c>
      <c r="E151" t="s">
        <v>991</v>
      </c>
      <c r="F151">
        <v>3</v>
      </c>
      <c r="G151">
        <v>3</v>
      </c>
      <c r="H151" t="s">
        <v>75</v>
      </c>
      <c r="I151">
        <f t="shared" si="2"/>
        <v>7.0650000000000004</v>
      </c>
      <c r="J151" t="s">
        <v>43</v>
      </c>
      <c r="K151" t="s">
        <v>98</v>
      </c>
      <c r="O151" t="s">
        <v>2240</v>
      </c>
      <c r="P151" t="s">
        <v>35</v>
      </c>
      <c r="Q151" t="s">
        <v>2240</v>
      </c>
      <c r="R151" t="s">
        <v>2164</v>
      </c>
      <c r="S151" t="s">
        <v>2165</v>
      </c>
      <c r="T151" t="s">
        <v>13</v>
      </c>
      <c r="U151">
        <v>536</v>
      </c>
      <c r="V151" t="s">
        <v>25</v>
      </c>
      <c r="W151" t="s">
        <v>2166</v>
      </c>
      <c r="X151" t="s">
        <v>51</v>
      </c>
      <c r="Y151">
        <v>2022</v>
      </c>
      <c r="Z151" t="s">
        <v>1593</v>
      </c>
      <c r="AA151" s="2">
        <v>0.04</v>
      </c>
    </row>
    <row r="152" spans="1:27" x14ac:dyDescent="0.25">
      <c r="A152">
        <v>422</v>
      </c>
      <c r="B152" t="s">
        <v>2194</v>
      </c>
      <c r="C152" t="s">
        <v>2195</v>
      </c>
      <c r="D152" t="s">
        <v>2196</v>
      </c>
      <c r="E152" t="s">
        <v>3</v>
      </c>
      <c r="F152">
        <v>2.25</v>
      </c>
      <c r="G152">
        <v>2.75</v>
      </c>
      <c r="H152" t="s">
        <v>4</v>
      </c>
      <c r="I152">
        <f t="shared" si="2"/>
        <v>6.1875</v>
      </c>
      <c r="J152" t="s">
        <v>43</v>
      </c>
      <c r="K152" t="s">
        <v>98</v>
      </c>
      <c r="O152" t="s">
        <v>2197</v>
      </c>
      <c r="P152" t="s">
        <v>35</v>
      </c>
      <c r="Q152" t="s">
        <v>2198</v>
      </c>
      <c r="R152" t="s">
        <v>2164</v>
      </c>
      <c r="S152" t="s">
        <v>2165</v>
      </c>
      <c r="T152" t="s">
        <v>13</v>
      </c>
      <c r="U152">
        <v>536</v>
      </c>
      <c r="V152" t="s">
        <v>25</v>
      </c>
      <c r="W152" t="s">
        <v>2166</v>
      </c>
      <c r="X152" t="s">
        <v>51</v>
      </c>
      <c r="Y152">
        <v>2022</v>
      </c>
      <c r="Z152" t="s">
        <v>1593</v>
      </c>
      <c r="AA152" s="2">
        <v>6.99</v>
      </c>
    </row>
    <row r="153" spans="1:27" x14ac:dyDescent="0.25">
      <c r="A153">
        <v>432</v>
      </c>
      <c r="B153" t="s">
        <v>2233</v>
      </c>
      <c r="C153" t="s">
        <v>2234</v>
      </c>
      <c r="D153" t="s">
        <v>2235</v>
      </c>
      <c r="E153" t="s">
        <v>42</v>
      </c>
      <c r="F153">
        <v>3.5</v>
      </c>
      <c r="G153">
        <v>2.5</v>
      </c>
      <c r="H153" t="s">
        <v>4</v>
      </c>
      <c r="I153">
        <f t="shared" si="2"/>
        <v>8.75</v>
      </c>
      <c r="J153" t="s">
        <v>5</v>
      </c>
      <c r="K153" t="s">
        <v>66</v>
      </c>
      <c r="O153" t="s">
        <v>2236</v>
      </c>
      <c r="P153" t="s">
        <v>35</v>
      </c>
      <c r="Q153" t="s">
        <v>2198</v>
      </c>
      <c r="R153" t="s">
        <v>2164</v>
      </c>
      <c r="S153" t="s">
        <v>2165</v>
      </c>
      <c r="T153" t="s">
        <v>13</v>
      </c>
      <c r="U153">
        <v>536</v>
      </c>
      <c r="V153" t="s">
        <v>25</v>
      </c>
      <c r="W153" t="s">
        <v>2166</v>
      </c>
      <c r="X153" t="s">
        <v>51</v>
      </c>
      <c r="Y153">
        <v>2022</v>
      </c>
      <c r="Z153" t="s">
        <v>1593</v>
      </c>
      <c r="AA153" s="2">
        <v>4.95</v>
      </c>
    </row>
    <row r="154" spans="1:27" x14ac:dyDescent="0.25">
      <c r="A154">
        <v>416</v>
      </c>
      <c r="B154" t="s">
        <v>2158</v>
      </c>
      <c r="C154" t="s">
        <v>2159</v>
      </c>
      <c r="D154" t="s">
        <v>2160</v>
      </c>
      <c r="E154" t="s">
        <v>32</v>
      </c>
      <c r="F154">
        <v>1.75</v>
      </c>
      <c r="G154">
        <v>1.75</v>
      </c>
      <c r="H154" t="s">
        <v>75</v>
      </c>
      <c r="I154">
        <f t="shared" si="2"/>
        <v>2.4040625000000002</v>
      </c>
      <c r="J154" t="s">
        <v>43</v>
      </c>
      <c r="K154" t="s">
        <v>2161</v>
      </c>
      <c r="M154" t="s">
        <v>7</v>
      </c>
      <c r="O154" t="s">
        <v>2162</v>
      </c>
      <c r="P154" t="s">
        <v>35</v>
      </c>
      <c r="Q154" t="s">
        <v>2163</v>
      </c>
      <c r="R154" t="s">
        <v>2164</v>
      </c>
      <c r="S154" t="s">
        <v>2165</v>
      </c>
      <c r="T154" t="s">
        <v>13</v>
      </c>
      <c r="U154">
        <v>536</v>
      </c>
      <c r="V154" t="s">
        <v>25</v>
      </c>
      <c r="W154" t="s">
        <v>2166</v>
      </c>
      <c r="X154" t="s">
        <v>51</v>
      </c>
      <c r="Y154">
        <v>2022</v>
      </c>
      <c r="Z154" t="s">
        <v>1593</v>
      </c>
      <c r="AA154" s="2">
        <v>6.99</v>
      </c>
    </row>
    <row r="155" spans="1:27" x14ac:dyDescent="0.25">
      <c r="A155">
        <v>418</v>
      </c>
      <c r="B155" t="s">
        <v>2173</v>
      </c>
      <c r="C155" t="s">
        <v>2174</v>
      </c>
      <c r="D155" t="s">
        <v>2175</v>
      </c>
      <c r="E155" t="s">
        <v>32</v>
      </c>
      <c r="F155">
        <v>1.5</v>
      </c>
      <c r="G155">
        <v>1.5</v>
      </c>
      <c r="H155" t="s">
        <v>75</v>
      </c>
      <c r="I155">
        <f t="shared" si="2"/>
        <v>1.7662500000000001</v>
      </c>
      <c r="J155" t="s">
        <v>43</v>
      </c>
      <c r="K155" t="s">
        <v>207</v>
      </c>
      <c r="O155" t="s">
        <v>2174</v>
      </c>
      <c r="P155" t="s">
        <v>46</v>
      </c>
      <c r="Q155" t="s">
        <v>2174</v>
      </c>
      <c r="R155" t="s">
        <v>2164</v>
      </c>
      <c r="S155" t="s">
        <v>2165</v>
      </c>
      <c r="T155" t="s">
        <v>13</v>
      </c>
      <c r="U155">
        <v>536</v>
      </c>
      <c r="V155" t="s">
        <v>25</v>
      </c>
      <c r="W155" t="s">
        <v>2166</v>
      </c>
      <c r="X155" t="s">
        <v>51</v>
      </c>
      <c r="Y155">
        <v>2022</v>
      </c>
      <c r="Z155" t="s">
        <v>1593</v>
      </c>
      <c r="AA155" s="2">
        <v>0.01</v>
      </c>
    </row>
    <row r="156" spans="1:27" x14ac:dyDescent="0.25">
      <c r="A156">
        <v>428</v>
      </c>
      <c r="B156" t="s">
        <v>2221</v>
      </c>
      <c r="C156" t="s">
        <v>2222</v>
      </c>
      <c r="D156" t="s">
        <v>2223</v>
      </c>
      <c r="E156" t="s">
        <v>42</v>
      </c>
      <c r="F156">
        <v>1.25</v>
      </c>
      <c r="G156">
        <v>1.24</v>
      </c>
      <c r="H156" t="s">
        <v>75</v>
      </c>
      <c r="I156">
        <f t="shared" si="2"/>
        <v>1.2265625</v>
      </c>
      <c r="J156" t="s">
        <v>43</v>
      </c>
      <c r="K156" t="s">
        <v>98</v>
      </c>
      <c r="P156" t="s">
        <v>9</v>
      </c>
      <c r="Q156" t="s">
        <v>2198</v>
      </c>
      <c r="R156" t="s">
        <v>2164</v>
      </c>
      <c r="S156" t="s">
        <v>2165</v>
      </c>
      <c r="T156" t="s">
        <v>13</v>
      </c>
      <c r="U156">
        <v>536</v>
      </c>
      <c r="V156" t="s">
        <v>25</v>
      </c>
      <c r="W156" t="s">
        <v>2166</v>
      </c>
      <c r="X156" t="s">
        <v>51</v>
      </c>
      <c r="Y156">
        <v>2022</v>
      </c>
      <c r="Z156" t="s">
        <v>1593</v>
      </c>
      <c r="AA156" s="2">
        <v>0.01</v>
      </c>
    </row>
    <row r="157" spans="1:27" x14ac:dyDescent="0.25">
      <c r="A157">
        <v>429</v>
      </c>
      <c r="B157" t="s">
        <v>2224</v>
      </c>
      <c r="C157" t="s">
        <v>2225</v>
      </c>
      <c r="D157" t="s">
        <v>2226</v>
      </c>
      <c r="E157" t="s">
        <v>42</v>
      </c>
      <c r="F157">
        <v>1.25</v>
      </c>
      <c r="G157">
        <v>1.24</v>
      </c>
      <c r="H157" t="s">
        <v>75</v>
      </c>
      <c r="I157">
        <f t="shared" si="2"/>
        <v>1.2265625</v>
      </c>
      <c r="J157" t="s">
        <v>43</v>
      </c>
      <c r="K157" t="s">
        <v>98</v>
      </c>
      <c r="P157" t="s">
        <v>9</v>
      </c>
      <c r="Q157" t="s">
        <v>2198</v>
      </c>
      <c r="R157" t="s">
        <v>2164</v>
      </c>
      <c r="S157" t="s">
        <v>2165</v>
      </c>
      <c r="T157" t="s">
        <v>13</v>
      </c>
      <c r="U157">
        <v>536</v>
      </c>
      <c r="V157" t="s">
        <v>25</v>
      </c>
      <c r="W157" t="s">
        <v>2166</v>
      </c>
      <c r="X157" t="s">
        <v>51</v>
      </c>
      <c r="Y157">
        <v>2022</v>
      </c>
      <c r="Z157" t="s">
        <v>1593</v>
      </c>
      <c r="AA157" s="2">
        <v>0.01</v>
      </c>
    </row>
    <row r="158" spans="1:27" x14ac:dyDescent="0.25">
      <c r="A158">
        <v>430</v>
      </c>
      <c r="B158" t="s">
        <v>2227</v>
      </c>
      <c r="C158" t="s">
        <v>2228</v>
      </c>
      <c r="D158" t="s">
        <v>2229</v>
      </c>
      <c r="E158" t="s">
        <v>42</v>
      </c>
      <c r="F158">
        <v>1.25</v>
      </c>
      <c r="G158">
        <v>1.24</v>
      </c>
      <c r="H158" t="s">
        <v>75</v>
      </c>
      <c r="I158">
        <f t="shared" si="2"/>
        <v>1.2265625</v>
      </c>
      <c r="J158" t="s">
        <v>43</v>
      </c>
      <c r="K158" t="s">
        <v>98</v>
      </c>
      <c r="P158" t="s">
        <v>9</v>
      </c>
      <c r="Q158" t="s">
        <v>2198</v>
      </c>
      <c r="R158" t="s">
        <v>2164</v>
      </c>
      <c r="S158" t="s">
        <v>2165</v>
      </c>
      <c r="T158" t="s">
        <v>13</v>
      </c>
      <c r="U158">
        <v>536</v>
      </c>
      <c r="V158" t="s">
        <v>25</v>
      </c>
      <c r="W158" t="s">
        <v>2166</v>
      </c>
      <c r="X158" t="s">
        <v>51</v>
      </c>
      <c r="Y158">
        <v>2022</v>
      </c>
      <c r="Z158" t="s">
        <v>1593</v>
      </c>
      <c r="AA158" s="2">
        <v>0.01</v>
      </c>
    </row>
    <row r="159" spans="1:27" x14ac:dyDescent="0.25">
      <c r="A159">
        <v>431</v>
      </c>
      <c r="B159" t="s">
        <v>2230</v>
      </c>
      <c r="C159" t="s">
        <v>2231</v>
      </c>
      <c r="D159" t="s">
        <v>2232</v>
      </c>
      <c r="E159" t="s">
        <v>42</v>
      </c>
      <c r="F159">
        <v>1.25</v>
      </c>
      <c r="G159">
        <v>1.24</v>
      </c>
      <c r="H159" t="s">
        <v>75</v>
      </c>
      <c r="I159">
        <f t="shared" si="2"/>
        <v>1.2265625</v>
      </c>
      <c r="J159" t="s">
        <v>43</v>
      </c>
      <c r="K159" t="s">
        <v>98</v>
      </c>
      <c r="P159" t="s">
        <v>9</v>
      </c>
      <c r="Q159" t="s">
        <v>2198</v>
      </c>
      <c r="R159" t="s">
        <v>2164</v>
      </c>
      <c r="S159" t="s">
        <v>2165</v>
      </c>
      <c r="T159" t="s">
        <v>13</v>
      </c>
      <c r="U159">
        <v>536</v>
      </c>
      <c r="V159" t="s">
        <v>25</v>
      </c>
      <c r="W159" t="s">
        <v>2166</v>
      </c>
      <c r="X159" t="s">
        <v>51</v>
      </c>
      <c r="Y159">
        <v>2022</v>
      </c>
      <c r="Z159" t="s">
        <v>1593</v>
      </c>
      <c r="AA159" s="2">
        <v>0.01</v>
      </c>
    </row>
    <row r="160" spans="1:27" x14ac:dyDescent="0.25">
      <c r="A160">
        <v>419</v>
      </c>
      <c r="B160" t="s">
        <v>2176</v>
      </c>
      <c r="C160" t="s">
        <v>2177</v>
      </c>
      <c r="D160" t="s">
        <v>2178</v>
      </c>
      <c r="E160" t="s">
        <v>42</v>
      </c>
      <c r="F160">
        <v>3.13</v>
      </c>
      <c r="G160">
        <v>2</v>
      </c>
      <c r="H160" t="s">
        <v>4</v>
      </c>
      <c r="I160">
        <f t="shared" si="2"/>
        <v>6.26</v>
      </c>
      <c r="J160" t="s">
        <v>5</v>
      </c>
      <c r="K160" t="s">
        <v>98</v>
      </c>
      <c r="O160" t="s">
        <v>2179</v>
      </c>
      <c r="P160" t="s">
        <v>46</v>
      </c>
      <c r="Q160" t="s">
        <v>2180</v>
      </c>
      <c r="R160" t="s">
        <v>2164</v>
      </c>
      <c r="S160" t="s">
        <v>2165</v>
      </c>
      <c r="T160" t="s">
        <v>13</v>
      </c>
      <c r="U160">
        <v>537</v>
      </c>
      <c r="V160" t="s">
        <v>25</v>
      </c>
      <c r="W160" t="s">
        <v>2166</v>
      </c>
      <c r="X160" t="s">
        <v>51</v>
      </c>
      <c r="Y160">
        <v>2022</v>
      </c>
      <c r="Z160" t="s">
        <v>1593</v>
      </c>
      <c r="AA160" s="2">
        <v>0.01</v>
      </c>
    </row>
    <row r="161" spans="1:27" x14ac:dyDescent="0.25">
      <c r="A161">
        <v>421</v>
      </c>
      <c r="B161" t="s">
        <v>2189</v>
      </c>
      <c r="C161" t="s">
        <v>2190</v>
      </c>
      <c r="D161" t="s">
        <v>2191</v>
      </c>
      <c r="E161" t="s">
        <v>42</v>
      </c>
      <c r="F161">
        <v>2</v>
      </c>
      <c r="G161">
        <v>3</v>
      </c>
      <c r="H161" t="s">
        <v>4</v>
      </c>
      <c r="I161">
        <f t="shared" si="2"/>
        <v>6</v>
      </c>
      <c r="J161" t="s">
        <v>43</v>
      </c>
      <c r="K161" t="s">
        <v>92</v>
      </c>
      <c r="O161" t="s">
        <v>2192</v>
      </c>
      <c r="P161" t="s">
        <v>46</v>
      </c>
      <c r="Q161" t="s">
        <v>2193</v>
      </c>
      <c r="R161" t="s">
        <v>2164</v>
      </c>
      <c r="S161" t="s">
        <v>2165</v>
      </c>
      <c r="T161" t="s">
        <v>13</v>
      </c>
      <c r="U161">
        <v>542</v>
      </c>
      <c r="V161" t="s">
        <v>25</v>
      </c>
      <c r="W161" t="s">
        <v>2166</v>
      </c>
      <c r="X161" t="s">
        <v>51</v>
      </c>
      <c r="Y161">
        <v>2022</v>
      </c>
      <c r="Z161" t="s">
        <v>1593</v>
      </c>
      <c r="AA161" s="2">
        <v>0.01</v>
      </c>
    </row>
    <row r="162" spans="1:27" x14ac:dyDescent="0.25">
      <c r="A162">
        <v>426</v>
      </c>
      <c r="B162" t="s">
        <v>2212</v>
      </c>
      <c r="C162" t="s">
        <v>2213</v>
      </c>
      <c r="D162" t="s">
        <v>2214</v>
      </c>
      <c r="E162" t="s">
        <v>42</v>
      </c>
      <c r="F162">
        <v>3.25</v>
      </c>
      <c r="G162">
        <v>2.5</v>
      </c>
      <c r="H162" t="s">
        <v>4</v>
      </c>
      <c r="I162">
        <f t="shared" si="2"/>
        <v>8.125</v>
      </c>
      <c r="J162" t="s">
        <v>5</v>
      </c>
      <c r="K162" t="s">
        <v>66</v>
      </c>
      <c r="O162" t="s">
        <v>2215</v>
      </c>
      <c r="P162" t="s">
        <v>1843</v>
      </c>
      <c r="Q162" t="s">
        <v>2213</v>
      </c>
      <c r="R162" t="s">
        <v>2216</v>
      </c>
      <c r="S162" t="s">
        <v>2165</v>
      </c>
      <c r="T162" t="s">
        <v>13</v>
      </c>
      <c r="U162">
        <v>568</v>
      </c>
      <c r="V162" t="s">
        <v>25</v>
      </c>
      <c r="W162" t="s">
        <v>2166</v>
      </c>
      <c r="X162" t="s">
        <v>51</v>
      </c>
      <c r="Y162">
        <v>2022</v>
      </c>
      <c r="Z162" t="s">
        <v>1593</v>
      </c>
      <c r="AA162" s="2">
        <v>0.01</v>
      </c>
    </row>
    <row r="163" spans="1:27" x14ac:dyDescent="0.25">
      <c r="A163">
        <v>376</v>
      </c>
      <c r="B163" t="s">
        <v>1980</v>
      </c>
      <c r="C163" t="s">
        <v>1981</v>
      </c>
      <c r="D163" t="s">
        <v>1982</v>
      </c>
      <c r="E163" t="s">
        <v>234</v>
      </c>
      <c r="F163">
        <v>3</v>
      </c>
      <c r="G163">
        <v>3.87</v>
      </c>
      <c r="H163" t="s">
        <v>4</v>
      </c>
      <c r="I163">
        <f t="shared" si="2"/>
        <v>11.61</v>
      </c>
      <c r="J163" t="s">
        <v>43</v>
      </c>
      <c r="K163" t="s">
        <v>98</v>
      </c>
      <c r="O163" t="s">
        <v>1944</v>
      </c>
      <c r="P163" t="s">
        <v>35</v>
      </c>
      <c r="Q163" t="s">
        <v>1974</v>
      </c>
      <c r="R163" t="s">
        <v>1944</v>
      </c>
      <c r="S163" t="s">
        <v>1945</v>
      </c>
      <c r="T163" t="s">
        <v>1930</v>
      </c>
      <c r="U163">
        <v>582</v>
      </c>
      <c r="V163" t="s">
        <v>25</v>
      </c>
      <c r="W163" t="s">
        <v>1922</v>
      </c>
      <c r="X163" t="s">
        <v>51</v>
      </c>
      <c r="Y163">
        <v>2022</v>
      </c>
      <c r="Z163" t="s">
        <v>1923</v>
      </c>
      <c r="AA163" s="2">
        <v>8</v>
      </c>
    </row>
    <row r="164" spans="1:27" x14ac:dyDescent="0.25">
      <c r="A164">
        <v>381</v>
      </c>
      <c r="B164" t="s">
        <v>2000</v>
      </c>
      <c r="C164" t="s">
        <v>1974</v>
      </c>
      <c r="D164" t="s">
        <v>2001</v>
      </c>
      <c r="E164" t="s">
        <v>42</v>
      </c>
      <c r="F164">
        <v>2.5</v>
      </c>
      <c r="G164">
        <v>3.5</v>
      </c>
      <c r="H164" t="s">
        <v>4</v>
      </c>
      <c r="I164">
        <f t="shared" si="2"/>
        <v>8.75</v>
      </c>
      <c r="J164" t="s">
        <v>43</v>
      </c>
      <c r="K164" t="s">
        <v>98</v>
      </c>
      <c r="O164" t="s">
        <v>2002</v>
      </c>
      <c r="P164" t="s">
        <v>9</v>
      </c>
      <c r="Q164" t="s">
        <v>1974</v>
      </c>
      <c r="R164" t="s">
        <v>1944</v>
      </c>
      <c r="S164" t="s">
        <v>1945</v>
      </c>
      <c r="T164" t="s">
        <v>1930</v>
      </c>
      <c r="U164">
        <v>582</v>
      </c>
      <c r="V164" t="s">
        <v>25</v>
      </c>
      <c r="W164" t="s">
        <v>1922</v>
      </c>
      <c r="X164" t="s">
        <v>51</v>
      </c>
      <c r="Y164">
        <v>2022</v>
      </c>
      <c r="Z164" t="s">
        <v>1923</v>
      </c>
      <c r="AA164" s="2">
        <v>6</v>
      </c>
    </row>
    <row r="165" spans="1:27" x14ac:dyDescent="0.25">
      <c r="A165">
        <v>400</v>
      </c>
      <c r="B165" t="s">
        <v>2083</v>
      </c>
      <c r="C165" t="s">
        <v>2084</v>
      </c>
      <c r="D165" t="s">
        <v>2085</v>
      </c>
      <c r="E165" t="s">
        <v>32</v>
      </c>
      <c r="F165">
        <v>2.25</v>
      </c>
      <c r="G165">
        <v>2.75</v>
      </c>
      <c r="H165" t="s">
        <v>4</v>
      </c>
      <c r="I165">
        <f t="shared" si="2"/>
        <v>6.1875</v>
      </c>
      <c r="J165" t="s">
        <v>43</v>
      </c>
      <c r="K165" t="s">
        <v>180</v>
      </c>
      <c r="O165" t="s">
        <v>1930</v>
      </c>
      <c r="P165" t="s">
        <v>35</v>
      </c>
      <c r="Q165" t="s">
        <v>1974</v>
      </c>
      <c r="R165" t="s">
        <v>1944</v>
      </c>
      <c r="S165" t="s">
        <v>1945</v>
      </c>
      <c r="T165" t="s">
        <v>1930</v>
      </c>
      <c r="U165">
        <v>582</v>
      </c>
      <c r="V165" t="s">
        <v>25</v>
      </c>
      <c r="W165" t="s">
        <v>1922</v>
      </c>
      <c r="X165" t="s">
        <v>51</v>
      </c>
      <c r="Y165">
        <v>2022</v>
      </c>
      <c r="Z165" t="s">
        <v>1923</v>
      </c>
      <c r="AA165" s="2">
        <v>3.99</v>
      </c>
    </row>
    <row r="166" spans="1:27" x14ac:dyDescent="0.25">
      <c r="A166">
        <v>374</v>
      </c>
      <c r="B166" t="s">
        <v>1971</v>
      </c>
      <c r="C166" t="s">
        <v>1972</v>
      </c>
      <c r="D166" t="s">
        <v>1973</v>
      </c>
      <c r="E166" t="s">
        <v>32</v>
      </c>
      <c r="F166">
        <v>5</v>
      </c>
      <c r="G166">
        <v>1.25</v>
      </c>
      <c r="H166" t="s">
        <v>4</v>
      </c>
      <c r="I166">
        <f t="shared" si="2"/>
        <v>6.25</v>
      </c>
      <c r="J166" t="s">
        <v>43</v>
      </c>
      <c r="K166" t="s">
        <v>98</v>
      </c>
      <c r="L166" t="s">
        <v>7</v>
      </c>
      <c r="O166" t="s">
        <v>1930</v>
      </c>
      <c r="P166" t="s">
        <v>9</v>
      </c>
      <c r="Q166" t="s">
        <v>1974</v>
      </c>
      <c r="R166" t="s">
        <v>1944</v>
      </c>
      <c r="S166" t="s">
        <v>1945</v>
      </c>
      <c r="T166" t="s">
        <v>1930</v>
      </c>
      <c r="U166">
        <v>582</v>
      </c>
      <c r="V166" t="s">
        <v>25</v>
      </c>
      <c r="W166" t="s">
        <v>1922</v>
      </c>
      <c r="X166" t="s">
        <v>51</v>
      </c>
      <c r="Y166">
        <v>2022</v>
      </c>
      <c r="Z166" t="s">
        <v>1923</v>
      </c>
      <c r="AA166" s="2">
        <v>10</v>
      </c>
    </row>
    <row r="167" spans="1:27" x14ac:dyDescent="0.25">
      <c r="A167">
        <v>403</v>
      </c>
      <c r="B167" t="s">
        <v>2095</v>
      </c>
      <c r="C167" t="s">
        <v>1974</v>
      </c>
      <c r="D167" t="s">
        <v>2096</v>
      </c>
      <c r="E167" t="s">
        <v>511</v>
      </c>
      <c r="F167">
        <v>3</v>
      </c>
      <c r="G167">
        <v>0.75</v>
      </c>
      <c r="H167" t="s">
        <v>4</v>
      </c>
      <c r="I167">
        <f t="shared" si="2"/>
        <v>2.25</v>
      </c>
      <c r="J167" t="s">
        <v>5</v>
      </c>
      <c r="K167" t="s">
        <v>2097</v>
      </c>
      <c r="M167" t="s">
        <v>7</v>
      </c>
      <c r="O167" t="s">
        <v>2098</v>
      </c>
      <c r="P167" t="s">
        <v>35</v>
      </c>
      <c r="Q167" t="s">
        <v>1974</v>
      </c>
      <c r="R167" t="s">
        <v>1944</v>
      </c>
      <c r="S167" t="s">
        <v>1945</v>
      </c>
      <c r="T167" t="s">
        <v>1930</v>
      </c>
      <c r="U167">
        <v>582</v>
      </c>
      <c r="V167" t="s">
        <v>25</v>
      </c>
      <c r="W167" t="s">
        <v>1922</v>
      </c>
      <c r="X167" t="s">
        <v>51</v>
      </c>
      <c r="Y167">
        <v>2022</v>
      </c>
      <c r="Z167" t="s">
        <v>1923</v>
      </c>
      <c r="AA167" s="2">
        <v>0.01</v>
      </c>
    </row>
    <row r="168" spans="1:27" x14ac:dyDescent="0.25">
      <c r="A168">
        <v>368</v>
      </c>
      <c r="B168" t="s">
        <v>1946</v>
      </c>
      <c r="C168" t="s">
        <v>1947</v>
      </c>
      <c r="D168" t="s">
        <v>1948</v>
      </c>
      <c r="E168" t="s">
        <v>925</v>
      </c>
      <c r="F168">
        <v>1.75</v>
      </c>
      <c r="G168">
        <v>6</v>
      </c>
      <c r="H168" t="s">
        <v>4</v>
      </c>
      <c r="I168">
        <f t="shared" si="2"/>
        <v>10.5</v>
      </c>
      <c r="J168" t="s">
        <v>43</v>
      </c>
      <c r="K168" t="s">
        <v>1868</v>
      </c>
      <c r="M168" t="s">
        <v>7</v>
      </c>
      <c r="P168" t="s">
        <v>46</v>
      </c>
      <c r="Q168" t="s">
        <v>1949</v>
      </c>
      <c r="R168" t="s">
        <v>1944</v>
      </c>
      <c r="S168" t="s">
        <v>1945</v>
      </c>
      <c r="T168" t="s">
        <v>1930</v>
      </c>
      <c r="U168">
        <v>584</v>
      </c>
      <c r="V168" t="s">
        <v>25</v>
      </c>
      <c r="W168" t="s">
        <v>1922</v>
      </c>
      <c r="X168" t="s">
        <v>51</v>
      </c>
      <c r="Y168">
        <v>2022</v>
      </c>
      <c r="Z168" t="s">
        <v>1923</v>
      </c>
      <c r="AA168" s="2">
        <v>0.01</v>
      </c>
    </row>
    <row r="169" spans="1:27" x14ac:dyDescent="0.25">
      <c r="A169">
        <v>367</v>
      </c>
      <c r="B169" t="s">
        <v>1941</v>
      </c>
      <c r="C169" t="s">
        <v>1942</v>
      </c>
      <c r="D169" t="s">
        <v>1943</v>
      </c>
      <c r="E169" t="s">
        <v>234</v>
      </c>
      <c r="F169">
        <v>2.12</v>
      </c>
      <c r="G169">
        <v>3.75</v>
      </c>
      <c r="H169" t="s">
        <v>4</v>
      </c>
      <c r="I169">
        <f t="shared" si="2"/>
        <v>7.95</v>
      </c>
      <c r="J169" t="s">
        <v>43</v>
      </c>
      <c r="K169" t="s">
        <v>98</v>
      </c>
      <c r="M169" t="s">
        <v>7</v>
      </c>
      <c r="P169" t="s">
        <v>9</v>
      </c>
      <c r="Q169" t="s">
        <v>172</v>
      </c>
      <c r="R169" t="s">
        <v>1944</v>
      </c>
      <c r="S169" t="s">
        <v>1945</v>
      </c>
      <c r="T169" t="s">
        <v>1930</v>
      </c>
      <c r="U169">
        <v>584</v>
      </c>
      <c r="V169" t="s">
        <v>25</v>
      </c>
      <c r="W169" t="s">
        <v>1922</v>
      </c>
      <c r="X169" t="s">
        <v>51</v>
      </c>
      <c r="Y169">
        <v>2022</v>
      </c>
      <c r="Z169" t="s">
        <v>1923</v>
      </c>
      <c r="AA169" s="2">
        <v>5</v>
      </c>
    </row>
    <row r="170" spans="1:27" x14ac:dyDescent="0.25">
      <c r="A170">
        <v>380</v>
      </c>
      <c r="B170" t="s">
        <v>1997</v>
      </c>
      <c r="C170" t="s">
        <v>1998</v>
      </c>
      <c r="D170" t="s">
        <v>1999</v>
      </c>
      <c r="E170" t="s">
        <v>42</v>
      </c>
      <c r="F170">
        <v>2.5</v>
      </c>
      <c r="G170">
        <v>3.5</v>
      </c>
      <c r="H170" t="s">
        <v>4</v>
      </c>
      <c r="I170">
        <f t="shared" si="2"/>
        <v>8.75</v>
      </c>
      <c r="J170" t="s">
        <v>43</v>
      </c>
      <c r="K170" t="s">
        <v>103</v>
      </c>
      <c r="O170" t="s">
        <v>1944</v>
      </c>
      <c r="P170" t="s">
        <v>9</v>
      </c>
      <c r="Q170" t="s">
        <v>508</v>
      </c>
      <c r="R170" t="s">
        <v>1944</v>
      </c>
      <c r="S170" t="s">
        <v>1945</v>
      </c>
      <c r="T170" t="s">
        <v>1930</v>
      </c>
      <c r="U170">
        <v>584</v>
      </c>
      <c r="V170" t="s">
        <v>25</v>
      </c>
      <c r="W170" t="s">
        <v>1922</v>
      </c>
      <c r="X170" t="s">
        <v>51</v>
      </c>
      <c r="Y170">
        <v>2022</v>
      </c>
      <c r="Z170" t="s">
        <v>1923</v>
      </c>
      <c r="AA170" s="2">
        <v>0.01</v>
      </c>
    </row>
    <row r="171" spans="1:27" x14ac:dyDescent="0.25">
      <c r="A171">
        <v>379</v>
      </c>
      <c r="B171" t="s">
        <v>1994</v>
      </c>
      <c r="C171" t="s">
        <v>101</v>
      </c>
      <c r="D171" t="s">
        <v>1995</v>
      </c>
      <c r="E171" t="s">
        <v>42</v>
      </c>
      <c r="F171">
        <v>2.5</v>
      </c>
      <c r="G171">
        <v>3.5</v>
      </c>
      <c r="H171" t="s">
        <v>4</v>
      </c>
      <c r="I171">
        <f t="shared" si="2"/>
        <v>8.75</v>
      </c>
      <c r="J171" t="s">
        <v>43</v>
      </c>
      <c r="K171" t="s">
        <v>283</v>
      </c>
      <c r="O171" t="s">
        <v>1996</v>
      </c>
      <c r="P171" t="s">
        <v>68</v>
      </c>
      <c r="Q171" t="s">
        <v>101</v>
      </c>
      <c r="R171" t="s">
        <v>101</v>
      </c>
      <c r="S171" t="s">
        <v>1945</v>
      </c>
      <c r="T171" t="s">
        <v>1930</v>
      </c>
      <c r="U171">
        <v>587</v>
      </c>
      <c r="V171" t="s">
        <v>25</v>
      </c>
      <c r="W171" t="s">
        <v>1922</v>
      </c>
      <c r="X171" t="s">
        <v>51</v>
      </c>
      <c r="Y171">
        <v>2022</v>
      </c>
      <c r="Z171" t="s">
        <v>1923</v>
      </c>
      <c r="AA171" s="2">
        <v>0.01</v>
      </c>
    </row>
    <row r="172" spans="1:27" x14ac:dyDescent="0.25">
      <c r="A172">
        <v>389</v>
      </c>
      <c r="B172" t="s">
        <v>2036</v>
      </c>
      <c r="C172" t="s">
        <v>2037</v>
      </c>
      <c r="D172" t="s">
        <v>2038</v>
      </c>
      <c r="E172" t="s">
        <v>511</v>
      </c>
      <c r="F172">
        <v>2.75</v>
      </c>
      <c r="G172">
        <v>3.25</v>
      </c>
      <c r="H172" t="s">
        <v>478</v>
      </c>
      <c r="I172">
        <f t="shared" si="2"/>
        <v>28.063750000000002</v>
      </c>
      <c r="J172" t="s">
        <v>43</v>
      </c>
      <c r="K172" t="s">
        <v>98</v>
      </c>
      <c r="P172" t="s">
        <v>35</v>
      </c>
      <c r="Q172" t="s">
        <v>101</v>
      </c>
      <c r="R172" t="s">
        <v>101</v>
      </c>
      <c r="S172" t="s">
        <v>1945</v>
      </c>
      <c r="T172" t="s">
        <v>1930</v>
      </c>
      <c r="U172">
        <v>587</v>
      </c>
      <c r="V172" t="s">
        <v>25</v>
      </c>
      <c r="W172" t="s">
        <v>1922</v>
      </c>
      <c r="X172" t="s">
        <v>51</v>
      </c>
      <c r="Y172">
        <v>2022</v>
      </c>
      <c r="Z172" t="s">
        <v>1923</v>
      </c>
      <c r="AA172" s="2">
        <v>5.98</v>
      </c>
    </row>
    <row r="173" spans="1:27" x14ac:dyDescent="0.25">
      <c r="A173">
        <v>235</v>
      </c>
      <c r="B173" t="s">
        <v>1333</v>
      </c>
      <c r="C173" t="s">
        <v>1334</v>
      </c>
      <c r="D173" t="s">
        <v>1335</v>
      </c>
      <c r="E173" t="s">
        <v>42</v>
      </c>
      <c r="F173">
        <v>2</v>
      </c>
      <c r="G173">
        <v>3</v>
      </c>
      <c r="H173" t="s">
        <v>4</v>
      </c>
      <c r="I173">
        <f t="shared" si="2"/>
        <v>6</v>
      </c>
      <c r="J173" t="s">
        <v>43</v>
      </c>
      <c r="K173" t="s">
        <v>103</v>
      </c>
      <c r="O173" t="s">
        <v>1336</v>
      </c>
      <c r="P173" t="s">
        <v>68</v>
      </c>
      <c r="Q173" t="s">
        <v>1337</v>
      </c>
      <c r="R173" t="s">
        <v>1338</v>
      </c>
      <c r="S173" t="s">
        <v>317</v>
      </c>
      <c r="T173" t="s">
        <v>13</v>
      </c>
      <c r="U173">
        <v>587</v>
      </c>
      <c r="V173" t="s">
        <v>25</v>
      </c>
      <c r="W173" t="s">
        <v>1312</v>
      </c>
      <c r="X173" t="s">
        <v>51</v>
      </c>
      <c r="Y173">
        <v>2011</v>
      </c>
      <c r="Z173" t="s">
        <v>52</v>
      </c>
      <c r="AA173" s="2">
        <v>0.01</v>
      </c>
    </row>
    <row r="174" spans="1:27" x14ac:dyDescent="0.25">
      <c r="A174">
        <v>11</v>
      </c>
      <c r="B174" t="s">
        <v>100</v>
      </c>
      <c r="C174" t="s">
        <v>101</v>
      </c>
      <c r="D174" t="s">
        <v>102</v>
      </c>
      <c r="E174" t="s">
        <v>42</v>
      </c>
      <c r="F174">
        <v>2.13</v>
      </c>
      <c r="G174">
        <v>3.13</v>
      </c>
      <c r="H174" t="s">
        <v>4</v>
      </c>
      <c r="I174">
        <f t="shared" si="2"/>
        <v>6.6668999999999992</v>
      </c>
      <c r="J174" t="s">
        <v>43</v>
      </c>
      <c r="K174" t="s">
        <v>103</v>
      </c>
      <c r="O174" t="s">
        <v>101</v>
      </c>
      <c r="P174" t="s">
        <v>35</v>
      </c>
      <c r="Q174" t="s">
        <v>101</v>
      </c>
      <c r="R174" t="s">
        <v>104</v>
      </c>
      <c r="S174" t="s">
        <v>105</v>
      </c>
      <c r="T174" t="s">
        <v>13</v>
      </c>
      <c r="U174">
        <v>631</v>
      </c>
      <c r="V174" t="s">
        <v>25</v>
      </c>
      <c r="W174" t="s">
        <v>106</v>
      </c>
      <c r="X174" t="s">
        <v>16</v>
      </c>
      <c r="Y174">
        <v>1998</v>
      </c>
      <c r="Z174" t="s">
        <v>52</v>
      </c>
      <c r="AA174" s="2">
        <v>2.98</v>
      </c>
    </row>
    <row r="175" spans="1:27" x14ac:dyDescent="0.25">
      <c r="A175">
        <v>13</v>
      </c>
      <c r="B175" t="s">
        <v>116</v>
      </c>
      <c r="C175" t="s">
        <v>117</v>
      </c>
      <c r="D175" t="s">
        <v>118</v>
      </c>
      <c r="E175" t="s">
        <v>42</v>
      </c>
      <c r="F175">
        <v>2</v>
      </c>
      <c r="G175">
        <v>3.38</v>
      </c>
      <c r="H175" t="s">
        <v>4</v>
      </c>
      <c r="I175">
        <f t="shared" si="2"/>
        <v>6.76</v>
      </c>
      <c r="J175" t="s">
        <v>43</v>
      </c>
      <c r="K175" t="s">
        <v>119</v>
      </c>
      <c r="O175" t="s">
        <v>120</v>
      </c>
      <c r="P175" t="s">
        <v>68</v>
      </c>
      <c r="Q175" t="s">
        <v>121</v>
      </c>
      <c r="R175" t="s">
        <v>122</v>
      </c>
      <c r="S175" t="s">
        <v>123</v>
      </c>
      <c r="T175" t="s">
        <v>13</v>
      </c>
      <c r="U175">
        <v>699</v>
      </c>
      <c r="V175" t="s">
        <v>25</v>
      </c>
      <c r="W175" t="s">
        <v>50</v>
      </c>
      <c r="X175" t="s">
        <v>51</v>
      </c>
      <c r="Y175">
        <v>2005</v>
      </c>
      <c r="Z175" t="s">
        <v>52</v>
      </c>
      <c r="AA175" s="2">
        <v>0.01</v>
      </c>
    </row>
    <row r="176" spans="1:27" x14ac:dyDescent="0.25">
      <c r="A176">
        <v>249</v>
      </c>
      <c r="B176" t="s">
        <v>1404</v>
      </c>
      <c r="C176" t="s">
        <v>1405</v>
      </c>
      <c r="D176" t="s">
        <v>1406</v>
      </c>
      <c r="E176" t="s">
        <v>42</v>
      </c>
      <c r="F176">
        <v>2.5</v>
      </c>
      <c r="G176">
        <v>3.13</v>
      </c>
      <c r="H176" t="s">
        <v>4</v>
      </c>
      <c r="I176">
        <f t="shared" si="2"/>
        <v>7.8249999999999993</v>
      </c>
      <c r="J176" t="s">
        <v>43</v>
      </c>
      <c r="K176" t="s">
        <v>103</v>
      </c>
      <c r="O176" t="s">
        <v>1407</v>
      </c>
      <c r="P176" t="s">
        <v>68</v>
      </c>
      <c r="Q176" t="s">
        <v>1407</v>
      </c>
      <c r="R176" t="s">
        <v>1408</v>
      </c>
      <c r="S176" t="s">
        <v>112</v>
      </c>
      <c r="T176" t="s">
        <v>13</v>
      </c>
      <c r="U176">
        <v>712</v>
      </c>
      <c r="V176" t="s">
        <v>25</v>
      </c>
      <c r="W176" t="s">
        <v>50</v>
      </c>
      <c r="X176" t="s">
        <v>51</v>
      </c>
      <c r="Y176">
        <v>2005</v>
      </c>
      <c r="Z176" t="s">
        <v>52</v>
      </c>
      <c r="AA176" s="2">
        <v>2.25</v>
      </c>
    </row>
    <row r="177" spans="1:27" x14ac:dyDescent="0.25">
      <c r="A177">
        <v>226</v>
      </c>
      <c r="B177" t="s">
        <v>1280</v>
      </c>
      <c r="C177" t="s">
        <v>1281</v>
      </c>
      <c r="D177" t="s">
        <v>1282</v>
      </c>
      <c r="E177" t="s">
        <v>42</v>
      </c>
      <c r="F177">
        <v>2.13</v>
      </c>
      <c r="G177">
        <v>3.13</v>
      </c>
      <c r="H177" t="s">
        <v>4</v>
      </c>
      <c r="I177">
        <f t="shared" si="2"/>
        <v>6.6668999999999992</v>
      </c>
      <c r="J177" t="s">
        <v>43</v>
      </c>
      <c r="K177" t="s">
        <v>103</v>
      </c>
      <c r="O177" t="s">
        <v>1281</v>
      </c>
      <c r="P177" t="s">
        <v>46</v>
      </c>
      <c r="Q177" t="s">
        <v>1283</v>
      </c>
      <c r="R177" t="s">
        <v>1284</v>
      </c>
      <c r="S177" t="s">
        <v>196</v>
      </c>
      <c r="T177" t="s">
        <v>13</v>
      </c>
      <c r="U177">
        <v>727</v>
      </c>
      <c r="V177" t="s">
        <v>25</v>
      </c>
      <c r="W177" t="s">
        <v>1285</v>
      </c>
      <c r="X177" t="s">
        <v>27</v>
      </c>
      <c r="Y177">
        <v>2018</v>
      </c>
      <c r="Z177" t="s">
        <v>198</v>
      </c>
      <c r="AA177" s="2">
        <v>0.01</v>
      </c>
    </row>
    <row r="178" spans="1:27" x14ac:dyDescent="0.25">
      <c r="A178">
        <v>227</v>
      </c>
      <c r="B178" t="s">
        <v>1286</v>
      </c>
      <c r="C178" t="s">
        <v>1287</v>
      </c>
      <c r="D178" t="s">
        <v>1288</v>
      </c>
      <c r="E178" t="s">
        <v>56</v>
      </c>
      <c r="F178">
        <v>3.5</v>
      </c>
      <c r="G178">
        <v>2</v>
      </c>
      <c r="H178" t="s">
        <v>4</v>
      </c>
      <c r="I178">
        <f t="shared" si="2"/>
        <v>7</v>
      </c>
      <c r="J178" t="s">
        <v>5</v>
      </c>
      <c r="K178" t="s">
        <v>1289</v>
      </c>
      <c r="O178" t="s">
        <v>1290</v>
      </c>
      <c r="P178" t="s">
        <v>9</v>
      </c>
      <c r="Q178" t="s">
        <v>1291</v>
      </c>
      <c r="R178" t="s">
        <v>1284</v>
      </c>
      <c r="S178" t="s">
        <v>196</v>
      </c>
      <c r="T178" t="s">
        <v>13</v>
      </c>
      <c r="U178">
        <v>727</v>
      </c>
      <c r="V178" t="s">
        <v>25</v>
      </c>
      <c r="W178" t="s">
        <v>1285</v>
      </c>
      <c r="X178" t="s">
        <v>27</v>
      </c>
      <c r="Y178">
        <v>2018</v>
      </c>
      <c r="Z178" t="s">
        <v>198</v>
      </c>
      <c r="AA178" s="2">
        <v>0.01</v>
      </c>
    </row>
    <row r="179" spans="1:27" x14ac:dyDescent="0.25">
      <c r="A179">
        <v>228</v>
      </c>
      <c r="B179" t="s">
        <v>1292</v>
      </c>
      <c r="C179" t="s">
        <v>1293</v>
      </c>
      <c r="D179" t="s">
        <v>1294</v>
      </c>
      <c r="E179" t="s">
        <v>3</v>
      </c>
      <c r="F179">
        <v>4</v>
      </c>
      <c r="G179">
        <v>2</v>
      </c>
      <c r="H179" t="s">
        <v>4</v>
      </c>
      <c r="I179">
        <f t="shared" si="2"/>
        <v>8</v>
      </c>
      <c r="J179" t="s">
        <v>5</v>
      </c>
      <c r="K179" t="s">
        <v>92</v>
      </c>
      <c r="P179" t="s">
        <v>46</v>
      </c>
      <c r="Q179" t="s">
        <v>1295</v>
      </c>
      <c r="R179" t="s">
        <v>1284</v>
      </c>
      <c r="S179" t="s">
        <v>196</v>
      </c>
      <c r="T179" t="s">
        <v>13</v>
      </c>
      <c r="U179">
        <v>727</v>
      </c>
      <c r="V179" t="s">
        <v>25</v>
      </c>
      <c r="W179" t="s">
        <v>1285</v>
      </c>
      <c r="X179" t="s">
        <v>27</v>
      </c>
      <c r="Y179">
        <v>2018</v>
      </c>
      <c r="Z179" t="s">
        <v>198</v>
      </c>
      <c r="AA179" s="2">
        <v>0.01</v>
      </c>
    </row>
    <row r="180" spans="1:27" x14ac:dyDescent="0.25">
      <c r="A180">
        <v>23</v>
      </c>
      <c r="B180" t="s">
        <v>190</v>
      </c>
      <c r="C180" t="s">
        <v>191</v>
      </c>
      <c r="D180" t="s">
        <v>192</v>
      </c>
      <c r="E180" t="s">
        <v>32</v>
      </c>
      <c r="F180">
        <v>0.75</v>
      </c>
      <c r="G180">
        <v>3</v>
      </c>
      <c r="H180" t="s">
        <v>4</v>
      </c>
      <c r="I180">
        <f t="shared" si="2"/>
        <v>2.25</v>
      </c>
      <c r="J180" t="s">
        <v>43</v>
      </c>
      <c r="K180" t="s">
        <v>193</v>
      </c>
      <c r="M180" t="s">
        <v>7</v>
      </c>
      <c r="O180" t="s">
        <v>194</v>
      </c>
      <c r="P180" t="s">
        <v>46</v>
      </c>
      <c r="Q180" t="s">
        <v>195</v>
      </c>
      <c r="R180" t="s">
        <v>194</v>
      </c>
      <c r="S180" t="s">
        <v>196</v>
      </c>
      <c r="T180" t="s">
        <v>13</v>
      </c>
      <c r="U180">
        <v>729</v>
      </c>
      <c r="V180" t="s">
        <v>25</v>
      </c>
      <c r="W180" t="s">
        <v>197</v>
      </c>
      <c r="X180" t="s">
        <v>27</v>
      </c>
      <c r="Y180">
        <v>2018</v>
      </c>
      <c r="Z180" t="s">
        <v>198</v>
      </c>
      <c r="AA180" s="2">
        <v>0.01</v>
      </c>
    </row>
    <row r="181" spans="1:27" x14ac:dyDescent="0.25">
      <c r="A181">
        <v>245</v>
      </c>
      <c r="B181" t="s">
        <v>1389</v>
      </c>
      <c r="C181" t="s">
        <v>1390</v>
      </c>
      <c r="D181" t="s">
        <v>1391</v>
      </c>
      <c r="E181" t="s">
        <v>458</v>
      </c>
      <c r="F181">
        <v>2.75</v>
      </c>
      <c r="G181">
        <v>2.88</v>
      </c>
      <c r="H181" t="s">
        <v>4</v>
      </c>
      <c r="I181">
        <f t="shared" si="2"/>
        <v>7.92</v>
      </c>
      <c r="J181" t="s">
        <v>43</v>
      </c>
      <c r="K181" t="s">
        <v>84</v>
      </c>
      <c r="O181" t="s">
        <v>1385</v>
      </c>
      <c r="P181" t="s">
        <v>35</v>
      </c>
      <c r="Q181" t="s">
        <v>1384</v>
      </c>
      <c r="R181" t="s">
        <v>1385</v>
      </c>
      <c r="S181" t="s">
        <v>112</v>
      </c>
      <c r="T181" t="s">
        <v>13</v>
      </c>
      <c r="U181">
        <v>740</v>
      </c>
      <c r="V181" t="s">
        <v>25</v>
      </c>
      <c r="W181" t="s">
        <v>50</v>
      </c>
      <c r="X181" t="s">
        <v>51</v>
      </c>
      <c r="Y181">
        <v>2005</v>
      </c>
      <c r="Z181" t="s">
        <v>52</v>
      </c>
      <c r="AA181" s="2">
        <v>0.04</v>
      </c>
    </row>
    <row r="182" spans="1:27" x14ac:dyDescent="0.25">
      <c r="A182">
        <v>246</v>
      </c>
      <c r="B182" t="s">
        <v>1392</v>
      </c>
      <c r="C182" t="s">
        <v>1393</v>
      </c>
      <c r="D182" t="s">
        <v>1394</v>
      </c>
      <c r="E182" t="s">
        <v>215</v>
      </c>
      <c r="F182">
        <v>1.25</v>
      </c>
      <c r="G182">
        <v>2.63</v>
      </c>
      <c r="H182" t="s">
        <v>4</v>
      </c>
      <c r="I182">
        <f t="shared" si="2"/>
        <v>3.2874999999999996</v>
      </c>
      <c r="J182" t="s">
        <v>43</v>
      </c>
      <c r="K182" t="s">
        <v>739</v>
      </c>
      <c r="O182" t="s">
        <v>1385</v>
      </c>
      <c r="P182" t="s">
        <v>35</v>
      </c>
      <c r="Q182" t="s">
        <v>1384</v>
      </c>
      <c r="R182" t="s">
        <v>1385</v>
      </c>
      <c r="S182" t="s">
        <v>112</v>
      </c>
      <c r="T182" t="s">
        <v>13</v>
      </c>
      <c r="U182">
        <v>740</v>
      </c>
      <c r="V182" t="s">
        <v>25</v>
      </c>
      <c r="W182" t="s">
        <v>50</v>
      </c>
      <c r="X182" t="s">
        <v>51</v>
      </c>
      <c r="Y182">
        <v>2005</v>
      </c>
      <c r="Z182" t="s">
        <v>52</v>
      </c>
      <c r="AA182" s="2">
        <v>0.01</v>
      </c>
    </row>
    <row r="183" spans="1:27" x14ac:dyDescent="0.25">
      <c r="A183">
        <v>243</v>
      </c>
      <c r="B183" t="s">
        <v>1380</v>
      </c>
      <c r="C183" t="s">
        <v>1381</v>
      </c>
      <c r="D183" t="s">
        <v>1382</v>
      </c>
      <c r="E183" t="s">
        <v>458</v>
      </c>
      <c r="F183">
        <v>1.5</v>
      </c>
      <c r="G183">
        <v>2.13</v>
      </c>
      <c r="H183" t="s">
        <v>4</v>
      </c>
      <c r="I183">
        <f t="shared" si="2"/>
        <v>3.1949999999999998</v>
      </c>
      <c r="J183" t="s">
        <v>43</v>
      </c>
      <c r="K183" t="s">
        <v>84</v>
      </c>
      <c r="O183" t="s">
        <v>1383</v>
      </c>
      <c r="P183" t="s">
        <v>35</v>
      </c>
      <c r="Q183" t="s">
        <v>1384</v>
      </c>
      <c r="R183" t="s">
        <v>1385</v>
      </c>
      <c r="S183" t="s">
        <v>112</v>
      </c>
      <c r="T183" t="s">
        <v>13</v>
      </c>
      <c r="U183">
        <v>740</v>
      </c>
      <c r="V183" t="s">
        <v>25</v>
      </c>
      <c r="W183" t="s">
        <v>50</v>
      </c>
      <c r="X183" t="s">
        <v>51</v>
      </c>
      <c r="Y183">
        <v>2005</v>
      </c>
      <c r="Z183" t="s">
        <v>52</v>
      </c>
      <c r="AA183" s="2">
        <v>0.04</v>
      </c>
    </row>
    <row r="184" spans="1:27" x14ac:dyDescent="0.25">
      <c r="A184">
        <v>244</v>
      </c>
      <c r="B184" t="s">
        <v>1386</v>
      </c>
      <c r="C184" t="s">
        <v>1387</v>
      </c>
      <c r="D184" t="s">
        <v>1382</v>
      </c>
      <c r="E184" t="s">
        <v>458</v>
      </c>
      <c r="F184">
        <v>1.5</v>
      </c>
      <c r="G184">
        <v>2.13</v>
      </c>
      <c r="H184" t="s">
        <v>4</v>
      </c>
      <c r="I184">
        <f t="shared" si="2"/>
        <v>3.1949999999999998</v>
      </c>
      <c r="J184" t="s">
        <v>43</v>
      </c>
      <c r="K184" t="s">
        <v>57</v>
      </c>
      <c r="O184" t="s">
        <v>1388</v>
      </c>
      <c r="P184" t="s">
        <v>35</v>
      </c>
      <c r="Q184" t="s">
        <v>1384</v>
      </c>
      <c r="R184" t="s">
        <v>1385</v>
      </c>
      <c r="S184" t="s">
        <v>112</v>
      </c>
      <c r="T184" t="s">
        <v>13</v>
      </c>
      <c r="U184">
        <v>740</v>
      </c>
      <c r="V184" t="s">
        <v>25</v>
      </c>
      <c r="W184" t="s">
        <v>50</v>
      </c>
      <c r="X184" t="s">
        <v>51</v>
      </c>
      <c r="Y184">
        <v>2005</v>
      </c>
      <c r="Z184" t="s">
        <v>52</v>
      </c>
      <c r="AA184" s="2">
        <v>0.01</v>
      </c>
    </row>
    <row r="185" spans="1:27" x14ac:dyDescent="0.25">
      <c r="A185">
        <v>4</v>
      </c>
      <c r="B185" t="s">
        <v>39</v>
      </c>
      <c r="C185" t="s">
        <v>40</v>
      </c>
      <c r="D185" t="s">
        <v>41</v>
      </c>
      <c r="E185" t="s">
        <v>42</v>
      </c>
      <c r="F185">
        <v>2</v>
      </c>
      <c r="G185">
        <v>3.5</v>
      </c>
      <c r="H185" t="s">
        <v>4</v>
      </c>
      <c r="I185">
        <f t="shared" si="2"/>
        <v>7</v>
      </c>
      <c r="J185" t="s">
        <v>43</v>
      </c>
      <c r="K185" t="s">
        <v>44</v>
      </c>
      <c r="O185" t="s">
        <v>45</v>
      </c>
      <c r="P185" t="s">
        <v>46</v>
      </c>
      <c r="Q185" t="s">
        <v>47</v>
      </c>
      <c r="R185" t="s">
        <v>48</v>
      </c>
      <c r="S185" t="s">
        <v>49</v>
      </c>
      <c r="T185" t="s">
        <v>13</v>
      </c>
      <c r="U185">
        <v>773</v>
      </c>
      <c r="V185" t="s">
        <v>25</v>
      </c>
      <c r="W185" t="s">
        <v>50</v>
      </c>
      <c r="X185" t="s">
        <v>51</v>
      </c>
      <c r="Y185">
        <v>2005</v>
      </c>
      <c r="Z185" t="s">
        <v>52</v>
      </c>
      <c r="AA185" s="2">
        <v>3</v>
      </c>
    </row>
    <row r="186" spans="1:27" x14ac:dyDescent="0.25">
      <c r="A186">
        <v>248</v>
      </c>
      <c r="B186" t="s">
        <v>1400</v>
      </c>
      <c r="C186" t="s">
        <v>1401</v>
      </c>
      <c r="D186" t="s">
        <v>1402</v>
      </c>
      <c r="E186" t="s">
        <v>42</v>
      </c>
      <c r="F186">
        <v>3.5</v>
      </c>
      <c r="G186">
        <v>2.5</v>
      </c>
      <c r="H186" t="s">
        <v>4</v>
      </c>
      <c r="I186">
        <f t="shared" si="2"/>
        <v>8.75</v>
      </c>
      <c r="J186" t="s">
        <v>5</v>
      </c>
      <c r="K186" t="s">
        <v>103</v>
      </c>
      <c r="O186" t="s">
        <v>1403</v>
      </c>
      <c r="P186" t="s">
        <v>46</v>
      </c>
      <c r="Q186" t="s">
        <v>189</v>
      </c>
      <c r="R186" t="s">
        <v>48</v>
      </c>
      <c r="S186" t="s">
        <v>1399</v>
      </c>
      <c r="T186" t="s">
        <v>13</v>
      </c>
      <c r="U186">
        <v>773</v>
      </c>
      <c r="V186" t="s">
        <v>25</v>
      </c>
      <c r="W186" t="s">
        <v>50</v>
      </c>
      <c r="X186" t="s">
        <v>51</v>
      </c>
      <c r="Y186">
        <v>2005</v>
      </c>
      <c r="Z186" t="s">
        <v>52</v>
      </c>
      <c r="AA186" s="2">
        <v>0.01</v>
      </c>
    </row>
    <row r="187" spans="1:27" x14ac:dyDescent="0.25">
      <c r="A187">
        <v>22</v>
      </c>
      <c r="B187" t="s">
        <v>186</v>
      </c>
      <c r="C187" t="s">
        <v>187</v>
      </c>
      <c r="D187" t="s">
        <v>188</v>
      </c>
      <c r="E187" t="s">
        <v>42</v>
      </c>
      <c r="F187">
        <v>2.25</v>
      </c>
      <c r="G187">
        <v>2.25</v>
      </c>
      <c r="H187" t="s">
        <v>75</v>
      </c>
      <c r="I187">
        <f t="shared" si="2"/>
        <v>3.9740625000000001</v>
      </c>
      <c r="J187" t="s">
        <v>43</v>
      </c>
      <c r="K187" t="s">
        <v>92</v>
      </c>
      <c r="P187" t="s">
        <v>35</v>
      </c>
      <c r="Q187" t="s">
        <v>189</v>
      </c>
      <c r="R187" t="s">
        <v>48</v>
      </c>
      <c r="S187" t="s">
        <v>49</v>
      </c>
      <c r="T187" t="s">
        <v>13</v>
      </c>
      <c r="U187">
        <v>773</v>
      </c>
      <c r="V187" t="s">
        <v>25</v>
      </c>
      <c r="W187" t="s">
        <v>50</v>
      </c>
      <c r="X187" t="s">
        <v>51</v>
      </c>
      <c r="Y187">
        <v>2005</v>
      </c>
      <c r="Z187" t="s">
        <v>52</v>
      </c>
      <c r="AA187" s="2">
        <v>2.95</v>
      </c>
    </row>
    <row r="188" spans="1:27" x14ac:dyDescent="0.25">
      <c r="A188">
        <v>247</v>
      </c>
      <c r="B188" t="s">
        <v>1395</v>
      </c>
      <c r="C188" t="s">
        <v>1396</v>
      </c>
      <c r="D188" t="s">
        <v>1397</v>
      </c>
      <c r="E188" t="s">
        <v>42</v>
      </c>
      <c r="F188">
        <v>3.13</v>
      </c>
      <c r="G188">
        <v>2</v>
      </c>
      <c r="H188" t="s">
        <v>4</v>
      </c>
      <c r="I188">
        <f t="shared" si="2"/>
        <v>6.26</v>
      </c>
      <c r="J188" t="s">
        <v>5</v>
      </c>
      <c r="K188" t="s">
        <v>103</v>
      </c>
      <c r="P188" t="s">
        <v>35</v>
      </c>
      <c r="Q188" t="s">
        <v>1398</v>
      </c>
      <c r="R188" t="s">
        <v>48</v>
      </c>
      <c r="S188" t="s">
        <v>1399</v>
      </c>
      <c r="T188" t="s">
        <v>13</v>
      </c>
      <c r="U188">
        <v>773</v>
      </c>
      <c r="V188" t="s">
        <v>25</v>
      </c>
      <c r="W188" t="s">
        <v>50</v>
      </c>
      <c r="X188" t="s">
        <v>51</v>
      </c>
      <c r="Y188">
        <v>2005</v>
      </c>
      <c r="Z188" t="s">
        <v>52</v>
      </c>
      <c r="AA188" s="2">
        <v>2.95</v>
      </c>
    </row>
    <row r="189" spans="1:27" x14ac:dyDescent="0.25">
      <c r="A189">
        <v>34</v>
      </c>
      <c r="B189" t="s">
        <v>260</v>
      </c>
      <c r="C189" t="s">
        <v>261</v>
      </c>
      <c r="D189" t="s">
        <v>262</v>
      </c>
      <c r="E189" t="s">
        <v>42</v>
      </c>
      <c r="F189">
        <v>2</v>
      </c>
      <c r="G189">
        <v>3</v>
      </c>
      <c r="H189" t="s">
        <v>4</v>
      </c>
      <c r="I189">
        <f t="shared" si="2"/>
        <v>6</v>
      </c>
      <c r="J189" t="s">
        <v>5</v>
      </c>
      <c r="K189" t="s">
        <v>263</v>
      </c>
      <c r="O189" t="s">
        <v>264</v>
      </c>
      <c r="P189" t="s">
        <v>35</v>
      </c>
      <c r="Q189" t="s">
        <v>265</v>
      </c>
      <c r="R189" t="s">
        <v>266</v>
      </c>
      <c r="S189" t="s">
        <v>267</v>
      </c>
      <c r="T189" t="s">
        <v>13</v>
      </c>
      <c r="U189">
        <v>779</v>
      </c>
      <c r="V189" t="s">
        <v>25</v>
      </c>
      <c r="W189" t="s">
        <v>268</v>
      </c>
      <c r="X189" t="s">
        <v>114</v>
      </c>
      <c r="Y189">
        <v>2010</v>
      </c>
      <c r="AA189" s="2">
        <v>3</v>
      </c>
    </row>
    <row r="190" spans="1:27" x14ac:dyDescent="0.25">
      <c r="A190">
        <v>42</v>
      </c>
      <c r="B190" t="s">
        <v>311</v>
      </c>
      <c r="C190" t="s">
        <v>312</v>
      </c>
      <c r="D190" t="s">
        <v>313</v>
      </c>
      <c r="E190" t="s">
        <v>314</v>
      </c>
      <c r="F190">
        <v>2.13</v>
      </c>
      <c r="G190">
        <v>3.5</v>
      </c>
      <c r="H190" t="s">
        <v>4</v>
      </c>
      <c r="I190">
        <f t="shared" si="2"/>
        <v>7.4550000000000001</v>
      </c>
      <c r="J190" t="s">
        <v>43</v>
      </c>
      <c r="K190" t="s">
        <v>98</v>
      </c>
      <c r="M190" t="s">
        <v>7</v>
      </c>
      <c r="O190" t="s">
        <v>315</v>
      </c>
      <c r="P190" t="s">
        <v>9</v>
      </c>
      <c r="Q190" t="s">
        <v>38</v>
      </c>
      <c r="R190" t="s">
        <v>316</v>
      </c>
      <c r="S190" t="s">
        <v>317</v>
      </c>
      <c r="T190" t="s">
        <v>13</v>
      </c>
      <c r="U190">
        <v>799</v>
      </c>
      <c r="V190" t="s">
        <v>25</v>
      </c>
      <c r="W190" t="s">
        <v>71</v>
      </c>
      <c r="X190" t="s">
        <v>51</v>
      </c>
      <c r="Y190">
        <v>2012</v>
      </c>
      <c r="Z190" t="s">
        <v>28</v>
      </c>
      <c r="AA190" s="2">
        <v>5.95</v>
      </c>
    </row>
    <row r="191" spans="1:27" x14ac:dyDescent="0.25">
      <c r="A191">
        <v>53</v>
      </c>
      <c r="B191" t="s">
        <v>385</v>
      </c>
      <c r="C191" t="s">
        <v>386</v>
      </c>
      <c r="D191" t="s">
        <v>387</v>
      </c>
      <c r="E191" t="s">
        <v>42</v>
      </c>
      <c r="F191">
        <v>3.13</v>
      </c>
      <c r="G191">
        <v>2</v>
      </c>
      <c r="H191" t="s">
        <v>4</v>
      </c>
      <c r="I191">
        <f t="shared" si="2"/>
        <v>6.26</v>
      </c>
      <c r="J191" t="s">
        <v>5</v>
      </c>
      <c r="K191" t="s">
        <v>98</v>
      </c>
      <c r="O191" t="s">
        <v>388</v>
      </c>
      <c r="P191" t="s">
        <v>9</v>
      </c>
      <c r="Q191" t="s">
        <v>172</v>
      </c>
      <c r="R191" t="s">
        <v>389</v>
      </c>
      <c r="S191" t="s">
        <v>317</v>
      </c>
      <c r="T191" t="s">
        <v>13</v>
      </c>
      <c r="U191">
        <v>799</v>
      </c>
      <c r="V191" t="s">
        <v>25</v>
      </c>
      <c r="W191" t="s">
        <v>71</v>
      </c>
      <c r="X191" t="s">
        <v>51</v>
      </c>
      <c r="Y191">
        <v>2012</v>
      </c>
      <c r="Z191" t="s">
        <v>28</v>
      </c>
      <c r="AA191" s="2">
        <v>2.95</v>
      </c>
    </row>
    <row r="192" spans="1:27" x14ac:dyDescent="0.25">
      <c r="A192">
        <v>31</v>
      </c>
      <c r="B192" t="s">
        <v>243</v>
      </c>
      <c r="C192" t="s">
        <v>244</v>
      </c>
      <c r="D192" t="s">
        <v>245</v>
      </c>
      <c r="E192" t="s">
        <v>56</v>
      </c>
      <c r="F192">
        <v>2.5</v>
      </c>
      <c r="G192">
        <v>3.5</v>
      </c>
      <c r="H192" t="s">
        <v>4</v>
      </c>
      <c r="I192">
        <f t="shared" si="2"/>
        <v>8.75</v>
      </c>
      <c r="J192" t="s">
        <v>43</v>
      </c>
      <c r="K192" t="s">
        <v>103</v>
      </c>
      <c r="P192" t="s">
        <v>68</v>
      </c>
      <c r="Q192" t="s">
        <v>246</v>
      </c>
      <c r="R192" t="s">
        <v>247</v>
      </c>
      <c r="S192" t="s">
        <v>211</v>
      </c>
      <c r="T192" t="s">
        <v>13</v>
      </c>
      <c r="U192">
        <v>805</v>
      </c>
      <c r="V192" t="s">
        <v>25</v>
      </c>
      <c r="W192" t="s">
        <v>145</v>
      </c>
      <c r="X192" t="s">
        <v>51</v>
      </c>
      <c r="Y192">
        <v>2011</v>
      </c>
      <c r="Z192" t="s">
        <v>52</v>
      </c>
      <c r="AA192" s="2">
        <v>0.01</v>
      </c>
    </row>
    <row r="193" spans="1:27" x14ac:dyDescent="0.25">
      <c r="A193">
        <v>66</v>
      </c>
      <c r="B193" t="s">
        <v>466</v>
      </c>
      <c r="C193" t="s">
        <v>467</v>
      </c>
      <c r="D193" t="s">
        <v>468</v>
      </c>
      <c r="E193" t="s">
        <v>42</v>
      </c>
      <c r="F193">
        <v>2.5</v>
      </c>
      <c r="G193">
        <v>3.5</v>
      </c>
      <c r="H193" t="s">
        <v>4</v>
      </c>
      <c r="I193">
        <f t="shared" si="2"/>
        <v>8.75</v>
      </c>
      <c r="J193" t="s">
        <v>43</v>
      </c>
      <c r="K193" t="s">
        <v>103</v>
      </c>
      <c r="O193" t="s">
        <v>469</v>
      </c>
      <c r="P193" t="s">
        <v>68</v>
      </c>
      <c r="Q193" t="s">
        <v>246</v>
      </c>
      <c r="R193" t="s">
        <v>247</v>
      </c>
      <c r="S193" t="s">
        <v>211</v>
      </c>
      <c r="T193" t="s">
        <v>13</v>
      </c>
      <c r="U193">
        <v>805</v>
      </c>
      <c r="V193" t="s">
        <v>25</v>
      </c>
      <c r="W193" t="s">
        <v>145</v>
      </c>
      <c r="X193" t="s">
        <v>51</v>
      </c>
      <c r="Y193">
        <v>2011</v>
      </c>
      <c r="Z193" t="s">
        <v>52</v>
      </c>
      <c r="AA193" s="2">
        <v>2.99</v>
      </c>
    </row>
    <row r="194" spans="1:27" x14ac:dyDescent="0.25">
      <c r="A194">
        <v>51</v>
      </c>
      <c r="B194" t="s">
        <v>372</v>
      </c>
      <c r="C194" t="s">
        <v>373</v>
      </c>
      <c r="D194" t="s">
        <v>374</v>
      </c>
      <c r="E194" t="s">
        <v>42</v>
      </c>
      <c r="F194">
        <v>2</v>
      </c>
      <c r="G194">
        <v>3.13</v>
      </c>
      <c r="H194" t="s">
        <v>4</v>
      </c>
      <c r="I194">
        <f t="shared" ref="I194:I257" si="3">IF(H194="Rectangle",F194*G194,IF(H194="Square",F194*G194,IF(H194="Round",(F194/2)^2*3.14,IF(H194="Oval",(F194*G194*3.14),IF(H194="Triangle",((F194*G194)/2),"Error")))))</f>
        <v>6.26</v>
      </c>
      <c r="J194" t="s">
        <v>43</v>
      </c>
      <c r="K194" t="s">
        <v>103</v>
      </c>
      <c r="O194" t="s">
        <v>375</v>
      </c>
      <c r="P194" t="s">
        <v>46</v>
      </c>
      <c r="Q194" t="s">
        <v>376</v>
      </c>
      <c r="R194" t="s">
        <v>377</v>
      </c>
      <c r="S194" t="s">
        <v>378</v>
      </c>
      <c r="T194" t="s">
        <v>13</v>
      </c>
      <c r="U194">
        <v>805</v>
      </c>
      <c r="V194" t="s">
        <v>25</v>
      </c>
      <c r="W194" t="s">
        <v>379</v>
      </c>
      <c r="X194" t="s">
        <v>38</v>
      </c>
      <c r="Y194" t="s">
        <v>80</v>
      </c>
      <c r="AA194" s="2">
        <v>2.95</v>
      </c>
    </row>
    <row r="195" spans="1:27" x14ac:dyDescent="0.25">
      <c r="A195">
        <v>378</v>
      </c>
      <c r="B195" t="s">
        <v>1988</v>
      </c>
      <c r="C195" t="s">
        <v>1989</v>
      </c>
      <c r="D195" t="s">
        <v>1990</v>
      </c>
      <c r="E195" t="s">
        <v>42</v>
      </c>
      <c r="F195">
        <v>2</v>
      </c>
      <c r="G195">
        <v>3</v>
      </c>
      <c r="H195" t="s">
        <v>4</v>
      </c>
      <c r="I195">
        <f t="shared" si="3"/>
        <v>6</v>
      </c>
      <c r="J195" t="s">
        <v>43</v>
      </c>
      <c r="K195" t="s">
        <v>103</v>
      </c>
      <c r="O195" t="s">
        <v>1989</v>
      </c>
      <c r="P195" t="s">
        <v>35</v>
      </c>
      <c r="Q195" t="s">
        <v>1991</v>
      </c>
      <c r="R195" t="s">
        <v>1992</v>
      </c>
      <c r="S195" t="s">
        <v>1993</v>
      </c>
      <c r="T195" t="s">
        <v>1930</v>
      </c>
      <c r="U195">
        <v>828</v>
      </c>
      <c r="V195" t="s">
        <v>25</v>
      </c>
      <c r="W195" t="s">
        <v>1922</v>
      </c>
      <c r="X195" t="s">
        <v>51</v>
      </c>
      <c r="Y195">
        <v>2022</v>
      </c>
      <c r="Z195" t="s">
        <v>1923</v>
      </c>
      <c r="AA195" s="2">
        <v>2.99</v>
      </c>
    </row>
    <row r="196" spans="1:27" x14ac:dyDescent="0.25">
      <c r="A196">
        <v>236</v>
      </c>
      <c r="B196" t="s">
        <v>1339</v>
      </c>
      <c r="C196" t="s">
        <v>1340</v>
      </c>
      <c r="D196" t="s">
        <v>1341</v>
      </c>
      <c r="E196" t="s">
        <v>56</v>
      </c>
      <c r="F196">
        <v>2</v>
      </c>
      <c r="G196">
        <v>3.5</v>
      </c>
      <c r="H196" t="s">
        <v>4</v>
      </c>
      <c r="I196">
        <f t="shared" si="3"/>
        <v>7</v>
      </c>
      <c r="J196" t="s">
        <v>43</v>
      </c>
      <c r="K196" t="s">
        <v>103</v>
      </c>
      <c r="O196" t="s">
        <v>1342</v>
      </c>
      <c r="P196" t="s">
        <v>46</v>
      </c>
      <c r="Q196" t="s">
        <v>1343</v>
      </c>
      <c r="R196" t="s">
        <v>1344</v>
      </c>
      <c r="S196" t="s">
        <v>211</v>
      </c>
      <c r="T196" t="s">
        <v>13</v>
      </c>
      <c r="U196">
        <v>868</v>
      </c>
      <c r="V196" t="s">
        <v>25</v>
      </c>
      <c r="W196" t="s">
        <v>1312</v>
      </c>
      <c r="X196" t="s">
        <v>51</v>
      </c>
      <c r="Y196">
        <v>2011</v>
      </c>
      <c r="Z196" t="s">
        <v>52</v>
      </c>
      <c r="AA196" s="2">
        <v>0.01</v>
      </c>
    </row>
    <row r="197" spans="1:27" x14ac:dyDescent="0.25">
      <c r="A197">
        <v>238</v>
      </c>
      <c r="B197" t="s">
        <v>1351</v>
      </c>
      <c r="C197" t="s">
        <v>1352</v>
      </c>
      <c r="D197" t="s">
        <v>1353</v>
      </c>
      <c r="E197" t="s">
        <v>511</v>
      </c>
      <c r="F197">
        <v>3.13</v>
      </c>
      <c r="G197">
        <v>3.13</v>
      </c>
      <c r="H197" t="s">
        <v>75</v>
      </c>
      <c r="I197">
        <f t="shared" si="3"/>
        <v>7.6905664999999992</v>
      </c>
      <c r="J197" t="s">
        <v>43</v>
      </c>
      <c r="K197" t="s">
        <v>84</v>
      </c>
      <c r="L197" t="s">
        <v>7</v>
      </c>
      <c r="O197" t="s">
        <v>1354</v>
      </c>
      <c r="P197" t="s">
        <v>77</v>
      </c>
      <c r="Q197" t="s">
        <v>1352</v>
      </c>
      <c r="R197" t="s">
        <v>1355</v>
      </c>
      <c r="S197" t="s">
        <v>211</v>
      </c>
      <c r="T197" t="s">
        <v>13</v>
      </c>
      <c r="U197">
        <v>878</v>
      </c>
      <c r="V197" t="s">
        <v>25</v>
      </c>
      <c r="W197" t="s">
        <v>1312</v>
      </c>
      <c r="X197" t="s">
        <v>51</v>
      </c>
      <c r="Y197">
        <v>2011</v>
      </c>
      <c r="Z197" t="s">
        <v>52</v>
      </c>
      <c r="AA197" s="2">
        <v>0.01</v>
      </c>
    </row>
    <row r="198" spans="1:27" x14ac:dyDescent="0.25">
      <c r="A198">
        <v>250</v>
      </c>
      <c r="B198" t="s">
        <v>1409</v>
      </c>
      <c r="C198" t="s">
        <v>1410</v>
      </c>
      <c r="D198" t="s">
        <v>1411</v>
      </c>
      <c r="E198" t="s">
        <v>42</v>
      </c>
      <c r="F198">
        <v>2.13</v>
      </c>
      <c r="G198">
        <v>3.13</v>
      </c>
      <c r="H198" t="s">
        <v>4</v>
      </c>
      <c r="I198">
        <f t="shared" si="3"/>
        <v>6.6668999999999992</v>
      </c>
      <c r="J198" t="s">
        <v>43</v>
      </c>
      <c r="K198" t="s">
        <v>103</v>
      </c>
      <c r="O198" t="s">
        <v>1412</v>
      </c>
      <c r="P198" t="s">
        <v>68</v>
      </c>
      <c r="Q198" t="s">
        <v>1413</v>
      </c>
      <c r="R198" t="s">
        <v>1414</v>
      </c>
      <c r="S198" t="s">
        <v>105</v>
      </c>
      <c r="T198" t="s">
        <v>13</v>
      </c>
      <c r="U198">
        <v>887</v>
      </c>
      <c r="V198" t="s">
        <v>25</v>
      </c>
      <c r="W198" t="s">
        <v>1415</v>
      </c>
      <c r="X198" t="s">
        <v>16</v>
      </c>
      <c r="Y198">
        <v>2015</v>
      </c>
      <c r="Z198" t="s">
        <v>1416</v>
      </c>
      <c r="AA198" s="2">
        <v>3.95</v>
      </c>
    </row>
    <row r="199" spans="1:27" x14ac:dyDescent="0.25">
      <c r="A199">
        <v>59</v>
      </c>
      <c r="B199" t="s">
        <v>421</v>
      </c>
      <c r="C199" t="s">
        <v>422</v>
      </c>
      <c r="D199" t="s">
        <v>423</v>
      </c>
      <c r="E199" t="s">
        <v>42</v>
      </c>
      <c r="F199">
        <v>3.63</v>
      </c>
      <c r="G199">
        <v>2.63</v>
      </c>
      <c r="H199" t="s">
        <v>4</v>
      </c>
      <c r="I199">
        <f t="shared" si="3"/>
        <v>9.5468999999999991</v>
      </c>
      <c r="J199" t="s">
        <v>5</v>
      </c>
      <c r="K199" t="s">
        <v>66</v>
      </c>
      <c r="O199" t="s">
        <v>424</v>
      </c>
      <c r="P199" t="s">
        <v>68</v>
      </c>
      <c r="Q199" t="s">
        <v>425</v>
      </c>
      <c r="R199" t="s">
        <v>426</v>
      </c>
      <c r="S199" t="s">
        <v>211</v>
      </c>
      <c r="T199" t="s">
        <v>13</v>
      </c>
      <c r="U199">
        <v>898</v>
      </c>
      <c r="V199" t="s">
        <v>25</v>
      </c>
      <c r="W199" t="s">
        <v>145</v>
      </c>
      <c r="X199" t="s">
        <v>51</v>
      </c>
      <c r="Y199">
        <v>2011</v>
      </c>
      <c r="Z199" t="s">
        <v>52</v>
      </c>
      <c r="AA199" s="2">
        <v>0.01</v>
      </c>
    </row>
    <row r="200" spans="1:27" x14ac:dyDescent="0.25">
      <c r="A200">
        <v>25</v>
      </c>
      <c r="B200" t="s">
        <v>204</v>
      </c>
      <c r="C200" t="s">
        <v>205</v>
      </c>
      <c r="D200" t="s">
        <v>206</v>
      </c>
      <c r="E200" t="s">
        <v>32</v>
      </c>
      <c r="F200">
        <v>1.38</v>
      </c>
      <c r="G200">
        <v>1.75</v>
      </c>
      <c r="H200" t="s">
        <v>4</v>
      </c>
      <c r="I200">
        <f t="shared" si="3"/>
        <v>2.415</v>
      </c>
      <c r="J200" t="s">
        <v>43</v>
      </c>
      <c r="K200" t="s">
        <v>207</v>
      </c>
      <c r="O200" t="s">
        <v>208</v>
      </c>
      <c r="P200" t="s">
        <v>209</v>
      </c>
      <c r="Q200" t="s">
        <v>205</v>
      </c>
      <c r="R200" t="s">
        <v>210</v>
      </c>
      <c r="S200" t="s">
        <v>211</v>
      </c>
      <c r="T200" t="s">
        <v>13</v>
      </c>
      <c r="U200">
        <v>901</v>
      </c>
      <c r="V200" t="s">
        <v>25</v>
      </c>
      <c r="W200" t="s">
        <v>145</v>
      </c>
      <c r="X200" t="s">
        <v>51</v>
      </c>
      <c r="Y200">
        <v>2011</v>
      </c>
      <c r="Z200" t="s">
        <v>52</v>
      </c>
      <c r="AA200" s="2">
        <v>0.01</v>
      </c>
    </row>
    <row r="201" spans="1:27" x14ac:dyDescent="0.25">
      <c r="A201">
        <v>55</v>
      </c>
      <c r="B201" t="s">
        <v>398</v>
      </c>
      <c r="C201" t="s">
        <v>399</v>
      </c>
      <c r="D201" t="s">
        <v>400</v>
      </c>
      <c r="E201" t="s">
        <v>42</v>
      </c>
      <c r="F201">
        <v>3.13</v>
      </c>
      <c r="G201">
        <v>2.13</v>
      </c>
      <c r="H201" t="s">
        <v>4</v>
      </c>
      <c r="I201">
        <f t="shared" si="3"/>
        <v>6.6668999999999992</v>
      </c>
      <c r="J201" t="s">
        <v>5</v>
      </c>
      <c r="K201" t="s">
        <v>84</v>
      </c>
      <c r="O201" t="s">
        <v>401</v>
      </c>
      <c r="P201" t="s">
        <v>35</v>
      </c>
      <c r="Q201" t="s">
        <v>402</v>
      </c>
      <c r="R201" t="s">
        <v>403</v>
      </c>
      <c r="S201" t="s">
        <v>211</v>
      </c>
      <c r="T201" t="s">
        <v>13</v>
      </c>
      <c r="U201">
        <v>902</v>
      </c>
      <c r="V201" t="s">
        <v>25</v>
      </c>
      <c r="W201" t="s">
        <v>71</v>
      </c>
      <c r="X201" t="s">
        <v>51</v>
      </c>
      <c r="Y201">
        <v>2012</v>
      </c>
      <c r="Z201" t="s">
        <v>28</v>
      </c>
      <c r="AA201" s="2">
        <v>2.95</v>
      </c>
    </row>
    <row r="202" spans="1:27" x14ac:dyDescent="0.25">
      <c r="A202">
        <v>341</v>
      </c>
      <c r="B202" t="s">
        <v>1851</v>
      </c>
      <c r="C202" t="s">
        <v>1852</v>
      </c>
      <c r="D202" t="s">
        <v>1853</v>
      </c>
      <c r="E202" t="s">
        <v>42</v>
      </c>
      <c r="F202">
        <v>2.5</v>
      </c>
      <c r="G202">
        <v>3.5</v>
      </c>
      <c r="H202" t="s">
        <v>4</v>
      </c>
      <c r="I202">
        <f t="shared" si="3"/>
        <v>8.75</v>
      </c>
      <c r="J202" t="s">
        <v>43</v>
      </c>
      <c r="K202" t="s">
        <v>103</v>
      </c>
      <c r="O202" t="s">
        <v>1854</v>
      </c>
      <c r="P202" t="s">
        <v>35</v>
      </c>
      <c r="Q202" t="s">
        <v>1855</v>
      </c>
      <c r="R202" t="s">
        <v>1856</v>
      </c>
      <c r="S202" t="s">
        <v>105</v>
      </c>
      <c r="T202" t="s">
        <v>13</v>
      </c>
      <c r="U202">
        <v>910</v>
      </c>
      <c r="V202" t="s">
        <v>25</v>
      </c>
      <c r="W202" t="s">
        <v>1835</v>
      </c>
      <c r="X202" t="s">
        <v>16</v>
      </c>
      <c r="Y202">
        <v>2021</v>
      </c>
      <c r="Z202" t="s">
        <v>1836</v>
      </c>
      <c r="AA202" s="2">
        <v>4.99</v>
      </c>
    </row>
    <row r="203" spans="1:27" x14ac:dyDescent="0.25">
      <c r="A203">
        <v>231</v>
      </c>
      <c r="B203" t="s">
        <v>1306</v>
      </c>
      <c r="C203" t="s">
        <v>1307</v>
      </c>
      <c r="D203" t="s">
        <v>1308</v>
      </c>
      <c r="E203" t="s">
        <v>56</v>
      </c>
      <c r="F203">
        <v>2.5</v>
      </c>
      <c r="G203">
        <v>3.5</v>
      </c>
      <c r="H203" t="s">
        <v>4</v>
      </c>
      <c r="I203">
        <f t="shared" si="3"/>
        <v>8.75</v>
      </c>
      <c r="J203" t="s">
        <v>43</v>
      </c>
      <c r="K203" t="s">
        <v>44</v>
      </c>
      <c r="O203" t="s">
        <v>1309</v>
      </c>
      <c r="P203" t="s">
        <v>46</v>
      </c>
      <c r="Q203" t="s">
        <v>1310</v>
      </c>
      <c r="R203" t="s">
        <v>1311</v>
      </c>
      <c r="S203" t="s">
        <v>211</v>
      </c>
      <c r="T203" t="s">
        <v>13</v>
      </c>
      <c r="U203">
        <v>915</v>
      </c>
      <c r="V203" t="s">
        <v>25</v>
      </c>
      <c r="W203" t="s">
        <v>1312</v>
      </c>
      <c r="X203" t="s">
        <v>51</v>
      </c>
      <c r="Y203">
        <v>2011</v>
      </c>
      <c r="Z203" t="s">
        <v>52</v>
      </c>
      <c r="AA203" s="2">
        <v>0.01</v>
      </c>
    </row>
    <row r="204" spans="1:27" x14ac:dyDescent="0.25">
      <c r="A204">
        <v>274</v>
      </c>
      <c r="B204" t="s">
        <v>1537</v>
      </c>
      <c r="C204" t="s">
        <v>1538</v>
      </c>
      <c r="D204" t="s">
        <v>1539</v>
      </c>
      <c r="E204" t="s">
        <v>42</v>
      </c>
      <c r="F204">
        <v>3.5</v>
      </c>
      <c r="G204">
        <v>2.5</v>
      </c>
      <c r="H204" t="s">
        <v>4</v>
      </c>
      <c r="I204">
        <f t="shared" si="3"/>
        <v>8.75</v>
      </c>
      <c r="J204" t="s">
        <v>5</v>
      </c>
      <c r="K204" t="s">
        <v>92</v>
      </c>
      <c r="P204" t="s">
        <v>46</v>
      </c>
      <c r="Q204" t="s">
        <v>149</v>
      </c>
      <c r="R204" t="s">
        <v>150</v>
      </c>
      <c r="S204" t="s">
        <v>151</v>
      </c>
      <c r="T204" t="s">
        <v>13</v>
      </c>
      <c r="U204">
        <v>924</v>
      </c>
      <c r="V204" t="s">
        <v>25</v>
      </c>
      <c r="W204" t="s">
        <v>152</v>
      </c>
      <c r="X204" t="s">
        <v>16</v>
      </c>
      <c r="Y204">
        <v>1991</v>
      </c>
      <c r="AA204" s="2">
        <v>4.5</v>
      </c>
    </row>
    <row r="205" spans="1:27" x14ac:dyDescent="0.25">
      <c r="A205">
        <v>17</v>
      </c>
      <c r="B205" t="s">
        <v>146</v>
      </c>
      <c r="C205" t="s">
        <v>147</v>
      </c>
      <c r="D205" t="s">
        <v>148</v>
      </c>
      <c r="E205" t="s">
        <v>42</v>
      </c>
      <c r="F205">
        <v>3</v>
      </c>
      <c r="G205">
        <v>2</v>
      </c>
      <c r="H205" t="s">
        <v>4</v>
      </c>
      <c r="I205">
        <f t="shared" si="3"/>
        <v>6</v>
      </c>
      <c r="J205" t="s">
        <v>5</v>
      </c>
      <c r="K205" t="s">
        <v>92</v>
      </c>
      <c r="P205" t="s">
        <v>35</v>
      </c>
      <c r="Q205" t="s">
        <v>149</v>
      </c>
      <c r="R205" t="s">
        <v>150</v>
      </c>
      <c r="S205" t="s">
        <v>151</v>
      </c>
      <c r="T205" t="s">
        <v>13</v>
      </c>
      <c r="U205">
        <v>924</v>
      </c>
      <c r="V205" t="s">
        <v>25</v>
      </c>
      <c r="W205" t="s">
        <v>152</v>
      </c>
      <c r="X205" t="s">
        <v>16</v>
      </c>
      <c r="Y205">
        <v>1991</v>
      </c>
      <c r="AA205" s="2">
        <v>0.01</v>
      </c>
    </row>
    <row r="206" spans="1:27" x14ac:dyDescent="0.25">
      <c r="A206">
        <v>339</v>
      </c>
      <c r="B206" t="s">
        <v>1839</v>
      </c>
      <c r="C206" t="s">
        <v>1840</v>
      </c>
      <c r="D206" t="s">
        <v>1841</v>
      </c>
      <c r="E206" t="s">
        <v>42</v>
      </c>
      <c r="F206">
        <v>1.5</v>
      </c>
      <c r="G206">
        <v>5</v>
      </c>
      <c r="H206" t="s">
        <v>4</v>
      </c>
      <c r="I206">
        <f t="shared" si="3"/>
        <v>7.5</v>
      </c>
      <c r="J206" t="s">
        <v>43</v>
      </c>
      <c r="K206" t="s">
        <v>103</v>
      </c>
      <c r="O206" t="s">
        <v>1842</v>
      </c>
      <c r="P206" t="s">
        <v>1843</v>
      </c>
      <c r="Q206" t="s">
        <v>1844</v>
      </c>
      <c r="R206" t="s">
        <v>1845</v>
      </c>
      <c r="S206" t="s">
        <v>105</v>
      </c>
      <c r="T206" t="s">
        <v>13</v>
      </c>
      <c r="U206">
        <v>925</v>
      </c>
      <c r="V206" t="s">
        <v>25</v>
      </c>
      <c r="W206" t="s">
        <v>1835</v>
      </c>
      <c r="X206" t="s">
        <v>16</v>
      </c>
      <c r="Y206">
        <v>2021</v>
      </c>
      <c r="Z206" t="s">
        <v>1836</v>
      </c>
      <c r="AA206" s="2">
        <v>4.95</v>
      </c>
    </row>
    <row r="207" spans="1:27" x14ac:dyDescent="0.25">
      <c r="A207">
        <v>343</v>
      </c>
      <c r="B207" t="s">
        <v>1862</v>
      </c>
      <c r="C207" t="s">
        <v>1331</v>
      </c>
      <c r="D207" t="s">
        <v>1863</v>
      </c>
      <c r="E207" t="s">
        <v>42</v>
      </c>
      <c r="F207">
        <v>1.5</v>
      </c>
      <c r="G207">
        <v>4.63</v>
      </c>
      <c r="H207" t="s">
        <v>4</v>
      </c>
      <c r="I207">
        <f t="shared" si="3"/>
        <v>6.9450000000000003</v>
      </c>
      <c r="J207" t="s">
        <v>43</v>
      </c>
      <c r="K207" t="s">
        <v>103</v>
      </c>
      <c r="O207" t="s">
        <v>1864</v>
      </c>
      <c r="P207" t="s">
        <v>68</v>
      </c>
      <c r="Q207" t="s">
        <v>1331</v>
      </c>
      <c r="R207" t="s">
        <v>1332</v>
      </c>
      <c r="S207" t="s">
        <v>317</v>
      </c>
      <c r="T207" t="s">
        <v>13</v>
      </c>
      <c r="U207">
        <v>930</v>
      </c>
      <c r="V207" t="s">
        <v>25</v>
      </c>
      <c r="W207" t="s">
        <v>1861</v>
      </c>
      <c r="X207" t="s">
        <v>51</v>
      </c>
      <c r="Y207">
        <v>2021</v>
      </c>
      <c r="Z207" t="s">
        <v>1836</v>
      </c>
      <c r="AA207" s="2">
        <v>4.99</v>
      </c>
    </row>
    <row r="208" spans="1:27" x14ac:dyDescent="0.25">
      <c r="A208">
        <v>234</v>
      </c>
      <c r="B208" t="s">
        <v>1327</v>
      </c>
      <c r="C208" t="s">
        <v>1328</v>
      </c>
      <c r="D208" t="s">
        <v>1329</v>
      </c>
      <c r="E208" t="s">
        <v>32</v>
      </c>
      <c r="F208">
        <v>1.75</v>
      </c>
      <c r="G208">
        <v>1.5</v>
      </c>
      <c r="H208" t="s">
        <v>75</v>
      </c>
      <c r="I208">
        <f t="shared" si="3"/>
        <v>2.4040625000000002</v>
      </c>
      <c r="J208" t="s">
        <v>5</v>
      </c>
      <c r="K208" t="s">
        <v>98</v>
      </c>
      <c r="N208" t="s">
        <v>7</v>
      </c>
      <c r="O208" t="s">
        <v>1330</v>
      </c>
      <c r="P208" t="s">
        <v>35</v>
      </c>
      <c r="Q208" t="s">
        <v>1331</v>
      </c>
      <c r="R208" t="s">
        <v>1332</v>
      </c>
      <c r="S208" t="s">
        <v>317</v>
      </c>
      <c r="T208" t="s">
        <v>13</v>
      </c>
      <c r="U208">
        <v>930</v>
      </c>
      <c r="V208" t="s">
        <v>25</v>
      </c>
      <c r="W208" t="s">
        <v>71</v>
      </c>
      <c r="X208" t="s">
        <v>51</v>
      </c>
      <c r="Y208">
        <v>2012</v>
      </c>
      <c r="Z208" t="s">
        <v>28</v>
      </c>
      <c r="AA208" s="2">
        <v>6.95</v>
      </c>
    </row>
    <row r="209" spans="1:27" x14ac:dyDescent="0.25">
      <c r="A209">
        <v>112</v>
      </c>
      <c r="B209" t="s">
        <v>682</v>
      </c>
      <c r="C209" t="s">
        <v>683</v>
      </c>
      <c r="D209" t="s">
        <v>684</v>
      </c>
      <c r="E209" t="s">
        <v>56</v>
      </c>
      <c r="F209">
        <v>4</v>
      </c>
      <c r="G209">
        <v>3</v>
      </c>
      <c r="H209" t="s">
        <v>4</v>
      </c>
      <c r="I209">
        <f t="shared" si="3"/>
        <v>12</v>
      </c>
      <c r="J209" t="s">
        <v>5</v>
      </c>
      <c r="K209" t="s">
        <v>98</v>
      </c>
      <c r="O209" t="s">
        <v>685</v>
      </c>
      <c r="P209" t="s">
        <v>353</v>
      </c>
      <c r="Q209" t="s">
        <v>686</v>
      </c>
      <c r="R209" t="s">
        <v>687</v>
      </c>
      <c r="S209" t="s">
        <v>151</v>
      </c>
      <c r="T209" t="s">
        <v>13</v>
      </c>
      <c r="U209">
        <v>956</v>
      </c>
      <c r="V209" t="s">
        <v>25</v>
      </c>
      <c r="W209" t="s">
        <v>688</v>
      </c>
      <c r="X209" t="s">
        <v>16</v>
      </c>
      <c r="Y209">
        <v>2013</v>
      </c>
      <c r="Z209" t="s">
        <v>28</v>
      </c>
      <c r="AA209" s="2">
        <v>0.04</v>
      </c>
    </row>
    <row r="210" spans="1:27" x14ac:dyDescent="0.25">
      <c r="A210">
        <v>257</v>
      </c>
      <c r="B210" t="s">
        <v>1452</v>
      </c>
      <c r="C210" t="s">
        <v>1453</v>
      </c>
      <c r="D210" t="s">
        <v>1454</v>
      </c>
      <c r="E210" t="s">
        <v>20</v>
      </c>
      <c r="F210">
        <v>3.25</v>
      </c>
      <c r="G210">
        <v>2.25</v>
      </c>
      <c r="H210" t="s">
        <v>4</v>
      </c>
      <c r="I210">
        <f t="shared" si="3"/>
        <v>7.3125</v>
      </c>
      <c r="J210" t="s">
        <v>5</v>
      </c>
      <c r="K210" t="s">
        <v>98</v>
      </c>
      <c r="M210" t="s">
        <v>7</v>
      </c>
      <c r="O210" t="s">
        <v>1455</v>
      </c>
      <c r="P210" t="s">
        <v>9</v>
      </c>
      <c r="Q210" t="s">
        <v>172</v>
      </c>
      <c r="R210" t="s">
        <v>80</v>
      </c>
      <c r="S210" t="s">
        <v>1435</v>
      </c>
      <c r="T210" t="s">
        <v>13</v>
      </c>
      <c r="U210">
        <v>962</v>
      </c>
      <c r="V210" t="s">
        <v>25</v>
      </c>
      <c r="W210" t="s">
        <v>1451</v>
      </c>
      <c r="X210" t="s">
        <v>38</v>
      </c>
      <c r="Y210" t="s">
        <v>38</v>
      </c>
      <c r="AA210" s="2">
        <v>0.01</v>
      </c>
    </row>
    <row r="211" spans="1:27" x14ac:dyDescent="0.25">
      <c r="A211">
        <v>253</v>
      </c>
      <c r="B211" t="s">
        <v>1429</v>
      </c>
      <c r="C211" t="s">
        <v>1430</v>
      </c>
      <c r="D211" t="s">
        <v>1431</v>
      </c>
      <c r="E211" t="s">
        <v>42</v>
      </c>
      <c r="F211">
        <v>3.13</v>
      </c>
      <c r="G211">
        <v>2.13</v>
      </c>
      <c r="H211" t="s">
        <v>4</v>
      </c>
      <c r="I211">
        <f t="shared" si="3"/>
        <v>6.6668999999999992</v>
      </c>
      <c r="J211" t="s">
        <v>5</v>
      </c>
      <c r="K211" t="s">
        <v>103</v>
      </c>
      <c r="O211" t="s">
        <v>1432</v>
      </c>
      <c r="P211" t="s">
        <v>46</v>
      </c>
      <c r="Q211" t="s">
        <v>1433</v>
      </c>
      <c r="R211" t="s">
        <v>1434</v>
      </c>
      <c r="S211" t="s">
        <v>1435</v>
      </c>
      <c r="T211" t="s">
        <v>13</v>
      </c>
      <c r="U211">
        <v>962</v>
      </c>
      <c r="V211" t="s">
        <v>25</v>
      </c>
      <c r="W211" t="s">
        <v>688</v>
      </c>
      <c r="X211" t="s">
        <v>16</v>
      </c>
      <c r="Y211">
        <v>2013</v>
      </c>
      <c r="Z211" t="s">
        <v>28</v>
      </c>
      <c r="AA211" s="2">
        <v>3.99</v>
      </c>
    </row>
    <row r="212" spans="1:27" x14ac:dyDescent="0.25">
      <c r="A212">
        <v>340</v>
      </c>
      <c r="B212" t="s">
        <v>1846</v>
      </c>
      <c r="C212" t="s">
        <v>1847</v>
      </c>
      <c r="D212" t="s">
        <v>1848</v>
      </c>
      <c r="E212" t="s">
        <v>56</v>
      </c>
      <c r="F212">
        <v>2</v>
      </c>
      <c r="G212">
        <v>3.5</v>
      </c>
      <c r="H212" t="s">
        <v>4</v>
      </c>
      <c r="I212">
        <f t="shared" si="3"/>
        <v>7</v>
      </c>
      <c r="J212" t="s">
        <v>43</v>
      </c>
      <c r="K212" t="s">
        <v>119</v>
      </c>
      <c r="O212" t="s">
        <v>1849</v>
      </c>
      <c r="P212" t="s">
        <v>9</v>
      </c>
      <c r="Q212" t="s">
        <v>1850</v>
      </c>
      <c r="R212" t="s">
        <v>648</v>
      </c>
      <c r="S212" t="s">
        <v>151</v>
      </c>
      <c r="T212" t="s">
        <v>13</v>
      </c>
      <c r="U212">
        <v>963</v>
      </c>
      <c r="V212" t="s">
        <v>25</v>
      </c>
      <c r="W212" t="s">
        <v>1835</v>
      </c>
      <c r="X212" t="s">
        <v>16</v>
      </c>
      <c r="Y212">
        <v>2021</v>
      </c>
      <c r="Z212" t="s">
        <v>1836</v>
      </c>
      <c r="AA212" s="2">
        <v>0.04</v>
      </c>
    </row>
    <row r="213" spans="1:27" x14ac:dyDescent="0.25">
      <c r="A213">
        <v>338</v>
      </c>
      <c r="B213" t="s">
        <v>1830</v>
      </c>
      <c r="C213" t="s">
        <v>1831</v>
      </c>
      <c r="D213" t="s">
        <v>1832</v>
      </c>
      <c r="E213" t="s">
        <v>991</v>
      </c>
      <c r="F213">
        <v>3.5</v>
      </c>
      <c r="G213">
        <v>2.88</v>
      </c>
      <c r="H213" t="s">
        <v>4</v>
      </c>
      <c r="I213">
        <f t="shared" si="3"/>
        <v>10.08</v>
      </c>
      <c r="J213" t="s">
        <v>5</v>
      </c>
      <c r="K213" t="s">
        <v>739</v>
      </c>
      <c r="O213" t="s">
        <v>1833</v>
      </c>
      <c r="P213" t="s">
        <v>77</v>
      </c>
      <c r="Q213" t="s">
        <v>1834</v>
      </c>
      <c r="R213" t="s">
        <v>648</v>
      </c>
      <c r="S213" t="s">
        <v>151</v>
      </c>
      <c r="T213" t="s">
        <v>13</v>
      </c>
      <c r="U213">
        <v>964</v>
      </c>
      <c r="V213" t="s">
        <v>25</v>
      </c>
      <c r="W213" t="s">
        <v>1835</v>
      </c>
      <c r="X213" t="s">
        <v>16</v>
      </c>
      <c r="Y213">
        <v>2021</v>
      </c>
      <c r="Z213" t="s">
        <v>1836</v>
      </c>
      <c r="AA213" s="2">
        <v>0.04</v>
      </c>
    </row>
    <row r="214" spans="1:27" x14ac:dyDescent="0.25">
      <c r="A214">
        <v>16</v>
      </c>
      <c r="B214" t="s">
        <v>139</v>
      </c>
      <c r="C214" t="s">
        <v>140</v>
      </c>
      <c r="D214" t="s">
        <v>141</v>
      </c>
      <c r="E214" t="s">
        <v>42</v>
      </c>
      <c r="F214">
        <v>1.63</v>
      </c>
      <c r="G214">
        <v>5</v>
      </c>
      <c r="H214" t="s">
        <v>4</v>
      </c>
      <c r="I214">
        <f t="shared" si="3"/>
        <v>8.1499999999999986</v>
      </c>
      <c r="J214" t="s">
        <v>43</v>
      </c>
      <c r="K214" t="s">
        <v>103</v>
      </c>
      <c r="M214" t="s">
        <v>7</v>
      </c>
      <c r="O214" t="s">
        <v>142</v>
      </c>
      <c r="P214" t="s">
        <v>68</v>
      </c>
      <c r="Q214" t="s">
        <v>140</v>
      </c>
      <c r="R214" t="s">
        <v>143</v>
      </c>
      <c r="S214" t="s">
        <v>144</v>
      </c>
      <c r="T214" t="s">
        <v>13</v>
      </c>
      <c r="U214">
        <v>980</v>
      </c>
      <c r="V214" t="s">
        <v>25</v>
      </c>
      <c r="W214" t="s">
        <v>145</v>
      </c>
      <c r="X214" t="s">
        <v>51</v>
      </c>
      <c r="Y214">
        <v>2011</v>
      </c>
      <c r="Z214" t="s">
        <v>52</v>
      </c>
      <c r="AA214" s="2">
        <v>2.99</v>
      </c>
    </row>
    <row r="215" spans="1:27" x14ac:dyDescent="0.25">
      <c r="A215">
        <v>260</v>
      </c>
      <c r="B215" t="s">
        <v>1468</v>
      </c>
      <c r="C215" t="s">
        <v>1469</v>
      </c>
      <c r="D215" t="s">
        <v>1470</v>
      </c>
      <c r="E215" t="s">
        <v>56</v>
      </c>
      <c r="F215">
        <v>3.38</v>
      </c>
      <c r="G215">
        <v>1.63</v>
      </c>
      <c r="H215" t="s">
        <v>4</v>
      </c>
      <c r="I215">
        <f t="shared" si="3"/>
        <v>5.5093999999999994</v>
      </c>
      <c r="J215" t="s">
        <v>5</v>
      </c>
      <c r="K215" t="s">
        <v>98</v>
      </c>
      <c r="O215" t="s">
        <v>1471</v>
      </c>
      <c r="P215" t="s">
        <v>46</v>
      </c>
      <c r="Q215" t="s">
        <v>1472</v>
      </c>
      <c r="R215" t="s">
        <v>1422</v>
      </c>
      <c r="S215" t="s">
        <v>151</v>
      </c>
      <c r="T215" t="s">
        <v>13</v>
      </c>
      <c r="U215">
        <v>982</v>
      </c>
      <c r="V215" t="s">
        <v>25</v>
      </c>
      <c r="W215" t="s">
        <v>50</v>
      </c>
      <c r="X215" t="s">
        <v>51</v>
      </c>
      <c r="Y215">
        <v>2005</v>
      </c>
      <c r="Z215" t="s">
        <v>52</v>
      </c>
      <c r="AA215" s="2">
        <v>0.01</v>
      </c>
    </row>
    <row r="216" spans="1:27" x14ac:dyDescent="0.25">
      <c r="A216">
        <v>251</v>
      </c>
      <c r="B216" t="s">
        <v>1417</v>
      </c>
      <c r="C216" t="s">
        <v>1418</v>
      </c>
      <c r="D216" t="s">
        <v>1419</v>
      </c>
      <c r="E216" t="s">
        <v>42</v>
      </c>
      <c r="F216">
        <v>3.5</v>
      </c>
      <c r="G216">
        <v>3.5</v>
      </c>
      <c r="H216" t="s">
        <v>75</v>
      </c>
      <c r="I216">
        <f t="shared" si="3"/>
        <v>9.6162500000000009</v>
      </c>
      <c r="J216" t="s">
        <v>43</v>
      </c>
      <c r="K216" t="s">
        <v>84</v>
      </c>
      <c r="O216" t="s">
        <v>1420</v>
      </c>
      <c r="P216" t="s">
        <v>9</v>
      </c>
      <c r="Q216" t="s">
        <v>1421</v>
      </c>
      <c r="R216" t="s">
        <v>1422</v>
      </c>
      <c r="S216" t="s">
        <v>151</v>
      </c>
      <c r="T216" t="s">
        <v>13</v>
      </c>
      <c r="U216">
        <v>983</v>
      </c>
      <c r="V216" t="s">
        <v>25</v>
      </c>
      <c r="W216" t="s">
        <v>253</v>
      </c>
      <c r="X216" t="s">
        <v>16</v>
      </c>
      <c r="Y216">
        <v>2017</v>
      </c>
      <c r="Z216" t="s">
        <v>1423</v>
      </c>
      <c r="AA216" s="2">
        <v>0.01</v>
      </c>
    </row>
    <row r="217" spans="1:27" x14ac:dyDescent="0.25">
      <c r="A217">
        <v>32</v>
      </c>
      <c r="B217" t="s">
        <v>248</v>
      </c>
      <c r="C217" t="s">
        <v>249</v>
      </c>
      <c r="D217" t="s">
        <v>250</v>
      </c>
      <c r="E217" t="s">
        <v>42</v>
      </c>
      <c r="F217">
        <v>3.5</v>
      </c>
      <c r="G217">
        <v>2.5</v>
      </c>
      <c r="H217" t="s">
        <v>4</v>
      </c>
      <c r="I217">
        <f t="shared" si="3"/>
        <v>8.75</v>
      </c>
      <c r="J217" t="s">
        <v>5</v>
      </c>
      <c r="K217" t="s">
        <v>103</v>
      </c>
      <c r="M217" t="s">
        <v>7</v>
      </c>
      <c r="P217" t="s">
        <v>46</v>
      </c>
      <c r="Q217" t="s">
        <v>251</v>
      </c>
      <c r="R217" t="s">
        <v>252</v>
      </c>
      <c r="S217" t="s">
        <v>151</v>
      </c>
      <c r="T217" t="s">
        <v>13</v>
      </c>
      <c r="U217">
        <v>993</v>
      </c>
      <c r="V217" t="s">
        <v>25</v>
      </c>
      <c r="W217" t="s">
        <v>253</v>
      </c>
      <c r="X217" t="s">
        <v>16</v>
      </c>
      <c r="Y217">
        <v>2017</v>
      </c>
      <c r="Z217" t="s">
        <v>198</v>
      </c>
      <c r="AA217" s="2">
        <v>0.01</v>
      </c>
    </row>
    <row r="218" spans="1:27" x14ac:dyDescent="0.25">
      <c r="A218">
        <v>46</v>
      </c>
      <c r="B218" t="s">
        <v>336</v>
      </c>
      <c r="C218" t="s">
        <v>337</v>
      </c>
      <c r="D218" t="s">
        <v>338</v>
      </c>
      <c r="E218" t="s">
        <v>56</v>
      </c>
      <c r="F218">
        <v>2.25</v>
      </c>
      <c r="G218">
        <v>3.5</v>
      </c>
      <c r="H218" t="s">
        <v>4</v>
      </c>
      <c r="I218">
        <f t="shared" si="3"/>
        <v>7.875</v>
      </c>
      <c r="J218" t="s">
        <v>43</v>
      </c>
      <c r="K218" t="s">
        <v>44</v>
      </c>
      <c r="O218" t="s">
        <v>339</v>
      </c>
      <c r="P218" t="s">
        <v>35</v>
      </c>
      <c r="Q218" t="s">
        <v>340</v>
      </c>
      <c r="R218" t="s">
        <v>340</v>
      </c>
      <c r="S218" t="s">
        <v>341</v>
      </c>
      <c r="T218" t="s">
        <v>13</v>
      </c>
      <c r="U218" s="3">
        <v>1002</v>
      </c>
      <c r="V218" t="s">
        <v>25</v>
      </c>
      <c r="W218" t="s">
        <v>342</v>
      </c>
      <c r="X218" t="s">
        <v>38</v>
      </c>
      <c r="Y218" t="s">
        <v>80</v>
      </c>
      <c r="AA218" s="2">
        <v>0.01</v>
      </c>
    </row>
    <row r="219" spans="1:27" x14ac:dyDescent="0.25">
      <c r="A219">
        <v>270</v>
      </c>
      <c r="B219" t="s">
        <v>1519</v>
      </c>
      <c r="C219" t="s">
        <v>340</v>
      </c>
      <c r="D219" t="s">
        <v>1520</v>
      </c>
      <c r="E219" t="s">
        <v>215</v>
      </c>
      <c r="F219">
        <v>3.25</v>
      </c>
      <c r="G219">
        <v>2.88</v>
      </c>
      <c r="H219" t="s">
        <v>4</v>
      </c>
      <c r="I219">
        <f t="shared" si="3"/>
        <v>9.36</v>
      </c>
      <c r="J219" t="s">
        <v>5</v>
      </c>
      <c r="K219" t="s">
        <v>1033</v>
      </c>
      <c r="M219" t="s">
        <v>7</v>
      </c>
      <c r="O219" t="s">
        <v>1521</v>
      </c>
      <c r="P219" t="s">
        <v>35</v>
      </c>
      <c r="Q219" t="s">
        <v>1522</v>
      </c>
      <c r="R219" t="s">
        <v>340</v>
      </c>
      <c r="S219" t="s">
        <v>341</v>
      </c>
      <c r="T219" t="s">
        <v>13</v>
      </c>
      <c r="U219" s="3">
        <v>1002</v>
      </c>
      <c r="V219" t="s">
        <v>25</v>
      </c>
      <c r="W219" t="s">
        <v>688</v>
      </c>
      <c r="X219" t="s">
        <v>16</v>
      </c>
      <c r="Y219">
        <v>2013</v>
      </c>
      <c r="Z219" t="s">
        <v>28</v>
      </c>
      <c r="AA219" s="2">
        <v>0.01</v>
      </c>
    </row>
    <row r="220" spans="1:27" x14ac:dyDescent="0.25">
      <c r="A220">
        <v>410</v>
      </c>
      <c r="B220" t="s">
        <v>2124</v>
      </c>
      <c r="C220" t="s">
        <v>2125</v>
      </c>
      <c r="D220" t="s">
        <v>2126</v>
      </c>
      <c r="E220" t="s">
        <v>56</v>
      </c>
      <c r="F220">
        <v>3.5</v>
      </c>
      <c r="G220">
        <v>2</v>
      </c>
      <c r="H220" t="s">
        <v>4</v>
      </c>
      <c r="I220">
        <f t="shared" si="3"/>
        <v>7</v>
      </c>
      <c r="J220" t="s">
        <v>5</v>
      </c>
      <c r="K220" t="s">
        <v>739</v>
      </c>
      <c r="O220" t="s">
        <v>2127</v>
      </c>
      <c r="P220" t="s">
        <v>9</v>
      </c>
      <c r="Q220" t="s">
        <v>2125</v>
      </c>
      <c r="R220" t="s">
        <v>2128</v>
      </c>
      <c r="S220" t="s">
        <v>341</v>
      </c>
      <c r="T220" t="s">
        <v>1568</v>
      </c>
      <c r="U220" s="3">
        <v>1026</v>
      </c>
      <c r="V220" t="s">
        <v>25</v>
      </c>
      <c r="W220" t="s">
        <v>2115</v>
      </c>
      <c r="X220" t="s">
        <v>16</v>
      </c>
      <c r="Y220">
        <v>2022</v>
      </c>
      <c r="Z220" t="s">
        <v>1836</v>
      </c>
      <c r="AA220" s="2">
        <v>0.04</v>
      </c>
    </row>
    <row r="221" spans="1:27" x14ac:dyDescent="0.25">
      <c r="A221">
        <v>329</v>
      </c>
      <c r="B221" t="s">
        <v>1770</v>
      </c>
      <c r="C221" t="s">
        <v>1771</v>
      </c>
      <c r="D221" t="s">
        <v>1772</v>
      </c>
      <c r="E221" t="s">
        <v>234</v>
      </c>
      <c r="F221">
        <v>0.75</v>
      </c>
      <c r="G221">
        <v>4</v>
      </c>
      <c r="H221" t="s">
        <v>4</v>
      </c>
      <c r="I221">
        <f t="shared" si="3"/>
        <v>3</v>
      </c>
      <c r="J221" t="s">
        <v>43</v>
      </c>
      <c r="K221" t="s">
        <v>98</v>
      </c>
      <c r="M221" t="s">
        <v>7</v>
      </c>
      <c r="O221" t="s">
        <v>1773</v>
      </c>
      <c r="P221" t="s">
        <v>46</v>
      </c>
      <c r="Q221" t="s">
        <v>1774</v>
      </c>
      <c r="R221" t="s">
        <v>1775</v>
      </c>
      <c r="S221" t="s">
        <v>1776</v>
      </c>
      <c r="T221" t="s">
        <v>13</v>
      </c>
      <c r="U221" s="3">
        <v>1042</v>
      </c>
      <c r="V221" t="s">
        <v>25</v>
      </c>
      <c r="W221" t="s">
        <v>1638</v>
      </c>
      <c r="X221" t="s">
        <v>51</v>
      </c>
      <c r="Y221">
        <v>2021</v>
      </c>
      <c r="Z221" t="s">
        <v>198</v>
      </c>
      <c r="AA221" s="2">
        <v>5.99</v>
      </c>
    </row>
    <row r="222" spans="1:27" x14ac:dyDescent="0.25">
      <c r="A222">
        <v>330</v>
      </c>
      <c r="B222" t="s">
        <v>1777</v>
      </c>
      <c r="C222" t="s">
        <v>1778</v>
      </c>
      <c r="D222" t="s">
        <v>1779</v>
      </c>
      <c r="E222" t="s">
        <v>3</v>
      </c>
      <c r="F222">
        <v>3.5</v>
      </c>
      <c r="G222">
        <v>1.5</v>
      </c>
      <c r="H222" t="s">
        <v>4</v>
      </c>
      <c r="I222">
        <f t="shared" si="3"/>
        <v>5.25</v>
      </c>
      <c r="J222" t="s">
        <v>5</v>
      </c>
      <c r="K222" t="s">
        <v>98</v>
      </c>
      <c r="O222" t="s">
        <v>1780</v>
      </c>
      <c r="P222" t="s">
        <v>46</v>
      </c>
      <c r="Q222" t="s">
        <v>1781</v>
      </c>
      <c r="R222" t="s">
        <v>1775</v>
      </c>
      <c r="S222" t="s">
        <v>1776</v>
      </c>
      <c r="T222" t="s">
        <v>13</v>
      </c>
      <c r="U222" s="3">
        <v>1042</v>
      </c>
      <c r="V222" t="s">
        <v>25</v>
      </c>
      <c r="W222" t="s">
        <v>1638</v>
      </c>
      <c r="X222" t="s">
        <v>51</v>
      </c>
      <c r="Y222">
        <v>2021</v>
      </c>
      <c r="Z222" t="s">
        <v>198</v>
      </c>
      <c r="AA222" s="2">
        <v>0.01</v>
      </c>
    </row>
    <row r="223" spans="1:27" x14ac:dyDescent="0.25">
      <c r="A223">
        <v>54</v>
      </c>
      <c r="B223" t="s">
        <v>390</v>
      </c>
      <c r="C223" t="s">
        <v>391</v>
      </c>
      <c r="D223" t="s">
        <v>392</v>
      </c>
      <c r="E223" t="s">
        <v>56</v>
      </c>
      <c r="F223">
        <v>3.5</v>
      </c>
      <c r="G223">
        <v>2.25</v>
      </c>
      <c r="H223" t="s">
        <v>4</v>
      </c>
      <c r="I223">
        <f t="shared" si="3"/>
        <v>7.875</v>
      </c>
      <c r="J223" t="s">
        <v>5</v>
      </c>
      <c r="K223" t="s">
        <v>393</v>
      </c>
      <c r="O223" t="s">
        <v>394</v>
      </c>
      <c r="P223" t="s">
        <v>35</v>
      </c>
      <c r="Q223" t="s">
        <v>395</v>
      </c>
      <c r="R223" t="s">
        <v>396</v>
      </c>
      <c r="S223" t="s">
        <v>151</v>
      </c>
      <c r="T223" t="s">
        <v>13</v>
      </c>
      <c r="U223" s="3">
        <v>1051</v>
      </c>
      <c r="V223" t="s">
        <v>25</v>
      </c>
      <c r="W223" t="s">
        <v>397</v>
      </c>
      <c r="X223" t="s">
        <v>38</v>
      </c>
      <c r="Y223">
        <v>2010</v>
      </c>
      <c r="Z223" t="s">
        <v>28</v>
      </c>
      <c r="AA223" s="2">
        <v>3.99</v>
      </c>
    </row>
    <row r="224" spans="1:27" x14ac:dyDescent="0.25">
      <c r="A224">
        <v>256</v>
      </c>
      <c r="B224" t="s">
        <v>1448</v>
      </c>
      <c r="C224" t="s">
        <v>1449</v>
      </c>
      <c r="D224" t="s">
        <v>1450</v>
      </c>
      <c r="E224" t="s">
        <v>234</v>
      </c>
      <c r="F224">
        <v>2.25</v>
      </c>
      <c r="G224">
        <v>4.5</v>
      </c>
      <c r="H224" t="s">
        <v>4</v>
      </c>
      <c r="I224">
        <f t="shared" si="3"/>
        <v>10.125</v>
      </c>
      <c r="J224" t="s">
        <v>43</v>
      </c>
      <c r="K224" t="s">
        <v>98</v>
      </c>
      <c r="O224" t="s">
        <v>396</v>
      </c>
      <c r="P224" t="s">
        <v>9</v>
      </c>
      <c r="Q224" t="s">
        <v>38</v>
      </c>
      <c r="R224" t="s">
        <v>396</v>
      </c>
      <c r="S224" t="s">
        <v>151</v>
      </c>
      <c r="T224" t="s">
        <v>13</v>
      </c>
      <c r="U224" s="3">
        <v>1052</v>
      </c>
      <c r="V224" t="s">
        <v>25</v>
      </c>
      <c r="W224" t="s">
        <v>1451</v>
      </c>
      <c r="X224" t="s">
        <v>38</v>
      </c>
      <c r="Y224" t="s">
        <v>80</v>
      </c>
      <c r="AA224" s="2">
        <v>0.01</v>
      </c>
    </row>
    <row r="225" spans="1:28" x14ac:dyDescent="0.25">
      <c r="A225">
        <v>409</v>
      </c>
      <c r="B225" t="s">
        <v>2120</v>
      </c>
      <c r="C225" t="s">
        <v>2121</v>
      </c>
      <c r="D225" t="s">
        <v>2122</v>
      </c>
      <c r="E225" t="s">
        <v>3</v>
      </c>
      <c r="F225">
        <v>3.5</v>
      </c>
      <c r="G225">
        <v>2.5</v>
      </c>
      <c r="H225" t="s">
        <v>4</v>
      </c>
      <c r="I225">
        <f t="shared" si="3"/>
        <v>8.75</v>
      </c>
      <c r="J225" t="s">
        <v>5</v>
      </c>
      <c r="K225" t="s">
        <v>92</v>
      </c>
      <c r="P225" t="s">
        <v>46</v>
      </c>
      <c r="Q225" t="s">
        <v>2123</v>
      </c>
      <c r="R225" t="s">
        <v>396</v>
      </c>
      <c r="S225" t="s">
        <v>151</v>
      </c>
      <c r="T225" t="s">
        <v>13</v>
      </c>
      <c r="U225" s="3">
        <v>1052</v>
      </c>
      <c r="V225" t="s">
        <v>25</v>
      </c>
      <c r="W225" t="s">
        <v>2115</v>
      </c>
      <c r="X225" t="s">
        <v>16</v>
      </c>
      <c r="Y225">
        <v>2022</v>
      </c>
      <c r="Z225" t="s">
        <v>1836</v>
      </c>
      <c r="AA225" s="2">
        <v>0.01</v>
      </c>
    </row>
    <row r="226" spans="1:28" x14ac:dyDescent="0.25">
      <c r="A226">
        <v>258</v>
      </c>
      <c r="B226" t="s">
        <v>1456</v>
      </c>
      <c r="C226" t="s">
        <v>1457</v>
      </c>
      <c r="D226" t="s">
        <v>1458</v>
      </c>
      <c r="E226" t="s">
        <v>234</v>
      </c>
      <c r="F226">
        <v>2.68</v>
      </c>
      <c r="G226">
        <v>4.38</v>
      </c>
      <c r="H226" t="s">
        <v>4</v>
      </c>
      <c r="I226">
        <f t="shared" si="3"/>
        <v>11.7384</v>
      </c>
      <c r="J226" t="s">
        <v>43</v>
      </c>
      <c r="K226" t="s">
        <v>1057</v>
      </c>
      <c r="O226" t="s">
        <v>1459</v>
      </c>
      <c r="P226" t="s">
        <v>46</v>
      </c>
      <c r="Q226" t="s">
        <v>1460</v>
      </c>
      <c r="R226" t="s">
        <v>396</v>
      </c>
      <c r="S226" t="s">
        <v>151</v>
      </c>
      <c r="T226" t="s">
        <v>13</v>
      </c>
      <c r="U226" s="3">
        <v>1053</v>
      </c>
      <c r="V226" t="s">
        <v>25</v>
      </c>
      <c r="W226" t="s">
        <v>1461</v>
      </c>
      <c r="X226" t="s">
        <v>16</v>
      </c>
      <c r="Y226">
        <v>2006</v>
      </c>
      <c r="AA226" s="2">
        <v>6.99</v>
      </c>
    </row>
    <row r="227" spans="1:28" x14ac:dyDescent="0.25">
      <c r="A227">
        <v>406</v>
      </c>
      <c r="B227" t="s">
        <v>2108</v>
      </c>
      <c r="C227" t="s">
        <v>2109</v>
      </c>
      <c r="D227" t="s">
        <v>2110</v>
      </c>
      <c r="E227" t="s">
        <v>42</v>
      </c>
      <c r="F227">
        <v>3.5</v>
      </c>
      <c r="G227">
        <v>2.5</v>
      </c>
      <c r="H227" t="s">
        <v>4</v>
      </c>
      <c r="I227">
        <f t="shared" si="3"/>
        <v>8.75</v>
      </c>
      <c r="J227" t="s">
        <v>5</v>
      </c>
      <c r="K227" t="s">
        <v>103</v>
      </c>
      <c r="O227" t="s">
        <v>396</v>
      </c>
      <c r="P227" t="s">
        <v>46</v>
      </c>
      <c r="Q227" t="s">
        <v>2111</v>
      </c>
      <c r="R227" t="s">
        <v>396</v>
      </c>
      <c r="S227" t="s">
        <v>151</v>
      </c>
      <c r="T227" t="s">
        <v>1568</v>
      </c>
      <c r="U227" s="3">
        <v>1053</v>
      </c>
      <c r="V227" t="s">
        <v>25</v>
      </c>
      <c r="X227" t="s">
        <v>16</v>
      </c>
      <c r="Y227">
        <v>2022</v>
      </c>
      <c r="Z227" t="s">
        <v>1836</v>
      </c>
      <c r="AA227" s="2">
        <v>0.01</v>
      </c>
    </row>
    <row r="228" spans="1:28" x14ac:dyDescent="0.25">
      <c r="A228">
        <v>407</v>
      </c>
      <c r="B228" t="s">
        <v>2112</v>
      </c>
      <c r="C228" t="s">
        <v>2113</v>
      </c>
      <c r="D228" t="s">
        <v>2114</v>
      </c>
      <c r="E228" t="s">
        <v>42</v>
      </c>
      <c r="F228">
        <v>3.5</v>
      </c>
      <c r="G228">
        <v>2.5</v>
      </c>
      <c r="H228" t="s">
        <v>4</v>
      </c>
      <c r="I228">
        <f t="shared" si="3"/>
        <v>8.75</v>
      </c>
      <c r="J228" t="s">
        <v>5</v>
      </c>
      <c r="K228" t="s">
        <v>103</v>
      </c>
      <c r="P228" t="s">
        <v>35</v>
      </c>
      <c r="Q228" t="s">
        <v>2111</v>
      </c>
      <c r="R228" t="s">
        <v>396</v>
      </c>
      <c r="S228" t="s">
        <v>151</v>
      </c>
      <c r="T228" t="s">
        <v>13</v>
      </c>
      <c r="U228" s="3">
        <v>1053</v>
      </c>
      <c r="V228" t="s">
        <v>25</v>
      </c>
      <c r="W228" t="s">
        <v>2115</v>
      </c>
      <c r="X228" t="s">
        <v>16</v>
      </c>
      <c r="Y228">
        <v>2022</v>
      </c>
      <c r="Z228" t="s">
        <v>1836</v>
      </c>
      <c r="AA228" s="2">
        <v>1.95</v>
      </c>
      <c r="AB228" t="s">
        <v>2116</v>
      </c>
    </row>
    <row r="229" spans="1:28" x14ac:dyDescent="0.25">
      <c r="A229">
        <v>408</v>
      </c>
      <c r="B229" t="s">
        <v>2117</v>
      </c>
      <c r="C229" t="s">
        <v>2118</v>
      </c>
      <c r="D229" t="s">
        <v>2119</v>
      </c>
      <c r="E229" t="s">
        <v>42</v>
      </c>
      <c r="F229">
        <v>3.5</v>
      </c>
      <c r="G229">
        <v>2.5</v>
      </c>
      <c r="H229" t="s">
        <v>4</v>
      </c>
      <c r="I229">
        <f t="shared" si="3"/>
        <v>8.75</v>
      </c>
      <c r="J229" t="s">
        <v>5</v>
      </c>
      <c r="K229" t="s">
        <v>98</v>
      </c>
      <c r="O229" t="s">
        <v>2118</v>
      </c>
      <c r="P229" t="s">
        <v>35</v>
      </c>
      <c r="Q229" t="s">
        <v>2111</v>
      </c>
      <c r="R229" t="s">
        <v>396</v>
      </c>
      <c r="S229" t="s">
        <v>151</v>
      </c>
      <c r="T229" t="s">
        <v>13</v>
      </c>
      <c r="U229" s="3">
        <v>1053</v>
      </c>
      <c r="V229" t="s">
        <v>25</v>
      </c>
      <c r="W229" t="s">
        <v>2115</v>
      </c>
      <c r="X229" t="s">
        <v>16</v>
      </c>
      <c r="Y229">
        <v>2022</v>
      </c>
      <c r="Z229" t="s">
        <v>1836</v>
      </c>
      <c r="AA229" s="2">
        <v>0.01</v>
      </c>
    </row>
    <row r="230" spans="1:28" x14ac:dyDescent="0.25">
      <c r="A230">
        <v>252</v>
      </c>
      <c r="B230" t="s">
        <v>1424</v>
      </c>
      <c r="C230" t="s">
        <v>1425</v>
      </c>
      <c r="D230" t="s">
        <v>1426</v>
      </c>
      <c r="E230" t="s">
        <v>42</v>
      </c>
      <c r="F230">
        <v>3.13</v>
      </c>
      <c r="G230">
        <v>2</v>
      </c>
      <c r="H230" t="s">
        <v>4</v>
      </c>
      <c r="I230">
        <f t="shared" si="3"/>
        <v>6.26</v>
      </c>
      <c r="J230" t="s">
        <v>5</v>
      </c>
      <c r="K230" t="s">
        <v>98</v>
      </c>
      <c r="O230" t="s">
        <v>1427</v>
      </c>
      <c r="P230" t="s">
        <v>35</v>
      </c>
      <c r="Q230" t="s">
        <v>1428</v>
      </c>
      <c r="R230" t="s">
        <v>396</v>
      </c>
      <c r="S230" t="s">
        <v>151</v>
      </c>
      <c r="T230" t="s">
        <v>13</v>
      </c>
      <c r="U230" s="3">
        <v>1053</v>
      </c>
      <c r="V230" t="s">
        <v>25</v>
      </c>
      <c r="W230" t="s">
        <v>688</v>
      </c>
      <c r="X230" t="s">
        <v>16</v>
      </c>
      <c r="Y230">
        <v>2013</v>
      </c>
      <c r="Z230" t="s">
        <v>28</v>
      </c>
      <c r="AA230" s="2">
        <v>5.99</v>
      </c>
    </row>
    <row r="231" spans="1:28" x14ac:dyDescent="0.25">
      <c r="A231">
        <v>259</v>
      </c>
      <c r="B231" t="s">
        <v>1462</v>
      </c>
      <c r="C231" t="s">
        <v>1463</v>
      </c>
      <c r="D231" t="s">
        <v>1464</v>
      </c>
      <c r="E231" t="s">
        <v>458</v>
      </c>
      <c r="F231">
        <v>2.13</v>
      </c>
      <c r="G231">
        <v>4.25</v>
      </c>
      <c r="H231" t="s">
        <v>4</v>
      </c>
      <c r="I231">
        <f t="shared" si="3"/>
        <v>9.0525000000000002</v>
      </c>
      <c r="J231" t="s">
        <v>43</v>
      </c>
      <c r="K231" t="s">
        <v>119</v>
      </c>
      <c r="O231" t="s">
        <v>1465</v>
      </c>
      <c r="P231" t="s">
        <v>9</v>
      </c>
      <c r="Q231" t="s">
        <v>1466</v>
      </c>
      <c r="R231" t="s">
        <v>396</v>
      </c>
      <c r="S231" t="s">
        <v>151</v>
      </c>
      <c r="T231" t="s">
        <v>13</v>
      </c>
      <c r="U231" s="3">
        <v>1054</v>
      </c>
      <c r="V231" t="s">
        <v>25</v>
      </c>
      <c r="W231" t="s">
        <v>1467</v>
      </c>
      <c r="X231" t="s">
        <v>38</v>
      </c>
      <c r="Y231">
        <v>2012</v>
      </c>
      <c r="AA231" s="2">
        <v>4.99</v>
      </c>
    </row>
    <row r="232" spans="1:28" x14ac:dyDescent="0.25">
      <c r="A232">
        <v>254</v>
      </c>
      <c r="B232" t="s">
        <v>1436</v>
      </c>
      <c r="C232" t="s">
        <v>1437</v>
      </c>
      <c r="D232" t="s">
        <v>1438</v>
      </c>
      <c r="E232" t="s">
        <v>42</v>
      </c>
      <c r="F232">
        <v>2.13</v>
      </c>
      <c r="G232">
        <v>3.5</v>
      </c>
      <c r="H232" t="s">
        <v>4</v>
      </c>
      <c r="I232">
        <f t="shared" si="3"/>
        <v>7.4550000000000001</v>
      </c>
      <c r="J232" t="s">
        <v>43</v>
      </c>
      <c r="K232" t="s">
        <v>92</v>
      </c>
      <c r="O232" t="s">
        <v>1439</v>
      </c>
      <c r="P232" t="s">
        <v>46</v>
      </c>
      <c r="Q232" t="s">
        <v>1440</v>
      </c>
      <c r="R232" t="s">
        <v>1441</v>
      </c>
      <c r="S232" t="s">
        <v>151</v>
      </c>
      <c r="T232" t="s">
        <v>13</v>
      </c>
      <c r="U232" s="3">
        <v>1054</v>
      </c>
      <c r="V232" t="s">
        <v>25</v>
      </c>
      <c r="W232" t="s">
        <v>1415</v>
      </c>
      <c r="X232" t="s">
        <v>16</v>
      </c>
      <c r="Y232">
        <v>2015</v>
      </c>
      <c r="Z232" t="s">
        <v>1416</v>
      </c>
      <c r="AA232" s="2">
        <v>0.01</v>
      </c>
    </row>
    <row r="233" spans="1:28" x14ac:dyDescent="0.25">
      <c r="A233">
        <v>47</v>
      </c>
      <c r="B233" t="s">
        <v>343</v>
      </c>
      <c r="C233" t="s">
        <v>344</v>
      </c>
      <c r="D233" t="s">
        <v>345</v>
      </c>
      <c r="E233" t="s">
        <v>42</v>
      </c>
      <c r="F233">
        <v>2.5</v>
      </c>
      <c r="G233">
        <v>3.13</v>
      </c>
      <c r="H233" t="s">
        <v>4</v>
      </c>
      <c r="I233">
        <f t="shared" si="3"/>
        <v>7.8249999999999993</v>
      </c>
      <c r="J233" t="s">
        <v>43</v>
      </c>
      <c r="K233" t="s">
        <v>44</v>
      </c>
      <c r="O233" t="s">
        <v>346</v>
      </c>
      <c r="P233" t="s">
        <v>46</v>
      </c>
      <c r="Q233" t="s">
        <v>347</v>
      </c>
      <c r="R233" t="s">
        <v>348</v>
      </c>
      <c r="S233" t="s">
        <v>70</v>
      </c>
      <c r="T233" t="s">
        <v>13</v>
      </c>
      <c r="U233" s="3">
        <v>1129</v>
      </c>
      <c r="V233" t="s">
        <v>25</v>
      </c>
      <c r="W233" t="s">
        <v>71</v>
      </c>
      <c r="X233" t="s">
        <v>51</v>
      </c>
      <c r="Y233">
        <v>2012</v>
      </c>
      <c r="Z233" t="s">
        <v>28</v>
      </c>
      <c r="AA233" s="2">
        <v>3.25</v>
      </c>
    </row>
    <row r="234" spans="1:28" x14ac:dyDescent="0.25">
      <c r="A234">
        <v>332</v>
      </c>
      <c r="B234" t="s">
        <v>1787</v>
      </c>
      <c r="C234" t="s">
        <v>1788</v>
      </c>
      <c r="D234" t="s">
        <v>1789</v>
      </c>
      <c r="E234" t="s">
        <v>42</v>
      </c>
      <c r="F234">
        <v>3.5</v>
      </c>
      <c r="G234">
        <v>2.5</v>
      </c>
      <c r="H234" t="s">
        <v>4</v>
      </c>
      <c r="I234">
        <f t="shared" si="3"/>
        <v>8.75</v>
      </c>
      <c r="J234" t="s">
        <v>43</v>
      </c>
      <c r="K234" t="s">
        <v>66</v>
      </c>
      <c r="O234" t="s">
        <v>1790</v>
      </c>
      <c r="P234" t="s">
        <v>35</v>
      </c>
      <c r="Q234" t="s">
        <v>1791</v>
      </c>
      <c r="R234" t="s">
        <v>1792</v>
      </c>
      <c r="S234" t="s">
        <v>1776</v>
      </c>
      <c r="T234" t="s">
        <v>13</v>
      </c>
      <c r="U234" s="3">
        <v>1136</v>
      </c>
      <c r="V234" t="s">
        <v>25</v>
      </c>
      <c r="W234" t="s">
        <v>1638</v>
      </c>
      <c r="X234" t="s">
        <v>51</v>
      </c>
      <c r="Y234">
        <v>2021</v>
      </c>
      <c r="Z234" t="s">
        <v>198</v>
      </c>
      <c r="AA234" s="2">
        <v>5.99</v>
      </c>
    </row>
    <row r="235" spans="1:28" x14ac:dyDescent="0.25">
      <c r="A235">
        <v>261</v>
      </c>
      <c r="B235" t="s">
        <v>1473</v>
      </c>
      <c r="C235" t="s">
        <v>1474</v>
      </c>
      <c r="D235" t="s">
        <v>1475</v>
      </c>
      <c r="E235" t="s">
        <v>215</v>
      </c>
      <c r="F235">
        <v>4</v>
      </c>
      <c r="G235">
        <v>3.25</v>
      </c>
      <c r="H235" t="s">
        <v>4</v>
      </c>
      <c r="I235">
        <f t="shared" si="3"/>
        <v>13</v>
      </c>
      <c r="J235" t="s">
        <v>5</v>
      </c>
      <c r="K235" t="s">
        <v>57</v>
      </c>
      <c r="M235" t="s">
        <v>7</v>
      </c>
      <c r="N235" t="s">
        <v>7</v>
      </c>
      <c r="O235" t="s">
        <v>1476</v>
      </c>
      <c r="P235" t="s">
        <v>35</v>
      </c>
      <c r="Q235" t="s">
        <v>1477</v>
      </c>
      <c r="R235" t="s">
        <v>1362</v>
      </c>
      <c r="S235" t="s">
        <v>1364</v>
      </c>
      <c r="T235" t="s">
        <v>13</v>
      </c>
      <c r="U235" s="3">
        <v>1219</v>
      </c>
      <c r="V235" t="s">
        <v>25</v>
      </c>
      <c r="W235" t="s">
        <v>1365</v>
      </c>
      <c r="X235" t="s">
        <v>1478</v>
      </c>
      <c r="Y235">
        <v>2012</v>
      </c>
      <c r="Z235" t="s">
        <v>52</v>
      </c>
      <c r="AA235" s="2">
        <v>0.01</v>
      </c>
    </row>
    <row r="236" spans="1:28" x14ac:dyDescent="0.25">
      <c r="A236">
        <v>262</v>
      </c>
      <c r="B236" t="s">
        <v>1479</v>
      </c>
      <c r="C236" t="s">
        <v>1480</v>
      </c>
      <c r="D236" t="s">
        <v>1481</v>
      </c>
      <c r="E236" t="s">
        <v>3</v>
      </c>
      <c r="F236">
        <v>2.5</v>
      </c>
      <c r="G236">
        <v>5.5</v>
      </c>
      <c r="H236" t="s">
        <v>4</v>
      </c>
      <c r="I236">
        <f t="shared" si="3"/>
        <v>13.75</v>
      </c>
      <c r="J236" t="s">
        <v>43</v>
      </c>
      <c r="K236" t="s">
        <v>1482</v>
      </c>
      <c r="O236" t="s">
        <v>1363</v>
      </c>
      <c r="P236" t="s">
        <v>35</v>
      </c>
      <c r="Q236" t="s">
        <v>1363</v>
      </c>
      <c r="R236" t="s">
        <v>1362</v>
      </c>
      <c r="S236" t="s">
        <v>1364</v>
      </c>
      <c r="T236" t="s">
        <v>13</v>
      </c>
      <c r="U236" s="3">
        <v>1222</v>
      </c>
      <c r="V236" t="s">
        <v>25</v>
      </c>
      <c r="W236" t="s">
        <v>1365</v>
      </c>
      <c r="X236" t="s">
        <v>1478</v>
      </c>
      <c r="Y236">
        <v>2012</v>
      </c>
      <c r="Z236" t="s">
        <v>52</v>
      </c>
      <c r="AA236" s="2">
        <v>0.01</v>
      </c>
    </row>
    <row r="237" spans="1:28" x14ac:dyDescent="0.25">
      <c r="A237">
        <v>240</v>
      </c>
      <c r="B237" t="s">
        <v>1359</v>
      </c>
      <c r="C237" t="s">
        <v>1360</v>
      </c>
      <c r="D237" t="s">
        <v>1361</v>
      </c>
      <c r="E237" t="s">
        <v>215</v>
      </c>
      <c r="F237">
        <v>1.5</v>
      </c>
      <c r="G237">
        <v>4</v>
      </c>
      <c r="H237" t="s">
        <v>4</v>
      </c>
      <c r="I237">
        <f t="shared" si="3"/>
        <v>6</v>
      </c>
      <c r="J237" t="s">
        <v>43</v>
      </c>
      <c r="K237" t="s">
        <v>98</v>
      </c>
      <c r="O237" t="s">
        <v>1362</v>
      </c>
      <c r="P237" t="s">
        <v>35</v>
      </c>
      <c r="Q237" t="s">
        <v>1363</v>
      </c>
      <c r="R237" t="s">
        <v>1362</v>
      </c>
      <c r="S237" t="s">
        <v>1364</v>
      </c>
      <c r="T237" t="s">
        <v>13</v>
      </c>
      <c r="U237" s="3">
        <v>1222</v>
      </c>
      <c r="V237" t="s">
        <v>25</v>
      </c>
      <c r="W237" t="s">
        <v>1365</v>
      </c>
      <c r="X237" t="s">
        <v>114</v>
      </c>
      <c r="Y237">
        <v>2012</v>
      </c>
      <c r="Z237" t="s">
        <v>52</v>
      </c>
      <c r="AA237" s="2">
        <v>0.01</v>
      </c>
    </row>
    <row r="238" spans="1:28" x14ac:dyDescent="0.25">
      <c r="A238">
        <v>278</v>
      </c>
      <c r="B238" t="s">
        <v>1552</v>
      </c>
      <c r="C238" t="s">
        <v>1553</v>
      </c>
      <c r="D238" t="s">
        <v>1554</v>
      </c>
      <c r="E238" t="s">
        <v>553</v>
      </c>
      <c r="F238">
        <v>1</v>
      </c>
      <c r="G238">
        <v>4</v>
      </c>
      <c r="H238" t="s">
        <v>4</v>
      </c>
      <c r="I238">
        <f t="shared" si="3"/>
        <v>4</v>
      </c>
      <c r="J238" t="s">
        <v>5</v>
      </c>
      <c r="K238" t="s">
        <v>393</v>
      </c>
      <c r="M238" t="s">
        <v>7</v>
      </c>
      <c r="O238" t="s">
        <v>1555</v>
      </c>
      <c r="P238" t="s">
        <v>35</v>
      </c>
      <c r="Q238" t="s">
        <v>1556</v>
      </c>
      <c r="R238" t="s">
        <v>1555</v>
      </c>
      <c r="S238" t="s">
        <v>1364</v>
      </c>
      <c r="T238" t="s">
        <v>13</v>
      </c>
      <c r="U238" s="3">
        <v>1277</v>
      </c>
      <c r="V238" t="s">
        <v>25</v>
      </c>
      <c r="W238" t="s">
        <v>1365</v>
      </c>
      <c r="X238" t="s">
        <v>1478</v>
      </c>
      <c r="Y238">
        <v>2012</v>
      </c>
      <c r="Z238" t="s">
        <v>52</v>
      </c>
      <c r="AA238" s="2">
        <v>0.01</v>
      </c>
    </row>
    <row r="239" spans="1:28" x14ac:dyDescent="0.25">
      <c r="A239">
        <v>342</v>
      </c>
      <c r="B239" t="s">
        <v>1857</v>
      </c>
      <c r="C239" t="s">
        <v>1858</v>
      </c>
      <c r="D239" t="s">
        <v>1859</v>
      </c>
      <c r="E239" t="s">
        <v>32</v>
      </c>
      <c r="F239">
        <v>1.63</v>
      </c>
      <c r="G239">
        <v>3.25</v>
      </c>
      <c r="H239" t="s">
        <v>4</v>
      </c>
      <c r="I239">
        <f t="shared" si="3"/>
        <v>5.2974999999999994</v>
      </c>
      <c r="J239" t="s">
        <v>43</v>
      </c>
      <c r="K239" t="s">
        <v>98</v>
      </c>
      <c r="O239" t="s">
        <v>1858</v>
      </c>
      <c r="P239" t="s">
        <v>68</v>
      </c>
      <c r="Q239" t="s">
        <v>1858</v>
      </c>
      <c r="R239" t="s">
        <v>1860</v>
      </c>
      <c r="S239" t="s">
        <v>144</v>
      </c>
      <c r="T239" t="s">
        <v>13</v>
      </c>
      <c r="U239" s="3">
        <v>1382</v>
      </c>
      <c r="V239" t="s">
        <v>25</v>
      </c>
      <c r="W239" t="s">
        <v>1861</v>
      </c>
      <c r="X239" t="s">
        <v>51</v>
      </c>
      <c r="Y239">
        <v>2021</v>
      </c>
      <c r="Z239" t="s">
        <v>1836</v>
      </c>
      <c r="AA239" s="2">
        <v>9.99</v>
      </c>
    </row>
    <row r="240" spans="1:28" x14ac:dyDescent="0.25">
      <c r="A240">
        <v>313</v>
      </c>
      <c r="B240" t="s">
        <v>1680</v>
      </c>
      <c r="C240" t="s">
        <v>1681</v>
      </c>
      <c r="D240" t="s">
        <v>1682</v>
      </c>
      <c r="E240" t="s">
        <v>32</v>
      </c>
      <c r="F240">
        <v>1.5</v>
      </c>
      <c r="G240">
        <v>3</v>
      </c>
      <c r="H240" t="s">
        <v>4</v>
      </c>
      <c r="I240">
        <f t="shared" si="3"/>
        <v>4.5</v>
      </c>
      <c r="J240" t="s">
        <v>43</v>
      </c>
      <c r="K240" t="s">
        <v>98</v>
      </c>
      <c r="O240" t="s">
        <v>1681</v>
      </c>
      <c r="P240" t="s">
        <v>68</v>
      </c>
      <c r="Q240" t="s">
        <v>1635</v>
      </c>
      <c r="R240" t="s">
        <v>1636</v>
      </c>
      <c r="S240" t="s">
        <v>1637</v>
      </c>
      <c r="T240" t="s">
        <v>13</v>
      </c>
      <c r="U240" s="3">
        <v>1389</v>
      </c>
      <c r="V240" t="s">
        <v>25</v>
      </c>
      <c r="W240" t="s">
        <v>1638</v>
      </c>
      <c r="X240" t="s">
        <v>51</v>
      </c>
      <c r="Y240">
        <v>2021</v>
      </c>
      <c r="Z240" t="s">
        <v>198</v>
      </c>
      <c r="AA240" s="2">
        <v>0.01</v>
      </c>
    </row>
    <row r="241" spans="1:27" x14ac:dyDescent="0.25">
      <c r="A241">
        <v>298</v>
      </c>
      <c r="B241" t="s">
        <v>1631</v>
      </c>
      <c r="C241" t="s">
        <v>1632</v>
      </c>
      <c r="D241" t="s">
        <v>1633</v>
      </c>
      <c r="E241" t="s">
        <v>3</v>
      </c>
      <c r="F241">
        <v>2.25</v>
      </c>
      <c r="G241">
        <v>2.88</v>
      </c>
      <c r="H241" t="s">
        <v>4</v>
      </c>
      <c r="I241">
        <f t="shared" si="3"/>
        <v>6.4799999999999995</v>
      </c>
      <c r="J241" t="s">
        <v>43</v>
      </c>
      <c r="K241" t="s">
        <v>103</v>
      </c>
      <c r="N241" t="s">
        <v>7</v>
      </c>
      <c r="O241" t="s">
        <v>1634</v>
      </c>
      <c r="P241" t="s">
        <v>68</v>
      </c>
      <c r="Q241" t="s">
        <v>1635</v>
      </c>
      <c r="R241" t="s">
        <v>1636</v>
      </c>
      <c r="S241" t="s">
        <v>1637</v>
      </c>
      <c r="T241" t="s">
        <v>13</v>
      </c>
      <c r="U241" s="3">
        <v>1389</v>
      </c>
      <c r="V241" t="s">
        <v>25</v>
      </c>
      <c r="W241" t="s">
        <v>1638</v>
      </c>
      <c r="X241" t="s">
        <v>51</v>
      </c>
      <c r="Y241">
        <v>2021</v>
      </c>
      <c r="Z241" t="s">
        <v>198</v>
      </c>
      <c r="AA241" s="2">
        <v>4.99</v>
      </c>
    </row>
    <row r="242" spans="1:27" x14ac:dyDescent="0.25">
      <c r="A242">
        <v>301</v>
      </c>
      <c r="B242" t="s">
        <v>1646</v>
      </c>
      <c r="C242" t="s">
        <v>1644</v>
      </c>
      <c r="D242" t="s">
        <v>1647</v>
      </c>
      <c r="E242" t="s">
        <v>42</v>
      </c>
      <c r="F242">
        <v>1.75</v>
      </c>
      <c r="G242">
        <v>2.75</v>
      </c>
      <c r="H242" t="s">
        <v>4</v>
      </c>
      <c r="I242">
        <f t="shared" si="3"/>
        <v>4.8125</v>
      </c>
      <c r="J242" t="s">
        <v>43</v>
      </c>
      <c r="K242" t="s">
        <v>103</v>
      </c>
      <c r="P242" t="s">
        <v>68</v>
      </c>
      <c r="Q242" t="s">
        <v>1635</v>
      </c>
      <c r="R242" t="s">
        <v>1636</v>
      </c>
      <c r="S242" t="s">
        <v>1637</v>
      </c>
      <c r="T242" t="s">
        <v>13</v>
      </c>
      <c r="U242" s="3">
        <v>1389</v>
      </c>
      <c r="V242" t="s">
        <v>25</v>
      </c>
      <c r="W242" t="s">
        <v>1638</v>
      </c>
      <c r="X242" t="s">
        <v>51</v>
      </c>
      <c r="Y242">
        <v>2021</v>
      </c>
      <c r="Z242" t="s">
        <v>198</v>
      </c>
      <c r="AA242" s="2">
        <v>0.01</v>
      </c>
    </row>
    <row r="243" spans="1:27" x14ac:dyDescent="0.25">
      <c r="A243">
        <v>302</v>
      </c>
      <c r="B243" t="s">
        <v>1648</v>
      </c>
      <c r="C243" t="s">
        <v>1644</v>
      </c>
      <c r="D243" t="s">
        <v>1649</v>
      </c>
      <c r="E243" t="s">
        <v>42</v>
      </c>
      <c r="F243">
        <v>1.75</v>
      </c>
      <c r="G243">
        <v>2.75</v>
      </c>
      <c r="H243" t="s">
        <v>4</v>
      </c>
      <c r="I243">
        <f t="shared" si="3"/>
        <v>4.8125</v>
      </c>
      <c r="J243" t="s">
        <v>43</v>
      </c>
      <c r="K243" t="s">
        <v>103</v>
      </c>
      <c r="P243" t="s">
        <v>68</v>
      </c>
      <c r="Q243" t="s">
        <v>1635</v>
      </c>
      <c r="R243" t="s">
        <v>1636</v>
      </c>
      <c r="S243" t="s">
        <v>1637</v>
      </c>
      <c r="T243" t="s">
        <v>13</v>
      </c>
      <c r="U243" s="3">
        <v>1389</v>
      </c>
      <c r="V243" t="s">
        <v>25</v>
      </c>
      <c r="W243" t="s">
        <v>1638</v>
      </c>
      <c r="X243" t="s">
        <v>51</v>
      </c>
      <c r="Y243">
        <v>2021</v>
      </c>
      <c r="Z243" t="s">
        <v>198</v>
      </c>
      <c r="AA243" s="2">
        <v>0.01</v>
      </c>
    </row>
    <row r="244" spans="1:27" x14ac:dyDescent="0.25">
      <c r="A244">
        <v>303</v>
      </c>
      <c r="B244" t="s">
        <v>1650</v>
      </c>
      <c r="C244" t="s">
        <v>1644</v>
      </c>
      <c r="D244" t="s">
        <v>1651</v>
      </c>
      <c r="E244" t="s">
        <v>42</v>
      </c>
      <c r="F244">
        <v>1.75</v>
      </c>
      <c r="G244">
        <v>2.75</v>
      </c>
      <c r="H244" t="s">
        <v>4</v>
      </c>
      <c r="I244">
        <f t="shared" si="3"/>
        <v>4.8125</v>
      </c>
      <c r="J244" t="s">
        <v>43</v>
      </c>
      <c r="K244" t="s">
        <v>103</v>
      </c>
      <c r="P244" t="s">
        <v>68</v>
      </c>
      <c r="Q244" t="s">
        <v>1635</v>
      </c>
      <c r="R244" t="s">
        <v>1636</v>
      </c>
      <c r="S244" t="s">
        <v>1637</v>
      </c>
      <c r="T244" t="s">
        <v>13</v>
      </c>
      <c r="U244" s="3">
        <v>1389</v>
      </c>
      <c r="V244" t="s">
        <v>25</v>
      </c>
      <c r="W244" t="s">
        <v>1638</v>
      </c>
      <c r="X244" t="s">
        <v>51</v>
      </c>
      <c r="Y244">
        <v>2021</v>
      </c>
      <c r="Z244" t="s">
        <v>198</v>
      </c>
      <c r="AA244" s="2">
        <v>0.01</v>
      </c>
    </row>
    <row r="245" spans="1:27" x14ac:dyDescent="0.25">
      <c r="A245">
        <v>305</v>
      </c>
      <c r="B245" t="s">
        <v>1654</v>
      </c>
      <c r="C245" t="s">
        <v>1644</v>
      </c>
      <c r="D245" t="s">
        <v>1655</v>
      </c>
      <c r="E245" t="s">
        <v>42</v>
      </c>
      <c r="F245">
        <v>1.75</v>
      </c>
      <c r="G245">
        <v>2.75</v>
      </c>
      <c r="H245" t="s">
        <v>4</v>
      </c>
      <c r="I245">
        <f t="shared" si="3"/>
        <v>4.8125</v>
      </c>
      <c r="J245" t="s">
        <v>43</v>
      </c>
      <c r="K245" t="s">
        <v>103</v>
      </c>
      <c r="P245" t="s">
        <v>68</v>
      </c>
      <c r="Q245" t="s">
        <v>1635</v>
      </c>
      <c r="R245" t="s">
        <v>1636</v>
      </c>
      <c r="S245" t="s">
        <v>1637</v>
      </c>
      <c r="T245" t="s">
        <v>13</v>
      </c>
      <c r="U245" s="3">
        <v>1389</v>
      </c>
      <c r="V245" t="s">
        <v>25</v>
      </c>
      <c r="W245" t="s">
        <v>1638</v>
      </c>
      <c r="X245" t="s">
        <v>51</v>
      </c>
      <c r="Y245">
        <v>2021</v>
      </c>
      <c r="Z245" t="s">
        <v>198</v>
      </c>
      <c r="AA245" s="2">
        <v>0.01</v>
      </c>
    </row>
    <row r="246" spans="1:27" x14ac:dyDescent="0.25">
      <c r="A246">
        <v>299</v>
      </c>
      <c r="B246" t="s">
        <v>1639</v>
      </c>
      <c r="C246" t="s">
        <v>1640</v>
      </c>
      <c r="D246" t="s">
        <v>1641</v>
      </c>
      <c r="E246" t="s">
        <v>42</v>
      </c>
      <c r="F246">
        <v>3.13</v>
      </c>
      <c r="G246">
        <v>2.38</v>
      </c>
      <c r="H246" t="s">
        <v>4</v>
      </c>
      <c r="I246">
        <f t="shared" si="3"/>
        <v>7.4493999999999998</v>
      </c>
      <c r="J246" t="s">
        <v>5</v>
      </c>
      <c r="K246" t="s">
        <v>66</v>
      </c>
      <c r="O246" t="s">
        <v>1642</v>
      </c>
      <c r="P246" t="s">
        <v>68</v>
      </c>
      <c r="Q246" t="s">
        <v>1635</v>
      </c>
      <c r="R246" t="s">
        <v>1636</v>
      </c>
      <c r="S246" t="s">
        <v>1637</v>
      </c>
      <c r="T246" t="s">
        <v>13</v>
      </c>
      <c r="U246" s="3">
        <v>1389</v>
      </c>
      <c r="V246" t="s">
        <v>25</v>
      </c>
      <c r="W246" t="s">
        <v>1638</v>
      </c>
      <c r="X246" t="s">
        <v>51</v>
      </c>
      <c r="Y246">
        <v>2021</v>
      </c>
      <c r="Z246" t="s">
        <v>198</v>
      </c>
      <c r="AA246" s="2">
        <v>3.99</v>
      </c>
    </row>
    <row r="247" spans="1:27" x14ac:dyDescent="0.25">
      <c r="A247">
        <v>300</v>
      </c>
      <c r="B247" t="s">
        <v>1643</v>
      </c>
      <c r="C247" t="s">
        <v>1644</v>
      </c>
      <c r="D247" t="s">
        <v>1645</v>
      </c>
      <c r="E247" t="s">
        <v>42</v>
      </c>
      <c r="F247">
        <v>1.75</v>
      </c>
      <c r="G247">
        <v>1.75</v>
      </c>
      <c r="H247" t="s">
        <v>156</v>
      </c>
      <c r="I247">
        <f t="shared" si="3"/>
        <v>3.0625</v>
      </c>
      <c r="J247" t="s">
        <v>43</v>
      </c>
      <c r="K247" t="s">
        <v>103</v>
      </c>
      <c r="P247" t="s">
        <v>68</v>
      </c>
      <c r="Q247" t="s">
        <v>1635</v>
      </c>
      <c r="R247" t="s">
        <v>1636</v>
      </c>
      <c r="S247" t="s">
        <v>1637</v>
      </c>
      <c r="T247" t="s">
        <v>13</v>
      </c>
      <c r="U247" s="3">
        <v>1389</v>
      </c>
      <c r="V247" t="s">
        <v>25</v>
      </c>
      <c r="W247" t="s">
        <v>1638</v>
      </c>
      <c r="X247" t="s">
        <v>51</v>
      </c>
      <c r="Y247">
        <v>2021</v>
      </c>
      <c r="Z247" t="s">
        <v>198</v>
      </c>
      <c r="AA247" s="2">
        <v>0.01</v>
      </c>
    </row>
    <row r="248" spans="1:27" x14ac:dyDescent="0.25">
      <c r="A248">
        <v>304</v>
      </c>
      <c r="B248" t="s">
        <v>1652</v>
      </c>
      <c r="C248" t="s">
        <v>1644</v>
      </c>
      <c r="D248" t="s">
        <v>1653</v>
      </c>
      <c r="E248" t="s">
        <v>42</v>
      </c>
      <c r="F248">
        <v>1.75</v>
      </c>
      <c r="G248">
        <v>1.75</v>
      </c>
      <c r="H248" t="s">
        <v>156</v>
      </c>
      <c r="I248">
        <f t="shared" si="3"/>
        <v>3.0625</v>
      </c>
      <c r="J248" t="s">
        <v>43</v>
      </c>
      <c r="K248" t="s">
        <v>103</v>
      </c>
      <c r="P248" t="s">
        <v>68</v>
      </c>
      <c r="Q248" t="s">
        <v>1635</v>
      </c>
      <c r="R248" t="s">
        <v>1636</v>
      </c>
      <c r="S248" t="s">
        <v>1637</v>
      </c>
      <c r="T248" t="s">
        <v>13</v>
      </c>
      <c r="U248" s="3">
        <v>1389</v>
      </c>
      <c r="V248" t="s">
        <v>25</v>
      </c>
      <c r="W248" t="s">
        <v>1638</v>
      </c>
      <c r="X248" t="s">
        <v>51</v>
      </c>
      <c r="Y248">
        <v>2021</v>
      </c>
      <c r="Z248" t="s">
        <v>198</v>
      </c>
      <c r="AA248" s="2">
        <v>0.01</v>
      </c>
    </row>
    <row r="249" spans="1:27" x14ac:dyDescent="0.25">
      <c r="A249">
        <v>306</v>
      </c>
      <c r="B249" t="s">
        <v>1656</v>
      </c>
      <c r="C249" t="s">
        <v>1644</v>
      </c>
      <c r="D249" t="s">
        <v>1657</v>
      </c>
      <c r="E249" t="s">
        <v>42</v>
      </c>
      <c r="F249">
        <v>1.75</v>
      </c>
      <c r="G249">
        <v>1.75</v>
      </c>
      <c r="H249" t="s">
        <v>156</v>
      </c>
      <c r="I249">
        <f t="shared" si="3"/>
        <v>3.0625</v>
      </c>
      <c r="J249" t="s">
        <v>43</v>
      </c>
      <c r="K249" t="s">
        <v>103</v>
      </c>
      <c r="P249" t="s">
        <v>68</v>
      </c>
      <c r="Q249" t="s">
        <v>1635</v>
      </c>
      <c r="R249" t="s">
        <v>1636</v>
      </c>
      <c r="S249" t="s">
        <v>1637</v>
      </c>
      <c r="T249" t="s">
        <v>13</v>
      </c>
      <c r="U249" s="3">
        <v>1389</v>
      </c>
      <c r="V249" t="s">
        <v>25</v>
      </c>
      <c r="W249" t="s">
        <v>1638</v>
      </c>
      <c r="X249" t="s">
        <v>51</v>
      </c>
      <c r="Y249">
        <v>2021</v>
      </c>
      <c r="Z249" t="s">
        <v>198</v>
      </c>
      <c r="AA249" s="2">
        <v>0.01</v>
      </c>
    </row>
    <row r="250" spans="1:27" x14ac:dyDescent="0.25">
      <c r="A250">
        <v>307</v>
      </c>
      <c r="B250" t="s">
        <v>1658</v>
      </c>
      <c r="C250" t="s">
        <v>1644</v>
      </c>
      <c r="D250" t="s">
        <v>1659</v>
      </c>
      <c r="E250" t="s">
        <v>42</v>
      </c>
      <c r="F250">
        <v>1.75</v>
      </c>
      <c r="G250">
        <v>1.75</v>
      </c>
      <c r="H250" t="s">
        <v>156</v>
      </c>
      <c r="I250">
        <f t="shared" si="3"/>
        <v>3.0625</v>
      </c>
      <c r="J250" t="s">
        <v>43</v>
      </c>
      <c r="K250" t="s">
        <v>103</v>
      </c>
      <c r="P250" t="s">
        <v>68</v>
      </c>
      <c r="Q250" t="s">
        <v>1635</v>
      </c>
      <c r="R250" t="s">
        <v>1636</v>
      </c>
      <c r="S250" t="s">
        <v>1637</v>
      </c>
      <c r="T250" t="s">
        <v>13</v>
      </c>
      <c r="U250" s="3">
        <v>1389</v>
      </c>
      <c r="V250" t="s">
        <v>25</v>
      </c>
      <c r="W250" t="s">
        <v>1638</v>
      </c>
      <c r="X250" t="s">
        <v>51</v>
      </c>
      <c r="Y250">
        <v>2021</v>
      </c>
      <c r="Z250" t="s">
        <v>198</v>
      </c>
      <c r="AA250" s="2">
        <v>0.01</v>
      </c>
    </row>
    <row r="251" spans="1:27" x14ac:dyDescent="0.25">
      <c r="A251">
        <v>331</v>
      </c>
      <c r="B251" t="s">
        <v>1782</v>
      </c>
      <c r="C251" t="s">
        <v>1783</v>
      </c>
      <c r="D251" t="s">
        <v>1784</v>
      </c>
      <c r="E251" t="s">
        <v>56</v>
      </c>
      <c r="F251">
        <v>7.5</v>
      </c>
      <c r="G251">
        <v>3.25</v>
      </c>
      <c r="H251" t="s">
        <v>4</v>
      </c>
      <c r="I251">
        <f t="shared" si="3"/>
        <v>24.375</v>
      </c>
      <c r="J251" t="s">
        <v>43</v>
      </c>
      <c r="K251" t="s">
        <v>84</v>
      </c>
      <c r="O251" t="s">
        <v>1785</v>
      </c>
      <c r="P251" t="s">
        <v>77</v>
      </c>
      <c r="Q251" t="s">
        <v>1786</v>
      </c>
      <c r="R251" t="s">
        <v>1636</v>
      </c>
      <c r="S251" t="s">
        <v>1637</v>
      </c>
      <c r="T251" t="s">
        <v>13</v>
      </c>
      <c r="U251" s="3">
        <v>1393</v>
      </c>
      <c r="V251" t="s">
        <v>25</v>
      </c>
      <c r="W251" t="s">
        <v>1638</v>
      </c>
      <c r="X251" t="s">
        <v>51</v>
      </c>
      <c r="Y251">
        <v>2021</v>
      </c>
      <c r="Z251" t="s">
        <v>198</v>
      </c>
      <c r="AA251" s="2">
        <v>0.01</v>
      </c>
    </row>
    <row r="252" spans="1:27" x14ac:dyDescent="0.25">
      <c r="A252">
        <v>308</v>
      </c>
      <c r="B252" t="s">
        <v>1660</v>
      </c>
      <c r="C252" t="s">
        <v>1661</v>
      </c>
      <c r="D252" t="s">
        <v>1662</v>
      </c>
      <c r="E252" t="s">
        <v>553</v>
      </c>
      <c r="F252">
        <v>2.75</v>
      </c>
      <c r="G252">
        <v>2.75</v>
      </c>
      <c r="H252" t="s">
        <v>75</v>
      </c>
      <c r="I252">
        <f t="shared" si="3"/>
        <v>5.9365625</v>
      </c>
      <c r="J252" t="s">
        <v>43</v>
      </c>
      <c r="K252" t="s">
        <v>92</v>
      </c>
      <c r="P252" t="s">
        <v>35</v>
      </c>
      <c r="Q252" t="s">
        <v>1663</v>
      </c>
      <c r="R252" t="s">
        <v>1636</v>
      </c>
      <c r="S252" t="s">
        <v>1637</v>
      </c>
      <c r="T252" t="s">
        <v>13</v>
      </c>
      <c r="U252" s="3">
        <v>1393</v>
      </c>
      <c r="V252" t="s">
        <v>25</v>
      </c>
      <c r="W252" t="s">
        <v>1638</v>
      </c>
      <c r="X252" t="s">
        <v>51</v>
      </c>
      <c r="Y252">
        <v>2021</v>
      </c>
      <c r="Z252" t="s">
        <v>198</v>
      </c>
      <c r="AA252" s="2">
        <v>20</v>
      </c>
    </row>
    <row r="253" spans="1:27" x14ac:dyDescent="0.25">
      <c r="A253">
        <v>310</v>
      </c>
      <c r="B253" t="s">
        <v>1669</v>
      </c>
      <c r="C253" t="s">
        <v>1670</v>
      </c>
      <c r="D253" t="s">
        <v>1671</v>
      </c>
      <c r="E253" t="s">
        <v>42</v>
      </c>
      <c r="F253">
        <v>2.5</v>
      </c>
      <c r="G253">
        <v>3.5</v>
      </c>
      <c r="H253" t="s">
        <v>4</v>
      </c>
      <c r="I253">
        <f t="shared" si="3"/>
        <v>8.75</v>
      </c>
      <c r="J253" t="s">
        <v>5</v>
      </c>
      <c r="K253" t="s">
        <v>66</v>
      </c>
      <c r="O253" t="s">
        <v>1668</v>
      </c>
      <c r="P253" t="s">
        <v>68</v>
      </c>
      <c r="Q253" t="s">
        <v>1668</v>
      </c>
      <c r="R253" t="s">
        <v>1636</v>
      </c>
      <c r="S253" t="s">
        <v>1637</v>
      </c>
      <c r="T253" t="s">
        <v>13</v>
      </c>
      <c r="U253" s="3">
        <v>1401</v>
      </c>
      <c r="V253" t="s">
        <v>25</v>
      </c>
      <c r="W253" t="s">
        <v>1638</v>
      </c>
      <c r="X253" t="s">
        <v>51</v>
      </c>
      <c r="Y253">
        <v>2021</v>
      </c>
      <c r="Z253" t="s">
        <v>198</v>
      </c>
      <c r="AA253" s="2">
        <v>3.99</v>
      </c>
    </row>
    <row r="254" spans="1:27" x14ac:dyDescent="0.25">
      <c r="A254">
        <v>309</v>
      </c>
      <c r="B254" t="s">
        <v>1664</v>
      </c>
      <c r="C254" t="s">
        <v>1665</v>
      </c>
      <c r="D254" t="s">
        <v>1666</v>
      </c>
      <c r="E254" t="s">
        <v>553</v>
      </c>
      <c r="F254">
        <v>2.38</v>
      </c>
      <c r="G254">
        <v>3</v>
      </c>
      <c r="H254" t="s">
        <v>4</v>
      </c>
      <c r="I254">
        <f t="shared" si="3"/>
        <v>7.14</v>
      </c>
      <c r="J254" t="s">
        <v>43</v>
      </c>
      <c r="K254" t="s">
        <v>98</v>
      </c>
      <c r="M254" t="s">
        <v>7</v>
      </c>
      <c r="N254" t="s">
        <v>7</v>
      </c>
      <c r="O254" t="s">
        <v>1667</v>
      </c>
      <c r="P254" t="s">
        <v>68</v>
      </c>
      <c r="Q254" t="s">
        <v>1668</v>
      </c>
      <c r="R254" t="s">
        <v>1636</v>
      </c>
      <c r="S254" t="s">
        <v>1637</v>
      </c>
      <c r="T254" t="s">
        <v>13</v>
      </c>
      <c r="U254" s="3">
        <v>1401</v>
      </c>
      <c r="V254" t="s">
        <v>25</v>
      </c>
      <c r="W254" t="s">
        <v>1638</v>
      </c>
      <c r="X254" t="s">
        <v>51</v>
      </c>
      <c r="Y254">
        <v>2021</v>
      </c>
      <c r="Z254" t="s">
        <v>198</v>
      </c>
      <c r="AA254" s="2">
        <v>4.99</v>
      </c>
    </row>
    <row r="255" spans="1:27" x14ac:dyDescent="0.25">
      <c r="A255">
        <v>311</v>
      </c>
      <c r="B255" t="s">
        <v>1672</v>
      </c>
      <c r="C255" t="s">
        <v>1673</v>
      </c>
      <c r="D255" t="s">
        <v>1674</v>
      </c>
      <c r="E255" t="s">
        <v>42</v>
      </c>
      <c r="F255">
        <v>3</v>
      </c>
      <c r="G255">
        <v>2.38</v>
      </c>
      <c r="H255" t="s">
        <v>4</v>
      </c>
      <c r="I255">
        <f t="shared" si="3"/>
        <v>7.14</v>
      </c>
      <c r="J255" t="s">
        <v>5</v>
      </c>
      <c r="K255" t="s">
        <v>66</v>
      </c>
      <c r="O255" t="s">
        <v>1675</v>
      </c>
      <c r="P255" t="s">
        <v>68</v>
      </c>
      <c r="Q255" t="s">
        <v>1668</v>
      </c>
      <c r="R255" t="s">
        <v>1636</v>
      </c>
      <c r="S255" t="s">
        <v>1637</v>
      </c>
      <c r="T255" t="s">
        <v>13</v>
      </c>
      <c r="U255" s="3">
        <v>1401</v>
      </c>
      <c r="V255" t="s">
        <v>25</v>
      </c>
      <c r="W255" t="s">
        <v>1638</v>
      </c>
      <c r="X255" t="s">
        <v>51</v>
      </c>
      <c r="Y255">
        <v>2021</v>
      </c>
      <c r="Z255" t="s">
        <v>198</v>
      </c>
      <c r="AA255" s="2">
        <v>3.99</v>
      </c>
    </row>
    <row r="256" spans="1:27" x14ac:dyDescent="0.25">
      <c r="A256">
        <v>312</v>
      </c>
      <c r="B256" t="s">
        <v>1676</v>
      </c>
      <c r="C256" t="s">
        <v>1677</v>
      </c>
      <c r="D256" t="s">
        <v>1678</v>
      </c>
      <c r="E256" t="s">
        <v>42</v>
      </c>
      <c r="F256">
        <v>3</v>
      </c>
      <c r="G256">
        <v>2.25</v>
      </c>
      <c r="H256" t="s">
        <v>4</v>
      </c>
      <c r="I256">
        <f t="shared" si="3"/>
        <v>6.75</v>
      </c>
      <c r="J256" t="s">
        <v>5</v>
      </c>
      <c r="K256" t="s">
        <v>66</v>
      </c>
      <c r="O256" t="s">
        <v>1679</v>
      </c>
      <c r="P256" t="s">
        <v>68</v>
      </c>
      <c r="Q256" t="s">
        <v>1668</v>
      </c>
      <c r="R256" t="s">
        <v>1636</v>
      </c>
      <c r="S256" t="s">
        <v>1637</v>
      </c>
      <c r="T256" t="s">
        <v>13</v>
      </c>
      <c r="U256" s="3">
        <v>1401</v>
      </c>
      <c r="V256" t="s">
        <v>25</v>
      </c>
      <c r="W256" t="s">
        <v>1638</v>
      </c>
      <c r="X256" t="s">
        <v>51</v>
      </c>
      <c r="Y256">
        <v>2021</v>
      </c>
      <c r="Z256" t="s">
        <v>198</v>
      </c>
      <c r="AA256" s="2">
        <v>3.99</v>
      </c>
    </row>
    <row r="257" spans="1:27" x14ac:dyDescent="0.25">
      <c r="A257">
        <v>328</v>
      </c>
      <c r="B257" t="s">
        <v>1768</v>
      </c>
      <c r="C257" t="s">
        <v>1637</v>
      </c>
      <c r="D257" t="s">
        <v>1769</v>
      </c>
      <c r="E257" t="s">
        <v>32</v>
      </c>
      <c r="F257">
        <v>3.5</v>
      </c>
      <c r="G257">
        <v>3</v>
      </c>
      <c r="H257" t="s">
        <v>4</v>
      </c>
      <c r="I257">
        <f t="shared" si="3"/>
        <v>10.5</v>
      </c>
      <c r="J257" t="s">
        <v>5</v>
      </c>
      <c r="K257" t="s">
        <v>1289</v>
      </c>
      <c r="O257" t="s">
        <v>1637</v>
      </c>
      <c r="P257" t="s">
        <v>46</v>
      </c>
      <c r="Q257" t="s">
        <v>1766</v>
      </c>
      <c r="R257" t="s">
        <v>1767</v>
      </c>
      <c r="S257" t="s">
        <v>1637</v>
      </c>
      <c r="T257" t="s">
        <v>13</v>
      </c>
      <c r="U257" s="3">
        <v>1426</v>
      </c>
      <c r="V257" t="s">
        <v>25</v>
      </c>
      <c r="W257" t="s">
        <v>1638</v>
      </c>
      <c r="X257" t="s">
        <v>51</v>
      </c>
      <c r="Y257">
        <v>2021</v>
      </c>
      <c r="Z257" t="s">
        <v>198</v>
      </c>
      <c r="AA257" s="2">
        <v>7.99</v>
      </c>
    </row>
    <row r="258" spans="1:27" x14ac:dyDescent="0.25">
      <c r="A258">
        <v>327</v>
      </c>
      <c r="B258" t="s">
        <v>1763</v>
      </c>
      <c r="C258" t="s">
        <v>1764</v>
      </c>
      <c r="D258" t="s">
        <v>1765</v>
      </c>
      <c r="E258" t="s">
        <v>32</v>
      </c>
      <c r="F258">
        <v>1.5</v>
      </c>
      <c r="G258">
        <v>2.75</v>
      </c>
      <c r="H258" t="s">
        <v>478</v>
      </c>
      <c r="I258">
        <f t="shared" ref="I258:I321" si="4">IF(H258="Rectangle",F258*G258,IF(H258="Square",F258*G258,IF(H258="Round",(F258/2)^2*3.14,IF(H258="Oval",(F258*G258*3.14),IF(H258="Triangle",((F258*G258)/2),"Error")))))</f>
        <v>12.952500000000001</v>
      </c>
      <c r="J258" t="s">
        <v>43</v>
      </c>
      <c r="K258" t="s">
        <v>98</v>
      </c>
      <c r="P258" t="s">
        <v>46</v>
      </c>
      <c r="Q258" t="s">
        <v>1766</v>
      </c>
      <c r="R258" t="s">
        <v>1767</v>
      </c>
      <c r="S258" t="s">
        <v>1637</v>
      </c>
      <c r="T258" t="s">
        <v>13</v>
      </c>
      <c r="U258" s="3">
        <v>1426</v>
      </c>
      <c r="V258" t="s">
        <v>25</v>
      </c>
      <c r="W258" t="s">
        <v>1638</v>
      </c>
      <c r="X258" t="s">
        <v>51</v>
      </c>
      <c r="Y258">
        <v>2021</v>
      </c>
      <c r="Z258" t="s">
        <v>198</v>
      </c>
      <c r="AA258" s="2">
        <v>6</v>
      </c>
    </row>
    <row r="259" spans="1:27" x14ac:dyDescent="0.25">
      <c r="A259">
        <v>321</v>
      </c>
      <c r="B259" t="s">
        <v>1729</v>
      </c>
      <c r="C259" t="s">
        <v>1730</v>
      </c>
      <c r="D259" t="s">
        <v>1731</v>
      </c>
      <c r="E259" t="s">
        <v>991</v>
      </c>
      <c r="F259">
        <v>4.75</v>
      </c>
      <c r="G259">
        <v>3.5</v>
      </c>
      <c r="H259" t="s">
        <v>4</v>
      </c>
      <c r="I259">
        <f t="shared" si="4"/>
        <v>16.625</v>
      </c>
      <c r="J259" t="s">
        <v>5</v>
      </c>
      <c r="K259" t="s">
        <v>84</v>
      </c>
      <c r="O259" t="s">
        <v>1732</v>
      </c>
      <c r="P259" t="s">
        <v>77</v>
      </c>
      <c r="Q259" t="s">
        <v>1733</v>
      </c>
      <c r="R259" t="s">
        <v>1734</v>
      </c>
      <c r="S259" t="s">
        <v>1735</v>
      </c>
      <c r="T259" t="s">
        <v>13</v>
      </c>
      <c r="U259" s="3">
        <v>1435</v>
      </c>
      <c r="V259" t="s">
        <v>25</v>
      </c>
      <c r="W259" t="s">
        <v>1638</v>
      </c>
      <c r="X259" t="s">
        <v>51</v>
      </c>
      <c r="Y259">
        <v>2021</v>
      </c>
      <c r="Z259" t="s">
        <v>198</v>
      </c>
      <c r="AA259" s="2">
        <v>0.04</v>
      </c>
    </row>
    <row r="260" spans="1:27" x14ac:dyDescent="0.25">
      <c r="A260">
        <v>344</v>
      </c>
      <c r="B260" t="s">
        <v>1865</v>
      </c>
      <c r="C260" t="s">
        <v>1866</v>
      </c>
      <c r="D260" t="s">
        <v>1867</v>
      </c>
      <c r="E260" t="s">
        <v>511</v>
      </c>
      <c r="F260">
        <v>3</v>
      </c>
      <c r="G260">
        <v>3.63</v>
      </c>
      <c r="H260" t="s">
        <v>4</v>
      </c>
      <c r="I260">
        <f t="shared" si="4"/>
        <v>10.89</v>
      </c>
      <c r="J260" t="s">
        <v>43</v>
      </c>
      <c r="K260" t="s">
        <v>1868</v>
      </c>
      <c r="M260" t="s">
        <v>7</v>
      </c>
      <c r="P260" t="s">
        <v>68</v>
      </c>
      <c r="Q260" t="s">
        <v>236</v>
      </c>
      <c r="R260" t="s">
        <v>236</v>
      </c>
      <c r="S260" t="s">
        <v>144</v>
      </c>
      <c r="T260" t="s">
        <v>13</v>
      </c>
      <c r="U260" s="3">
        <v>1441</v>
      </c>
      <c r="V260" t="s">
        <v>25</v>
      </c>
      <c r="W260" t="s">
        <v>1861</v>
      </c>
      <c r="X260" t="s">
        <v>51</v>
      </c>
      <c r="Y260">
        <v>2021</v>
      </c>
      <c r="Z260" t="s">
        <v>1836</v>
      </c>
      <c r="AA260" s="2">
        <v>0.02</v>
      </c>
    </row>
    <row r="261" spans="1:27" x14ac:dyDescent="0.25">
      <c r="A261">
        <v>74</v>
      </c>
      <c r="B261" t="s">
        <v>504</v>
      </c>
      <c r="C261" t="s">
        <v>505</v>
      </c>
      <c r="D261" t="s">
        <v>506</v>
      </c>
      <c r="E261" t="s">
        <v>42</v>
      </c>
      <c r="F261">
        <v>2.13</v>
      </c>
      <c r="G261">
        <v>3.13</v>
      </c>
      <c r="H261" t="s">
        <v>4</v>
      </c>
      <c r="I261">
        <f t="shared" si="4"/>
        <v>6.6668999999999992</v>
      </c>
      <c r="J261" t="s">
        <v>43</v>
      </c>
      <c r="K261" t="s">
        <v>98</v>
      </c>
      <c r="O261" t="s">
        <v>507</v>
      </c>
      <c r="P261" t="s">
        <v>9</v>
      </c>
      <c r="Q261" t="s">
        <v>508</v>
      </c>
      <c r="R261" t="s">
        <v>237</v>
      </c>
      <c r="S261" t="s">
        <v>144</v>
      </c>
      <c r="T261" t="s">
        <v>13</v>
      </c>
      <c r="U261" s="3">
        <v>1441</v>
      </c>
      <c r="V261" t="s">
        <v>25</v>
      </c>
      <c r="W261" t="s">
        <v>145</v>
      </c>
      <c r="X261" t="s">
        <v>51</v>
      </c>
      <c r="Y261">
        <v>2011</v>
      </c>
      <c r="Z261" t="s">
        <v>52</v>
      </c>
      <c r="AA261" s="2">
        <v>4</v>
      </c>
    </row>
    <row r="262" spans="1:27" x14ac:dyDescent="0.25">
      <c r="A262">
        <v>29</v>
      </c>
      <c r="B262" t="s">
        <v>231</v>
      </c>
      <c r="C262" t="s">
        <v>232</v>
      </c>
      <c r="D262" t="s">
        <v>233</v>
      </c>
      <c r="E262" t="s">
        <v>234</v>
      </c>
      <c r="F262">
        <v>3</v>
      </c>
      <c r="G262">
        <v>2.38</v>
      </c>
      <c r="H262" t="s">
        <v>4</v>
      </c>
      <c r="I262">
        <f t="shared" si="4"/>
        <v>7.14</v>
      </c>
      <c r="J262" t="s">
        <v>5</v>
      </c>
      <c r="K262" t="s">
        <v>66</v>
      </c>
      <c r="O262" t="s">
        <v>235</v>
      </c>
      <c r="P262" t="s">
        <v>68</v>
      </c>
      <c r="Q262" t="s">
        <v>236</v>
      </c>
      <c r="R262" t="s">
        <v>237</v>
      </c>
      <c r="S262" t="s">
        <v>144</v>
      </c>
      <c r="T262" t="s">
        <v>13</v>
      </c>
      <c r="U262" s="3">
        <v>1441</v>
      </c>
      <c r="V262" t="s">
        <v>25</v>
      </c>
      <c r="W262" t="s">
        <v>145</v>
      </c>
      <c r="X262" t="s">
        <v>51</v>
      </c>
      <c r="Y262">
        <v>2011</v>
      </c>
      <c r="Z262" t="s">
        <v>52</v>
      </c>
      <c r="AA262" s="2">
        <v>3.99</v>
      </c>
    </row>
    <row r="263" spans="1:27" x14ac:dyDescent="0.25">
      <c r="A263">
        <v>6</v>
      </c>
      <c r="B263" t="s">
        <v>63</v>
      </c>
      <c r="C263" t="s">
        <v>64</v>
      </c>
      <c r="D263" t="s">
        <v>65</v>
      </c>
      <c r="E263" t="s">
        <v>42</v>
      </c>
      <c r="F263">
        <v>3.13</v>
      </c>
      <c r="G263">
        <v>2.13</v>
      </c>
      <c r="H263" t="s">
        <v>4</v>
      </c>
      <c r="I263">
        <f t="shared" si="4"/>
        <v>6.6668999999999992</v>
      </c>
      <c r="J263" t="s">
        <v>5</v>
      </c>
      <c r="K263" t="s">
        <v>66</v>
      </c>
      <c r="O263" t="s">
        <v>67</v>
      </c>
      <c r="P263" t="s">
        <v>68</v>
      </c>
      <c r="Q263" t="s">
        <v>69</v>
      </c>
      <c r="R263" t="s">
        <v>69</v>
      </c>
      <c r="S263" t="s">
        <v>70</v>
      </c>
      <c r="T263" t="s">
        <v>13</v>
      </c>
      <c r="U263" s="3">
        <v>1479</v>
      </c>
      <c r="V263" t="s">
        <v>25</v>
      </c>
      <c r="W263" t="s">
        <v>71</v>
      </c>
      <c r="X263" t="s">
        <v>51</v>
      </c>
      <c r="Y263">
        <v>2012</v>
      </c>
      <c r="Z263" t="s">
        <v>28</v>
      </c>
      <c r="AA263" s="2">
        <v>0.01</v>
      </c>
    </row>
    <row r="264" spans="1:27" x14ac:dyDescent="0.25">
      <c r="A264">
        <v>70</v>
      </c>
      <c r="B264" t="s">
        <v>485</v>
      </c>
      <c r="C264" t="s">
        <v>486</v>
      </c>
      <c r="D264" t="s">
        <v>487</v>
      </c>
      <c r="E264" t="s">
        <v>42</v>
      </c>
      <c r="F264">
        <v>3.13</v>
      </c>
      <c r="G264">
        <v>2.13</v>
      </c>
      <c r="H264" t="s">
        <v>4</v>
      </c>
      <c r="I264">
        <f t="shared" si="4"/>
        <v>6.6668999999999992</v>
      </c>
      <c r="J264" t="s">
        <v>5</v>
      </c>
      <c r="K264" t="s">
        <v>66</v>
      </c>
      <c r="O264" t="s">
        <v>69</v>
      </c>
      <c r="P264" t="s">
        <v>68</v>
      </c>
      <c r="Q264" t="s">
        <v>69</v>
      </c>
      <c r="R264" t="s">
        <v>69</v>
      </c>
      <c r="S264" t="s">
        <v>70</v>
      </c>
      <c r="T264" t="s">
        <v>13</v>
      </c>
      <c r="U264" s="3">
        <v>1479</v>
      </c>
      <c r="V264" t="s">
        <v>25</v>
      </c>
      <c r="W264" t="s">
        <v>71</v>
      </c>
      <c r="X264" t="s">
        <v>51</v>
      </c>
      <c r="Y264">
        <v>2012</v>
      </c>
      <c r="Z264" t="s">
        <v>28</v>
      </c>
      <c r="AA264" s="2">
        <v>0.01</v>
      </c>
    </row>
    <row r="265" spans="1:27" x14ac:dyDescent="0.25">
      <c r="A265">
        <v>232</v>
      </c>
      <c r="B265" t="s">
        <v>1313</v>
      </c>
      <c r="C265" t="s">
        <v>1314</v>
      </c>
      <c r="D265" t="s">
        <v>1315</v>
      </c>
      <c r="E265" t="s">
        <v>42</v>
      </c>
      <c r="F265">
        <v>3.63</v>
      </c>
      <c r="G265">
        <v>2.63</v>
      </c>
      <c r="H265" t="s">
        <v>4</v>
      </c>
      <c r="I265">
        <f t="shared" si="4"/>
        <v>9.5468999999999991</v>
      </c>
      <c r="J265" t="s">
        <v>5</v>
      </c>
      <c r="K265" t="s">
        <v>66</v>
      </c>
      <c r="O265" t="s">
        <v>1316</v>
      </c>
      <c r="P265" t="s">
        <v>68</v>
      </c>
      <c r="Q265" t="s">
        <v>1314</v>
      </c>
      <c r="R265" t="s">
        <v>1317</v>
      </c>
      <c r="S265" t="s">
        <v>1318</v>
      </c>
      <c r="T265" t="s">
        <v>1319</v>
      </c>
      <c r="U265" s="3">
        <v>1532</v>
      </c>
      <c r="V265" t="s">
        <v>25</v>
      </c>
      <c r="W265" t="s">
        <v>71</v>
      </c>
      <c r="X265" t="s">
        <v>51</v>
      </c>
      <c r="Y265">
        <v>2012</v>
      </c>
      <c r="Z265" t="s">
        <v>28</v>
      </c>
      <c r="AA265" s="2">
        <v>0.01</v>
      </c>
    </row>
    <row r="266" spans="1:27" x14ac:dyDescent="0.25">
      <c r="A266">
        <v>325</v>
      </c>
      <c r="B266" t="s">
        <v>1754</v>
      </c>
      <c r="C266" t="s">
        <v>1755</v>
      </c>
      <c r="D266" t="s">
        <v>1756</v>
      </c>
      <c r="E266" t="s">
        <v>42</v>
      </c>
      <c r="F266">
        <v>1.5</v>
      </c>
      <c r="G266">
        <v>2.75</v>
      </c>
      <c r="H266" t="s">
        <v>4</v>
      </c>
      <c r="I266">
        <f t="shared" si="4"/>
        <v>4.125</v>
      </c>
      <c r="J266" t="s">
        <v>43</v>
      </c>
      <c r="K266" t="s">
        <v>449</v>
      </c>
      <c r="O266" t="s">
        <v>1757</v>
      </c>
      <c r="P266" t="s">
        <v>9</v>
      </c>
      <c r="Q266" t="s">
        <v>1758</v>
      </c>
      <c r="R266" t="s">
        <v>1759</v>
      </c>
      <c r="S266" t="s">
        <v>1637</v>
      </c>
      <c r="T266" t="s">
        <v>13</v>
      </c>
      <c r="U266" s="3">
        <v>1565</v>
      </c>
      <c r="V266" t="s">
        <v>25</v>
      </c>
      <c r="W266" t="s">
        <v>1638</v>
      </c>
      <c r="X266" t="s">
        <v>51</v>
      </c>
      <c r="Y266">
        <v>2021</v>
      </c>
      <c r="Z266" t="s">
        <v>198</v>
      </c>
      <c r="AA266" s="2">
        <v>0.01</v>
      </c>
    </row>
    <row r="267" spans="1:27" x14ac:dyDescent="0.25">
      <c r="A267">
        <v>324</v>
      </c>
      <c r="B267" t="s">
        <v>1751</v>
      </c>
      <c r="C267" t="s">
        <v>1752</v>
      </c>
      <c r="D267" t="s">
        <v>1753</v>
      </c>
      <c r="E267" t="s">
        <v>42</v>
      </c>
      <c r="F267">
        <v>2</v>
      </c>
      <c r="G267">
        <v>6.5</v>
      </c>
      <c r="H267" t="s">
        <v>4</v>
      </c>
      <c r="I267">
        <f t="shared" si="4"/>
        <v>13</v>
      </c>
      <c r="J267" t="s">
        <v>5</v>
      </c>
      <c r="K267" t="s">
        <v>103</v>
      </c>
      <c r="O267" t="s">
        <v>1740</v>
      </c>
      <c r="P267" t="s">
        <v>68</v>
      </c>
      <c r="Q267" t="s">
        <v>1740</v>
      </c>
      <c r="R267" t="s">
        <v>1741</v>
      </c>
      <c r="S267" t="s">
        <v>1637</v>
      </c>
      <c r="T267" t="s">
        <v>13</v>
      </c>
      <c r="U267" s="3">
        <v>1578</v>
      </c>
      <c r="V267" t="s">
        <v>25</v>
      </c>
      <c r="W267" t="s">
        <v>1638</v>
      </c>
      <c r="X267" t="s">
        <v>51</v>
      </c>
      <c r="Y267">
        <v>2021</v>
      </c>
      <c r="Z267" t="s">
        <v>198</v>
      </c>
      <c r="AA267" s="2">
        <v>0.01</v>
      </c>
    </row>
    <row r="268" spans="1:27" x14ac:dyDescent="0.25">
      <c r="A268">
        <v>322</v>
      </c>
      <c r="B268" t="s">
        <v>1736</v>
      </c>
      <c r="C268" t="s">
        <v>1737</v>
      </c>
      <c r="D268" t="s">
        <v>1738</v>
      </c>
      <c r="E268" t="s">
        <v>42</v>
      </c>
      <c r="F268">
        <v>3.5</v>
      </c>
      <c r="G268">
        <v>2.5</v>
      </c>
      <c r="H268" t="s">
        <v>4</v>
      </c>
      <c r="I268">
        <f t="shared" si="4"/>
        <v>8.75</v>
      </c>
      <c r="J268" t="s">
        <v>5</v>
      </c>
      <c r="K268" t="s">
        <v>257</v>
      </c>
      <c r="O268" t="s">
        <v>1739</v>
      </c>
      <c r="P268" t="s">
        <v>68</v>
      </c>
      <c r="Q268" t="s">
        <v>1740</v>
      </c>
      <c r="R268" t="s">
        <v>1741</v>
      </c>
      <c r="S268" t="s">
        <v>1637</v>
      </c>
      <c r="T268" t="s">
        <v>13</v>
      </c>
      <c r="U268" s="3">
        <v>1578</v>
      </c>
      <c r="V268" t="s">
        <v>25</v>
      </c>
      <c r="W268" t="s">
        <v>1638</v>
      </c>
      <c r="X268" t="s">
        <v>51</v>
      </c>
      <c r="Y268">
        <v>2021</v>
      </c>
      <c r="Z268" t="s">
        <v>198</v>
      </c>
      <c r="AA268" s="2">
        <v>5.98</v>
      </c>
    </row>
    <row r="269" spans="1:27" x14ac:dyDescent="0.25">
      <c r="A269">
        <v>323</v>
      </c>
      <c r="B269" t="s">
        <v>1748</v>
      </c>
      <c r="C269" t="s">
        <v>1749</v>
      </c>
      <c r="D269" t="s">
        <v>1750</v>
      </c>
      <c r="E269" t="s">
        <v>42</v>
      </c>
      <c r="F269">
        <v>3</v>
      </c>
      <c r="G269">
        <v>2</v>
      </c>
      <c r="H269" t="s">
        <v>4</v>
      </c>
      <c r="I269">
        <f t="shared" si="4"/>
        <v>6</v>
      </c>
      <c r="J269" t="s">
        <v>5</v>
      </c>
      <c r="K269" t="s">
        <v>66</v>
      </c>
      <c r="O269" t="s">
        <v>1740</v>
      </c>
      <c r="P269" t="s">
        <v>68</v>
      </c>
      <c r="Q269" t="s">
        <v>1740</v>
      </c>
      <c r="R269" t="s">
        <v>1741</v>
      </c>
      <c r="S269" t="s">
        <v>1637</v>
      </c>
      <c r="T269" t="s">
        <v>13</v>
      </c>
      <c r="U269" s="3">
        <v>1578</v>
      </c>
      <c r="V269" t="s">
        <v>25</v>
      </c>
      <c r="W269" t="s">
        <v>1638</v>
      </c>
      <c r="X269" t="s">
        <v>51</v>
      </c>
      <c r="Y269">
        <v>2021</v>
      </c>
      <c r="Z269" t="s">
        <v>198</v>
      </c>
      <c r="AA269" s="2">
        <v>2.99</v>
      </c>
    </row>
    <row r="270" spans="1:27" x14ac:dyDescent="0.25">
      <c r="A270">
        <v>326</v>
      </c>
      <c r="B270" t="s">
        <v>1760</v>
      </c>
      <c r="C270" t="s">
        <v>1761</v>
      </c>
      <c r="D270" t="s">
        <v>1762</v>
      </c>
      <c r="E270" t="s">
        <v>42</v>
      </c>
      <c r="F270">
        <v>5</v>
      </c>
      <c r="G270">
        <v>1.5</v>
      </c>
      <c r="H270" t="s">
        <v>4</v>
      </c>
      <c r="I270">
        <f t="shared" si="4"/>
        <v>7.5</v>
      </c>
      <c r="J270" t="s">
        <v>5</v>
      </c>
      <c r="K270" t="s">
        <v>103</v>
      </c>
      <c r="O270" t="s">
        <v>1740</v>
      </c>
      <c r="P270" t="s">
        <v>68</v>
      </c>
      <c r="Q270" t="s">
        <v>1740</v>
      </c>
      <c r="R270" t="s">
        <v>1741</v>
      </c>
      <c r="S270" t="s">
        <v>1637</v>
      </c>
      <c r="T270" t="s">
        <v>13</v>
      </c>
      <c r="U270" s="3">
        <v>1578</v>
      </c>
      <c r="V270" t="s">
        <v>25</v>
      </c>
      <c r="W270" t="s">
        <v>1638</v>
      </c>
      <c r="X270" t="s">
        <v>51</v>
      </c>
      <c r="Y270">
        <v>2021</v>
      </c>
      <c r="Z270" t="s">
        <v>198</v>
      </c>
      <c r="AA270" s="2">
        <v>0.01</v>
      </c>
    </row>
    <row r="271" spans="1:27" x14ac:dyDescent="0.25">
      <c r="A271">
        <v>321</v>
      </c>
      <c r="B271" t="s">
        <v>1723</v>
      </c>
      <c r="C271" t="s">
        <v>1724</v>
      </c>
      <c r="D271" t="s">
        <v>1725</v>
      </c>
      <c r="E271" t="s">
        <v>42</v>
      </c>
      <c r="F271">
        <v>3</v>
      </c>
      <c r="G271">
        <v>2.5</v>
      </c>
      <c r="H271" t="s">
        <v>4</v>
      </c>
      <c r="I271">
        <f t="shared" si="4"/>
        <v>7.5</v>
      </c>
      <c r="J271" t="s">
        <v>5</v>
      </c>
      <c r="K271" t="s">
        <v>66</v>
      </c>
      <c r="O271" t="s">
        <v>1726</v>
      </c>
      <c r="P271" t="s">
        <v>68</v>
      </c>
      <c r="Q271" t="s">
        <v>1727</v>
      </c>
      <c r="R271" t="s">
        <v>1728</v>
      </c>
      <c r="S271" t="s">
        <v>1637</v>
      </c>
      <c r="T271" t="s">
        <v>13</v>
      </c>
      <c r="U271" s="3">
        <v>1581</v>
      </c>
      <c r="V271" t="s">
        <v>25</v>
      </c>
      <c r="W271" t="s">
        <v>1638</v>
      </c>
      <c r="X271" t="s">
        <v>51</v>
      </c>
      <c r="Y271">
        <v>2021</v>
      </c>
      <c r="Z271" t="s">
        <v>198</v>
      </c>
      <c r="AA271" s="2">
        <v>0.01</v>
      </c>
    </row>
    <row r="272" spans="1:27" x14ac:dyDescent="0.25">
      <c r="A272">
        <v>277</v>
      </c>
      <c r="B272" t="s">
        <v>1547</v>
      </c>
      <c r="C272" t="s">
        <v>1548</v>
      </c>
      <c r="D272" t="s">
        <v>1549</v>
      </c>
      <c r="E272" t="s">
        <v>925</v>
      </c>
      <c r="F272">
        <v>3.38</v>
      </c>
      <c r="G272">
        <v>3</v>
      </c>
      <c r="H272" t="s">
        <v>4</v>
      </c>
      <c r="I272">
        <f t="shared" si="4"/>
        <v>10.14</v>
      </c>
      <c r="J272" t="s">
        <v>5</v>
      </c>
      <c r="K272" t="s">
        <v>193</v>
      </c>
      <c r="O272" t="s">
        <v>1550</v>
      </c>
      <c r="P272" t="s">
        <v>35</v>
      </c>
      <c r="Q272" t="s">
        <v>1550</v>
      </c>
      <c r="R272" t="s">
        <v>1550</v>
      </c>
      <c r="S272" t="s">
        <v>1364</v>
      </c>
      <c r="T272" t="s">
        <v>13</v>
      </c>
      <c r="U272" s="3">
        <v>1601</v>
      </c>
      <c r="V272" t="s">
        <v>25</v>
      </c>
      <c r="W272" t="s">
        <v>1551</v>
      </c>
      <c r="X272" t="s">
        <v>301</v>
      </c>
      <c r="Y272">
        <v>1999</v>
      </c>
      <c r="Z272" t="s">
        <v>52</v>
      </c>
      <c r="AA272" s="2">
        <v>0.02</v>
      </c>
    </row>
    <row r="273" spans="1:28" x14ac:dyDescent="0.25">
      <c r="A273">
        <v>314</v>
      </c>
      <c r="B273" t="s">
        <v>1683</v>
      </c>
      <c r="C273" t="s">
        <v>1684</v>
      </c>
      <c r="D273" t="s">
        <v>1685</v>
      </c>
      <c r="E273" t="s">
        <v>42</v>
      </c>
      <c r="F273">
        <v>3.5</v>
      </c>
      <c r="G273">
        <v>2.5</v>
      </c>
      <c r="H273" t="s">
        <v>4</v>
      </c>
      <c r="I273">
        <f t="shared" si="4"/>
        <v>8.75</v>
      </c>
      <c r="J273" t="s">
        <v>5</v>
      </c>
      <c r="K273" t="s">
        <v>66</v>
      </c>
      <c r="O273" t="s">
        <v>1686</v>
      </c>
      <c r="P273" t="s">
        <v>68</v>
      </c>
      <c r="Q273" t="s">
        <v>1687</v>
      </c>
      <c r="R273" t="s">
        <v>1688</v>
      </c>
      <c r="S273" t="s">
        <v>1637</v>
      </c>
      <c r="T273" t="s">
        <v>13</v>
      </c>
      <c r="U273" s="3">
        <v>1636</v>
      </c>
      <c r="V273" t="s">
        <v>25</v>
      </c>
      <c r="W273" t="s">
        <v>1638</v>
      </c>
      <c r="X273" t="s">
        <v>51</v>
      </c>
      <c r="Y273">
        <v>2021</v>
      </c>
      <c r="Z273" t="s">
        <v>198</v>
      </c>
      <c r="AA273" s="2">
        <v>9.99</v>
      </c>
    </row>
    <row r="274" spans="1:28" x14ac:dyDescent="0.25">
      <c r="A274">
        <v>315</v>
      </c>
      <c r="B274" t="s">
        <v>1689</v>
      </c>
      <c r="C274" t="s">
        <v>1690</v>
      </c>
      <c r="D274" t="s">
        <v>1691</v>
      </c>
      <c r="E274" t="s">
        <v>42</v>
      </c>
      <c r="F274">
        <v>3.25</v>
      </c>
      <c r="G274">
        <v>2.5</v>
      </c>
      <c r="H274" t="s">
        <v>4</v>
      </c>
      <c r="I274">
        <f t="shared" si="4"/>
        <v>8.125</v>
      </c>
      <c r="J274" t="s">
        <v>5</v>
      </c>
      <c r="K274" t="s">
        <v>66</v>
      </c>
      <c r="O274" t="s">
        <v>1692</v>
      </c>
      <c r="P274" t="s">
        <v>68</v>
      </c>
      <c r="Q274" t="s">
        <v>1687</v>
      </c>
      <c r="R274" t="s">
        <v>1688</v>
      </c>
      <c r="S274" t="s">
        <v>1637</v>
      </c>
      <c r="T274" t="s">
        <v>13</v>
      </c>
      <c r="U274" s="3">
        <v>1636</v>
      </c>
      <c r="V274" t="s">
        <v>25</v>
      </c>
      <c r="W274" t="s">
        <v>1638</v>
      </c>
      <c r="X274" t="s">
        <v>51</v>
      </c>
      <c r="Y274">
        <v>2021</v>
      </c>
      <c r="Z274" t="s">
        <v>198</v>
      </c>
      <c r="AA274" s="2">
        <v>0.01</v>
      </c>
    </row>
    <row r="275" spans="1:28" x14ac:dyDescent="0.25">
      <c r="A275">
        <v>317</v>
      </c>
      <c r="B275" t="s">
        <v>1697</v>
      </c>
      <c r="C275" t="s">
        <v>1698</v>
      </c>
      <c r="D275" t="s">
        <v>1699</v>
      </c>
      <c r="E275" t="s">
        <v>42</v>
      </c>
      <c r="F275">
        <v>3.5</v>
      </c>
      <c r="G275">
        <v>2.5</v>
      </c>
      <c r="H275" t="s">
        <v>4</v>
      </c>
      <c r="I275">
        <f t="shared" si="4"/>
        <v>8.75</v>
      </c>
      <c r="J275" t="s">
        <v>5</v>
      </c>
      <c r="K275" t="s">
        <v>66</v>
      </c>
      <c r="O275" t="s">
        <v>1687</v>
      </c>
      <c r="P275" t="s">
        <v>68</v>
      </c>
      <c r="Q275" t="s">
        <v>1687</v>
      </c>
      <c r="R275" t="s">
        <v>1688</v>
      </c>
      <c r="S275" t="s">
        <v>1637</v>
      </c>
      <c r="T275" t="s">
        <v>13</v>
      </c>
      <c r="U275" s="3">
        <v>1636</v>
      </c>
      <c r="V275" t="s">
        <v>25</v>
      </c>
      <c r="W275" t="s">
        <v>1638</v>
      </c>
      <c r="X275" t="s">
        <v>51</v>
      </c>
      <c r="Y275">
        <v>2021</v>
      </c>
      <c r="Z275" t="s">
        <v>198</v>
      </c>
      <c r="AA275" s="2">
        <v>9.99</v>
      </c>
    </row>
    <row r="276" spans="1:28" x14ac:dyDescent="0.25">
      <c r="A276">
        <v>316</v>
      </c>
      <c r="B276" t="s">
        <v>1693</v>
      </c>
      <c r="C276" t="s">
        <v>1694</v>
      </c>
      <c r="D276" t="s">
        <v>1695</v>
      </c>
      <c r="E276" t="s">
        <v>42</v>
      </c>
      <c r="F276">
        <v>3</v>
      </c>
      <c r="G276">
        <v>2.38</v>
      </c>
      <c r="H276" t="s">
        <v>4</v>
      </c>
      <c r="I276">
        <f t="shared" si="4"/>
        <v>7.14</v>
      </c>
      <c r="J276" t="s">
        <v>5</v>
      </c>
      <c r="K276" t="s">
        <v>66</v>
      </c>
      <c r="O276" t="s">
        <v>1696</v>
      </c>
      <c r="P276" t="s">
        <v>68</v>
      </c>
      <c r="Q276" t="s">
        <v>1687</v>
      </c>
      <c r="R276" t="s">
        <v>1688</v>
      </c>
      <c r="S276" t="s">
        <v>1637</v>
      </c>
      <c r="T276" t="s">
        <v>13</v>
      </c>
      <c r="U276" s="3">
        <v>1636</v>
      </c>
      <c r="V276" t="s">
        <v>25</v>
      </c>
      <c r="W276" t="s">
        <v>1638</v>
      </c>
      <c r="X276" t="s">
        <v>51</v>
      </c>
      <c r="Y276">
        <v>2021</v>
      </c>
      <c r="Z276" t="s">
        <v>198</v>
      </c>
      <c r="AA276" s="2">
        <v>0.01</v>
      </c>
    </row>
    <row r="277" spans="1:28" x14ac:dyDescent="0.25">
      <c r="A277">
        <v>372</v>
      </c>
      <c r="B277" t="s">
        <v>1964</v>
      </c>
      <c r="C277" t="s">
        <v>1965</v>
      </c>
      <c r="D277" t="s">
        <v>1966</v>
      </c>
      <c r="E277" t="s">
        <v>42</v>
      </c>
      <c r="F277">
        <v>1.5</v>
      </c>
      <c r="G277">
        <v>4.63</v>
      </c>
      <c r="H277" t="s">
        <v>4</v>
      </c>
      <c r="I277">
        <f t="shared" si="4"/>
        <v>6.9450000000000003</v>
      </c>
      <c r="J277" t="s">
        <v>43</v>
      </c>
      <c r="K277" t="s">
        <v>103</v>
      </c>
      <c r="O277" t="s">
        <v>1965</v>
      </c>
      <c r="P277" t="s">
        <v>35</v>
      </c>
      <c r="Q277" t="s">
        <v>508</v>
      </c>
      <c r="R277" t="s">
        <v>1953</v>
      </c>
      <c r="S277" t="s">
        <v>1963</v>
      </c>
      <c r="T277" t="s">
        <v>1930</v>
      </c>
      <c r="U277" s="3">
        <v>1639</v>
      </c>
      <c r="V277" t="s">
        <v>25</v>
      </c>
      <c r="W277" t="s">
        <v>1922</v>
      </c>
      <c r="X277" t="s">
        <v>51</v>
      </c>
      <c r="Y277">
        <v>2022</v>
      </c>
      <c r="Z277" t="s">
        <v>1923</v>
      </c>
      <c r="AA277" s="2">
        <v>0.01</v>
      </c>
    </row>
    <row r="278" spans="1:28" x14ac:dyDescent="0.25">
      <c r="A278">
        <v>371</v>
      </c>
      <c r="B278" t="s">
        <v>1960</v>
      </c>
      <c r="C278" t="s">
        <v>1961</v>
      </c>
      <c r="D278" t="s">
        <v>1962</v>
      </c>
      <c r="E278" t="s">
        <v>32</v>
      </c>
      <c r="F278">
        <v>2.25</v>
      </c>
      <c r="G278">
        <v>3.25</v>
      </c>
      <c r="H278" t="s">
        <v>4</v>
      </c>
      <c r="I278">
        <f t="shared" si="4"/>
        <v>7.3125</v>
      </c>
      <c r="J278" t="s">
        <v>43</v>
      </c>
      <c r="K278" t="s">
        <v>170</v>
      </c>
      <c r="M278" t="s">
        <v>7</v>
      </c>
      <c r="O278" t="s">
        <v>1928</v>
      </c>
      <c r="P278" t="s">
        <v>9</v>
      </c>
      <c r="Q278" t="s">
        <v>508</v>
      </c>
      <c r="R278" t="s">
        <v>1953</v>
      </c>
      <c r="S278" t="s">
        <v>1963</v>
      </c>
      <c r="T278" t="s">
        <v>1930</v>
      </c>
      <c r="U278" s="3">
        <v>1639</v>
      </c>
      <c r="V278" t="s">
        <v>25</v>
      </c>
      <c r="W278" t="s">
        <v>1922</v>
      </c>
      <c r="X278" t="s">
        <v>51</v>
      </c>
      <c r="Y278">
        <v>2022</v>
      </c>
      <c r="Z278" t="s">
        <v>1923</v>
      </c>
      <c r="AA278" s="2">
        <v>0.01</v>
      </c>
    </row>
    <row r="279" spans="1:28" x14ac:dyDescent="0.25">
      <c r="A279">
        <v>369</v>
      </c>
      <c r="B279" t="s">
        <v>1950</v>
      </c>
      <c r="C279" t="s">
        <v>1951</v>
      </c>
      <c r="D279" t="s">
        <v>1952</v>
      </c>
      <c r="E279" t="s">
        <v>553</v>
      </c>
      <c r="F279">
        <v>4</v>
      </c>
      <c r="G279">
        <v>2.75</v>
      </c>
      <c r="H279" t="s">
        <v>4</v>
      </c>
      <c r="I279">
        <f t="shared" si="4"/>
        <v>11</v>
      </c>
      <c r="J279" t="s">
        <v>5</v>
      </c>
      <c r="K279" t="s">
        <v>1927</v>
      </c>
      <c r="P279" t="s">
        <v>9</v>
      </c>
      <c r="Q279" t="s">
        <v>508</v>
      </c>
      <c r="R279" t="s">
        <v>1953</v>
      </c>
      <c r="S279" t="s">
        <v>1929</v>
      </c>
      <c r="T279" t="s">
        <v>1930</v>
      </c>
      <c r="U279" s="3">
        <v>1639</v>
      </c>
      <c r="V279" t="s">
        <v>25</v>
      </c>
      <c r="W279" t="s">
        <v>1922</v>
      </c>
      <c r="X279" t="s">
        <v>51</v>
      </c>
      <c r="Y279">
        <v>2022</v>
      </c>
      <c r="Z279" t="s">
        <v>1923</v>
      </c>
      <c r="AA279" s="2">
        <v>0.01</v>
      </c>
    </row>
    <row r="280" spans="1:28" x14ac:dyDescent="0.25">
      <c r="A280">
        <v>383</v>
      </c>
      <c r="B280" t="s">
        <v>2008</v>
      </c>
      <c r="C280" t="s">
        <v>2009</v>
      </c>
      <c r="D280" t="s">
        <v>2010</v>
      </c>
      <c r="E280" t="s">
        <v>42</v>
      </c>
      <c r="F280">
        <v>3.5</v>
      </c>
      <c r="G280">
        <v>2.5</v>
      </c>
      <c r="H280" t="s">
        <v>4</v>
      </c>
      <c r="I280">
        <f t="shared" si="4"/>
        <v>8.75</v>
      </c>
      <c r="J280" t="s">
        <v>5</v>
      </c>
      <c r="K280" t="s">
        <v>66</v>
      </c>
      <c r="O280" t="s">
        <v>2011</v>
      </c>
      <c r="P280" t="s">
        <v>35</v>
      </c>
      <c r="Q280" t="s">
        <v>508</v>
      </c>
      <c r="R280" t="s">
        <v>1953</v>
      </c>
      <c r="S280" t="s">
        <v>1963</v>
      </c>
      <c r="T280" t="s">
        <v>1930</v>
      </c>
      <c r="U280" s="3">
        <v>1639</v>
      </c>
      <c r="V280" t="s">
        <v>25</v>
      </c>
      <c r="W280" t="s">
        <v>1922</v>
      </c>
      <c r="X280" t="s">
        <v>51</v>
      </c>
      <c r="Y280">
        <v>2022</v>
      </c>
      <c r="Z280" t="s">
        <v>1923</v>
      </c>
      <c r="AA280" s="2">
        <v>7.95</v>
      </c>
    </row>
    <row r="281" spans="1:28" x14ac:dyDescent="0.25">
      <c r="A281">
        <v>377</v>
      </c>
      <c r="B281" t="s">
        <v>1983</v>
      </c>
      <c r="C281" t="s">
        <v>1984</v>
      </c>
      <c r="D281" t="s">
        <v>1985</v>
      </c>
      <c r="E281" t="s">
        <v>42</v>
      </c>
      <c r="F281">
        <v>3</v>
      </c>
      <c r="G281">
        <v>2</v>
      </c>
      <c r="H281" t="s">
        <v>4</v>
      </c>
      <c r="I281">
        <f t="shared" si="4"/>
        <v>6</v>
      </c>
      <c r="J281" t="s">
        <v>43</v>
      </c>
      <c r="K281" t="s">
        <v>66</v>
      </c>
      <c r="O281" t="s">
        <v>1986</v>
      </c>
      <c r="P281" t="s">
        <v>35</v>
      </c>
      <c r="Q281" t="s">
        <v>1987</v>
      </c>
      <c r="R281" t="s">
        <v>1953</v>
      </c>
      <c r="S281" t="s">
        <v>1929</v>
      </c>
      <c r="T281" t="s">
        <v>1930</v>
      </c>
      <c r="U281" s="3">
        <v>1639</v>
      </c>
      <c r="V281" t="s">
        <v>25</v>
      </c>
      <c r="W281" t="s">
        <v>1922</v>
      </c>
      <c r="X281" t="s">
        <v>51</v>
      </c>
      <c r="Y281">
        <v>2022</v>
      </c>
      <c r="Z281" t="s">
        <v>1923</v>
      </c>
      <c r="AA281" s="2">
        <v>3.5</v>
      </c>
    </row>
    <row r="282" spans="1:28" x14ac:dyDescent="0.25">
      <c r="A282">
        <v>390</v>
      </c>
      <c r="B282" t="s">
        <v>2039</v>
      </c>
      <c r="C282" t="s">
        <v>2040</v>
      </c>
      <c r="D282" t="s">
        <v>2041</v>
      </c>
      <c r="E282" t="s">
        <v>1102</v>
      </c>
      <c r="F282">
        <v>2</v>
      </c>
      <c r="G282">
        <v>2</v>
      </c>
      <c r="H282" t="s">
        <v>75</v>
      </c>
      <c r="I282">
        <f t="shared" si="4"/>
        <v>3.14</v>
      </c>
      <c r="J282" t="s">
        <v>43</v>
      </c>
      <c r="K282" t="s">
        <v>1927</v>
      </c>
      <c r="M282" t="s">
        <v>7</v>
      </c>
      <c r="P282" t="s">
        <v>35</v>
      </c>
      <c r="Q282" t="s">
        <v>508</v>
      </c>
      <c r="R282" t="s">
        <v>1953</v>
      </c>
      <c r="S282" t="s">
        <v>1963</v>
      </c>
      <c r="T282" t="s">
        <v>1930</v>
      </c>
      <c r="U282" s="3">
        <v>1639</v>
      </c>
      <c r="V282" t="s">
        <v>25</v>
      </c>
      <c r="W282" t="s">
        <v>1922</v>
      </c>
      <c r="X282" t="s">
        <v>51</v>
      </c>
      <c r="Y282">
        <v>2022</v>
      </c>
      <c r="Z282" t="s">
        <v>1923</v>
      </c>
      <c r="AA282" s="2">
        <v>6.99</v>
      </c>
    </row>
    <row r="283" spans="1:28" x14ac:dyDescent="0.25">
      <c r="A283">
        <v>320</v>
      </c>
      <c r="B283" t="s">
        <v>1712</v>
      </c>
      <c r="C283" t="s">
        <v>1713</v>
      </c>
      <c r="D283" t="s">
        <v>1714</v>
      </c>
      <c r="E283" t="s">
        <v>448</v>
      </c>
      <c r="F283">
        <v>1.5</v>
      </c>
      <c r="G283">
        <v>1.5</v>
      </c>
      <c r="H283" t="s">
        <v>75</v>
      </c>
      <c r="I283">
        <f t="shared" si="4"/>
        <v>1.7662500000000001</v>
      </c>
      <c r="J283" t="s">
        <v>43</v>
      </c>
      <c r="K283" t="s">
        <v>193</v>
      </c>
      <c r="M283" t="s">
        <v>7</v>
      </c>
      <c r="P283" t="s">
        <v>9</v>
      </c>
      <c r="Q283" t="s">
        <v>1715</v>
      </c>
      <c r="R283" t="s">
        <v>1716</v>
      </c>
      <c r="S283" t="s">
        <v>1637</v>
      </c>
      <c r="T283" t="s">
        <v>13</v>
      </c>
      <c r="U283" s="3">
        <v>1661</v>
      </c>
      <c r="V283" t="s">
        <v>25</v>
      </c>
      <c r="W283" t="s">
        <v>1638</v>
      </c>
      <c r="X283" t="s">
        <v>51</v>
      </c>
      <c r="Y283">
        <v>2021</v>
      </c>
      <c r="Z283" t="s">
        <v>198</v>
      </c>
      <c r="AA283" s="2">
        <v>6</v>
      </c>
    </row>
    <row r="284" spans="1:28" x14ac:dyDescent="0.25">
      <c r="A284">
        <v>401</v>
      </c>
      <c r="B284" t="s">
        <v>2086</v>
      </c>
      <c r="C284" t="s">
        <v>2087</v>
      </c>
      <c r="D284" t="s">
        <v>2088</v>
      </c>
      <c r="E284" t="s">
        <v>32</v>
      </c>
      <c r="F284">
        <v>1.5</v>
      </c>
      <c r="G284">
        <v>1.5</v>
      </c>
      <c r="H284" t="s">
        <v>156</v>
      </c>
      <c r="I284">
        <f t="shared" si="4"/>
        <v>2.25</v>
      </c>
      <c r="J284" t="s">
        <v>43</v>
      </c>
      <c r="K284" t="s">
        <v>180</v>
      </c>
      <c r="O284" t="s">
        <v>2089</v>
      </c>
      <c r="P284" t="s">
        <v>35</v>
      </c>
      <c r="Q284" t="s">
        <v>2090</v>
      </c>
      <c r="R284" t="s">
        <v>2091</v>
      </c>
      <c r="S284" t="s">
        <v>1963</v>
      </c>
      <c r="T284" t="s">
        <v>1930</v>
      </c>
      <c r="U284" s="3">
        <v>1673</v>
      </c>
      <c r="V284" t="s">
        <v>25</v>
      </c>
      <c r="W284" t="s">
        <v>1922</v>
      </c>
      <c r="X284" t="s">
        <v>51</v>
      </c>
      <c r="Y284">
        <v>2022</v>
      </c>
      <c r="Z284" t="s">
        <v>1923</v>
      </c>
      <c r="AA284" s="2">
        <v>0.01</v>
      </c>
    </row>
    <row r="285" spans="1:28" x14ac:dyDescent="0.25">
      <c r="A285">
        <v>385</v>
      </c>
      <c r="B285" t="s">
        <v>2015</v>
      </c>
      <c r="C285" t="s">
        <v>2016</v>
      </c>
      <c r="D285" t="s">
        <v>2017</v>
      </c>
      <c r="E285" t="s">
        <v>234</v>
      </c>
      <c r="F285">
        <v>3.75</v>
      </c>
      <c r="G285">
        <v>2.25</v>
      </c>
      <c r="H285" t="s">
        <v>4</v>
      </c>
      <c r="I285">
        <f t="shared" si="4"/>
        <v>8.4375</v>
      </c>
      <c r="J285" t="s">
        <v>5</v>
      </c>
      <c r="K285" t="s">
        <v>66</v>
      </c>
      <c r="O285" t="s">
        <v>2018</v>
      </c>
      <c r="P285" t="s">
        <v>1843</v>
      </c>
      <c r="Q285" t="s">
        <v>2019</v>
      </c>
      <c r="R285" t="s">
        <v>1934</v>
      </c>
      <c r="S285" t="s">
        <v>1929</v>
      </c>
      <c r="T285" t="s">
        <v>1930</v>
      </c>
      <c r="U285" s="3">
        <v>1772</v>
      </c>
      <c r="V285" t="s">
        <v>25</v>
      </c>
      <c r="W285" t="s">
        <v>1922</v>
      </c>
      <c r="X285" t="s">
        <v>51</v>
      </c>
      <c r="Y285">
        <v>2022</v>
      </c>
      <c r="Z285" t="s">
        <v>1923</v>
      </c>
      <c r="AA285" s="2">
        <v>9.9499999999999993</v>
      </c>
      <c r="AB285" t="s">
        <v>2020</v>
      </c>
    </row>
    <row r="286" spans="1:28" x14ac:dyDescent="0.25">
      <c r="A286">
        <v>318</v>
      </c>
      <c r="B286" t="s">
        <v>1700</v>
      </c>
      <c r="C286" t="s">
        <v>1701</v>
      </c>
      <c r="D286" t="s">
        <v>1702</v>
      </c>
      <c r="E286" t="s">
        <v>511</v>
      </c>
      <c r="F286">
        <v>3</v>
      </c>
      <c r="G286">
        <v>4</v>
      </c>
      <c r="H286" t="s">
        <v>4</v>
      </c>
      <c r="I286">
        <f t="shared" si="4"/>
        <v>12</v>
      </c>
      <c r="J286" t="s">
        <v>43</v>
      </c>
      <c r="K286" t="s">
        <v>1703</v>
      </c>
      <c r="M286" t="s">
        <v>7</v>
      </c>
      <c r="N286" t="s">
        <v>7</v>
      </c>
      <c r="O286" t="s">
        <v>1704</v>
      </c>
      <c r="P286" t="s">
        <v>35</v>
      </c>
      <c r="Q286" t="s">
        <v>1705</v>
      </c>
      <c r="R286" t="s">
        <v>1705</v>
      </c>
      <c r="S286" t="s">
        <v>1706</v>
      </c>
      <c r="T286" t="s">
        <v>13</v>
      </c>
      <c r="U286" s="3">
        <v>1788</v>
      </c>
      <c r="V286" t="s">
        <v>25</v>
      </c>
      <c r="W286" t="s">
        <v>1638</v>
      </c>
      <c r="X286" t="s">
        <v>51</v>
      </c>
      <c r="Y286">
        <v>2021</v>
      </c>
      <c r="Z286" t="s">
        <v>198</v>
      </c>
      <c r="AA286" s="2">
        <v>2.99</v>
      </c>
    </row>
    <row r="287" spans="1:28" x14ac:dyDescent="0.25">
      <c r="A287">
        <v>319</v>
      </c>
      <c r="B287" t="s">
        <v>1707</v>
      </c>
      <c r="C287" t="s">
        <v>1708</v>
      </c>
      <c r="D287" t="s">
        <v>1709</v>
      </c>
      <c r="E287" t="s">
        <v>32</v>
      </c>
      <c r="F287">
        <v>2</v>
      </c>
      <c r="G287">
        <v>2</v>
      </c>
      <c r="H287" t="s">
        <v>75</v>
      </c>
      <c r="I287">
        <f t="shared" si="4"/>
        <v>3.14</v>
      </c>
      <c r="J287" t="s">
        <v>43</v>
      </c>
      <c r="K287" t="s">
        <v>1710</v>
      </c>
      <c r="M287" t="s">
        <v>7</v>
      </c>
      <c r="O287" t="s">
        <v>1711</v>
      </c>
      <c r="P287" t="s">
        <v>9</v>
      </c>
      <c r="Q287" t="s">
        <v>1705</v>
      </c>
      <c r="R287" t="s">
        <v>1705</v>
      </c>
      <c r="S287" t="s">
        <v>1706</v>
      </c>
      <c r="T287" t="s">
        <v>13</v>
      </c>
      <c r="U287" s="3">
        <v>1788</v>
      </c>
      <c r="V287" t="s">
        <v>25</v>
      </c>
      <c r="W287" t="s">
        <v>1638</v>
      </c>
      <c r="X287" t="s">
        <v>51</v>
      </c>
      <c r="Y287">
        <v>2021</v>
      </c>
      <c r="Z287" t="s">
        <v>198</v>
      </c>
      <c r="AA287" s="2">
        <v>0.01</v>
      </c>
    </row>
    <row r="288" spans="1:28" x14ac:dyDescent="0.25">
      <c r="A288">
        <v>241</v>
      </c>
      <c r="B288" t="s">
        <v>1366</v>
      </c>
      <c r="C288" t="s">
        <v>1367</v>
      </c>
      <c r="D288" t="s">
        <v>1368</v>
      </c>
      <c r="E288" t="s">
        <v>511</v>
      </c>
      <c r="F288">
        <v>3.5</v>
      </c>
      <c r="G288">
        <v>2.75</v>
      </c>
      <c r="H288" t="s">
        <v>4</v>
      </c>
      <c r="I288">
        <f t="shared" si="4"/>
        <v>9.625</v>
      </c>
      <c r="J288" t="s">
        <v>5</v>
      </c>
      <c r="K288" t="s">
        <v>98</v>
      </c>
      <c r="O288" t="s">
        <v>1369</v>
      </c>
      <c r="P288" t="s">
        <v>9</v>
      </c>
      <c r="Q288" t="s">
        <v>1370</v>
      </c>
      <c r="R288" t="s">
        <v>1371</v>
      </c>
      <c r="S288" t="s">
        <v>1372</v>
      </c>
      <c r="T288" t="s">
        <v>13</v>
      </c>
      <c r="U288" s="3">
        <v>1791</v>
      </c>
      <c r="V288" t="s">
        <v>25</v>
      </c>
      <c r="W288" t="s">
        <v>1373</v>
      </c>
      <c r="X288" t="s">
        <v>114</v>
      </c>
      <c r="Y288">
        <v>2010</v>
      </c>
      <c r="Z288" t="s">
        <v>52</v>
      </c>
      <c r="AA288" s="2">
        <v>0.01</v>
      </c>
    </row>
    <row r="289" spans="1:28" x14ac:dyDescent="0.25">
      <c r="A289">
        <v>242</v>
      </c>
      <c r="B289" t="s">
        <v>1374</v>
      </c>
      <c r="C289" t="s">
        <v>1375</v>
      </c>
      <c r="D289" t="s">
        <v>1376</v>
      </c>
      <c r="E289" t="s">
        <v>458</v>
      </c>
      <c r="F289">
        <v>2.25</v>
      </c>
      <c r="G289">
        <v>2.5</v>
      </c>
      <c r="H289" t="s">
        <v>4</v>
      </c>
      <c r="I289">
        <f t="shared" si="4"/>
        <v>5.625</v>
      </c>
      <c r="J289" t="s">
        <v>5</v>
      </c>
      <c r="K289" t="s">
        <v>98</v>
      </c>
      <c r="N289" t="s">
        <v>7</v>
      </c>
      <c r="O289" t="s">
        <v>1377</v>
      </c>
      <c r="P289" t="s">
        <v>9</v>
      </c>
      <c r="Q289" t="s">
        <v>1370</v>
      </c>
      <c r="R289" t="s">
        <v>1378</v>
      </c>
      <c r="S289" t="s">
        <v>1372</v>
      </c>
      <c r="T289" t="s">
        <v>13</v>
      </c>
      <c r="U289" s="3">
        <v>1791</v>
      </c>
      <c r="V289" t="s">
        <v>25</v>
      </c>
      <c r="W289" t="s">
        <v>1379</v>
      </c>
      <c r="X289" t="s">
        <v>114</v>
      </c>
      <c r="Y289">
        <v>2011</v>
      </c>
      <c r="AA289" s="2">
        <v>0.01</v>
      </c>
    </row>
    <row r="290" spans="1:28" x14ac:dyDescent="0.25">
      <c r="A290">
        <v>365</v>
      </c>
      <c r="B290" t="s">
        <v>1931</v>
      </c>
      <c r="C290" t="s">
        <v>1932</v>
      </c>
      <c r="D290" t="s">
        <v>1933</v>
      </c>
      <c r="E290" t="s">
        <v>3</v>
      </c>
      <c r="F290">
        <v>2.87</v>
      </c>
      <c r="G290">
        <v>2.87</v>
      </c>
      <c r="H290" t="s">
        <v>156</v>
      </c>
      <c r="I290">
        <f t="shared" si="4"/>
        <v>8.2369000000000003</v>
      </c>
      <c r="J290" t="s">
        <v>43</v>
      </c>
      <c r="K290" t="s">
        <v>103</v>
      </c>
      <c r="M290" t="s">
        <v>7</v>
      </c>
      <c r="O290" t="s">
        <v>1932</v>
      </c>
      <c r="P290" t="s">
        <v>9</v>
      </c>
      <c r="Q290" t="s">
        <v>1932</v>
      </c>
      <c r="R290" t="s">
        <v>1934</v>
      </c>
      <c r="S290" t="s">
        <v>1929</v>
      </c>
      <c r="T290" t="s">
        <v>1930</v>
      </c>
      <c r="U290" s="3">
        <v>1826</v>
      </c>
      <c r="V290" t="s">
        <v>25</v>
      </c>
      <c r="W290" t="s">
        <v>1922</v>
      </c>
      <c r="X290" t="s">
        <v>51</v>
      </c>
      <c r="Y290">
        <v>2022</v>
      </c>
      <c r="Z290" t="s">
        <v>1923</v>
      </c>
      <c r="AA290" s="2">
        <v>6.99</v>
      </c>
    </row>
    <row r="291" spans="1:28" x14ac:dyDescent="0.25">
      <c r="A291">
        <v>393</v>
      </c>
      <c r="B291" t="s">
        <v>2050</v>
      </c>
      <c r="C291" t="s">
        <v>2051</v>
      </c>
      <c r="D291" t="s">
        <v>2052</v>
      </c>
      <c r="E291" t="s">
        <v>42</v>
      </c>
      <c r="F291">
        <v>2</v>
      </c>
      <c r="G291">
        <v>3</v>
      </c>
      <c r="H291" t="s">
        <v>4</v>
      </c>
      <c r="I291">
        <f t="shared" si="4"/>
        <v>6</v>
      </c>
      <c r="J291" t="s">
        <v>43</v>
      </c>
      <c r="K291" t="s">
        <v>103</v>
      </c>
      <c r="O291" t="s">
        <v>2053</v>
      </c>
      <c r="P291" t="s">
        <v>35</v>
      </c>
      <c r="Q291" t="s">
        <v>508</v>
      </c>
      <c r="R291" t="s">
        <v>2007</v>
      </c>
      <c r="S291" t="s">
        <v>1963</v>
      </c>
      <c r="T291" t="s">
        <v>1930</v>
      </c>
      <c r="U291" s="3">
        <v>1831</v>
      </c>
      <c r="V291" t="s">
        <v>25</v>
      </c>
      <c r="W291" t="s">
        <v>1922</v>
      </c>
      <c r="X291" t="s">
        <v>51</v>
      </c>
      <c r="Y291">
        <v>2022</v>
      </c>
      <c r="Z291" t="s">
        <v>1923</v>
      </c>
      <c r="AA291" s="2">
        <v>2.99</v>
      </c>
    </row>
    <row r="292" spans="1:28" x14ac:dyDescent="0.25">
      <c r="A292">
        <v>397</v>
      </c>
      <c r="B292" t="s">
        <v>2070</v>
      </c>
      <c r="C292" t="s">
        <v>2071</v>
      </c>
      <c r="D292" t="s">
        <v>2072</v>
      </c>
      <c r="E292" t="s">
        <v>42</v>
      </c>
      <c r="F292">
        <v>2</v>
      </c>
      <c r="G292">
        <v>3</v>
      </c>
      <c r="H292" t="s">
        <v>4</v>
      </c>
      <c r="I292">
        <f t="shared" si="4"/>
        <v>6</v>
      </c>
      <c r="J292" t="s">
        <v>5</v>
      </c>
      <c r="K292" t="s">
        <v>103</v>
      </c>
      <c r="O292" t="s">
        <v>2073</v>
      </c>
      <c r="P292" t="s">
        <v>35</v>
      </c>
      <c r="Q292" t="s">
        <v>2074</v>
      </c>
      <c r="R292" t="s">
        <v>2007</v>
      </c>
      <c r="S292" t="s">
        <v>1963</v>
      </c>
      <c r="T292" t="s">
        <v>1930</v>
      </c>
      <c r="U292" s="3">
        <v>1831</v>
      </c>
      <c r="V292" t="s">
        <v>25</v>
      </c>
      <c r="W292" t="s">
        <v>1922</v>
      </c>
      <c r="X292" t="s">
        <v>51</v>
      </c>
      <c r="Y292">
        <v>2022</v>
      </c>
      <c r="Z292" t="s">
        <v>1923</v>
      </c>
      <c r="AA292" s="2">
        <v>4.99</v>
      </c>
    </row>
    <row r="293" spans="1:28" x14ac:dyDescent="0.25">
      <c r="A293">
        <v>382</v>
      </c>
      <c r="B293" t="s">
        <v>2003</v>
      </c>
      <c r="C293" t="s">
        <v>2004</v>
      </c>
      <c r="D293" t="s">
        <v>2005</v>
      </c>
      <c r="E293" t="s">
        <v>42</v>
      </c>
      <c r="F293">
        <v>3.5</v>
      </c>
      <c r="G293">
        <v>2.5</v>
      </c>
      <c r="H293" t="s">
        <v>4</v>
      </c>
      <c r="I293">
        <f t="shared" si="4"/>
        <v>8.75</v>
      </c>
      <c r="J293" t="s">
        <v>43</v>
      </c>
      <c r="K293" t="s">
        <v>98</v>
      </c>
      <c r="O293" t="s">
        <v>2006</v>
      </c>
      <c r="P293" t="s">
        <v>9</v>
      </c>
      <c r="Q293" t="s">
        <v>508</v>
      </c>
      <c r="R293" t="s">
        <v>2007</v>
      </c>
      <c r="S293" t="s">
        <v>1963</v>
      </c>
      <c r="T293" t="s">
        <v>1930</v>
      </c>
      <c r="U293" s="3">
        <v>1831</v>
      </c>
      <c r="V293" t="s">
        <v>25</v>
      </c>
      <c r="W293" t="s">
        <v>1922</v>
      </c>
      <c r="X293" t="s">
        <v>51</v>
      </c>
      <c r="Y293">
        <v>2022</v>
      </c>
      <c r="Z293" t="s">
        <v>1923</v>
      </c>
      <c r="AA293" s="2">
        <v>4.99</v>
      </c>
    </row>
    <row r="294" spans="1:28" x14ac:dyDescent="0.25">
      <c r="A294">
        <v>387</v>
      </c>
      <c r="B294" t="s">
        <v>2026</v>
      </c>
      <c r="C294" t="s">
        <v>2027</v>
      </c>
      <c r="D294" t="s">
        <v>2028</v>
      </c>
      <c r="E294" t="s">
        <v>42</v>
      </c>
      <c r="F294">
        <v>3.5</v>
      </c>
      <c r="G294">
        <v>2.5</v>
      </c>
      <c r="H294" t="s">
        <v>4</v>
      </c>
      <c r="I294">
        <f t="shared" si="4"/>
        <v>8.75</v>
      </c>
      <c r="J294" t="s">
        <v>5</v>
      </c>
      <c r="K294" t="s">
        <v>92</v>
      </c>
      <c r="O294" t="s">
        <v>2029</v>
      </c>
      <c r="P294" t="s">
        <v>35</v>
      </c>
      <c r="Q294" t="s">
        <v>2030</v>
      </c>
      <c r="R294" t="s">
        <v>2007</v>
      </c>
      <c r="S294" t="s">
        <v>1963</v>
      </c>
      <c r="T294" t="s">
        <v>1930</v>
      </c>
      <c r="U294" s="3">
        <v>1831</v>
      </c>
      <c r="V294" t="s">
        <v>25</v>
      </c>
      <c r="W294" t="s">
        <v>1922</v>
      </c>
      <c r="X294" t="s">
        <v>51</v>
      </c>
      <c r="Y294">
        <v>2022</v>
      </c>
      <c r="Z294" t="s">
        <v>1923</v>
      </c>
      <c r="AA294" s="2">
        <v>6.99</v>
      </c>
      <c r="AB294" t="s">
        <v>2031</v>
      </c>
    </row>
    <row r="295" spans="1:28" x14ac:dyDescent="0.25">
      <c r="A295">
        <v>392</v>
      </c>
      <c r="B295" t="s">
        <v>2045</v>
      </c>
      <c r="C295" t="s">
        <v>2046</v>
      </c>
      <c r="D295" t="s">
        <v>2047</v>
      </c>
      <c r="E295" t="s">
        <v>234</v>
      </c>
      <c r="F295">
        <v>3.5</v>
      </c>
      <c r="G295">
        <v>2.25</v>
      </c>
      <c r="H295" t="s">
        <v>4</v>
      </c>
      <c r="I295">
        <f t="shared" si="4"/>
        <v>7.875</v>
      </c>
      <c r="J295" t="s">
        <v>5</v>
      </c>
      <c r="K295" t="s">
        <v>393</v>
      </c>
      <c r="O295" t="s">
        <v>2048</v>
      </c>
      <c r="P295" t="s">
        <v>68</v>
      </c>
      <c r="Q295" t="s">
        <v>2049</v>
      </c>
      <c r="R295" t="s">
        <v>2007</v>
      </c>
      <c r="S295" t="s">
        <v>1963</v>
      </c>
      <c r="T295" t="s">
        <v>1930</v>
      </c>
      <c r="U295" s="3">
        <v>1831</v>
      </c>
      <c r="V295" t="s">
        <v>25</v>
      </c>
      <c r="W295" t="s">
        <v>1922</v>
      </c>
      <c r="X295" t="s">
        <v>51</v>
      </c>
      <c r="Y295">
        <v>2022</v>
      </c>
      <c r="Z295" t="s">
        <v>1923</v>
      </c>
      <c r="AA295" s="2">
        <v>0.01</v>
      </c>
    </row>
    <row r="296" spans="1:28" x14ac:dyDescent="0.25">
      <c r="A296">
        <v>399</v>
      </c>
      <c r="B296" t="s">
        <v>2079</v>
      </c>
      <c r="C296" t="s">
        <v>2080</v>
      </c>
      <c r="D296" t="s">
        <v>2081</v>
      </c>
      <c r="E296" t="s">
        <v>32</v>
      </c>
      <c r="F296">
        <v>1.5</v>
      </c>
      <c r="G296">
        <v>1.5</v>
      </c>
      <c r="H296" t="s">
        <v>156</v>
      </c>
      <c r="I296">
        <f t="shared" si="4"/>
        <v>2.25</v>
      </c>
      <c r="J296" t="s">
        <v>43</v>
      </c>
      <c r="K296" t="s">
        <v>180</v>
      </c>
      <c r="O296" t="s">
        <v>2082</v>
      </c>
      <c r="P296" t="s">
        <v>9</v>
      </c>
      <c r="Q296" t="s">
        <v>508</v>
      </c>
      <c r="R296" t="s">
        <v>2007</v>
      </c>
      <c r="S296" t="s">
        <v>1963</v>
      </c>
      <c r="T296" t="s">
        <v>1930</v>
      </c>
      <c r="U296" s="3">
        <v>1831</v>
      </c>
      <c r="V296" t="s">
        <v>25</v>
      </c>
      <c r="W296" t="s">
        <v>1922</v>
      </c>
      <c r="X296" t="s">
        <v>51</v>
      </c>
      <c r="Y296">
        <v>2022</v>
      </c>
      <c r="Z296" t="s">
        <v>1923</v>
      </c>
      <c r="AA296" s="2">
        <v>0.01</v>
      </c>
    </row>
    <row r="297" spans="1:28" x14ac:dyDescent="0.25">
      <c r="A297">
        <v>370</v>
      </c>
      <c r="B297" t="s">
        <v>1954</v>
      </c>
      <c r="C297" t="s">
        <v>1955</v>
      </c>
      <c r="D297" t="s">
        <v>1956</v>
      </c>
      <c r="E297" t="s">
        <v>234</v>
      </c>
      <c r="F297">
        <v>2</v>
      </c>
      <c r="G297">
        <v>2</v>
      </c>
      <c r="H297" t="s">
        <v>75</v>
      </c>
      <c r="I297">
        <f t="shared" si="4"/>
        <v>3.14</v>
      </c>
      <c r="J297" t="s">
        <v>43</v>
      </c>
      <c r="K297" t="s">
        <v>98</v>
      </c>
      <c r="M297" t="s">
        <v>7</v>
      </c>
      <c r="O297" t="s">
        <v>1957</v>
      </c>
      <c r="P297" t="s">
        <v>35</v>
      </c>
      <c r="Q297" t="s">
        <v>1958</v>
      </c>
      <c r="R297" t="s">
        <v>1959</v>
      </c>
      <c r="S297" t="s">
        <v>1929</v>
      </c>
      <c r="T297" t="s">
        <v>1930</v>
      </c>
      <c r="U297" s="3">
        <v>1844</v>
      </c>
      <c r="V297" t="s">
        <v>25</v>
      </c>
      <c r="W297" t="s">
        <v>1922</v>
      </c>
      <c r="X297" t="s">
        <v>51</v>
      </c>
      <c r="Y297">
        <v>2022</v>
      </c>
      <c r="Z297" t="s">
        <v>1923</v>
      </c>
      <c r="AA297" s="2">
        <v>5.99</v>
      </c>
    </row>
    <row r="298" spans="1:28" x14ac:dyDescent="0.25">
      <c r="A298">
        <v>373</v>
      </c>
      <c r="B298" t="s">
        <v>1967</v>
      </c>
      <c r="C298" t="s">
        <v>1968</v>
      </c>
      <c r="D298" t="s">
        <v>1969</v>
      </c>
      <c r="E298" t="s">
        <v>42</v>
      </c>
      <c r="F298">
        <v>2.5</v>
      </c>
      <c r="G298">
        <v>3.87</v>
      </c>
      <c r="H298" t="s">
        <v>4</v>
      </c>
      <c r="I298">
        <f t="shared" si="4"/>
        <v>9.6750000000000007</v>
      </c>
      <c r="J298" t="s">
        <v>43</v>
      </c>
      <c r="K298" t="s">
        <v>103</v>
      </c>
      <c r="P298" t="s">
        <v>9</v>
      </c>
      <c r="Q298" t="s">
        <v>1968</v>
      </c>
      <c r="R298" t="s">
        <v>1970</v>
      </c>
      <c r="S298" t="s">
        <v>1929</v>
      </c>
      <c r="T298" t="s">
        <v>1930</v>
      </c>
      <c r="U298" s="3">
        <v>1938</v>
      </c>
      <c r="V298" t="s">
        <v>25</v>
      </c>
      <c r="W298" t="s">
        <v>1922</v>
      </c>
      <c r="X298" t="s">
        <v>51</v>
      </c>
      <c r="Y298">
        <v>2022</v>
      </c>
      <c r="Z298" t="s">
        <v>1923</v>
      </c>
      <c r="AA298" s="2">
        <v>0.01</v>
      </c>
    </row>
    <row r="299" spans="1:28" x14ac:dyDescent="0.25">
      <c r="A299">
        <v>375</v>
      </c>
      <c r="B299" t="s">
        <v>1975</v>
      </c>
      <c r="C299" t="s">
        <v>1976</v>
      </c>
      <c r="D299" t="s">
        <v>1977</v>
      </c>
      <c r="E299" t="s">
        <v>32</v>
      </c>
      <c r="F299">
        <v>1.25</v>
      </c>
      <c r="G299">
        <v>6</v>
      </c>
      <c r="H299" t="s">
        <v>4</v>
      </c>
      <c r="I299">
        <f t="shared" si="4"/>
        <v>7.5</v>
      </c>
      <c r="J299" t="s">
        <v>43</v>
      </c>
      <c r="K299" t="s">
        <v>180</v>
      </c>
      <c r="L299" t="s">
        <v>7</v>
      </c>
      <c r="O299" t="s">
        <v>1921</v>
      </c>
      <c r="P299" t="s">
        <v>9</v>
      </c>
      <c r="Q299" t="s">
        <v>1978</v>
      </c>
      <c r="R299" t="s">
        <v>1921</v>
      </c>
      <c r="S299" t="s">
        <v>1979</v>
      </c>
      <c r="T299" t="s">
        <v>13</v>
      </c>
      <c r="U299" s="3">
        <v>2031</v>
      </c>
      <c r="V299" t="s">
        <v>25</v>
      </c>
      <c r="W299" t="s">
        <v>1922</v>
      </c>
      <c r="X299" t="s">
        <v>51</v>
      </c>
      <c r="Y299">
        <v>2022</v>
      </c>
      <c r="Z299" t="s">
        <v>1923</v>
      </c>
      <c r="AA299" s="2">
        <v>9.99</v>
      </c>
    </row>
    <row r="300" spans="1:28" x14ac:dyDescent="0.25">
      <c r="A300">
        <v>388</v>
      </c>
      <c r="B300" t="s">
        <v>2032</v>
      </c>
      <c r="C300" t="s">
        <v>2033</v>
      </c>
      <c r="D300" t="s">
        <v>2034</v>
      </c>
      <c r="E300" t="s">
        <v>42</v>
      </c>
      <c r="F300">
        <v>2.5</v>
      </c>
      <c r="G300">
        <v>3.5</v>
      </c>
      <c r="H300" t="s">
        <v>4</v>
      </c>
      <c r="I300">
        <f t="shared" si="4"/>
        <v>8.75</v>
      </c>
      <c r="J300" t="s">
        <v>43</v>
      </c>
      <c r="K300" t="s">
        <v>98</v>
      </c>
      <c r="O300" t="s">
        <v>2035</v>
      </c>
      <c r="P300" t="s">
        <v>46</v>
      </c>
      <c r="Q300" t="s">
        <v>1978</v>
      </c>
      <c r="R300" t="s">
        <v>1921</v>
      </c>
      <c r="S300" t="s">
        <v>1979</v>
      </c>
      <c r="T300" t="s">
        <v>13</v>
      </c>
      <c r="U300" s="3">
        <v>2031</v>
      </c>
      <c r="V300" t="s">
        <v>25</v>
      </c>
      <c r="W300" t="s">
        <v>1922</v>
      </c>
      <c r="X300" t="s">
        <v>51</v>
      </c>
      <c r="Y300">
        <v>2022</v>
      </c>
      <c r="Z300" t="s">
        <v>1923</v>
      </c>
      <c r="AA300" s="2">
        <v>0.01</v>
      </c>
    </row>
    <row r="301" spans="1:28" x14ac:dyDescent="0.25">
      <c r="A301">
        <v>363</v>
      </c>
      <c r="B301" t="s">
        <v>1916</v>
      </c>
      <c r="C301" t="s">
        <v>1917</v>
      </c>
      <c r="D301" t="s">
        <v>1918</v>
      </c>
      <c r="E301" t="s">
        <v>314</v>
      </c>
      <c r="F301">
        <v>2.75</v>
      </c>
      <c r="G301">
        <v>2.5</v>
      </c>
      <c r="H301" t="s">
        <v>156</v>
      </c>
      <c r="I301">
        <f t="shared" si="4"/>
        <v>6.875</v>
      </c>
      <c r="J301" t="s">
        <v>5</v>
      </c>
      <c r="K301" t="s">
        <v>57</v>
      </c>
      <c r="M301" t="s">
        <v>7</v>
      </c>
      <c r="O301" t="s">
        <v>1919</v>
      </c>
      <c r="P301" t="s">
        <v>46</v>
      </c>
      <c r="Q301" t="s">
        <v>1920</v>
      </c>
      <c r="R301" t="s">
        <v>1921</v>
      </c>
      <c r="S301" t="s">
        <v>48</v>
      </c>
      <c r="T301" t="s">
        <v>13</v>
      </c>
      <c r="U301" s="3">
        <v>2031</v>
      </c>
      <c r="V301" t="s">
        <v>25</v>
      </c>
      <c r="W301" t="s">
        <v>1922</v>
      </c>
      <c r="X301" t="s">
        <v>51</v>
      </c>
      <c r="Y301">
        <v>2022</v>
      </c>
      <c r="Z301" t="s">
        <v>1923</v>
      </c>
      <c r="AA301" s="2">
        <v>6.99</v>
      </c>
    </row>
    <row r="302" spans="1:28" x14ac:dyDescent="0.25">
      <c r="A302">
        <v>386</v>
      </c>
      <c r="B302" t="s">
        <v>2021</v>
      </c>
      <c r="C302" t="s">
        <v>2022</v>
      </c>
      <c r="D302" t="s">
        <v>2023</v>
      </c>
      <c r="E302" t="s">
        <v>42</v>
      </c>
      <c r="F302">
        <v>3.5</v>
      </c>
      <c r="G302">
        <v>2.5</v>
      </c>
      <c r="H302" t="s">
        <v>4</v>
      </c>
      <c r="I302">
        <f t="shared" si="4"/>
        <v>8.75</v>
      </c>
      <c r="J302" t="s">
        <v>5</v>
      </c>
      <c r="K302" t="s">
        <v>92</v>
      </c>
      <c r="O302" t="s">
        <v>2024</v>
      </c>
      <c r="P302" t="s">
        <v>46</v>
      </c>
      <c r="Q302" t="s">
        <v>2025</v>
      </c>
      <c r="R302" t="s">
        <v>1921</v>
      </c>
      <c r="S302" t="s">
        <v>1979</v>
      </c>
      <c r="T302" t="s">
        <v>13</v>
      </c>
      <c r="U302" s="3">
        <v>2031</v>
      </c>
      <c r="V302" t="s">
        <v>25</v>
      </c>
      <c r="W302" t="s">
        <v>1922</v>
      </c>
      <c r="X302" t="s">
        <v>51</v>
      </c>
      <c r="Y302">
        <v>2022</v>
      </c>
      <c r="Z302" t="s">
        <v>1923</v>
      </c>
      <c r="AA302" s="2">
        <v>0.01</v>
      </c>
    </row>
    <row r="303" spans="1:28" x14ac:dyDescent="0.25">
      <c r="A303">
        <v>396</v>
      </c>
      <c r="B303" t="s">
        <v>2067</v>
      </c>
      <c r="C303" t="s">
        <v>2068</v>
      </c>
      <c r="D303" t="s">
        <v>2069</v>
      </c>
      <c r="E303" t="s">
        <v>42</v>
      </c>
      <c r="F303">
        <v>3.63</v>
      </c>
      <c r="G303">
        <v>2.5</v>
      </c>
      <c r="H303" t="s">
        <v>4</v>
      </c>
      <c r="I303">
        <f t="shared" si="4"/>
        <v>9.0749999999999993</v>
      </c>
      <c r="J303" t="s">
        <v>5</v>
      </c>
      <c r="K303" t="s">
        <v>98</v>
      </c>
      <c r="P303" t="s">
        <v>35</v>
      </c>
      <c r="Q303" t="s">
        <v>1920</v>
      </c>
      <c r="R303" t="s">
        <v>1921</v>
      </c>
      <c r="S303" t="s">
        <v>1979</v>
      </c>
      <c r="T303" t="s">
        <v>13</v>
      </c>
      <c r="U303" s="3">
        <v>2031</v>
      </c>
      <c r="V303" t="s">
        <v>25</v>
      </c>
      <c r="W303" t="s">
        <v>1922</v>
      </c>
      <c r="X303" t="s">
        <v>51</v>
      </c>
      <c r="Y303">
        <v>2022</v>
      </c>
      <c r="Z303" t="s">
        <v>1923</v>
      </c>
      <c r="AA303" s="2">
        <v>4.99</v>
      </c>
    </row>
    <row r="304" spans="1:28" x14ac:dyDescent="0.25">
      <c r="A304">
        <v>398</v>
      </c>
      <c r="B304" t="s">
        <v>2075</v>
      </c>
      <c r="C304" t="s">
        <v>2076</v>
      </c>
      <c r="D304" t="s">
        <v>2077</v>
      </c>
      <c r="E304" t="s">
        <v>42</v>
      </c>
      <c r="F304">
        <v>3.5</v>
      </c>
      <c r="G304">
        <v>2.5</v>
      </c>
      <c r="H304" t="s">
        <v>4</v>
      </c>
      <c r="I304">
        <f t="shared" si="4"/>
        <v>8.75</v>
      </c>
      <c r="J304" t="s">
        <v>5</v>
      </c>
      <c r="K304" t="s">
        <v>119</v>
      </c>
      <c r="O304" t="s">
        <v>2078</v>
      </c>
      <c r="P304" t="s">
        <v>46</v>
      </c>
      <c r="Q304" t="s">
        <v>1920</v>
      </c>
      <c r="R304" t="s">
        <v>1921</v>
      </c>
      <c r="S304" t="s">
        <v>1979</v>
      </c>
      <c r="T304" t="s">
        <v>13</v>
      </c>
      <c r="U304" s="3">
        <v>2031</v>
      </c>
      <c r="V304" t="s">
        <v>25</v>
      </c>
      <c r="W304" t="s">
        <v>1922</v>
      </c>
      <c r="X304" t="s">
        <v>51</v>
      </c>
      <c r="Y304">
        <v>2022</v>
      </c>
      <c r="Z304" t="s">
        <v>1923</v>
      </c>
      <c r="AA304" s="2">
        <v>0.01</v>
      </c>
    </row>
    <row r="305" spans="1:27" x14ac:dyDescent="0.25">
      <c r="A305">
        <v>404</v>
      </c>
      <c r="B305" t="s">
        <v>2099</v>
      </c>
      <c r="C305" t="s">
        <v>2100</v>
      </c>
      <c r="D305" t="s">
        <v>2101</v>
      </c>
      <c r="E305" t="s">
        <v>511</v>
      </c>
      <c r="F305">
        <v>3.25</v>
      </c>
      <c r="G305">
        <v>1.5</v>
      </c>
      <c r="H305" t="s">
        <v>4</v>
      </c>
      <c r="I305">
        <f t="shared" si="4"/>
        <v>4.875</v>
      </c>
      <c r="J305" t="s">
        <v>5</v>
      </c>
      <c r="K305" t="s">
        <v>1938</v>
      </c>
      <c r="M305" t="s">
        <v>7</v>
      </c>
      <c r="N305" t="s">
        <v>7</v>
      </c>
      <c r="O305" t="s">
        <v>2102</v>
      </c>
      <c r="P305" t="s">
        <v>35</v>
      </c>
      <c r="Q305" t="s">
        <v>2100</v>
      </c>
      <c r="R305" t="s">
        <v>1921</v>
      </c>
      <c r="S305" t="s">
        <v>1979</v>
      </c>
      <c r="T305" t="s">
        <v>13</v>
      </c>
      <c r="U305" s="3">
        <v>2031</v>
      </c>
      <c r="V305" t="s">
        <v>25</v>
      </c>
      <c r="W305" t="s">
        <v>1922</v>
      </c>
      <c r="X305" t="s">
        <v>51</v>
      </c>
      <c r="Y305">
        <v>2022</v>
      </c>
      <c r="Z305" t="s">
        <v>1923</v>
      </c>
      <c r="AA305" s="2">
        <v>0.01</v>
      </c>
    </row>
    <row r="306" spans="1:27" x14ac:dyDescent="0.25">
      <c r="A306">
        <v>233</v>
      </c>
      <c r="B306" t="s">
        <v>1320</v>
      </c>
      <c r="C306" t="s">
        <v>1321</v>
      </c>
      <c r="D306" t="s">
        <v>1322</v>
      </c>
      <c r="E306" t="s">
        <v>32</v>
      </c>
      <c r="F306">
        <v>2.5</v>
      </c>
      <c r="G306">
        <v>1.38</v>
      </c>
      <c r="H306" t="s">
        <v>4</v>
      </c>
      <c r="I306">
        <f t="shared" si="4"/>
        <v>3.4499999999999997</v>
      </c>
      <c r="J306" t="s">
        <v>5</v>
      </c>
      <c r="K306" t="s">
        <v>84</v>
      </c>
      <c r="O306" t="s">
        <v>1323</v>
      </c>
      <c r="P306" t="s">
        <v>35</v>
      </c>
      <c r="Q306" t="s">
        <v>1324</v>
      </c>
      <c r="R306" t="s">
        <v>1325</v>
      </c>
      <c r="S306" t="s">
        <v>365</v>
      </c>
      <c r="T306" t="s">
        <v>13</v>
      </c>
      <c r="U306" s="3">
        <v>2053</v>
      </c>
      <c r="V306" t="s">
        <v>25</v>
      </c>
      <c r="W306" t="s">
        <v>1326</v>
      </c>
      <c r="X306" t="s">
        <v>301</v>
      </c>
      <c r="Y306">
        <v>1999</v>
      </c>
      <c r="Z306" t="s">
        <v>52</v>
      </c>
      <c r="AA306" s="2">
        <v>0.01</v>
      </c>
    </row>
    <row r="307" spans="1:27" x14ac:dyDescent="0.25">
      <c r="A307">
        <v>49</v>
      </c>
      <c r="B307" t="s">
        <v>358</v>
      </c>
      <c r="C307" t="s">
        <v>359</v>
      </c>
      <c r="D307" t="s">
        <v>360</v>
      </c>
      <c r="E307" t="s">
        <v>42</v>
      </c>
      <c r="F307">
        <v>3</v>
      </c>
      <c r="G307">
        <v>3</v>
      </c>
      <c r="H307" t="s">
        <v>75</v>
      </c>
      <c r="I307">
        <f t="shared" si="4"/>
        <v>7.0650000000000004</v>
      </c>
      <c r="J307" t="s">
        <v>43</v>
      </c>
      <c r="K307" t="s">
        <v>361</v>
      </c>
      <c r="O307" t="s">
        <v>362</v>
      </c>
      <c r="P307" t="s">
        <v>9</v>
      </c>
      <c r="Q307" t="s">
        <v>363</v>
      </c>
      <c r="R307" t="s">
        <v>364</v>
      </c>
      <c r="S307" t="s">
        <v>365</v>
      </c>
      <c r="T307" t="s">
        <v>13</v>
      </c>
      <c r="U307" s="3">
        <v>2070</v>
      </c>
      <c r="V307" t="s">
        <v>25</v>
      </c>
      <c r="W307" t="s">
        <v>366</v>
      </c>
      <c r="X307" t="s">
        <v>114</v>
      </c>
      <c r="Y307">
        <v>2010</v>
      </c>
      <c r="Z307" t="s">
        <v>52</v>
      </c>
      <c r="AA307" s="2">
        <v>0.01</v>
      </c>
    </row>
    <row r="308" spans="1:27" x14ac:dyDescent="0.25">
      <c r="A308">
        <v>394</v>
      </c>
      <c r="B308" t="s">
        <v>2054</v>
      </c>
      <c r="C308" t="s">
        <v>2055</v>
      </c>
      <c r="D308" t="s">
        <v>2056</v>
      </c>
      <c r="E308" t="s">
        <v>234</v>
      </c>
      <c r="F308">
        <v>2.5</v>
      </c>
      <c r="G308">
        <v>4.25</v>
      </c>
      <c r="H308" t="s">
        <v>4</v>
      </c>
      <c r="I308">
        <f t="shared" si="4"/>
        <v>10.625</v>
      </c>
      <c r="J308" t="s">
        <v>43</v>
      </c>
      <c r="K308" t="s">
        <v>103</v>
      </c>
      <c r="O308" t="s">
        <v>2057</v>
      </c>
      <c r="P308" t="s">
        <v>35</v>
      </c>
      <c r="Q308" t="s">
        <v>2058</v>
      </c>
      <c r="R308" t="s">
        <v>1940</v>
      </c>
      <c r="S308" t="s">
        <v>1929</v>
      </c>
      <c r="T308" t="s">
        <v>1930</v>
      </c>
      <c r="U308" s="3">
        <v>2163</v>
      </c>
      <c r="V308" t="s">
        <v>25</v>
      </c>
      <c r="W308" t="s">
        <v>1922</v>
      </c>
      <c r="X308" t="s">
        <v>51</v>
      </c>
      <c r="Y308">
        <v>2022</v>
      </c>
      <c r="Z308" t="s">
        <v>1923</v>
      </c>
      <c r="AA308" s="2">
        <v>0.01</v>
      </c>
    </row>
    <row r="309" spans="1:27" x14ac:dyDescent="0.25">
      <c r="A309">
        <v>394</v>
      </c>
      <c r="B309" t="s">
        <v>2059</v>
      </c>
      <c r="C309" t="s">
        <v>2060</v>
      </c>
      <c r="D309" t="s">
        <v>2061</v>
      </c>
      <c r="E309" t="s">
        <v>234</v>
      </c>
      <c r="I309" t="str">
        <f t="shared" si="4"/>
        <v>Error</v>
      </c>
      <c r="K309" t="s">
        <v>103</v>
      </c>
      <c r="O309" t="s">
        <v>2057</v>
      </c>
      <c r="P309" t="s">
        <v>35</v>
      </c>
      <c r="Q309" t="s">
        <v>2062</v>
      </c>
      <c r="R309" t="s">
        <v>1940</v>
      </c>
      <c r="S309" t="s">
        <v>1963</v>
      </c>
      <c r="T309" t="s">
        <v>1930</v>
      </c>
      <c r="U309" s="3">
        <v>2163</v>
      </c>
      <c r="V309" t="s">
        <v>25</v>
      </c>
      <c r="W309" t="s">
        <v>1922</v>
      </c>
      <c r="X309" t="s">
        <v>51</v>
      </c>
      <c r="Y309">
        <v>2022</v>
      </c>
      <c r="Z309" t="s">
        <v>1923</v>
      </c>
      <c r="AA309" s="2">
        <v>0.01</v>
      </c>
    </row>
    <row r="310" spans="1:27" x14ac:dyDescent="0.25">
      <c r="A310">
        <v>384</v>
      </c>
      <c r="B310" t="s">
        <v>2012</v>
      </c>
      <c r="C310" t="s">
        <v>2013</v>
      </c>
      <c r="D310" t="s">
        <v>2014</v>
      </c>
      <c r="E310" t="s">
        <v>32</v>
      </c>
      <c r="F310">
        <v>3.37</v>
      </c>
      <c r="G310">
        <v>2.5</v>
      </c>
      <c r="H310" t="s">
        <v>4</v>
      </c>
      <c r="I310">
        <f t="shared" si="4"/>
        <v>8.4250000000000007</v>
      </c>
      <c r="J310" t="s">
        <v>43</v>
      </c>
      <c r="K310" t="s">
        <v>1927</v>
      </c>
      <c r="P310" t="s">
        <v>35</v>
      </c>
      <c r="Q310" t="s">
        <v>508</v>
      </c>
      <c r="R310" t="s">
        <v>1928</v>
      </c>
      <c r="S310" t="s">
        <v>1929</v>
      </c>
      <c r="T310" t="s">
        <v>1930</v>
      </c>
      <c r="U310" s="3">
        <v>2164</v>
      </c>
      <c r="V310" t="s">
        <v>25</v>
      </c>
      <c r="W310" t="s">
        <v>1922</v>
      </c>
      <c r="X310" t="s">
        <v>51</v>
      </c>
      <c r="Y310">
        <v>2022</v>
      </c>
      <c r="Z310" t="s">
        <v>1923</v>
      </c>
      <c r="AA310" s="2">
        <v>5.99</v>
      </c>
    </row>
    <row r="311" spans="1:27" x14ac:dyDescent="0.25">
      <c r="A311">
        <v>364</v>
      </c>
      <c r="B311" t="s">
        <v>1924</v>
      </c>
      <c r="C311" t="s">
        <v>1925</v>
      </c>
      <c r="D311" t="s">
        <v>1926</v>
      </c>
      <c r="E311" t="s">
        <v>511</v>
      </c>
      <c r="F311">
        <v>2.25</v>
      </c>
      <c r="G311">
        <v>2.12</v>
      </c>
      <c r="H311" t="s">
        <v>4</v>
      </c>
      <c r="I311">
        <f t="shared" si="4"/>
        <v>4.7700000000000005</v>
      </c>
      <c r="J311" t="s">
        <v>5</v>
      </c>
      <c r="K311" t="s">
        <v>1927</v>
      </c>
      <c r="M311" t="s">
        <v>7</v>
      </c>
      <c r="N311" t="s">
        <v>7</v>
      </c>
      <c r="P311" t="s">
        <v>9</v>
      </c>
      <c r="Q311" t="s">
        <v>508</v>
      </c>
      <c r="R311" t="s">
        <v>1928</v>
      </c>
      <c r="S311" t="s">
        <v>1929</v>
      </c>
      <c r="T311" t="s">
        <v>1930</v>
      </c>
      <c r="U311" s="3">
        <v>2164</v>
      </c>
      <c r="V311" t="s">
        <v>25</v>
      </c>
      <c r="W311" t="s">
        <v>1922</v>
      </c>
      <c r="X311" t="s">
        <v>51</v>
      </c>
      <c r="Y311">
        <v>2022</v>
      </c>
      <c r="Z311" t="s">
        <v>1923</v>
      </c>
      <c r="AA311" s="2">
        <v>7.99</v>
      </c>
    </row>
    <row r="312" spans="1:27" x14ac:dyDescent="0.25">
      <c r="A312">
        <v>402</v>
      </c>
      <c r="B312" t="s">
        <v>2092</v>
      </c>
      <c r="C312" t="s">
        <v>2093</v>
      </c>
      <c r="D312" t="s">
        <v>2094</v>
      </c>
      <c r="E312" t="s">
        <v>32</v>
      </c>
      <c r="F312">
        <v>3</v>
      </c>
      <c r="G312">
        <v>1.75</v>
      </c>
      <c r="H312" t="s">
        <v>4</v>
      </c>
      <c r="I312">
        <f t="shared" si="4"/>
        <v>5.25</v>
      </c>
      <c r="J312" t="s">
        <v>5</v>
      </c>
      <c r="K312" t="s">
        <v>180</v>
      </c>
      <c r="O312" t="s">
        <v>1930</v>
      </c>
      <c r="P312" t="s">
        <v>9</v>
      </c>
      <c r="Q312" t="s">
        <v>508</v>
      </c>
      <c r="R312" t="s">
        <v>1928</v>
      </c>
      <c r="S312" t="s">
        <v>1929</v>
      </c>
      <c r="T312" t="s">
        <v>1930</v>
      </c>
      <c r="U312" s="3">
        <v>2164</v>
      </c>
      <c r="V312" t="s">
        <v>25</v>
      </c>
      <c r="W312" t="s">
        <v>1922</v>
      </c>
      <c r="X312" t="s">
        <v>51</v>
      </c>
      <c r="Y312">
        <v>2022</v>
      </c>
      <c r="Z312" t="s">
        <v>1923</v>
      </c>
      <c r="AA312" s="2">
        <v>4.99</v>
      </c>
    </row>
    <row r="313" spans="1:27" x14ac:dyDescent="0.25">
      <c r="A313">
        <v>395</v>
      </c>
      <c r="B313" t="s">
        <v>2063</v>
      </c>
      <c r="C313" t="s">
        <v>2064</v>
      </c>
      <c r="D313" t="s">
        <v>2065</v>
      </c>
      <c r="E313" t="s">
        <v>991</v>
      </c>
      <c r="F313">
        <v>3.25</v>
      </c>
      <c r="G313">
        <v>4.25</v>
      </c>
      <c r="H313" t="s">
        <v>4</v>
      </c>
      <c r="I313">
        <f t="shared" si="4"/>
        <v>13.8125</v>
      </c>
      <c r="J313" t="s">
        <v>43</v>
      </c>
      <c r="K313" t="s">
        <v>92</v>
      </c>
      <c r="P313" t="s">
        <v>209</v>
      </c>
      <c r="Q313" t="s">
        <v>2066</v>
      </c>
      <c r="R313" t="s">
        <v>1928</v>
      </c>
      <c r="S313" t="s">
        <v>1929</v>
      </c>
      <c r="T313" t="s">
        <v>1930</v>
      </c>
      <c r="U313" s="3">
        <v>2165</v>
      </c>
      <c r="V313" t="s">
        <v>25</v>
      </c>
      <c r="W313" t="s">
        <v>1922</v>
      </c>
      <c r="X313" t="s">
        <v>51</v>
      </c>
      <c r="Y313">
        <v>2022</v>
      </c>
      <c r="Z313" t="s">
        <v>1923</v>
      </c>
      <c r="AA313" s="2">
        <v>0.01</v>
      </c>
    </row>
    <row r="314" spans="1:27" x14ac:dyDescent="0.25">
      <c r="A314">
        <v>391</v>
      </c>
      <c r="B314" t="s">
        <v>2042</v>
      </c>
      <c r="C314" t="s">
        <v>2043</v>
      </c>
      <c r="D314" t="s">
        <v>2044</v>
      </c>
      <c r="E314" t="s">
        <v>32</v>
      </c>
      <c r="F314">
        <v>1.5</v>
      </c>
      <c r="G314">
        <v>3</v>
      </c>
      <c r="H314" t="s">
        <v>4</v>
      </c>
      <c r="I314">
        <f t="shared" si="4"/>
        <v>4.5</v>
      </c>
      <c r="J314" t="s">
        <v>43</v>
      </c>
      <c r="K314" t="s">
        <v>170</v>
      </c>
      <c r="O314" t="s">
        <v>1940</v>
      </c>
      <c r="P314" t="s">
        <v>9</v>
      </c>
      <c r="Q314" t="s">
        <v>172</v>
      </c>
      <c r="R314" t="s">
        <v>1940</v>
      </c>
      <c r="S314" t="s">
        <v>1929</v>
      </c>
      <c r="T314" t="s">
        <v>1930</v>
      </c>
      <c r="U314" s="3">
        <v>2170</v>
      </c>
      <c r="V314" t="s">
        <v>25</v>
      </c>
      <c r="W314" t="s">
        <v>1922</v>
      </c>
      <c r="X314" t="s">
        <v>51</v>
      </c>
      <c r="Y314">
        <v>2022</v>
      </c>
      <c r="Z314" t="s">
        <v>1923</v>
      </c>
      <c r="AA314" s="2">
        <v>0.01</v>
      </c>
    </row>
    <row r="315" spans="1:27" x14ac:dyDescent="0.25">
      <c r="A315">
        <v>366</v>
      </c>
      <c r="B315" t="s">
        <v>1935</v>
      </c>
      <c r="C315" t="s">
        <v>1936</v>
      </c>
      <c r="D315" t="s">
        <v>1937</v>
      </c>
      <c r="E315" t="s">
        <v>234</v>
      </c>
      <c r="F315">
        <v>3.25</v>
      </c>
      <c r="G315">
        <v>2.87</v>
      </c>
      <c r="H315" t="s">
        <v>4</v>
      </c>
      <c r="I315">
        <f t="shared" si="4"/>
        <v>9.3275000000000006</v>
      </c>
      <c r="J315" t="s">
        <v>5</v>
      </c>
      <c r="K315" t="s">
        <v>1938</v>
      </c>
      <c r="M315" t="s">
        <v>7</v>
      </c>
      <c r="N315" t="s">
        <v>7</v>
      </c>
      <c r="O315" t="s">
        <v>1939</v>
      </c>
      <c r="P315" t="s">
        <v>35</v>
      </c>
      <c r="Q315" t="s">
        <v>1936</v>
      </c>
      <c r="R315" t="s">
        <v>1940</v>
      </c>
      <c r="S315" t="s">
        <v>1929</v>
      </c>
      <c r="T315" t="s">
        <v>1930</v>
      </c>
      <c r="U315" s="3">
        <v>2170</v>
      </c>
      <c r="V315" t="s">
        <v>25</v>
      </c>
      <c r="W315" t="s">
        <v>1922</v>
      </c>
      <c r="X315" t="s">
        <v>51</v>
      </c>
      <c r="Y315">
        <v>2022</v>
      </c>
      <c r="Z315" t="s">
        <v>1923</v>
      </c>
      <c r="AA315" s="2">
        <v>0.01</v>
      </c>
    </row>
    <row r="316" spans="1:27" x14ac:dyDescent="0.25">
      <c r="A316">
        <v>99</v>
      </c>
      <c r="B316" t="s">
        <v>622</v>
      </c>
      <c r="C316" t="s">
        <v>623</v>
      </c>
      <c r="D316" t="s">
        <v>624</v>
      </c>
      <c r="E316" t="s">
        <v>511</v>
      </c>
      <c r="F316">
        <v>2.13</v>
      </c>
      <c r="G316">
        <v>2.88</v>
      </c>
      <c r="H316" t="s">
        <v>4</v>
      </c>
      <c r="I316">
        <f t="shared" si="4"/>
        <v>6.1343999999999994</v>
      </c>
      <c r="J316" t="s">
        <v>43</v>
      </c>
      <c r="K316" t="s">
        <v>170</v>
      </c>
      <c r="M316" t="s">
        <v>7</v>
      </c>
      <c r="O316" t="s">
        <v>623</v>
      </c>
      <c r="P316" t="s">
        <v>35</v>
      </c>
      <c r="Q316" t="s">
        <v>623</v>
      </c>
      <c r="R316" t="s">
        <v>623</v>
      </c>
      <c r="S316" t="s">
        <v>625</v>
      </c>
      <c r="T316" t="s">
        <v>174</v>
      </c>
      <c r="U316" s="3">
        <v>4293</v>
      </c>
      <c r="V316" t="s">
        <v>25</v>
      </c>
      <c r="W316" t="s">
        <v>175</v>
      </c>
      <c r="X316" t="s">
        <v>176</v>
      </c>
      <c r="Y316">
        <v>2017</v>
      </c>
      <c r="Z316" t="s">
        <v>28</v>
      </c>
      <c r="AA316" s="2">
        <v>0.02</v>
      </c>
    </row>
    <row r="317" spans="1:27" x14ac:dyDescent="0.25">
      <c r="A317">
        <v>64</v>
      </c>
      <c r="B317" t="s">
        <v>455</v>
      </c>
      <c r="C317" t="s">
        <v>456</v>
      </c>
      <c r="D317" t="s">
        <v>457</v>
      </c>
      <c r="E317" t="s">
        <v>458</v>
      </c>
      <c r="F317">
        <v>2.75</v>
      </c>
      <c r="G317">
        <v>2.13</v>
      </c>
      <c r="H317" t="s">
        <v>4</v>
      </c>
      <c r="I317">
        <f t="shared" si="4"/>
        <v>5.8574999999999999</v>
      </c>
      <c r="J317" t="s">
        <v>5</v>
      </c>
      <c r="K317" t="s">
        <v>57</v>
      </c>
      <c r="O317" t="s">
        <v>459</v>
      </c>
      <c r="P317" t="s">
        <v>35</v>
      </c>
      <c r="Q317" t="s">
        <v>459</v>
      </c>
      <c r="R317" t="s">
        <v>459</v>
      </c>
      <c r="S317" t="s">
        <v>459</v>
      </c>
      <c r="T317" t="s">
        <v>460</v>
      </c>
      <c r="U317" s="3">
        <v>4379</v>
      </c>
      <c r="V317" t="s">
        <v>25</v>
      </c>
      <c r="W317" t="s">
        <v>175</v>
      </c>
      <c r="X317" t="s">
        <v>176</v>
      </c>
      <c r="Y317">
        <v>2017</v>
      </c>
      <c r="Z317" t="s">
        <v>28</v>
      </c>
      <c r="AA317" s="2">
        <v>0.02</v>
      </c>
    </row>
    <row r="318" spans="1:27" x14ac:dyDescent="0.25">
      <c r="A318">
        <v>20</v>
      </c>
      <c r="B318" t="s">
        <v>167</v>
      </c>
      <c r="C318" t="s">
        <v>168</v>
      </c>
      <c r="D318" t="s">
        <v>169</v>
      </c>
      <c r="E318" t="s">
        <v>32</v>
      </c>
      <c r="F318">
        <v>1.25</v>
      </c>
      <c r="G318">
        <v>2</v>
      </c>
      <c r="H318" t="s">
        <v>4</v>
      </c>
      <c r="I318">
        <f t="shared" si="4"/>
        <v>2.5</v>
      </c>
      <c r="J318" t="s">
        <v>43</v>
      </c>
      <c r="K318" t="s">
        <v>170</v>
      </c>
      <c r="O318" t="s">
        <v>171</v>
      </c>
      <c r="P318" t="s">
        <v>35</v>
      </c>
      <c r="Q318" t="s">
        <v>172</v>
      </c>
      <c r="R318" t="s">
        <v>171</v>
      </c>
      <c r="S318" t="s">
        <v>173</v>
      </c>
      <c r="T318" t="s">
        <v>174</v>
      </c>
      <c r="U318" s="3">
        <v>4414</v>
      </c>
      <c r="V318" t="s">
        <v>25</v>
      </c>
      <c r="W318" t="s">
        <v>175</v>
      </c>
      <c r="X318" t="s">
        <v>176</v>
      </c>
      <c r="Y318">
        <v>2017</v>
      </c>
      <c r="Z318" t="s">
        <v>28</v>
      </c>
      <c r="AA318" s="2">
        <v>0.02</v>
      </c>
    </row>
    <row r="319" spans="1:27" x14ac:dyDescent="0.25">
      <c r="A319">
        <v>75</v>
      </c>
      <c r="B319" t="s">
        <v>509</v>
      </c>
      <c r="C319" t="s">
        <v>510</v>
      </c>
      <c r="D319" t="s">
        <v>510</v>
      </c>
      <c r="E319" t="s">
        <v>511</v>
      </c>
      <c r="F319">
        <v>2.88</v>
      </c>
      <c r="G319">
        <v>2.88</v>
      </c>
      <c r="H319" t="s">
        <v>156</v>
      </c>
      <c r="I319">
        <f t="shared" si="4"/>
        <v>8.2943999999999996</v>
      </c>
      <c r="J319" t="s">
        <v>43</v>
      </c>
      <c r="K319" t="s">
        <v>170</v>
      </c>
      <c r="M319" t="s">
        <v>7</v>
      </c>
      <c r="O319" t="s">
        <v>512</v>
      </c>
      <c r="P319" t="s">
        <v>35</v>
      </c>
      <c r="Q319" t="s">
        <v>512</v>
      </c>
      <c r="R319" t="s">
        <v>512</v>
      </c>
      <c r="S319" t="s">
        <v>173</v>
      </c>
      <c r="T319" t="s">
        <v>174</v>
      </c>
      <c r="U319" s="3">
        <v>4480</v>
      </c>
      <c r="V319" t="s">
        <v>25</v>
      </c>
      <c r="W319" t="s">
        <v>175</v>
      </c>
      <c r="X319" t="s">
        <v>176</v>
      </c>
      <c r="Y319">
        <v>2017</v>
      </c>
      <c r="Z319" t="s">
        <v>28</v>
      </c>
      <c r="AA319" s="2">
        <v>0.02</v>
      </c>
    </row>
    <row r="320" spans="1:27" x14ac:dyDescent="0.25">
      <c r="A320">
        <v>62</v>
      </c>
      <c r="B320" t="s">
        <v>441</v>
      </c>
      <c r="C320" t="s">
        <v>442</v>
      </c>
      <c r="D320" t="s">
        <v>443</v>
      </c>
      <c r="E320" t="s">
        <v>32</v>
      </c>
      <c r="F320">
        <v>2.25</v>
      </c>
      <c r="G320">
        <v>3</v>
      </c>
      <c r="H320" t="s">
        <v>4</v>
      </c>
      <c r="I320">
        <f t="shared" si="4"/>
        <v>6.75</v>
      </c>
      <c r="J320" t="s">
        <v>43</v>
      </c>
      <c r="K320" t="s">
        <v>170</v>
      </c>
      <c r="M320" t="s">
        <v>7</v>
      </c>
      <c r="O320" t="s">
        <v>444</v>
      </c>
      <c r="P320" t="s">
        <v>35</v>
      </c>
      <c r="Q320" t="s">
        <v>444</v>
      </c>
      <c r="R320" t="s">
        <v>444</v>
      </c>
      <c r="S320" t="s">
        <v>173</v>
      </c>
      <c r="T320" t="s">
        <v>174</v>
      </c>
      <c r="U320" s="3">
        <v>4487</v>
      </c>
      <c r="V320" t="s">
        <v>25</v>
      </c>
      <c r="W320" t="s">
        <v>175</v>
      </c>
      <c r="X320" t="s">
        <v>176</v>
      </c>
      <c r="Y320">
        <v>2017</v>
      </c>
      <c r="Z320" t="s">
        <v>28</v>
      </c>
      <c r="AA320" s="2">
        <v>0.02</v>
      </c>
    </row>
    <row r="321" spans="1:27" x14ac:dyDescent="0.25">
      <c r="A321">
        <v>98</v>
      </c>
      <c r="B321" t="s">
        <v>619</v>
      </c>
      <c r="C321" t="s">
        <v>620</v>
      </c>
      <c r="D321" t="s">
        <v>621</v>
      </c>
      <c r="E321" t="s">
        <v>20</v>
      </c>
      <c r="F321">
        <v>3.25</v>
      </c>
      <c r="G321">
        <v>2</v>
      </c>
      <c r="H321" t="s">
        <v>4</v>
      </c>
      <c r="I321">
        <f t="shared" si="4"/>
        <v>6.5</v>
      </c>
      <c r="J321" t="s">
        <v>5</v>
      </c>
      <c r="K321" t="s">
        <v>612</v>
      </c>
      <c r="L321" t="s">
        <v>7</v>
      </c>
      <c r="M321" t="s">
        <v>7</v>
      </c>
      <c r="O321" t="s">
        <v>444</v>
      </c>
      <c r="P321" t="s">
        <v>353</v>
      </c>
      <c r="Q321" t="s">
        <v>444</v>
      </c>
      <c r="R321" t="s">
        <v>444</v>
      </c>
      <c r="S321" t="s">
        <v>173</v>
      </c>
      <c r="T321" t="s">
        <v>174</v>
      </c>
      <c r="U321" s="3">
        <v>4487</v>
      </c>
      <c r="V321" t="s">
        <v>25</v>
      </c>
      <c r="W321" t="s">
        <v>175</v>
      </c>
      <c r="X321" t="s">
        <v>176</v>
      </c>
      <c r="Y321">
        <v>2017</v>
      </c>
      <c r="Z321" t="s">
        <v>28</v>
      </c>
      <c r="AA321" s="2">
        <v>0.02</v>
      </c>
    </row>
    <row r="322" spans="1:27" x14ac:dyDescent="0.25">
      <c r="A322">
        <v>97</v>
      </c>
      <c r="B322" t="s">
        <v>614</v>
      </c>
      <c r="C322" t="s">
        <v>615</v>
      </c>
      <c r="D322" t="s">
        <v>616</v>
      </c>
      <c r="E322" t="s">
        <v>20</v>
      </c>
      <c r="F322">
        <v>2.13</v>
      </c>
      <c r="G322">
        <v>2.75</v>
      </c>
      <c r="H322" t="s">
        <v>4</v>
      </c>
      <c r="I322">
        <f t="shared" ref="I322:I385" si="5">IF(H322="Rectangle",F322*G322,IF(H322="Square",F322*G322,IF(H322="Round",(F322/2)^2*3.14,IF(H322="Oval",(F322*G322*3.14),IF(H322="Triangle",((F322*G322)/2),"Error")))))</f>
        <v>5.8574999999999999</v>
      </c>
      <c r="J322" t="s">
        <v>43</v>
      </c>
      <c r="K322" t="s">
        <v>170</v>
      </c>
      <c r="M322" t="s">
        <v>7</v>
      </c>
      <c r="O322" t="s">
        <v>617</v>
      </c>
      <c r="P322" t="s">
        <v>353</v>
      </c>
      <c r="Q322" t="s">
        <v>617</v>
      </c>
      <c r="R322" t="s">
        <v>617</v>
      </c>
      <c r="S322" t="s">
        <v>617</v>
      </c>
      <c r="T322" t="s">
        <v>618</v>
      </c>
      <c r="U322" s="3">
        <v>4555</v>
      </c>
      <c r="V322" t="s">
        <v>25</v>
      </c>
      <c r="W322" t="s">
        <v>175</v>
      </c>
      <c r="X322" t="s">
        <v>176</v>
      </c>
      <c r="Y322">
        <v>2017</v>
      </c>
      <c r="Z322" t="s">
        <v>28</v>
      </c>
      <c r="AA322" s="2">
        <v>0.02</v>
      </c>
    </row>
    <row r="323" spans="1:27" x14ac:dyDescent="0.25">
      <c r="A323">
        <v>111</v>
      </c>
      <c r="B323" t="s">
        <v>677</v>
      </c>
      <c r="C323" t="s">
        <v>678</v>
      </c>
      <c r="D323" t="s">
        <v>679</v>
      </c>
      <c r="E323" t="s">
        <v>42</v>
      </c>
      <c r="F323">
        <v>2.13</v>
      </c>
      <c r="G323">
        <v>3.13</v>
      </c>
      <c r="H323" t="s">
        <v>4</v>
      </c>
      <c r="I323">
        <f t="shared" si="5"/>
        <v>6.6668999999999992</v>
      </c>
      <c r="J323" t="s">
        <v>43</v>
      </c>
      <c r="K323" t="s">
        <v>98</v>
      </c>
      <c r="O323" t="s">
        <v>680</v>
      </c>
      <c r="P323" t="s">
        <v>9</v>
      </c>
      <c r="Q323" t="s">
        <v>80</v>
      </c>
      <c r="V323" t="s">
        <v>25</v>
      </c>
      <c r="W323" t="s">
        <v>681</v>
      </c>
      <c r="X323" t="s">
        <v>51</v>
      </c>
      <c r="Y323">
        <v>2011</v>
      </c>
      <c r="AA323" s="2">
        <v>4</v>
      </c>
    </row>
    <row r="324" spans="1:27" x14ac:dyDescent="0.25">
      <c r="A324">
        <v>178</v>
      </c>
      <c r="B324" t="s">
        <v>1037</v>
      </c>
      <c r="C324" t="s">
        <v>1038</v>
      </c>
      <c r="D324" t="s">
        <v>1039</v>
      </c>
      <c r="E324" t="s">
        <v>32</v>
      </c>
      <c r="F324">
        <v>1.63</v>
      </c>
      <c r="G324">
        <v>3.13</v>
      </c>
      <c r="H324" t="s">
        <v>4</v>
      </c>
      <c r="I324">
        <f t="shared" si="5"/>
        <v>5.1018999999999997</v>
      </c>
      <c r="J324" t="s">
        <v>43</v>
      </c>
      <c r="K324" t="s">
        <v>98</v>
      </c>
      <c r="O324" t="s">
        <v>1040</v>
      </c>
      <c r="P324" t="s">
        <v>9</v>
      </c>
      <c r="Q324" t="s">
        <v>38</v>
      </c>
      <c r="S324" t="s">
        <v>24</v>
      </c>
      <c r="T324" t="s">
        <v>13</v>
      </c>
      <c r="V324" t="s">
        <v>25</v>
      </c>
      <c r="W324" t="s">
        <v>38</v>
      </c>
      <c r="X324" t="s">
        <v>38</v>
      </c>
      <c r="Y324" t="s">
        <v>80</v>
      </c>
      <c r="AA324" s="2">
        <v>0.01</v>
      </c>
    </row>
    <row r="325" spans="1:27" x14ac:dyDescent="0.25">
      <c r="A325">
        <v>96</v>
      </c>
      <c r="B325" t="s">
        <v>609</v>
      </c>
      <c r="C325" t="s">
        <v>610</v>
      </c>
      <c r="D325" t="s">
        <v>611</v>
      </c>
      <c r="E325" t="s">
        <v>511</v>
      </c>
      <c r="F325">
        <v>2.75</v>
      </c>
      <c r="G325">
        <v>1.5</v>
      </c>
      <c r="H325" t="s">
        <v>4</v>
      </c>
      <c r="I325">
        <f t="shared" si="5"/>
        <v>4.125</v>
      </c>
      <c r="J325" t="s">
        <v>5</v>
      </c>
      <c r="K325" t="s">
        <v>612</v>
      </c>
      <c r="M325" t="s">
        <v>7</v>
      </c>
      <c r="O325" t="s">
        <v>174</v>
      </c>
      <c r="P325" t="s">
        <v>353</v>
      </c>
      <c r="Q325" t="s">
        <v>80</v>
      </c>
      <c r="V325" t="s">
        <v>25</v>
      </c>
      <c r="W325" t="s">
        <v>613</v>
      </c>
      <c r="X325" t="s">
        <v>38</v>
      </c>
      <c r="Y325" t="s">
        <v>80</v>
      </c>
      <c r="AA325" s="2">
        <v>0.02</v>
      </c>
    </row>
    <row r="326" spans="1:27" x14ac:dyDescent="0.25">
      <c r="A326">
        <v>286</v>
      </c>
      <c r="B326" t="s">
        <v>1599</v>
      </c>
      <c r="C326" t="s">
        <v>1600</v>
      </c>
      <c r="D326" t="s">
        <v>1596</v>
      </c>
      <c r="E326" t="s">
        <v>436</v>
      </c>
      <c r="F326">
        <v>4</v>
      </c>
      <c r="G326">
        <v>4</v>
      </c>
      <c r="H326" t="s">
        <v>75</v>
      </c>
      <c r="I326">
        <f t="shared" si="5"/>
        <v>12.56</v>
      </c>
      <c r="J326" t="s">
        <v>43</v>
      </c>
      <c r="K326" t="s">
        <v>437</v>
      </c>
      <c r="M326" t="s">
        <v>7</v>
      </c>
      <c r="P326" t="s">
        <v>353</v>
      </c>
      <c r="Q326" t="s">
        <v>1597</v>
      </c>
      <c r="V326" t="s">
        <v>438</v>
      </c>
      <c r="W326" t="s">
        <v>439</v>
      </c>
      <c r="Y326" t="s">
        <v>1598</v>
      </c>
      <c r="AA326" s="2">
        <v>0.03</v>
      </c>
    </row>
    <row r="327" spans="1:27" x14ac:dyDescent="0.25">
      <c r="A327">
        <v>92</v>
      </c>
      <c r="B327" t="s">
        <v>596</v>
      </c>
      <c r="C327" t="s">
        <v>597</v>
      </c>
      <c r="D327" t="s">
        <v>598</v>
      </c>
      <c r="E327" t="s">
        <v>436</v>
      </c>
      <c r="F327">
        <v>3</v>
      </c>
      <c r="G327">
        <v>3.25</v>
      </c>
      <c r="H327" t="s">
        <v>4</v>
      </c>
      <c r="I327">
        <f t="shared" si="5"/>
        <v>9.75</v>
      </c>
      <c r="J327" t="s">
        <v>5</v>
      </c>
      <c r="K327" t="s">
        <v>437</v>
      </c>
      <c r="M327" t="s">
        <v>7</v>
      </c>
      <c r="P327" t="s">
        <v>353</v>
      </c>
      <c r="Q327" t="s">
        <v>80</v>
      </c>
      <c r="V327" t="s">
        <v>438</v>
      </c>
      <c r="W327" t="s">
        <v>439</v>
      </c>
      <c r="X327" t="s">
        <v>440</v>
      </c>
      <c r="Y327">
        <v>2013</v>
      </c>
      <c r="AA327" s="2">
        <v>0.03</v>
      </c>
    </row>
    <row r="328" spans="1:27" x14ac:dyDescent="0.25">
      <c r="A328">
        <v>285</v>
      </c>
      <c r="B328" t="s">
        <v>1594</v>
      </c>
      <c r="C328" t="s">
        <v>1595</v>
      </c>
      <c r="D328" t="s">
        <v>1596</v>
      </c>
      <c r="E328" t="s">
        <v>436</v>
      </c>
      <c r="F328">
        <v>3.25</v>
      </c>
      <c r="G328">
        <v>3.25</v>
      </c>
      <c r="H328" t="s">
        <v>75</v>
      </c>
      <c r="I328">
        <f t="shared" si="5"/>
        <v>8.2915624999999995</v>
      </c>
      <c r="J328" t="s">
        <v>43</v>
      </c>
      <c r="K328" t="s">
        <v>437</v>
      </c>
      <c r="M328" t="s">
        <v>7</v>
      </c>
      <c r="P328" t="s">
        <v>353</v>
      </c>
      <c r="Q328" t="s">
        <v>1597</v>
      </c>
      <c r="V328" t="s">
        <v>438</v>
      </c>
      <c r="W328" t="s">
        <v>439</v>
      </c>
      <c r="Y328" t="s">
        <v>1598</v>
      </c>
      <c r="AA328" s="2">
        <v>0.03</v>
      </c>
    </row>
    <row r="329" spans="1:27" x14ac:dyDescent="0.25">
      <c r="A329">
        <v>93</v>
      </c>
      <c r="B329" t="s">
        <v>599</v>
      </c>
      <c r="C329" t="s">
        <v>600</v>
      </c>
      <c r="D329" t="s">
        <v>601</v>
      </c>
      <c r="E329" t="s">
        <v>20</v>
      </c>
      <c r="F329">
        <v>2.5</v>
      </c>
      <c r="G329">
        <v>3</v>
      </c>
      <c r="H329" t="s">
        <v>4</v>
      </c>
      <c r="I329">
        <f t="shared" si="5"/>
        <v>7.5</v>
      </c>
      <c r="J329" t="s">
        <v>43</v>
      </c>
      <c r="K329" t="s">
        <v>437</v>
      </c>
      <c r="M329" t="s">
        <v>7</v>
      </c>
      <c r="P329" t="s">
        <v>353</v>
      </c>
      <c r="Q329" t="s">
        <v>80</v>
      </c>
      <c r="V329" t="s">
        <v>438</v>
      </c>
      <c r="W329" t="s">
        <v>602</v>
      </c>
      <c r="X329" t="s">
        <v>440</v>
      </c>
      <c r="Y329">
        <v>2013</v>
      </c>
      <c r="AA329" s="2">
        <v>0.03</v>
      </c>
    </row>
    <row r="330" spans="1:27" x14ac:dyDescent="0.25">
      <c r="A330">
        <v>287</v>
      </c>
      <c r="B330" t="s">
        <v>1601</v>
      </c>
      <c r="C330" t="s">
        <v>1602</v>
      </c>
      <c r="D330" t="s">
        <v>1596</v>
      </c>
      <c r="E330" t="s">
        <v>436</v>
      </c>
      <c r="F330">
        <v>3</v>
      </c>
      <c r="G330">
        <v>3</v>
      </c>
      <c r="H330" t="s">
        <v>75</v>
      </c>
      <c r="I330">
        <f t="shared" si="5"/>
        <v>7.0650000000000004</v>
      </c>
      <c r="J330" t="s">
        <v>43</v>
      </c>
      <c r="K330" t="s">
        <v>437</v>
      </c>
      <c r="M330" t="s">
        <v>7</v>
      </c>
      <c r="P330" t="s">
        <v>353</v>
      </c>
      <c r="Q330" t="s">
        <v>1597</v>
      </c>
      <c r="V330" t="s">
        <v>438</v>
      </c>
      <c r="W330" t="s">
        <v>439</v>
      </c>
      <c r="Y330" t="s">
        <v>1598</v>
      </c>
      <c r="AA330" s="2">
        <v>0.03</v>
      </c>
    </row>
    <row r="331" spans="1:27" x14ac:dyDescent="0.25">
      <c r="A331">
        <v>288</v>
      </c>
      <c r="B331" t="s">
        <v>1603</v>
      </c>
      <c r="C331" t="s">
        <v>1602</v>
      </c>
      <c r="D331" t="s">
        <v>1596</v>
      </c>
      <c r="E331" t="s">
        <v>436</v>
      </c>
      <c r="F331">
        <v>3</v>
      </c>
      <c r="G331">
        <v>3</v>
      </c>
      <c r="H331" t="s">
        <v>75</v>
      </c>
      <c r="I331">
        <f t="shared" si="5"/>
        <v>7.0650000000000004</v>
      </c>
      <c r="J331" t="s">
        <v>43</v>
      </c>
      <c r="K331" t="s">
        <v>437</v>
      </c>
      <c r="M331" t="s">
        <v>7</v>
      </c>
      <c r="P331" t="s">
        <v>353</v>
      </c>
      <c r="Q331" t="s">
        <v>1597</v>
      </c>
      <c r="V331" t="s">
        <v>438</v>
      </c>
      <c r="W331" t="s">
        <v>439</v>
      </c>
      <c r="Y331" t="s">
        <v>1598</v>
      </c>
      <c r="AA331" s="2">
        <v>0.03</v>
      </c>
    </row>
    <row r="332" spans="1:27" x14ac:dyDescent="0.25">
      <c r="A332">
        <v>289</v>
      </c>
      <c r="B332" t="s">
        <v>1604</v>
      </c>
      <c r="C332" t="s">
        <v>1605</v>
      </c>
      <c r="D332" t="s">
        <v>1606</v>
      </c>
      <c r="E332" t="s">
        <v>436</v>
      </c>
      <c r="F332">
        <v>3.5</v>
      </c>
      <c r="G332">
        <v>2.75</v>
      </c>
      <c r="H332" t="s">
        <v>4</v>
      </c>
      <c r="I332">
        <f t="shared" si="5"/>
        <v>9.625</v>
      </c>
      <c r="J332" t="s">
        <v>5</v>
      </c>
      <c r="K332" t="s">
        <v>437</v>
      </c>
      <c r="M332" t="s">
        <v>7</v>
      </c>
      <c r="P332" t="s">
        <v>353</v>
      </c>
      <c r="Q332" t="s">
        <v>1597</v>
      </c>
      <c r="V332" t="s">
        <v>438</v>
      </c>
      <c r="W332" t="s">
        <v>439</v>
      </c>
      <c r="Y332" t="s">
        <v>1598</v>
      </c>
      <c r="AA332" s="2">
        <v>0.03</v>
      </c>
    </row>
    <row r="333" spans="1:27" x14ac:dyDescent="0.25">
      <c r="A333">
        <v>290</v>
      </c>
      <c r="B333" t="s">
        <v>1607</v>
      </c>
      <c r="C333" t="s">
        <v>1608</v>
      </c>
      <c r="D333" t="s">
        <v>1609</v>
      </c>
      <c r="E333" t="s">
        <v>436</v>
      </c>
      <c r="F333">
        <v>3</v>
      </c>
      <c r="G333">
        <v>2.5</v>
      </c>
      <c r="H333" t="s">
        <v>4</v>
      </c>
      <c r="I333">
        <f t="shared" si="5"/>
        <v>7.5</v>
      </c>
      <c r="J333" t="s">
        <v>5</v>
      </c>
      <c r="K333" t="s">
        <v>437</v>
      </c>
      <c r="M333" t="s">
        <v>7</v>
      </c>
      <c r="P333" t="s">
        <v>353</v>
      </c>
      <c r="Q333" t="s">
        <v>1597</v>
      </c>
      <c r="V333" t="s">
        <v>438</v>
      </c>
      <c r="W333" t="s">
        <v>439</v>
      </c>
      <c r="Y333" t="s">
        <v>1598</v>
      </c>
      <c r="AA333" s="2">
        <v>0.03</v>
      </c>
    </row>
    <row r="334" spans="1:27" x14ac:dyDescent="0.25">
      <c r="A334">
        <v>297</v>
      </c>
      <c r="B334" t="s">
        <v>1628</v>
      </c>
      <c r="C334" t="s">
        <v>1629</v>
      </c>
      <c r="D334" t="s">
        <v>1630</v>
      </c>
      <c r="E334" t="s">
        <v>20</v>
      </c>
      <c r="F334">
        <v>3.25</v>
      </c>
      <c r="G334">
        <v>2.25</v>
      </c>
      <c r="H334" t="s">
        <v>4</v>
      </c>
      <c r="I334">
        <f t="shared" si="5"/>
        <v>7.3125</v>
      </c>
      <c r="J334" t="s">
        <v>5</v>
      </c>
      <c r="K334" t="s">
        <v>437</v>
      </c>
      <c r="M334" t="s">
        <v>7</v>
      </c>
      <c r="P334" t="s">
        <v>353</v>
      </c>
      <c r="Q334" t="s">
        <v>1597</v>
      </c>
      <c r="V334" t="s">
        <v>438</v>
      </c>
      <c r="W334" t="s">
        <v>439</v>
      </c>
      <c r="Y334" t="s">
        <v>1598</v>
      </c>
      <c r="AA334" s="2">
        <v>0.03</v>
      </c>
    </row>
    <row r="335" spans="1:27" x14ac:dyDescent="0.25">
      <c r="A335">
        <v>94</v>
      </c>
      <c r="B335" t="s">
        <v>603</v>
      </c>
      <c r="C335" t="s">
        <v>604</v>
      </c>
      <c r="D335" t="s">
        <v>605</v>
      </c>
      <c r="E335" t="s">
        <v>20</v>
      </c>
      <c r="F335">
        <v>2.25</v>
      </c>
      <c r="G335">
        <v>2</v>
      </c>
      <c r="H335" t="s">
        <v>478</v>
      </c>
      <c r="I335">
        <f t="shared" si="5"/>
        <v>14.13</v>
      </c>
      <c r="J335" t="s">
        <v>5</v>
      </c>
      <c r="K335" t="s">
        <v>437</v>
      </c>
      <c r="M335" t="s">
        <v>7</v>
      </c>
      <c r="P335" t="s">
        <v>353</v>
      </c>
      <c r="Q335" t="s">
        <v>80</v>
      </c>
      <c r="V335" t="s">
        <v>438</v>
      </c>
      <c r="W335" t="s">
        <v>439</v>
      </c>
      <c r="X335" t="s">
        <v>440</v>
      </c>
      <c r="Y335">
        <v>2013</v>
      </c>
      <c r="AA335" s="2">
        <v>0.03</v>
      </c>
    </row>
    <row r="336" spans="1:27" x14ac:dyDescent="0.25">
      <c r="A336">
        <v>293</v>
      </c>
      <c r="B336" t="s">
        <v>1616</v>
      </c>
      <c r="C336" t="s">
        <v>1617</v>
      </c>
      <c r="D336" t="s">
        <v>1618</v>
      </c>
      <c r="E336" t="s">
        <v>20</v>
      </c>
      <c r="F336">
        <v>2.75</v>
      </c>
      <c r="G336">
        <v>2</v>
      </c>
      <c r="H336" t="s">
        <v>4</v>
      </c>
      <c r="I336">
        <f t="shared" si="5"/>
        <v>5.5</v>
      </c>
      <c r="J336" t="s">
        <v>5</v>
      </c>
      <c r="K336" t="s">
        <v>437</v>
      </c>
      <c r="M336" t="s">
        <v>7</v>
      </c>
      <c r="P336" t="s">
        <v>353</v>
      </c>
      <c r="Q336" t="s">
        <v>1597</v>
      </c>
      <c r="V336" t="s">
        <v>438</v>
      </c>
      <c r="W336" t="s">
        <v>439</v>
      </c>
      <c r="Y336" t="s">
        <v>1598</v>
      </c>
      <c r="AA336" s="2">
        <v>0.03</v>
      </c>
    </row>
    <row r="337" spans="1:28" x14ac:dyDescent="0.25">
      <c r="A337">
        <v>296</v>
      </c>
      <c r="B337" t="s">
        <v>1625</v>
      </c>
      <c r="C337" t="s">
        <v>1626</v>
      </c>
      <c r="D337" t="s">
        <v>1627</v>
      </c>
      <c r="E337" t="s">
        <v>20</v>
      </c>
      <c r="F337">
        <v>2</v>
      </c>
      <c r="G337">
        <v>2</v>
      </c>
      <c r="H337" t="s">
        <v>156</v>
      </c>
      <c r="I337">
        <f t="shared" si="5"/>
        <v>4</v>
      </c>
      <c r="J337" t="s">
        <v>5</v>
      </c>
      <c r="K337" t="s">
        <v>437</v>
      </c>
      <c r="M337" t="s">
        <v>7</v>
      </c>
      <c r="P337" t="s">
        <v>353</v>
      </c>
      <c r="Q337" t="s">
        <v>1597</v>
      </c>
      <c r="V337" t="s">
        <v>438</v>
      </c>
      <c r="W337" t="s">
        <v>439</v>
      </c>
      <c r="Y337" t="s">
        <v>1598</v>
      </c>
      <c r="AA337" s="2">
        <v>0.03</v>
      </c>
    </row>
    <row r="338" spans="1:28" x14ac:dyDescent="0.25">
      <c r="A338">
        <v>294</v>
      </c>
      <c r="B338" t="s">
        <v>1619</v>
      </c>
      <c r="C338" t="s">
        <v>1620</v>
      </c>
      <c r="D338" t="s">
        <v>1621</v>
      </c>
      <c r="E338" t="s">
        <v>20</v>
      </c>
      <c r="F338">
        <v>1.75</v>
      </c>
      <c r="G338">
        <v>1.75</v>
      </c>
      <c r="H338" t="s">
        <v>156</v>
      </c>
      <c r="I338">
        <f t="shared" si="5"/>
        <v>3.0625</v>
      </c>
      <c r="J338" t="s">
        <v>5</v>
      </c>
      <c r="K338" t="s">
        <v>437</v>
      </c>
      <c r="M338" t="s">
        <v>7</v>
      </c>
      <c r="P338" t="s">
        <v>353</v>
      </c>
      <c r="Q338" t="s">
        <v>1597</v>
      </c>
      <c r="V338" t="s">
        <v>438</v>
      </c>
      <c r="W338" t="s">
        <v>439</v>
      </c>
      <c r="Y338" t="s">
        <v>1598</v>
      </c>
      <c r="AA338" s="2">
        <v>0.03</v>
      </c>
    </row>
    <row r="339" spans="1:28" x14ac:dyDescent="0.25">
      <c r="A339">
        <v>295</v>
      </c>
      <c r="B339" t="s">
        <v>1622</v>
      </c>
      <c r="C339" t="s">
        <v>1623</v>
      </c>
      <c r="D339" t="s">
        <v>1624</v>
      </c>
      <c r="E339" t="s">
        <v>20</v>
      </c>
      <c r="F339">
        <v>1.75</v>
      </c>
      <c r="G339">
        <v>1.75</v>
      </c>
      <c r="H339" t="s">
        <v>75</v>
      </c>
      <c r="I339">
        <f t="shared" si="5"/>
        <v>2.4040625000000002</v>
      </c>
      <c r="J339" t="s">
        <v>5</v>
      </c>
      <c r="K339" t="s">
        <v>437</v>
      </c>
      <c r="M339" t="s">
        <v>7</v>
      </c>
      <c r="P339" t="s">
        <v>353</v>
      </c>
      <c r="Q339" t="s">
        <v>1597</v>
      </c>
      <c r="V339" t="s">
        <v>438</v>
      </c>
      <c r="W339" t="s">
        <v>439</v>
      </c>
      <c r="Y339" t="s">
        <v>1598</v>
      </c>
      <c r="AA339" s="2">
        <v>0.03</v>
      </c>
    </row>
    <row r="340" spans="1:28" x14ac:dyDescent="0.25">
      <c r="A340">
        <v>61</v>
      </c>
      <c r="B340" t="s">
        <v>433</v>
      </c>
      <c r="C340" t="s">
        <v>434</v>
      </c>
      <c r="D340" t="s">
        <v>435</v>
      </c>
      <c r="E340" t="s">
        <v>436</v>
      </c>
      <c r="F340">
        <v>2.38</v>
      </c>
      <c r="G340">
        <v>1.5</v>
      </c>
      <c r="H340" t="s">
        <v>4</v>
      </c>
      <c r="I340">
        <f t="shared" si="5"/>
        <v>3.57</v>
      </c>
      <c r="J340" t="s">
        <v>5</v>
      </c>
      <c r="K340" t="s">
        <v>437</v>
      </c>
      <c r="M340" t="s">
        <v>7</v>
      </c>
      <c r="P340" t="s">
        <v>353</v>
      </c>
      <c r="Q340" t="s">
        <v>80</v>
      </c>
      <c r="V340" t="s">
        <v>438</v>
      </c>
      <c r="W340" t="s">
        <v>439</v>
      </c>
      <c r="X340" t="s">
        <v>440</v>
      </c>
      <c r="Y340">
        <v>2013</v>
      </c>
      <c r="AA340" s="2">
        <v>0.03</v>
      </c>
    </row>
    <row r="341" spans="1:28" x14ac:dyDescent="0.25">
      <c r="A341">
        <v>291</v>
      </c>
      <c r="B341" t="s">
        <v>1610</v>
      </c>
      <c r="C341" t="s">
        <v>1611</v>
      </c>
      <c r="D341" t="s">
        <v>1612</v>
      </c>
      <c r="E341" t="s">
        <v>20</v>
      </c>
      <c r="F341">
        <v>2</v>
      </c>
      <c r="G341">
        <v>1.5</v>
      </c>
      <c r="H341" t="s">
        <v>4</v>
      </c>
      <c r="I341">
        <f t="shared" si="5"/>
        <v>3</v>
      </c>
      <c r="J341" t="s">
        <v>5</v>
      </c>
      <c r="K341" t="s">
        <v>437</v>
      </c>
      <c r="M341" t="s">
        <v>7</v>
      </c>
      <c r="P341" t="s">
        <v>353</v>
      </c>
      <c r="Q341" t="s">
        <v>1597</v>
      </c>
      <c r="V341" t="s">
        <v>438</v>
      </c>
      <c r="W341" t="s">
        <v>439</v>
      </c>
      <c r="Y341" t="s">
        <v>1598</v>
      </c>
      <c r="AA341" s="2">
        <v>0.03</v>
      </c>
    </row>
    <row r="342" spans="1:28" x14ac:dyDescent="0.25">
      <c r="A342">
        <v>292</v>
      </c>
      <c r="B342" t="s">
        <v>1613</v>
      </c>
      <c r="C342" t="s">
        <v>1614</v>
      </c>
      <c r="D342" t="s">
        <v>1615</v>
      </c>
      <c r="E342" t="s">
        <v>20</v>
      </c>
      <c r="F342">
        <v>2</v>
      </c>
      <c r="G342">
        <v>1.5</v>
      </c>
      <c r="H342" t="s">
        <v>4</v>
      </c>
      <c r="I342">
        <f t="shared" si="5"/>
        <v>3</v>
      </c>
      <c r="J342" t="s">
        <v>5</v>
      </c>
      <c r="K342" t="s">
        <v>437</v>
      </c>
      <c r="M342" t="s">
        <v>7</v>
      </c>
      <c r="P342" t="s">
        <v>353</v>
      </c>
      <c r="Q342" t="s">
        <v>1597</v>
      </c>
      <c r="V342" t="s">
        <v>438</v>
      </c>
      <c r="W342" t="s">
        <v>439</v>
      </c>
      <c r="Y342" t="s">
        <v>1598</v>
      </c>
      <c r="AA342" s="2">
        <v>0.03</v>
      </c>
    </row>
    <row r="343" spans="1:28" x14ac:dyDescent="0.25">
      <c r="A343">
        <v>95</v>
      </c>
      <c r="B343" t="s">
        <v>606</v>
      </c>
      <c r="C343" t="s">
        <v>607</v>
      </c>
      <c r="D343" t="s">
        <v>608</v>
      </c>
      <c r="E343" t="s">
        <v>20</v>
      </c>
      <c r="F343">
        <v>1.25</v>
      </c>
      <c r="G343">
        <v>1.25</v>
      </c>
      <c r="H343" t="s">
        <v>75</v>
      </c>
      <c r="I343">
        <f t="shared" si="5"/>
        <v>1.2265625</v>
      </c>
      <c r="J343" t="s">
        <v>5</v>
      </c>
      <c r="K343" t="s">
        <v>437</v>
      </c>
      <c r="M343" t="s">
        <v>7</v>
      </c>
      <c r="P343" t="s">
        <v>353</v>
      </c>
      <c r="Q343" t="s">
        <v>80</v>
      </c>
      <c r="V343" t="s">
        <v>438</v>
      </c>
      <c r="W343" t="s">
        <v>439</v>
      </c>
      <c r="X343" t="s">
        <v>440</v>
      </c>
      <c r="Y343">
        <v>2013</v>
      </c>
      <c r="AA343" s="2">
        <v>0.03</v>
      </c>
    </row>
    <row r="344" spans="1:28" x14ac:dyDescent="0.25">
      <c r="A344">
        <v>81</v>
      </c>
      <c r="B344" t="s">
        <v>539</v>
      </c>
      <c r="C344" t="s">
        <v>540</v>
      </c>
      <c r="D344" t="s">
        <v>541</v>
      </c>
      <c r="E344" t="s">
        <v>20</v>
      </c>
      <c r="F344">
        <v>0.88</v>
      </c>
      <c r="G344">
        <v>0.88</v>
      </c>
      <c r="H344" t="s">
        <v>75</v>
      </c>
      <c r="I344">
        <f t="shared" si="5"/>
        <v>0.607904</v>
      </c>
      <c r="J344" t="s">
        <v>43</v>
      </c>
      <c r="K344" t="s">
        <v>437</v>
      </c>
      <c r="M344" t="s">
        <v>7</v>
      </c>
      <c r="P344" t="s">
        <v>353</v>
      </c>
      <c r="Q344" t="s">
        <v>80</v>
      </c>
      <c r="V344" t="s">
        <v>438</v>
      </c>
      <c r="W344" t="s">
        <v>439</v>
      </c>
      <c r="X344" t="s">
        <v>440</v>
      </c>
      <c r="Y344">
        <v>2013</v>
      </c>
      <c r="AA344" s="2">
        <v>0.03</v>
      </c>
      <c r="AB344" t="s">
        <v>542</v>
      </c>
    </row>
    <row r="345" spans="1:28" x14ac:dyDescent="0.25">
      <c r="A345">
        <v>154</v>
      </c>
      <c r="B345" t="s">
        <v>916</v>
      </c>
      <c r="C345" t="s">
        <v>917</v>
      </c>
      <c r="D345" t="s">
        <v>918</v>
      </c>
      <c r="E345" t="s">
        <v>56</v>
      </c>
      <c r="F345">
        <v>6</v>
      </c>
      <c r="G345">
        <v>6</v>
      </c>
      <c r="H345" t="s">
        <v>75</v>
      </c>
      <c r="I345">
        <f t="shared" si="5"/>
        <v>28.26</v>
      </c>
      <c r="J345" t="s">
        <v>43</v>
      </c>
      <c r="K345" t="s">
        <v>84</v>
      </c>
      <c r="O345" t="s">
        <v>919</v>
      </c>
      <c r="P345" t="s">
        <v>9</v>
      </c>
      <c r="Q345" t="s">
        <v>535</v>
      </c>
      <c r="R345" t="s">
        <v>60</v>
      </c>
      <c r="S345" t="s">
        <v>24</v>
      </c>
      <c r="T345" t="s">
        <v>13</v>
      </c>
      <c r="U345">
        <v>1</v>
      </c>
      <c r="V345" t="s">
        <v>93</v>
      </c>
      <c r="W345" t="s">
        <v>920</v>
      </c>
      <c r="X345" t="s">
        <v>62</v>
      </c>
      <c r="Y345">
        <v>2009</v>
      </c>
      <c r="AA345" s="2">
        <v>0.04</v>
      </c>
      <c r="AB345" t="s">
        <v>921</v>
      </c>
    </row>
    <row r="346" spans="1:28" x14ac:dyDescent="0.25">
      <c r="A346">
        <v>79</v>
      </c>
      <c r="B346" t="s">
        <v>531</v>
      </c>
      <c r="C346" t="s">
        <v>532</v>
      </c>
      <c r="D346" t="s">
        <v>533</v>
      </c>
      <c r="E346" t="s">
        <v>56</v>
      </c>
      <c r="F346">
        <v>5</v>
      </c>
      <c r="G346">
        <v>4.5</v>
      </c>
      <c r="H346" t="s">
        <v>4</v>
      </c>
      <c r="I346">
        <f t="shared" si="5"/>
        <v>22.5</v>
      </c>
      <c r="J346" t="s">
        <v>5</v>
      </c>
      <c r="K346" t="s">
        <v>92</v>
      </c>
      <c r="P346" t="s">
        <v>353</v>
      </c>
      <c r="Q346" t="s">
        <v>534</v>
      </c>
      <c r="R346" t="s">
        <v>60</v>
      </c>
      <c r="S346" t="s">
        <v>24</v>
      </c>
      <c r="T346" t="s">
        <v>13</v>
      </c>
      <c r="U346">
        <v>1</v>
      </c>
      <c r="V346" t="s">
        <v>93</v>
      </c>
      <c r="W346" t="s">
        <v>535</v>
      </c>
      <c r="X346" t="s">
        <v>62</v>
      </c>
      <c r="Y346">
        <v>2009</v>
      </c>
      <c r="AA346" s="2">
        <v>0.02</v>
      </c>
    </row>
    <row r="347" spans="1:28" x14ac:dyDescent="0.25">
      <c r="A347">
        <v>441</v>
      </c>
      <c r="B347" t="s">
        <v>2278</v>
      </c>
      <c r="C347" t="s">
        <v>2279</v>
      </c>
      <c r="D347" t="s">
        <v>2280</v>
      </c>
      <c r="E347" t="s">
        <v>991</v>
      </c>
      <c r="F347">
        <v>2</v>
      </c>
      <c r="G347">
        <v>4</v>
      </c>
      <c r="H347" t="s">
        <v>4</v>
      </c>
      <c r="I347">
        <f t="shared" si="5"/>
        <v>8</v>
      </c>
      <c r="J347" t="s">
        <v>43</v>
      </c>
      <c r="K347" t="s">
        <v>84</v>
      </c>
      <c r="O347" t="s">
        <v>2281</v>
      </c>
      <c r="P347" t="s">
        <v>9</v>
      </c>
      <c r="Q347" t="s">
        <v>2282</v>
      </c>
      <c r="R347" t="s">
        <v>60</v>
      </c>
      <c r="S347" t="s">
        <v>24</v>
      </c>
      <c r="T347" t="s">
        <v>13</v>
      </c>
      <c r="U347">
        <v>5</v>
      </c>
      <c r="V347" t="s">
        <v>93</v>
      </c>
      <c r="W347" t="s">
        <v>2283</v>
      </c>
      <c r="Y347">
        <v>2023</v>
      </c>
      <c r="Z347" t="s">
        <v>2264</v>
      </c>
      <c r="AA347" s="2">
        <v>1</v>
      </c>
    </row>
    <row r="348" spans="1:28" x14ac:dyDescent="0.25">
      <c r="A348">
        <v>333</v>
      </c>
      <c r="B348" t="s">
        <v>1799</v>
      </c>
      <c r="C348" t="s">
        <v>1800</v>
      </c>
      <c r="D348" t="s">
        <v>1801</v>
      </c>
      <c r="E348" t="s">
        <v>56</v>
      </c>
      <c r="F348">
        <v>3.38</v>
      </c>
      <c r="G348">
        <v>2</v>
      </c>
      <c r="H348" t="s">
        <v>4</v>
      </c>
      <c r="I348">
        <f t="shared" si="5"/>
        <v>6.76</v>
      </c>
      <c r="J348" t="s">
        <v>43</v>
      </c>
      <c r="K348" t="s">
        <v>103</v>
      </c>
      <c r="O348" t="s">
        <v>1802</v>
      </c>
      <c r="P348" t="s">
        <v>9</v>
      </c>
      <c r="Q348" t="s">
        <v>1746</v>
      </c>
      <c r="R348" t="s">
        <v>746</v>
      </c>
      <c r="S348" t="s">
        <v>24</v>
      </c>
      <c r="T348" t="s">
        <v>13</v>
      </c>
      <c r="U348">
        <v>5</v>
      </c>
      <c r="V348" t="s">
        <v>93</v>
      </c>
      <c r="X348" t="s">
        <v>62</v>
      </c>
      <c r="Y348">
        <v>2021</v>
      </c>
      <c r="Z348" t="s">
        <v>52</v>
      </c>
      <c r="AA348" s="2">
        <v>0.01</v>
      </c>
    </row>
    <row r="349" spans="1:28" x14ac:dyDescent="0.25">
      <c r="A349">
        <v>283</v>
      </c>
      <c r="B349" t="s">
        <v>1581</v>
      </c>
      <c r="C349" t="s">
        <v>1582</v>
      </c>
      <c r="D349" t="s">
        <v>1583</v>
      </c>
      <c r="E349" t="s">
        <v>42</v>
      </c>
      <c r="F349">
        <v>1</v>
      </c>
      <c r="G349">
        <v>1</v>
      </c>
      <c r="H349" t="s">
        <v>75</v>
      </c>
      <c r="I349">
        <f t="shared" si="5"/>
        <v>0.78500000000000003</v>
      </c>
      <c r="J349" t="s">
        <v>5</v>
      </c>
      <c r="K349" t="s">
        <v>98</v>
      </c>
      <c r="P349" t="s">
        <v>9</v>
      </c>
      <c r="Q349" t="s">
        <v>1584</v>
      </c>
      <c r="R349" t="s">
        <v>60</v>
      </c>
      <c r="S349" t="s">
        <v>24</v>
      </c>
      <c r="T349" t="s">
        <v>13</v>
      </c>
      <c r="U349">
        <v>5</v>
      </c>
      <c r="V349" t="s">
        <v>93</v>
      </c>
      <c r="W349" t="s">
        <v>746</v>
      </c>
      <c r="X349" t="s">
        <v>62</v>
      </c>
      <c r="Y349">
        <v>2020</v>
      </c>
      <c r="Z349" t="s">
        <v>279</v>
      </c>
      <c r="AA349" s="2">
        <v>0.01</v>
      </c>
    </row>
    <row r="350" spans="1:28" x14ac:dyDescent="0.25">
      <c r="A350">
        <v>334</v>
      </c>
      <c r="B350" t="s">
        <v>1807</v>
      </c>
      <c r="C350" t="s">
        <v>1808</v>
      </c>
      <c r="D350" t="s">
        <v>1809</v>
      </c>
      <c r="E350" t="s">
        <v>511</v>
      </c>
      <c r="F350">
        <v>1.25</v>
      </c>
      <c r="G350">
        <v>1.25</v>
      </c>
      <c r="H350" t="s">
        <v>156</v>
      </c>
      <c r="I350">
        <f t="shared" si="5"/>
        <v>1.5625</v>
      </c>
      <c r="J350" t="s">
        <v>43</v>
      </c>
      <c r="K350" t="s">
        <v>1703</v>
      </c>
      <c r="M350" t="s">
        <v>7</v>
      </c>
      <c r="P350" t="s">
        <v>9</v>
      </c>
      <c r="Q350" t="s">
        <v>1810</v>
      </c>
      <c r="R350" t="s">
        <v>1811</v>
      </c>
      <c r="S350" t="s">
        <v>12</v>
      </c>
      <c r="T350" t="s">
        <v>13</v>
      </c>
      <c r="U350">
        <v>18</v>
      </c>
      <c r="V350" t="s">
        <v>93</v>
      </c>
      <c r="X350" t="s">
        <v>62</v>
      </c>
      <c r="Y350">
        <v>2021</v>
      </c>
      <c r="Z350" t="s">
        <v>52</v>
      </c>
      <c r="AA350" s="2">
        <v>0.01</v>
      </c>
    </row>
    <row r="351" spans="1:28" x14ac:dyDescent="0.25">
      <c r="A351">
        <v>335</v>
      </c>
      <c r="B351" t="s">
        <v>1817</v>
      </c>
      <c r="C351" t="s">
        <v>1818</v>
      </c>
      <c r="D351" t="s">
        <v>1809</v>
      </c>
      <c r="E351" t="s">
        <v>511</v>
      </c>
      <c r="F351">
        <v>1.25</v>
      </c>
      <c r="G351">
        <v>1.25</v>
      </c>
      <c r="H351" t="s">
        <v>156</v>
      </c>
      <c r="I351">
        <f t="shared" si="5"/>
        <v>1.5625</v>
      </c>
      <c r="J351" t="s">
        <v>43</v>
      </c>
      <c r="K351" t="s">
        <v>1703</v>
      </c>
      <c r="M351" t="s">
        <v>7</v>
      </c>
      <c r="P351" t="s">
        <v>9</v>
      </c>
      <c r="Q351" t="s">
        <v>1810</v>
      </c>
      <c r="R351" t="s">
        <v>1811</v>
      </c>
      <c r="S351" t="s">
        <v>12</v>
      </c>
      <c r="T351" t="s">
        <v>13</v>
      </c>
      <c r="U351">
        <v>18</v>
      </c>
      <c r="V351" t="s">
        <v>93</v>
      </c>
      <c r="X351" t="s">
        <v>62</v>
      </c>
      <c r="Y351">
        <v>2021</v>
      </c>
      <c r="Z351" t="s">
        <v>52</v>
      </c>
      <c r="AA351" s="2">
        <v>0.01</v>
      </c>
    </row>
    <row r="352" spans="1:28" x14ac:dyDescent="0.25">
      <c r="A352">
        <v>336</v>
      </c>
      <c r="B352" t="s">
        <v>1822</v>
      </c>
      <c r="C352" t="s">
        <v>1823</v>
      </c>
      <c r="D352" t="s">
        <v>1809</v>
      </c>
      <c r="E352" t="s">
        <v>511</v>
      </c>
      <c r="F352">
        <v>1.25</v>
      </c>
      <c r="G352">
        <v>1.25</v>
      </c>
      <c r="H352" t="s">
        <v>156</v>
      </c>
      <c r="I352">
        <f t="shared" si="5"/>
        <v>1.5625</v>
      </c>
      <c r="J352" t="s">
        <v>43</v>
      </c>
      <c r="K352" t="s">
        <v>1703</v>
      </c>
      <c r="M352" t="s">
        <v>7</v>
      </c>
      <c r="P352" t="s">
        <v>9</v>
      </c>
      <c r="Q352" t="s">
        <v>1810</v>
      </c>
      <c r="R352" t="s">
        <v>1811</v>
      </c>
      <c r="S352" t="s">
        <v>12</v>
      </c>
      <c r="T352" t="s">
        <v>13</v>
      </c>
      <c r="U352">
        <v>18</v>
      </c>
      <c r="V352" t="s">
        <v>93</v>
      </c>
      <c r="X352" t="s">
        <v>62</v>
      </c>
      <c r="Y352">
        <v>2021</v>
      </c>
      <c r="Z352" t="s">
        <v>52</v>
      </c>
      <c r="AA352" s="2">
        <v>0.01</v>
      </c>
    </row>
    <row r="353" spans="1:28" x14ac:dyDescent="0.25">
      <c r="A353">
        <v>337</v>
      </c>
      <c r="B353" t="s">
        <v>1826</v>
      </c>
      <c r="C353" t="s">
        <v>1827</v>
      </c>
      <c r="D353" t="s">
        <v>1809</v>
      </c>
      <c r="E353" t="s">
        <v>511</v>
      </c>
      <c r="F353">
        <v>1.25</v>
      </c>
      <c r="G353">
        <v>1.25</v>
      </c>
      <c r="H353" t="s">
        <v>156</v>
      </c>
      <c r="I353">
        <f t="shared" si="5"/>
        <v>1.5625</v>
      </c>
      <c r="J353" t="s">
        <v>43</v>
      </c>
      <c r="K353" t="s">
        <v>1703</v>
      </c>
      <c r="M353" t="s">
        <v>7</v>
      </c>
      <c r="P353" t="s">
        <v>9</v>
      </c>
      <c r="Q353" t="s">
        <v>1810</v>
      </c>
      <c r="R353" t="s">
        <v>1811</v>
      </c>
      <c r="S353" t="s">
        <v>12</v>
      </c>
      <c r="T353" t="s">
        <v>13</v>
      </c>
      <c r="U353">
        <v>18</v>
      </c>
      <c r="V353" t="s">
        <v>93</v>
      </c>
      <c r="X353" t="s">
        <v>62</v>
      </c>
      <c r="Y353">
        <v>2021</v>
      </c>
      <c r="Z353" t="s">
        <v>52</v>
      </c>
      <c r="AA353" s="2">
        <v>0.01</v>
      </c>
    </row>
    <row r="354" spans="1:28" x14ac:dyDescent="0.25">
      <c r="A354">
        <v>48</v>
      </c>
      <c r="B354" t="s">
        <v>349</v>
      </c>
      <c r="C354" t="s">
        <v>350</v>
      </c>
      <c r="D354" t="s">
        <v>351</v>
      </c>
      <c r="E354" t="s">
        <v>56</v>
      </c>
      <c r="F354">
        <v>2</v>
      </c>
      <c r="G354">
        <v>6</v>
      </c>
      <c r="H354" t="s">
        <v>4</v>
      </c>
      <c r="I354">
        <f t="shared" si="5"/>
        <v>12</v>
      </c>
      <c r="J354" t="s">
        <v>43</v>
      </c>
      <c r="K354" t="s">
        <v>119</v>
      </c>
      <c r="O354" t="s">
        <v>352</v>
      </c>
      <c r="P354" t="s">
        <v>353</v>
      </c>
      <c r="Q354" t="s">
        <v>354</v>
      </c>
      <c r="R354" t="s">
        <v>355</v>
      </c>
      <c r="S354" t="s">
        <v>12</v>
      </c>
      <c r="T354" t="s">
        <v>13</v>
      </c>
      <c r="U354">
        <v>19</v>
      </c>
      <c r="V354" t="s">
        <v>93</v>
      </c>
      <c r="W354" t="s">
        <v>356</v>
      </c>
      <c r="X354" t="s">
        <v>62</v>
      </c>
      <c r="Y354">
        <v>1998</v>
      </c>
      <c r="AA354" s="2">
        <v>0.02</v>
      </c>
      <c r="AB354" t="s">
        <v>357</v>
      </c>
    </row>
    <row r="355" spans="1:28" x14ac:dyDescent="0.25">
      <c r="A355">
        <v>450</v>
      </c>
      <c r="B355" t="s">
        <v>2325</v>
      </c>
      <c r="C355" t="s">
        <v>2326</v>
      </c>
      <c r="D355" t="s">
        <v>2327</v>
      </c>
      <c r="E355" t="s">
        <v>42</v>
      </c>
      <c r="F355">
        <v>2.5</v>
      </c>
      <c r="G355">
        <v>3.5</v>
      </c>
      <c r="H355" t="s">
        <v>4</v>
      </c>
      <c r="I355">
        <f t="shared" si="5"/>
        <v>8.75</v>
      </c>
      <c r="J355" t="s">
        <v>43</v>
      </c>
      <c r="K355" t="s">
        <v>103</v>
      </c>
      <c r="O355" t="s">
        <v>2328</v>
      </c>
      <c r="P355" t="s">
        <v>46</v>
      </c>
      <c r="Q355" t="s">
        <v>2329</v>
      </c>
      <c r="R355" t="s">
        <v>2330</v>
      </c>
      <c r="S355" t="s">
        <v>24</v>
      </c>
      <c r="T355" t="s">
        <v>13</v>
      </c>
      <c r="U355">
        <v>38</v>
      </c>
      <c r="V355" t="s">
        <v>93</v>
      </c>
      <c r="Y355">
        <v>2023</v>
      </c>
      <c r="Z355" t="s">
        <v>28</v>
      </c>
      <c r="AA355" s="2">
        <v>0.01</v>
      </c>
    </row>
    <row r="356" spans="1:28" x14ac:dyDescent="0.25">
      <c r="A356">
        <v>434</v>
      </c>
      <c r="B356" t="s">
        <v>2241</v>
      </c>
      <c r="C356" t="s">
        <v>2242</v>
      </c>
      <c r="D356" t="s">
        <v>2243</v>
      </c>
      <c r="E356" t="s">
        <v>42</v>
      </c>
      <c r="F356">
        <v>2.25</v>
      </c>
      <c r="G356">
        <v>3.25</v>
      </c>
      <c r="H356" t="s">
        <v>4</v>
      </c>
      <c r="I356">
        <f t="shared" si="5"/>
        <v>7.3125</v>
      </c>
      <c r="J356" t="s">
        <v>43</v>
      </c>
      <c r="K356" t="s">
        <v>291</v>
      </c>
      <c r="O356" t="s">
        <v>2244</v>
      </c>
      <c r="P356" t="s">
        <v>46</v>
      </c>
      <c r="Q356" t="s">
        <v>2245</v>
      </c>
      <c r="R356" t="s">
        <v>409</v>
      </c>
      <c r="S356" t="s">
        <v>24</v>
      </c>
      <c r="T356" t="s">
        <v>13</v>
      </c>
      <c r="U356">
        <v>41</v>
      </c>
      <c r="V356" t="s">
        <v>93</v>
      </c>
      <c r="W356" t="s">
        <v>2246</v>
      </c>
      <c r="Y356">
        <v>2022</v>
      </c>
      <c r="Z356" t="s">
        <v>2188</v>
      </c>
      <c r="AA356" s="2">
        <v>0.01</v>
      </c>
    </row>
    <row r="357" spans="1:28" x14ac:dyDescent="0.25">
      <c r="A357">
        <v>282</v>
      </c>
      <c r="B357" t="s">
        <v>1576</v>
      </c>
      <c r="C357" t="s">
        <v>1577</v>
      </c>
      <c r="D357" t="s">
        <v>1578</v>
      </c>
      <c r="E357" t="s">
        <v>3</v>
      </c>
      <c r="F357">
        <v>1.88</v>
      </c>
      <c r="G357">
        <v>1.5</v>
      </c>
      <c r="H357" t="s">
        <v>4</v>
      </c>
      <c r="I357">
        <f t="shared" si="5"/>
        <v>2.82</v>
      </c>
      <c r="J357" t="s">
        <v>5</v>
      </c>
      <c r="K357" t="s">
        <v>98</v>
      </c>
      <c r="O357" t="s">
        <v>1579</v>
      </c>
      <c r="P357" t="s">
        <v>9</v>
      </c>
      <c r="Q357" t="s">
        <v>1580</v>
      </c>
      <c r="R357" t="s">
        <v>79</v>
      </c>
      <c r="S357" t="s">
        <v>24</v>
      </c>
      <c r="T357" t="s">
        <v>1568</v>
      </c>
      <c r="U357">
        <v>41</v>
      </c>
      <c r="V357" t="s">
        <v>93</v>
      </c>
      <c r="Y357">
        <v>2019</v>
      </c>
      <c r="Z357" t="s">
        <v>432</v>
      </c>
      <c r="AA357" s="2">
        <v>4</v>
      </c>
    </row>
    <row r="358" spans="1:28" x14ac:dyDescent="0.25">
      <c r="A358">
        <v>110</v>
      </c>
      <c r="B358" t="s">
        <v>671</v>
      </c>
      <c r="C358" t="s">
        <v>672</v>
      </c>
      <c r="D358" t="s">
        <v>673</v>
      </c>
      <c r="E358" t="s">
        <v>20</v>
      </c>
      <c r="F358">
        <v>3</v>
      </c>
      <c r="G358">
        <v>3</v>
      </c>
      <c r="H358" t="s">
        <v>156</v>
      </c>
      <c r="I358">
        <f t="shared" si="5"/>
        <v>9</v>
      </c>
      <c r="J358" t="s">
        <v>43</v>
      </c>
      <c r="K358" t="s">
        <v>98</v>
      </c>
      <c r="O358" t="s">
        <v>674</v>
      </c>
      <c r="P358" t="s">
        <v>130</v>
      </c>
      <c r="Q358" t="s">
        <v>675</v>
      </c>
      <c r="R358" t="s">
        <v>79</v>
      </c>
      <c r="S358" t="s">
        <v>24</v>
      </c>
      <c r="T358" t="s">
        <v>13</v>
      </c>
      <c r="U358">
        <v>42</v>
      </c>
      <c r="V358" t="s">
        <v>93</v>
      </c>
      <c r="W358" t="s">
        <v>676</v>
      </c>
      <c r="X358" t="s">
        <v>440</v>
      </c>
      <c r="Y358" t="s">
        <v>80</v>
      </c>
      <c r="AA358" s="2">
        <v>0.01</v>
      </c>
    </row>
    <row r="359" spans="1:28" x14ac:dyDescent="0.25">
      <c r="A359">
        <v>348</v>
      </c>
      <c r="B359" t="s">
        <v>1889</v>
      </c>
      <c r="C359" t="s">
        <v>1529</v>
      </c>
      <c r="D359" t="s">
        <v>1890</v>
      </c>
      <c r="E359" t="s">
        <v>42</v>
      </c>
      <c r="F359">
        <v>3.13</v>
      </c>
      <c r="G359">
        <v>2.13</v>
      </c>
      <c r="H359" t="s">
        <v>4</v>
      </c>
      <c r="I359">
        <f t="shared" si="5"/>
        <v>6.6668999999999992</v>
      </c>
      <c r="J359" t="s">
        <v>5</v>
      </c>
      <c r="K359" t="s">
        <v>103</v>
      </c>
      <c r="O359" t="s">
        <v>1891</v>
      </c>
      <c r="P359" t="s">
        <v>9</v>
      </c>
      <c r="Q359" t="s">
        <v>1892</v>
      </c>
      <c r="R359" t="s">
        <v>79</v>
      </c>
      <c r="S359" t="s">
        <v>24</v>
      </c>
      <c r="T359" t="s">
        <v>13</v>
      </c>
      <c r="U359">
        <v>43</v>
      </c>
      <c r="V359" t="s">
        <v>93</v>
      </c>
      <c r="W359" t="s">
        <v>1893</v>
      </c>
      <c r="Y359">
        <v>2021</v>
      </c>
      <c r="Z359" t="s">
        <v>1894</v>
      </c>
      <c r="AA359" s="2">
        <v>4</v>
      </c>
    </row>
    <row r="360" spans="1:28" x14ac:dyDescent="0.25">
      <c r="A360">
        <v>345</v>
      </c>
      <c r="B360" t="s">
        <v>1869</v>
      </c>
      <c r="C360" t="s">
        <v>1870</v>
      </c>
      <c r="D360" t="s">
        <v>1871</v>
      </c>
      <c r="E360" t="s">
        <v>458</v>
      </c>
      <c r="F360">
        <v>2.75</v>
      </c>
      <c r="G360">
        <v>2.5</v>
      </c>
      <c r="H360" t="s">
        <v>4</v>
      </c>
      <c r="I360">
        <f t="shared" si="5"/>
        <v>6.875</v>
      </c>
      <c r="J360" t="s">
        <v>5</v>
      </c>
      <c r="K360" t="s">
        <v>84</v>
      </c>
      <c r="N360" t="s">
        <v>7</v>
      </c>
      <c r="O360" t="s">
        <v>1872</v>
      </c>
      <c r="P360" t="s">
        <v>9</v>
      </c>
      <c r="Q360" t="s">
        <v>1870</v>
      </c>
      <c r="R360" t="s">
        <v>1873</v>
      </c>
      <c r="S360" t="s">
        <v>24</v>
      </c>
      <c r="T360" t="s">
        <v>13</v>
      </c>
      <c r="U360">
        <v>61</v>
      </c>
      <c r="V360" t="s">
        <v>93</v>
      </c>
      <c r="W360" t="s">
        <v>1874</v>
      </c>
      <c r="X360" t="s">
        <v>1875</v>
      </c>
      <c r="Y360">
        <v>2021</v>
      </c>
      <c r="Z360" t="s">
        <v>1836</v>
      </c>
      <c r="AA360" s="2">
        <v>0.01</v>
      </c>
    </row>
    <row r="361" spans="1:28" x14ac:dyDescent="0.25">
      <c r="A361">
        <v>221</v>
      </c>
      <c r="B361" t="s">
        <v>1259</v>
      </c>
      <c r="C361" t="s">
        <v>1260</v>
      </c>
      <c r="D361" t="s">
        <v>1261</v>
      </c>
      <c r="E361" t="s">
        <v>20</v>
      </c>
      <c r="F361">
        <v>4</v>
      </c>
      <c r="G361">
        <v>2.25</v>
      </c>
      <c r="H361" t="s">
        <v>4</v>
      </c>
      <c r="I361">
        <f t="shared" si="5"/>
        <v>9</v>
      </c>
      <c r="J361" t="s">
        <v>5</v>
      </c>
      <c r="K361" t="s">
        <v>612</v>
      </c>
      <c r="M361" t="s">
        <v>7</v>
      </c>
      <c r="O361" t="s">
        <v>1262</v>
      </c>
      <c r="P361" t="s">
        <v>353</v>
      </c>
      <c r="Q361" t="s">
        <v>38</v>
      </c>
      <c r="R361" t="s">
        <v>1263</v>
      </c>
      <c r="S361" t="s">
        <v>12</v>
      </c>
      <c r="T361" t="s">
        <v>13</v>
      </c>
      <c r="U361">
        <v>205</v>
      </c>
      <c r="V361" t="s">
        <v>93</v>
      </c>
      <c r="W361" t="s">
        <v>1264</v>
      </c>
      <c r="X361" t="s">
        <v>440</v>
      </c>
      <c r="Y361" t="s">
        <v>80</v>
      </c>
      <c r="AA361" s="2">
        <v>0.02</v>
      </c>
    </row>
    <row r="362" spans="1:28" x14ac:dyDescent="0.25">
      <c r="A362">
        <v>222</v>
      </c>
      <c r="B362" t="s">
        <v>1265</v>
      </c>
      <c r="C362" t="s">
        <v>1266</v>
      </c>
      <c r="D362" t="s">
        <v>1261</v>
      </c>
      <c r="E362" t="s">
        <v>20</v>
      </c>
      <c r="F362">
        <v>4</v>
      </c>
      <c r="G362">
        <v>2.25</v>
      </c>
      <c r="H362" t="s">
        <v>4</v>
      </c>
      <c r="I362">
        <f t="shared" si="5"/>
        <v>9</v>
      </c>
      <c r="J362" t="s">
        <v>5</v>
      </c>
      <c r="K362" t="s">
        <v>612</v>
      </c>
      <c r="M362" t="s">
        <v>7</v>
      </c>
      <c r="O362" t="s">
        <v>1267</v>
      </c>
      <c r="P362" t="s">
        <v>353</v>
      </c>
      <c r="Q362" t="s">
        <v>38</v>
      </c>
      <c r="R362" t="s">
        <v>1263</v>
      </c>
      <c r="S362" t="s">
        <v>12</v>
      </c>
      <c r="T362" t="s">
        <v>13</v>
      </c>
      <c r="U362">
        <v>205</v>
      </c>
      <c r="V362" t="s">
        <v>93</v>
      </c>
      <c r="W362" t="s">
        <v>1264</v>
      </c>
      <c r="X362" t="s">
        <v>440</v>
      </c>
      <c r="Y362" t="s">
        <v>80</v>
      </c>
      <c r="AA362" s="2">
        <v>0.02</v>
      </c>
    </row>
    <row r="363" spans="1:28" x14ac:dyDescent="0.25">
      <c r="A363">
        <v>223</v>
      </c>
      <c r="B363" t="s">
        <v>1268</v>
      </c>
      <c r="C363" t="s">
        <v>1269</v>
      </c>
      <c r="D363" t="s">
        <v>1261</v>
      </c>
      <c r="E363" t="s">
        <v>20</v>
      </c>
      <c r="F363">
        <v>4</v>
      </c>
      <c r="G363">
        <v>2.25</v>
      </c>
      <c r="H363" t="s">
        <v>4</v>
      </c>
      <c r="I363">
        <f t="shared" si="5"/>
        <v>9</v>
      </c>
      <c r="J363" t="s">
        <v>5</v>
      </c>
      <c r="K363" t="s">
        <v>612</v>
      </c>
      <c r="M363" t="s">
        <v>7</v>
      </c>
      <c r="O363" t="s">
        <v>1270</v>
      </c>
      <c r="P363" t="s">
        <v>353</v>
      </c>
      <c r="Q363" t="s">
        <v>38</v>
      </c>
      <c r="R363" t="s">
        <v>1263</v>
      </c>
      <c r="S363" t="s">
        <v>12</v>
      </c>
      <c r="T363" t="s">
        <v>13</v>
      </c>
      <c r="U363">
        <v>205</v>
      </c>
      <c r="V363" t="s">
        <v>93</v>
      </c>
      <c r="W363" t="s">
        <v>1264</v>
      </c>
      <c r="X363" t="s">
        <v>440</v>
      </c>
      <c r="Y363" t="s">
        <v>80</v>
      </c>
      <c r="AA363" s="2">
        <v>0.02</v>
      </c>
    </row>
    <row r="364" spans="1:28" x14ac:dyDescent="0.25">
      <c r="A364">
        <v>224</v>
      </c>
      <c r="B364" t="s">
        <v>1271</v>
      </c>
      <c r="C364" t="s">
        <v>1272</v>
      </c>
      <c r="D364" t="s">
        <v>1261</v>
      </c>
      <c r="E364" t="s">
        <v>20</v>
      </c>
      <c r="F364">
        <v>4</v>
      </c>
      <c r="G364">
        <v>2.25</v>
      </c>
      <c r="H364" t="s">
        <v>4</v>
      </c>
      <c r="I364">
        <f t="shared" si="5"/>
        <v>9</v>
      </c>
      <c r="J364" t="s">
        <v>5</v>
      </c>
      <c r="K364" t="s">
        <v>612</v>
      </c>
      <c r="M364" t="s">
        <v>7</v>
      </c>
      <c r="O364" t="s">
        <v>1273</v>
      </c>
      <c r="P364" t="s">
        <v>353</v>
      </c>
      <c r="Q364" t="s">
        <v>38</v>
      </c>
      <c r="R364" t="s">
        <v>1263</v>
      </c>
      <c r="S364" t="s">
        <v>12</v>
      </c>
      <c r="T364" t="s">
        <v>13</v>
      </c>
      <c r="U364">
        <v>205</v>
      </c>
      <c r="V364" t="s">
        <v>93</v>
      </c>
      <c r="W364" t="s">
        <v>1264</v>
      </c>
      <c r="X364" t="s">
        <v>440</v>
      </c>
      <c r="Y364" t="s">
        <v>80</v>
      </c>
      <c r="AA364" s="2">
        <v>0.02</v>
      </c>
    </row>
    <row r="365" spans="1:28" x14ac:dyDescent="0.25">
      <c r="A365">
        <v>464</v>
      </c>
      <c r="B365" t="s">
        <v>2395</v>
      </c>
      <c r="C365" t="s">
        <v>2396</v>
      </c>
      <c r="D365" t="s">
        <v>2397</v>
      </c>
      <c r="E365" t="s">
        <v>32</v>
      </c>
      <c r="F365">
        <v>3.25</v>
      </c>
      <c r="G365">
        <v>2.37</v>
      </c>
      <c r="H365" t="s">
        <v>4</v>
      </c>
      <c r="I365">
        <f t="shared" si="5"/>
        <v>7.7025000000000006</v>
      </c>
      <c r="J365" t="s">
        <v>5</v>
      </c>
      <c r="K365" t="s">
        <v>98</v>
      </c>
      <c r="P365" t="s">
        <v>353</v>
      </c>
      <c r="Q365" t="s">
        <v>2398</v>
      </c>
      <c r="R365" t="s">
        <v>1226</v>
      </c>
      <c r="S365" t="s">
        <v>787</v>
      </c>
      <c r="T365" t="s">
        <v>13</v>
      </c>
      <c r="U365">
        <v>216</v>
      </c>
      <c r="V365" t="s">
        <v>93</v>
      </c>
      <c r="W365" t="s">
        <v>2399</v>
      </c>
      <c r="X365" t="s">
        <v>16</v>
      </c>
      <c r="Y365">
        <v>2023</v>
      </c>
      <c r="Z365" t="s">
        <v>1836</v>
      </c>
      <c r="AA365" s="2">
        <v>0.03</v>
      </c>
    </row>
    <row r="366" spans="1:28" x14ac:dyDescent="0.25">
      <c r="A366">
        <v>273</v>
      </c>
      <c r="B366" t="s">
        <v>1533</v>
      </c>
      <c r="C366" t="s">
        <v>1534</v>
      </c>
      <c r="D366" t="s">
        <v>1534</v>
      </c>
      <c r="E366" t="s">
        <v>42</v>
      </c>
      <c r="F366">
        <v>3.13</v>
      </c>
      <c r="G366">
        <v>2.13</v>
      </c>
      <c r="H366" t="s">
        <v>4</v>
      </c>
      <c r="I366">
        <f t="shared" si="5"/>
        <v>6.6668999999999992</v>
      </c>
      <c r="J366" t="s">
        <v>5</v>
      </c>
      <c r="K366" t="s">
        <v>92</v>
      </c>
      <c r="P366" t="s">
        <v>35</v>
      </c>
      <c r="Q366" t="s">
        <v>1535</v>
      </c>
      <c r="R366" t="s">
        <v>1536</v>
      </c>
      <c r="S366" t="s">
        <v>151</v>
      </c>
      <c r="T366" t="s">
        <v>13</v>
      </c>
      <c r="U366">
        <v>915</v>
      </c>
      <c r="V366" t="s">
        <v>93</v>
      </c>
      <c r="W366" t="s">
        <v>1532</v>
      </c>
      <c r="X366" t="s">
        <v>440</v>
      </c>
      <c r="Y366" t="s">
        <v>80</v>
      </c>
      <c r="AA366" s="2">
        <v>0.01</v>
      </c>
    </row>
    <row r="367" spans="1:28" x14ac:dyDescent="0.25">
      <c r="A367">
        <v>275</v>
      </c>
      <c r="B367" t="s">
        <v>1540</v>
      </c>
      <c r="C367" t="s">
        <v>1541</v>
      </c>
      <c r="D367" t="s">
        <v>1534</v>
      </c>
      <c r="E367" t="s">
        <v>42</v>
      </c>
      <c r="F367">
        <v>3.13</v>
      </c>
      <c r="G367">
        <v>2</v>
      </c>
      <c r="H367" t="s">
        <v>4</v>
      </c>
      <c r="I367">
        <f t="shared" si="5"/>
        <v>6.26</v>
      </c>
      <c r="J367" t="s">
        <v>5</v>
      </c>
      <c r="K367" t="s">
        <v>92</v>
      </c>
      <c r="O367" t="s">
        <v>1542</v>
      </c>
      <c r="P367" t="s">
        <v>46</v>
      </c>
      <c r="Q367" t="s">
        <v>1535</v>
      </c>
      <c r="R367" t="s">
        <v>1536</v>
      </c>
      <c r="S367" t="s">
        <v>151</v>
      </c>
      <c r="T367" t="s">
        <v>13</v>
      </c>
      <c r="U367">
        <v>915</v>
      </c>
      <c r="V367" t="s">
        <v>93</v>
      </c>
      <c r="W367" t="s">
        <v>1532</v>
      </c>
      <c r="X367" t="s">
        <v>440</v>
      </c>
      <c r="Y367" t="s">
        <v>80</v>
      </c>
      <c r="AA367" s="2">
        <v>3.95</v>
      </c>
    </row>
    <row r="368" spans="1:28" x14ac:dyDescent="0.25">
      <c r="A368">
        <v>117</v>
      </c>
      <c r="B368" t="s">
        <v>708</v>
      </c>
      <c r="C368" t="s">
        <v>709</v>
      </c>
      <c r="D368" t="s">
        <v>710</v>
      </c>
      <c r="E368" t="s">
        <v>56</v>
      </c>
      <c r="F368">
        <v>3.5</v>
      </c>
      <c r="G368">
        <v>6</v>
      </c>
      <c r="H368" t="s">
        <v>478</v>
      </c>
      <c r="I368">
        <f t="shared" si="5"/>
        <v>65.94</v>
      </c>
      <c r="J368" t="s">
        <v>43</v>
      </c>
      <c r="K368" t="s">
        <v>119</v>
      </c>
      <c r="O368" t="s">
        <v>711</v>
      </c>
      <c r="P368" t="s">
        <v>9</v>
      </c>
      <c r="Q368" t="s">
        <v>80</v>
      </c>
      <c r="V368" t="s">
        <v>93</v>
      </c>
      <c r="W368" t="s">
        <v>712</v>
      </c>
      <c r="X368" t="s">
        <v>440</v>
      </c>
      <c r="Y368">
        <v>2011</v>
      </c>
      <c r="AA368" s="2">
        <v>0.02</v>
      </c>
      <c r="AB368" t="s">
        <v>357</v>
      </c>
    </row>
    <row r="369" spans="1:28" x14ac:dyDescent="0.25">
      <c r="A369">
        <v>118</v>
      </c>
      <c r="B369" t="s">
        <v>713</v>
      </c>
      <c r="C369" t="s">
        <v>714</v>
      </c>
      <c r="D369" t="s">
        <v>715</v>
      </c>
      <c r="E369" t="s">
        <v>56</v>
      </c>
      <c r="F369">
        <v>4</v>
      </c>
      <c r="G369">
        <v>6</v>
      </c>
      <c r="H369" t="s">
        <v>4</v>
      </c>
      <c r="I369">
        <f t="shared" si="5"/>
        <v>24</v>
      </c>
      <c r="J369" t="s">
        <v>43</v>
      </c>
      <c r="K369" t="s">
        <v>119</v>
      </c>
      <c r="O369" t="s">
        <v>716</v>
      </c>
      <c r="P369" t="s">
        <v>9</v>
      </c>
      <c r="Q369" t="s">
        <v>80</v>
      </c>
      <c r="V369" t="s">
        <v>93</v>
      </c>
      <c r="W369" t="s">
        <v>717</v>
      </c>
      <c r="X369" t="s">
        <v>38</v>
      </c>
      <c r="Y369">
        <v>2012</v>
      </c>
      <c r="AA369" s="2">
        <v>0.04</v>
      </c>
      <c r="AB369" t="s">
        <v>718</v>
      </c>
    </row>
    <row r="370" spans="1:28" x14ac:dyDescent="0.25">
      <c r="A370">
        <v>40</v>
      </c>
      <c r="B370" t="s">
        <v>302</v>
      </c>
      <c r="C370" t="s">
        <v>303</v>
      </c>
      <c r="D370" t="s">
        <v>304</v>
      </c>
      <c r="E370" t="s">
        <v>32</v>
      </c>
      <c r="F370">
        <v>4.5</v>
      </c>
      <c r="G370">
        <v>4.5</v>
      </c>
      <c r="H370" t="s">
        <v>156</v>
      </c>
      <c r="I370">
        <f t="shared" si="5"/>
        <v>20.25</v>
      </c>
      <c r="J370" t="s">
        <v>43</v>
      </c>
      <c r="K370" t="s">
        <v>98</v>
      </c>
      <c r="O370" t="s">
        <v>305</v>
      </c>
      <c r="P370" t="s">
        <v>9</v>
      </c>
      <c r="Q370" t="s">
        <v>80</v>
      </c>
      <c r="V370" t="s">
        <v>93</v>
      </c>
      <c r="W370" t="s">
        <v>306</v>
      </c>
      <c r="X370" t="s">
        <v>62</v>
      </c>
      <c r="Y370" t="s">
        <v>80</v>
      </c>
      <c r="AA370" s="2">
        <v>0.01</v>
      </c>
    </row>
    <row r="371" spans="1:28" x14ac:dyDescent="0.25">
      <c r="A371">
        <v>113</v>
      </c>
      <c r="B371" t="s">
        <v>689</v>
      </c>
      <c r="C371" t="s">
        <v>690</v>
      </c>
      <c r="D371" t="s">
        <v>691</v>
      </c>
      <c r="E371" t="s">
        <v>56</v>
      </c>
      <c r="F371">
        <v>5.13</v>
      </c>
      <c r="G371">
        <v>3.63</v>
      </c>
      <c r="H371" t="s">
        <v>4</v>
      </c>
      <c r="I371">
        <f t="shared" si="5"/>
        <v>18.6219</v>
      </c>
      <c r="J371" t="s">
        <v>43</v>
      </c>
      <c r="K371" t="s">
        <v>98</v>
      </c>
      <c r="O371" t="s">
        <v>692</v>
      </c>
      <c r="P371" t="s">
        <v>9</v>
      </c>
      <c r="Q371" t="s">
        <v>80</v>
      </c>
      <c r="V371" t="s">
        <v>93</v>
      </c>
      <c r="W371" t="s">
        <v>530</v>
      </c>
      <c r="X371" t="s">
        <v>62</v>
      </c>
      <c r="Y371" t="s">
        <v>80</v>
      </c>
      <c r="AA371" s="2">
        <v>0.04</v>
      </c>
    </row>
    <row r="372" spans="1:28" x14ac:dyDescent="0.25">
      <c r="A372">
        <v>114</v>
      </c>
      <c r="B372" t="s">
        <v>693</v>
      </c>
      <c r="C372" t="s">
        <v>694</v>
      </c>
      <c r="D372" t="s">
        <v>695</v>
      </c>
      <c r="E372" t="s">
        <v>42</v>
      </c>
      <c r="F372">
        <v>2.63</v>
      </c>
      <c r="G372">
        <v>3.63</v>
      </c>
      <c r="H372" t="s">
        <v>4</v>
      </c>
      <c r="I372">
        <f t="shared" si="5"/>
        <v>9.5468999999999991</v>
      </c>
      <c r="J372" t="s">
        <v>43</v>
      </c>
      <c r="K372" t="s">
        <v>103</v>
      </c>
      <c r="O372" t="s">
        <v>696</v>
      </c>
      <c r="P372" t="s">
        <v>9</v>
      </c>
      <c r="Q372" t="s">
        <v>80</v>
      </c>
      <c r="V372" t="s">
        <v>93</v>
      </c>
      <c r="W372" t="s">
        <v>697</v>
      </c>
      <c r="X372" t="s">
        <v>62</v>
      </c>
      <c r="Y372" t="s">
        <v>80</v>
      </c>
      <c r="AA372" s="2">
        <v>0.01</v>
      </c>
    </row>
    <row r="373" spans="1:28" x14ac:dyDescent="0.25">
      <c r="A373">
        <v>78</v>
      </c>
      <c r="B373" t="s">
        <v>525</v>
      </c>
      <c r="C373" t="s">
        <v>526</v>
      </c>
      <c r="D373" t="s">
        <v>527</v>
      </c>
      <c r="E373" t="s">
        <v>42</v>
      </c>
      <c r="F373">
        <v>3.5</v>
      </c>
      <c r="G373">
        <v>3.5</v>
      </c>
      <c r="H373" t="s">
        <v>156</v>
      </c>
      <c r="I373">
        <f t="shared" si="5"/>
        <v>12.25</v>
      </c>
      <c r="J373" t="s">
        <v>43</v>
      </c>
      <c r="K373" t="s">
        <v>528</v>
      </c>
      <c r="O373" t="s">
        <v>529</v>
      </c>
      <c r="P373" t="s">
        <v>9</v>
      </c>
      <c r="Q373" t="s">
        <v>80</v>
      </c>
      <c r="V373" t="s">
        <v>93</v>
      </c>
      <c r="W373" t="s">
        <v>530</v>
      </c>
      <c r="X373" t="s">
        <v>62</v>
      </c>
      <c r="Y373" t="s">
        <v>80</v>
      </c>
      <c r="AA373" s="2">
        <v>4.95</v>
      </c>
    </row>
    <row r="374" spans="1:28" x14ac:dyDescent="0.25">
      <c r="A374">
        <v>108</v>
      </c>
      <c r="B374" t="s">
        <v>661</v>
      </c>
      <c r="C374" t="s">
        <v>662</v>
      </c>
      <c r="D374" t="s">
        <v>663</v>
      </c>
      <c r="E374" t="s">
        <v>56</v>
      </c>
      <c r="F374">
        <v>3.38</v>
      </c>
      <c r="G374">
        <v>3.38</v>
      </c>
      <c r="H374" t="s">
        <v>156</v>
      </c>
      <c r="I374">
        <f t="shared" si="5"/>
        <v>11.424399999999999</v>
      </c>
      <c r="J374" t="s">
        <v>43</v>
      </c>
      <c r="K374" t="s">
        <v>664</v>
      </c>
      <c r="P374" t="s">
        <v>353</v>
      </c>
      <c r="Q374" t="s">
        <v>80</v>
      </c>
      <c r="V374" t="s">
        <v>93</v>
      </c>
      <c r="W374" t="s">
        <v>665</v>
      </c>
      <c r="X374" t="s">
        <v>440</v>
      </c>
      <c r="Y374">
        <v>2018</v>
      </c>
      <c r="AA374" s="2">
        <v>0.02</v>
      </c>
    </row>
    <row r="375" spans="1:28" x14ac:dyDescent="0.25">
      <c r="A375">
        <v>69</v>
      </c>
      <c r="B375" t="s">
        <v>482</v>
      </c>
      <c r="C375" t="s">
        <v>483</v>
      </c>
      <c r="D375" t="s">
        <v>484</v>
      </c>
      <c r="E375" t="s">
        <v>56</v>
      </c>
      <c r="F375">
        <v>2.25</v>
      </c>
      <c r="G375">
        <v>3.25</v>
      </c>
      <c r="H375" t="s">
        <v>4</v>
      </c>
      <c r="I375">
        <f t="shared" si="5"/>
        <v>7.3125</v>
      </c>
      <c r="J375" t="s">
        <v>43</v>
      </c>
      <c r="K375" t="s">
        <v>92</v>
      </c>
      <c r="P375" t="s">
        <v>9</v>
      </c>
      <c r="Q375" t="s">
        <v>80</v>
      </c>
      <c r="V375" t="s">
        <v>93</v>
      </c>
      <c r="W375" t="s">
        <v>80</v>
      </c>
      <c r="X375" t="s">
        <v>62</v>
      </c>
      <c r="Y375" t="s">
        <v>80</v>
      </c>
      <c r="AA375" s="2">
        <v>0.01</v>
      </c>
    </row>
    <row r="376" spans="1:28" x14ac:dyDescent="0.25">
      <c r="A376">
        <v>10</v>
      </c>
      <c r="B376" t="s">
        <v>95</v>
      </c>
      <c r="C376" t="s">
        <v>96</v>
      </c>
      <c r="D376" t="s">
        <v>97</v>
      </c>
      <c r="E376" t="s">
        <v>42</v>
      </c>
      <c r="F376">
        <v>2.13</v>
      </c>
      <c r="G376">
        <v>3.13</v>
      </c>
      <c r="H376" t="s">
        <v>4</v>
      </c>
      <c r="I376">
        <f t="shared" si="5"/>
        <v>6.6668999999999992</v>
      </c>
      <c r="J376" t="s">
        <v>43</v>
      </c>
      <c r="K376" t="s">
        <v>98</v>
      </c>
      <c r="O376" t="s">
        <v>99</v>
      </c>
      <c r="P376" t="s">
        <v>9</v>
      </c>
      <c r="Q376" t="s">
        <v>80</v>
      </c>
      <c r="V376" t="s">
        <v>93</v>
      </c>
      <c r="W376" t="s">
        <v>38</v>
      </c>
      <c r="X376" t="s">
        <v>62</v>
      </c>
      <c r="Y376" t="s">
        <v>80</v>
      </c>
      <c r="AA376" s="2">
        <v>0.01</v>
      </c>
    </row>
    <row r="377" spans="1:28" x14ac:dyDescent="0.25">
      <c r="A377">
        <v>58</v>
      </c>
      <c r="B377" t="s">
        <v>416</v>
      </c>
      <c r="C377" t="s">
        <v>417</v>
      </c>
      <c r="D377" t="s">
        <v>418</v>
      </c>
      <c r="E377" t="s">
        <v>42</v>
      </c>
      <c r="F377">
        <v>2.13</v>
      </c>
      <c r="G377">
        <v>3.13</v>
      </c>
      <c r="H377" t="s">
        <v>4</v>
      </c>
      <c r="I377">
        <f t="shared" si="5"/>
        <v>6.6668999999999992</v>
      </c>
      <c r="J377" t="s">
        <v>43</v>
      </c>
      <c r="K377" t="s">
        <v>98</v>
      </c>
      <c r="O377" t="s">
        <v>419</v>
      </c>
      <c r="P377" t="s">
        <v>9</v>
      </c>
      <c r="Q377" t="s">
        <v>80</v>
      </c>
      <c r="V377" t="s">
        <v>93</v>
      </c>
      <c r="W377" t="s">
        <v>420</v>
      </c>
      <c r="X377" t="s">
        <v>62</v>
      </c>
      <c r="Y377" t="s">
        <v>80</v>
      </c>
      <c r="AA377" s="2">
        <v>3.95</v>
      </c>
    </row>
    <row r="378" spans="1:28" x14ac:dyDescent="0.25">
      <c r="A378">
        <v>65</v>
      </c>
      <c r="B378" t="s">
        <v>461</v>
      </c>
      <c r="C378" t="s">
        <v>462</v>
      </c>
      <c r="D378" t="s">
        <v>463</v>
      </c>
      <c r="E378" t="s">
        <v>42</v>
      </c>
      <c r="F378">
        <v>2.13</v>
      </c>
      <c r="G378">
        <v>3.13</v>
      </c>
      <c r="H378" t="s">
        <v>4</v>
      </c>
      <c r="I378">
        <f t="shared" si="5"/>
        <v>6.6668999999999992</v>
      </c>
      <c r="J378" t="s">
        <v>43</v>
      </c>
      <c r="K378" t="s">
        <v>98</v>
      </c>
      <c r="O378" t="s">
        <v>464</v>
      </c>
      <c r="P378" t="s">
        <v>9</v>
      </c>
      <c r="Q378" t="s">
        <v>80</v>
      </c>
      <c r="V378" t="s">
        <v>93</v>
      </c>
      <c r="W378" t="s">
        <v>465</v>
      </c>
      <c r="X378" t="s">
        <v>62</v>
      </c>
      <c r="Y378" t="s">
        <v>80</v>
      </c>
      <c r="AA378" s="2">
        <v>3.95</v>
      </c>
    </row>
    <row r="379" spans="1:28" x14ac:dyDescent="0.25">
      <c r="A379">
        <v>73</v>
      </c>
      <c r="B379" t="s">
        <v>499</v>
      </c>
      <c r="C379" t="s">
        <v>500</v>
      </c>
      <c r="D379" t="s">
        <v>501</v>
      </c>
      <c r="E379" t="s">
        <v>42</v>
      </c>
      <c r="F379">
        <v>2.13</v>
      </c>
      <c r="G379">
        <v>3.13</v>
      </c>
      <c r="H379" t="s">
        <v>4</v>
      </c>
      <c r="I379">
        <f t="shared" si="5"/>
        <v>6.6668999999999992</v>
      </c>
      <c r="J379" t="s">
        <v>43</v>
      </c>
      <c r="K379" t="s">
        <v>98</v>
      </c>
      <c r="O379" t="s">
        <v>502</v>
      </c>
      <c r="P379" t="s">
        <v>9</v>
      </c>
      <c r="Q379" t="s">
        <v>80</v>
      </c>
      <c r="V379" t="s">
        <v>93</v>
      </c>
      <c r="W379" t="s">
        <v>503</v>
      </c>
      <c r="X379" t="s">
        <v>62</v>
      </c>
      <c r="Y379" t="s">
        <v>80</v>
      </c>
      <c r="AA379" s="2">
        <v>0.01</v>
      </c>
    </row>
    <row r="380" spans="1:28" x14ac:dyDescent="0.25">
      <c r="A380">
        <v>100</v>
      </c>
      <c r="B380" t="s">
        <v>626</v>
      </c>
      <c r="C380" t="s">
        <v>526</v>
      </c>
      <c r="D380" t="s">
        <v>627</v>
      </c>
      <c r="E380" t="s">
        <v>42</v>
      </c>
      <c r="F380">
        <v>2.13</v>
      </c>
      <c r="G380">
        <v>3.13</v>
      </c>
      <c r="H380" t="s">
        <v>4</v>
      </c>
      <c r="I380">
        <f t="shared" si="5"/>
        <v>6.6668999999999992</v>
      </c>
      <c r="J380" t="s">
        <v>43</v>
      </c>
      <c r="K380" t="s">
        <v>98</v>
      </c>
      <c r="O380" t="s">
        <v>628</v>
      </c>
      <c r="P380" t="s">
        <v>9</v>
      </c>
      <c r="Q380" t="s">
        <v>80</v>
      </c>
      <c r="V380" t="s">
        <v>93</v>
      </c>
      <c r="W380" t="s">
        <v>629</v>
      </c>
      <c r="X380" t="s">
        <v>62</v>
      </c>
      <c r="Y380" t="s">
        <v>80</v>
      </c>
      <c r="AA380" s="2">
        <v>0.01</v>
      </c>
    </row>
    <row r="381" spans="1:28" x14ac:dyDescent="0.25">
      <c r="A381">
        <v>9</v>
      </c>
      <c r="B381" t="s">
        <v>89</v>
      </c>
      <c r="C381" t="s">
        <v>90</v>
      </c>
      <c r="D381" t="s">
        <v>91</v>
      </c>
      <c r="E381" t="s">
        <v>42</v>
      </c>
      <c r="F381">
        <v>2</v>
      </c>
      <c r="G381">
        <v>3</v>
      </c>
      <c r="H381" t="s">
        <v>4</v>
      </c>
      <c r="I381">
        <f t="shared" si="5"/>
        <v>6</v>
      </c>
      <c r="J381" t="s">
        <v>43</v>
      </c>
      <c r="K381" t="s">
        <v>92</v>
      </c>
      <c r="P381" t="s">
        <v>9</v>
      </c>
      <c r="Q381" t="s">
        <v>80</v>
      </c>
      <c r="V381" t="s">
        <v>93</v>
      </c>
      <c r="W381" t="s">
        <v>94</v>
      </c>
      <c r="X381" t="s">
        <v>62</v>
      </c>
      <c r="Y381" t="s">
        <v>80</v>
      </c>
      <c r="AA381" s="2">
        <v>0.01</v>
      </c>
    </row>
    <row r="382" spans="1:28" x14ac:dyDescent="0.25">
      <c r="A382">
        <v>115</v>
      </c>
      <c r="B382" t="s">
        <v>698</v>
      </c>
      <c r="C382" t="s">
        <v>699</v>
      </c>
      <c r="D382" t="s">
        <v>700</v>
      </c>
      <c r="E382" t="s">
        <v>56</v>
      </c>
      <c r="F382">
        <v>2.88</v>
      </c>
      <c r="G382">
        <v>2.88</v>
      </c>
      <c r="H382" t="s">
        <v>156</v>
      </c>
      <c r="I382">
        <f t="shared" si="5"/>
        <v>8.2943999999999996</v>
      </c>
      <c r="J382" t="s">
        <v>43</v>
      </c>
      <c r="K382" t="s">
        <v>98</v>
      </c>
      <c r="O382" t="s">
        <v>701</v>
      </c>
      <c r="P382" t="s">
        <v>9</v>
      </c>
      <c r="Q382" t="s">
        <v>80</v>
      </c>
      <c r="V382" t="s">
        <v>93</v>
      </c>
      <c r="W382" t="s">
        <v>702</v>
      </c>
      <c r="X382" t="s">
        <v>62</v>
      </c>
      <c r="Y382" t="s">
        <v>80</v>
      </c>
      <c r="AA382" s="2">
        <v>0.04</v>
      </c>
    </row>
    <row r="383" spans="1:28" x14ac:dyDescent="0.25">
      <c r="A383">
        <v>116</v>
      </c>
      <c r="B383" t="s">
        <v>703</v>
      </c>
      <c r="C383" t="s">
        <v>704</v>
      </c>
      <c r="D383" t="s">
        <v>705</v>
      </c>
      <c r="E383" t="s">
        <v>42</v>
      </c>
      <c r="F383">
        <v>3.63</v>
      </c>
      <c r="G383">
        <v>2.63</v>
      </c>
      <c r="H383" t="s">
        <v>4</v>
      </c>
      <c r="I383">
        <f t="shared" si="5"/>
        <v>9.5468999999999991</v>
      </c>
      <c r="J383" t="s">
        <v>5</v>
      </c>
      <c r="K383" t="s">
        <v>119</v>
      </c>
      <c r="O383" t="s">
        <v>706</v>
      </c>
      <c r="P383" t="s">
        <v>9</v>
      </c>
      <c r="Q383" t="s">
        <v>80</v>
      </c>
      <c r="V383" t="s">
        <v>93</v>
      </c>
      <c r="W383" t="s">
        <v>707</v>
      </c>
      <c r="X383" t="s">
        <v>62</v>
      </c>
      <c r="Y383" t="s">
        <v>80</v>
      </c>
      <c r="AA383" s="2">
        <v>0.02</v>
      </c>
    </row>
    <row r="384" spans="1:28" x14ac:dyDescent="0.25">
      <c r="A384">
        <v>276</v>
      </c>
      <c r="B384" t="s">
        <v>1543</v>
      </c>
      <c r="C384" t="s">
        <v>1544</v>
      </c>
      <c r="D384" t="s">
        <v>1545</v>
      </c>
      <c r="E384" t="s">
        <v>42</v>
      </c>
      <c r="F384">
        <v>3.5</v>
      </c>
      <c r="G384">
        <v>2.63</v>
      </c>
      <c r="H384" t="s">
        <v>4</v>
      </c>
      <c r="I384">
        <f t="shared" si="5"/>
        <v>9.2050000000000001</v>
      </c>
      <c r="J384" t="s">
        <v>5</v>
      </c>
      <c r="K384" t="s">
        <v>92</v>
      </c>
      <c r="P384" t="s">
        <v>353</v>
      </c>
      <c r="Q384" t="s">
        <v>80</v>
      </c>
      <c r="V384" t="s">
        <v>93</v>
      </c>
      <c r="W384" t="s">
        <v>1546</v>
      </c>
      <c r="X384" t="s">
        <v>62</v>
      </c>
      <c r="Y384" t="s">
        <v>80</v>
      </c>
      <c r="AA384" s="2">
        <v>0.01</v>
      </c>
    </row>
    <row r="385" spans="1:27" x14ac:dyDescent="0.25">
      <c r="A385">
        <v>271</v>
      </c>
      <c r="B385" t="s">
        <v>1523</v>
      </c>
      <c r="C385" t="s">
        <v>1524</v>
      </c>
      <c r="D385" t="s">
        <v>1525</v>
      </c>
      <c r="E385" t="s">
        <v>42</v>
      </c>
      <c r="F385">
        <v>3.5</v>
      </c>
      <c r="G385">
        <v>2.5</v>
      </c>
      <c r="H385" t="s">
        <v>4</v>
      </c>
      <c r="I385">
        <f t="shared" si="5"/>
        <v>8.75</v>
      </c>
      <c r="J385" t="s">
        <v>5</v>
      </c>
      <c r="K385" t="s">
        <v>103</v>
      </c>
      <c r="O385" t="s">
        <v>1526</v>
      </c>
      <c r="P385" t="s">
        <v>9</v>
      </c>
      <c r="Q385" t="s">
        <v>38</v>
      </c>
      <c r="V385" t="s">
        <v>93</v>
      </c>
      <c r="W385" t="s">
        <v>1527</v>
      </c>
      <c r="X385" t="s">
        <v>62</v>
      </c>
      <c r="Y385" t="s">
        <v>80</v>
      </c>
      <c r="AA385" s="2">
        <v>0.02</v>
      </c>
    </row>
    <row r="386" spans="1:27" x14ac:dyDescent="0.25">
      <c r="A386">
        <v>272</v>
      </c>
      <c r="B386" t="s">
        <v>1528</v>
      </c>
      <c r="C386" t="s">
        <v>1529</v>
      </c>
      <c r="D386" t="s">
        <v>1530</v>
      </c>
      <c r="E386" t="s">
        <v>42</v>
      </c>
      <c r="F386">
        <v>3.5</v>
      </c>
      <c r="G386">
        <v>2.5</v>
      </c>
      <c r="H386" t="s">
        <v>4</v>
      </c>
      <c r="I386">
        <f t="shared" ref="I386:I449" si="6">IF(H386="Rectangle",F386*G386,IF(H386="Square",F386*G386,IF(H386="Round",(F386/2)^2*3.14,IF(H386="Oval",(F386*G386*3.14),IF(H386="Triangle",((F386*G386)/2),"Error")))))</f>
        <v>8.75</v>
      </c>
      <c r="J386" t="s">
        <v>5</v>
      </c>
      <c r="K386" t="s">
        <v>98</v>
      </c>
      <c r="O386" t="s">
        <v>1531</v>
      </c>
      <c r="P386" t="s">
        <v>9</v>
      </c>
      <c r="Q386" t="s">
        <v>80</v>
      </c>
      <c r="V386" t="s">
        <v>93</v>
      </c>
      <c r="W386" t="s">
        <v>1532</v>
      </c>
      <c r="X386" t="s">
        <v>440</v>
      </c>
      <c r="Y386" t="s">
        <v>80</v>
      </c>
      <c r="AA386" s="2">
        <v>0.02</v>
      </c>
    </row>
    <row r="387" spans="1:27" x14ac:dyDescent="0.25">
      <c r="A387">
        <v>107</v>
      </c>
      <c r="B387" t="s">
        <v>657</v>
      </c>
      <c r="C387" t="s">
        <v>658</v>
      </c>
      <c r="D387" t="s">
        <v>659</v>
      </c>
      <c r="E387" t="s">
        <v>42</v>
      </c>
      <c r="F387">
        <v>2.38</v>
      </c>
      <c r="G387">
        <v>2.38</v>
      </c>
      <c r="H387" t="s">
        <v>75</v>
      </c>
      <c r="I387">
        <f t="shared" si="6"/>
        <v>4.4465539999999999</v>
      </c>
      <c r="J387" t="s">
        <v>43</v>
      </c>
      <c r="K387" t="s">
        <v>98</v>
      </c>
      <c r="P387" t="s">
        <v>9</v>
      </c>
      <c r="Q387" t="s">
        <v>80</v>
      </c>
      <c r="V387" t="s">
        <v>93</v>
      </c>
      <c r="W387" t="s">
        <v>660</v>
      </c>
      <c r="X387" t="s">
        <v>62</v>
      </c>
      <c r="Y387" t="s">
        <v>80</v>
      </c>
      <c r="AA387" s="2">
        <v>0.01</v>
      </c>
    </row>
    <row r="388" spans="1:27" x14ac:dyDescent="0.25">
      <c r="A388">
        <v>106</v>
      </c>
      <c r="B388" t="s">
        <v>654</v>
      </c>
      <c r="C388" t="s">
        <v>655</v>
      </c>
      <c r="D388" t="s">
        <v>656</v>
      </c>
      <c r="E388" t="s">
        <v>42</v>
      </c>
      <c r="F388">
        <v>3.13</v>
      </c>
      <c r="G388">
        <v>2.13</v>
      </c>
      <c r="H388" t="s">
        <v>4</v>
      </c>
      <c r="I388">
        <f t="shared" si="6"/>
        <v>6.6668999999999992</v>
      </c>
      <c r="J388" t="s">
        <v>5</v>
      </c>
      <c r="K388" t="s">
        <v>98</v>
      </c>
      <c r="P388" t="s">
        <v>9</v>
      </c>
      <c r="Q388" t="s">
        <v>80</v>
      </c>
      <c r="V388" t="s">
        <v>93</v>
      </c>
      <c r="W388" t="s">
        <v>80</v>
      </c>
      <c r="X388" t="s">
        <v>62</v>
      </c>
      <c r="Y388" t="s">
        <v>80</v>
      </c>
      <c r="AA388" s="2">
        <v>0.01</v>
      </c>
    </row>
    <row r="389" spans="1:27" x14ac:dyDescent="0.25">
      <c r="A389">
        <v>102</v>
      </c>
      <c r="B389" t="s">
        <v>633</v>
      </c>
      <c r="C389" t="s">
        <v>634</v>
      </c>
      <c r="D389" t="s">
        <v>635</v>
      </c>
      <c r="E389" t="s">
        <v>42</v>
      </c>
      <c r="F389">
        <v>1.75</v>
      </c>
      <c r="G389">
        <v>1.63</v>
      </c>
      <c r="H389" t="s">
        <v>4</v>
      </c>
      <c r="I389">
        <f t="shared" si="6"/>
        <v>2.8525</v>
      </c>
      <c r="J389" t="s">
        <v>43</v>
      </c>
      <c r="K389" t="s">
        <v>119</v>
      </c>
      <c r="O389" t="s">
        <v>636</v>
      </c>
      <c r="P389" t="s">
        <v>9</v>
      </c>
      <c r="Q389" t="s">
        <v>80</v>
      </c>
      <c r="V389" t="s">
        <v>93</v>
      </c>
      <c r="W389" t="s">
        <v>637</v>
      </c>
      <c r="X389" t="s">
        <v>62</v>
      </c>
      <c r="Y389" t="s">
        <v>80</v>
      </c>
      <c r="AA389" s="2">
        <v>0.04</v>
      </c>
    </row>
    <row r="390" spans="1:27" x14ac:dyDescent="0.25">
      <c r="A390">
        <v>101</v>
      </c>
      <c r="B390" t="s">
        <v>630</v>
      </c>
      <c r="C390" t="s">
        <v>631</v>
      </c>
      <c r="D390" t="s">
        <v>632</v>
      </c>
      <c r="E390" t="s">
        <v>56</v>
      </c>
      <c r="F390">
        <v>0.88</v>
      </c>
      <c r="G390">
        <v>1.5</v>
      </c>
      <c r="H390" t="s">
        <v>4</v>
      </c>
      <c r="I390">
        <f t="shared" si="6"/>
        <v>1.32</v>
      </c>
      <c r="J390" t="s">
        <v>43</v>
      </c>
      <c r="K390" t="s">
        <v>103</v>
      </c>
      <c r="P390" t="s">
        <v>9</v>
      </c>
      <c r="Q390" t="s">
        <v>80</v>
      </c>
      <c r="V390" t="s">
        <v>93</v>
      </c>
      <c r="W390" t="s">
        <v>80</v>
      </c>
      <c r="X390" t="s">
        <v>62</v>
      </c>
      <c r="Y390" t="s">
        <v>80</v>
      </c>
      <c r="AA390" s="2">
        <v>0.04</v>
      </c>
    </row>
    <row r="391" spans="1:27" x14ac:dyDescent="0.25">
      <c r="A391">
        <v>268</v>
      </c>
      <c r="B391" t="s">
        <v>1514</v>
      </c>
      <c r="C391" t="s">
        <v>1515</v>
      </c>
      <c r="D391" t="s">
        <v>1516</v>
      </c>
      <c r="E391" t="s">
        <v>56</v>
      </c>
      <c r="F391">
        <v>3.13</v>
      </c>
      <c r="G391">
        <v>1.25</v>
      </c>
      <c r="H391" t="s">
        <v>4</v>
      </c>
      <c r="I391">
        <f t="shared" si="6"/>
        <v>3.9124999999999996</v>
      </c>
      <c r="J391" t="s">
        <v>5</v>
      </c>
      <c r="K391" t="s">
        <v>92</v>
      </c>
      <c r="P391" t="s">
        <v>353</v>
      </c>
      <c r="Q391" t="s">
        <v>80</v>
      </c>
      <c r="V391" t="s">
        <v>93</v>
      </c>
      <c r="W391" t="s">
        <v>1517</v>
      </c>
      <c r="X391" t="s">
        <v>440</v>
      </c>
      <c r="Y391" t="s">
        <v>80</v>
      </c>
      <c r="AA391" s="2">
        <v>0.02</v>
      </c>
    </row>
    <row r="392" spans="1:27" x14ac:dyDescent="0.25">
      <c r="A392">
        <v>269</v>
      </c>
      <c r="B392" t="s">
        <v>1518</v>
      </c>
      <c r="C392" t="s">
        <v>1515</v>
      </c>
      <c r="D392" t="s">
        <v>1516</v>
      </c>
      <c r="E392" t="s">
        <v>56</v>
      </c>
      <c r="F392">
        <v>3.13</v>
      </c>
      <c r="G392">
        <v>1.25</v>
      </c>
      <c r="H392" t="s">
        <v>4</v>
      </c>
      <c r="I392">
        <f t="shared" si="6"/>
        <v>3.9124999999999996</v>
      </c>
      <c r="J392" t="s">
        <v>5</v>
      </c>
      <c r="K392" t="s">
        <v>92</v>
      </c>
      <c r="P392" t="s">
        <v>353</v>
      </c>
      <c r="Q392" t="s">
        <v>80</v>
      </c>
      <c r="V392" t="s">
        <v>93</v>
      </c>
      <c r="W392" t="s">
        <v>1517</v>
      </c>
      <c r="X392" t="s">
        <v>440</v>
      </c>
      <c r="Y392" t="s">
        <v>80</v>
      </c>
      <c r="AA392" s="2">
        <v>0.02</v>
      </c>
    </row>
    <row r="393" spans="1:27" x14ac:dyDescent="0.25">
      <c r="A393">
        <v>454</v>
      </c>
      <c r="B393" t="s">
        <v>2344</v>
      </c>
      <c r="C393" t="s">
        <v>2345</v>
      </c>
      <c r="D393" t="s">
        <v>2346</v>
      </c>
      <c r="E393" t="s">
        <v>56</v>
      </c>
      <c r="F393">
        <v>5</v>
      </c>
      <c r="G393">
        <v>5</v>
      </c>
      <c r="H393" t="s">
        <v>156</v>
      </c>
      <c r="I393">
        <f t="shared" si="6"/>
        <v>25</v>
      </c>
      <c r="J393" t="s">
        <v>43</v>
      </c>
      <c r="K393" t="s">
        <v>84</v>
      </c>
      <c r="O393" t="s">
        <v>2347</v>
      </c>
      <c r="P393" t="s">
        <v>9</v>
      </c>
      <c r="Q393" t="s">
        <v>933</v>
      </c>
      <c r="R393" t="s">
        <v>60</v>
      </c>
      <c r="S393" t="s">
        <v>24</v>
      </c>
      <c r="T393" t="s">
        <v>13</v>
      </c>
      <c r="U393">
        <v>5</v>
      </c>
      <c r="V393" t="s">
        <v>128</v>
      </c>
      <c r="W393" t="s">
        <v>2336</v>
      </c>
      <c r="X393" t="s">
        <v>130</v>
      </c>
      <c r="Y393">
        <v>2023</v>
      </c>
      <c r="Z393" t="s">
        <v>52</v>
      </c>
      <c r="AA393" s="2">
        <v>0.04</v>
      </c>
    </row>
    <row r="394" spans="1:27" x14ac:dyDescent="0.25">
      <c r="A394">
        <v>155</v>
      </c>
      <c r="B394" t="s">
        <v>922</v>
      </c>
      <c r="C394" t="s">
        <v>923</v>
      </c>
      <c r="D394" t="s">
        <v>924</v>
      </c>
      <c r="E394" t="s">
        <v>925</v>
      </c>
      <c r="F394">
        <v>3.25</v>
      </c>
      <c r="G394">
        <v>3.75</v>
      </c>
      <c r="H394" t="s">
        <v>4</v>
      </c>
      <c r="I394">
        <f t="shared" si="6"/>
        <v>12.1875</v>
      </c>
      <c r="J394" t="s">
        <v>43</v>
      </c>
      <c r="K394" t="s">
        <v>612</v>
      </c>
      <c r="M394" t="s">
        <v>7</v>
      </c>
      <c r="O394" t="s">
        <v>926</v>
      </c>
      <c r="P394" t="s">
        <v>130</v>
      </c>
      <c r="Q394" t="s">
        <v>927</v>
      </c>
      <c r="R394" t="s">
        <v>60</v>
      </c>
      <c r="S394" t="s">
        <v>24</v>
      </c>
      <c r="T394" t="s">
        <v>13</v>
      </c>
      <c r="U394">
        <v>5</v>
      </c>
      <c r="V394" t="s">
        <v>128</v>
      </c>
      <c r="W394" t="s">
        <v>928</v>
      </c>
      <c r="X394" t="s">
        <v>130</v>
      </c>
      <c r="Y394">
        <v>2019</v>
      </c>
      <c r="Z394" t="s">
        <v>481</v>
      </c>
      <c r="AA394" s="2">
        <v>0.01</v>
      </c>
    </row>
    <row r="395" spans="1:27" x14ac:dyDescent="0.25">
      <c r="A395">
        <v>451</v>
      </c>
      <c r="B395" t="s">
        <v>2331</v>
      </c>
      <c r="C395" t="s">
        <v>2332</v>
      </c>
      <c r="D395" t="s">
        <v>2333</v>
      </c>
      <c r="E395" t="s">
        <v>991</v>
      </c>
      <c r="F395">
        <v>1.75</v>
      </c>
      <c r="G395">
        <v>3.75</v>
      </c>
      <c r="H395" t="s">
        <v>4</v>
      </c>
      <c r="I395">
        <f t="shared" si="6"/>
        <v>6.5625</v>
      </c>
      <c r="J395" t="s">
        <v>43</v>
      </c>
      <c r="K395" t="s">
        <v>57</v>
      </c>
      <c r="O395" t="s">
        <v>2334</v>
      </c>
      <c r="P395" t="s">
        <v>35</v>
      </c>
      <c r="Q395" t="s">
        <v>2335</v>
      </c>
      <c r="R395" t="s">
        <v>746</v>
      </c>
      <c r="S395" t="s">
        <v>24</v>
      </c>
      <c r="T395" t="s">
        <v>13</v>
      </c>
      <c r="U395">
        <v>5</v>
      </c>
      <c r="V395" t="s">
        <v>128</v>
      </c>
      <c r="W395" t="s">
        <v>2336</v>
      </c>
      <c r="X395" t="s">
        <v>130</v>
      </c>
      <c r="Y395">
        <v>2023</v>
      </c>
      <c r="Z395" t="s">
        <v>52</v>
      </c>
      <c r="AA395" s="2">
        <v>0.04</v>
      </c>
    </row>
    <row r="396" spans="1:27" x14ac:dyDescent="0.25">
      <c r="A396">
        <v>452</v>
      </c>
      <c r="B396" t="s">
        <v>2337</v>
      </c>
      <c r="C396" t="s">
        <v>2338</v>
      </c>
      <c r="D396" t="s">
        <v>2339</v>
      </c>
      <c r="E396" t="s">
        <v>991</v>
      </c>
      <c r="F396">
        <v>2.5</v>
      </c>
      <c r="G396">
        <v>3.5</v>
      </c>
      <c r="H396" t="s">
        <v>4</v>
      </c>
      <c r="I396">
        <f t="shared" si="6"/>
        <v>8.75</v>
      </c>
      <c r="J396" t="s">
        <v>43</v>
      </c>
      <c r="K396" t="s">
        <v>57</v>
      </c>
      <c r="O396" t="s">
        <v>2338</v>
      </c>
      <c r="P396" t="s">
        <v>9</v>
      </c>
      <c r="Q396" t="s">
        <v>2338</v>
      </c>
      <c r="R396" t="s">
        <v>746</v>
      </c>
      <c r="S396" t="s">
        <v>24</v>
      </c>
      <c r="T396" t="s">
        <v>13</v>
      </c>
      <c r="U396">
        <v>5</v>
      </c>
      <c r="V396" t="s">
        <v>128</v>
      </c>
      <c r="W396" t="s">
        <v>2336</v>
      </c>
      <c r="X396" t="s">
        <v>130</v>
      </c>
      <c r="Y396">
        <v>2023</v>
      </c>
      <c r="Z396" t="s">
        <v>52</v>
      </c>
      <c r="AA396" s="2">
        <v>0.01</v>
      </c>
    </row>
    <row r="397" spans="1:27" x14ac:dyDescent="0.25">
      <c r="A397">
        <v>453</v>
      </c>
      <c r="B397" t="s">
        <v>2340</v>
      </c>
      <c r="C397" t="s">
        <v>2341</v>
      </c>
      <c r="D397" t="s">
        <v>2342</v>
      </c>
      <c r="E397" t="s">
        <v>991</v>
      </c>
      <c r="F397">
        <v>2.75</v>
      </c>
      <c r="G397">
        <v>2.88</v>
      </c>
      <c r="H397" t="s">
        <v>4</v>
      </c>
      <c r="I397">
        <f t="shared" si="6"/>
        <v>7.92</v>
      </c>
      <c r="J397" t="s">
        <v>43</v>
      </c>
      <c r="K397" t="s">
        <v>84</v>
      </c>
      <c r="O397" t="s">
        <v>2343</v>
      </c>
      <c r="P397" t="s">
        <v>130</v>
      </c>
      <c r="Q397" t="s">
        <v>2341</v>
      </c>
      <c r="R397" t="s">
        <v>60</v>
      </c>
      <c r="S397" t="s">
        <v>24</v>
      </c>
      <c r="T397" t="s">
        <v>13</v>
      </c>
      <c r="U397">
        <v>5</v>
      </c>
      <c r="V397" t="s">
        <v>128</v>
      </c>
      <c r="W397" t="s">
        <v>2336</v>
      </c>
      <c r="X397" t="s">
        <v>130</v>
      </c>
      <c r="Y397">
        <v>2023</v>
      </c>
      <c r="Z397" t="s">
        <v>52</v>
      </c>
      <c r="AA397" s="2">
        <v>0.04</v>
      </c>
    </row>
    <row r="398" spans="1:27" x14ac:dyDescent="0.25">
      <c r="A398">
        <v>346</v>
      </c>
      <c r="B398" t="s">
        <v>1876</v>
      </c>
      <c r="C398" t="s">
        <v>1877</v>
      </c>
      <c r="D398" t="s">
        <v>1878</v>
      </c>
      <c r="E398" t="s">
        <v>32</v>
      </c>
      <c r="F398">
        <v>1.5</v>
      </c>
      <c r="G398">
        <v>1.25</v>
      </c>
      <c r="H398" t="s">
        <v>4</v>
      </c>
      <c r="I398">
        <f t="shared" si="6"/>
        <v>1.875</v>
      </c>
      <c r="J398" t="s">
        <v>5</v>
      </c>
      <c r="K398" t="s">
        <v>98</v>
      </c>
      <c r="N398" t="s">
        <v>7</v>
      </c>
      <c r="O398" t="s">
        <v>1879</v>
      </c>
      <c r="P398" t="s">
        <v>35</v>
      </c>
      <c r="Q398" t="s">
        <v>1880</v>
      </c>
      <c r="R398" t="s">
        <v>1881</v>
      </c>
      <c r="S398" t="s">
        <v>24</v>
      </c>
      <c r="T398" t="s">
        <v>13</v>
      </c>
      <c r="U398">
        <v>9</v>
      </c>
      <c r="V398" t="s">
        <v>128</v>
      </c>
      <c r="W398" t="s">
        <v>1882</v>
      </c>
      <c r="Y398">
        <v>2021</v>
      </c>
      <c r="Z398" t="s">
        <v>1883</v>
      </c>
      <c r="AA398" s="2">
        <v>0.01</v>
      </c>
    </row>
    <row r="399" spans="1:27" x14ac:dyDescent="0.25">
      <c r="A399">
        <v>351</v>
      </c>
      <c r="B399" t="s">
        <v>1906</v>
      </c>
      <c r="C399" t="s">
        <v>1900</v>
      </c>
      <c r="D399" t="s">
        <v>1907</v>
      </c>
      <c r="E399" t="s">
        <v>32</v>
      </c>
      <c r="F399">
        <v>3.5</v>
      </c>
      <c r="G399">
        <v>2.75</v>
      </c>
      <c r="H399" t="s">
        <v>4</v>
      </c>
      <c r="I399">
        <f t="shared" si="6"/>
        <v>9.625</v>
      </c>
      <c r="J399" t="s">
        <v>5</v>
      </c>
      <c r="K399" t="s">
        <v>98</v>
      </c>
      <c r="O399" t="s">
        <v>1908</v>
      </c>
      <c r="P399" t="s">
        <v>130</v>
      </c>
      <c r="Q399" t="s">
        <v>1903</v>
      </c>
      <c r="R399" t="s">
        <v>880</v>
      </c>
      <c r="S399" t="s">
        <v>24</v>
      </c>
      <c r="T399" t="s">
        <v>13</v>
      </c>
      <c r="U399">
        <v>15</v>
      </c>
      <c r="V399" t="s">
        <v>128</v>
      </c>
      <c r="W399" t="s">
        <v>1909</v>
      </c>
      <c r="X399" t="s">
        <v>130</v>
      </c>
      <c r="Y399">
        <v>2019</v>
      </c>
      <c r="Z399" t="s">
        <v>1883</v>
      </c>
      <c r="AA399" s="2">
        <v>0.04</v>
      </c>
    </row>
    <row r="400" spans="1:27" x14ac:dyDescent="0.25">
      <c r="A400">
        <v>350</v>
      </c>
      <c r="B400" t="s">
        <v>1899</v>
      </c>
      <c r="C400" t="s">
        <v>1900</v>
      </c>
      <c r="D400" t="s">
        <v>1901</v>
      </c>
      <c r="E400" t="s">
        <v>32</v>
      </c>
      <c r="F400">
        <v>4</v>
      </c>
      <c r="G400">
        <v>2.63</v>
      </c>
      <c r="H400" t="s">
        <v>4</v>
      </c>
      <c r="I400">
        <f t="shared" si="6"/>
        <v>10.52</v>
      </c>
      <c r="J400" t="s">
        <v>5</v>
      </c>
      <c r="K400" t="s">
        <v>98</v>
      </c>
      <c r="M400" t="s">
        <v>7</v>
      </c>
      <c r="O400" t="s">
        <v>1902</v>
      </c>
      <c r="P400" t="s">
        <v>130</v>
      </c>
      <c r="Q400" t="s">
        <v>1903</v>
      </c>
      <c r="R400" t="s">
        <v>1904</v>
      </c>
      <c r="S400" t="s">
        <v>24</v>
      </c>
      <c r="T400" t="s">
        <v>13</v>
      </c>
      <c r="U400">
        <v>15</v>
      </c>
      <c r="V400" t="s">
        <v>128</v>
      </c>
      <c r="W400" t="s">
        <v>1905</v>
      </c>
      <c r="X400" t="s">
        <v>130</v>
      </c>
      <c r="Y400" t="s">
        <v>80</v>
      </c>
      <c r="AA400" s="2">
        <v>0.01</v>
      </c>
    </row>
    <row r="401" spans="1:27" x14ac:dyDescent="0.25">
      <c r="A401">
        <v>436</v>
      </c>
      <c r="B401" t="s">
        <v>2253</v>
      </c>
      <c r="C401" t="s">
        <v>2254</v>
      </c>
      <c r="D401" t="s">
        <v>2255</v>
      </c>
      <c r="E401" t="s">
        <v>1102</v>
      </c>
      <c r="F401">
        <v>1.25</v>
      </c>
      <c r="G401">
        <v>1.25</v>
      </c>
      <c r="H401" t="s">
        <v>75</v>
      </c>
      <c r="I401">
        <f t="shared" si="6"/>
        <v>1.2265625</v>
      </c>
      <c r="J401" t="s">
        <v>43</v>
      </c>
      <c r="K401" t="s">
        <v>291</v>
      </c>
      <c r="M401" t="s">
        <v>7</v>
      </c>
      <c r="P401" t="s">
        <v>209</v>
      </c>
      <c r="Q401" t="s">
        <v>2256</v>
      </c>
      <c r="R401" t="s">
        <v>2257</v>
      </c>
      <c r="S401" t="s">
        <v>24</v>
      </c>
      <c r="T401" t="s">
        <v>13</v>
      </c>
      <c r="U401">
        <v>20</v>
      </c>
      <c r="V401" t="s">
        <v>128</v>
      </c>
      <c r="W401" t="s">
        <v>2258</v>
      </c>
      <c r="X401" t="s">
        <v>130</v>
      </c>
      <c r="Y401">
        <v>2023</v>
      </c>
      <c r="Z401" t="s">
        <v>2259</v>
      </c>
      <c r="AA401" s="2">
        <v>0.01</v>
      </c>
    </row>
    <row r="402" spans="1:27" x14ac:dyDescent="0.25">
      <c r="A402">
        <v>237</v>
      </c>
      <c r="B402" t="s">
        <v>1345</v>
      </c>
      <c r="C402" t="s">
        <v>1346</v>
      </c>
      <c r="D402" t="s">
        <v>1347</v>
      </c>
      <c r="E402" t="s">
        <v>56</v>
      </c>
      <c r="F402">
        <v>2.25</v>
      </c>
      <c r="G402">
        <v>4.25</v>
      </c>
      <c r="H402" t="s">
        <v>4</v>
      </c>
      <c r="I402">
        <f t="shared" si="6"/>
        <v>9.5625</v>
      </c>
      <c r="J402" t="s">
        <v>43</v>
      </c>
      <c r="K402" t="s">
        <v>103</v>
      </c>
      <c r="O402" t="s">
        <v>1346</v>
      </c>
      <c r="P402" t="s">
        <v>9</v>
      </c>
      <c r="Q402" t="s">
        <v>1348</v>
      </c>
      <c r="R402" t="s">
        <v>1349</v>
      </c>
      <c r="S402" t="s">
        <v>12</v>
      </c>
      <c r="T402" t="s">
        <v>13</v>
      </c>
      <c r="U402">
        <v>22</v>
      </c>
      <c r="V402" t="s">
        <v>128</v>
      </c>
      <c r="W402" t="s">
        <v>1350</v>
      </c>
      <c r="X402" t="s">
        <v>130</v>
      </c>
      <c r="Y402">
        <v>2018</v>
      </c>
      <c r="Z402" t="s">
        <v>549</v>
      </c>
      <c r="AA402" s="2">
        <v>0.02</v>
      </c>
    </row>
    <row r="403" spans="1:27" x14ac:dyDescent="0.25">
      <c r="A403">
        <v>14</v>
      </c>
      <c r="B403" t="s">
        <v>124</v>
      </c>
      <c r="C403" t="s">
        <v>125</v>
      </c>
      <c r="D403" t="s">
        <v>126</v>
      </c>
      <c r="E403" t="s">
        <v>42</v>
      </c>
      <c r="F403">
        <v>1.63</v>
      </c>
      <c r="G403">
        <v>4.63</v>
      </c>
      <c r="H403" t="s">
        <v>4</v>
      </c>
      <c r="I403">
        <f t="shared" si="6"/>
        <v>7.5468999999999991</v>
      </c>
      <c r="J403" t="s">
        <v>43</v>
      </c>
      <c r="K403" t="s">
        <v>103</v>
      </c>
      <c r="O403" t="s">
        <v>125</v>
      </c>
      <c r="P403" t="s">
        <v>35</v>
      </c>
      <c r="Q403" t="s">
        <v>125</v>
      </c>
      <c r="R403" t="s">
        <v>127</v>
      </c>
      <c r="S403" t="s">
        <v>12</v>
      </c>
      <c r="T403" t="s">
        <v>13</v>
      </c>
      <c r="U403">
        <v>40</v>
      </c>
      <c r="V403" t="s">
        <v>128</v>
      </c>
      <c r="W403" t="s">
        <v>129</v>
      </c>
      <c r="X403" t="s">
        <v>130</v>
      </c>
      <c r="Y403" t="s">
        <v>80</v>
      </c>
      <c r="AA403" s="2">
        <v>3.99</v>
      </c>
    </row>
    <row r="404" spans="1:27" x14ac:dyDescent="0.25">
      <c r="A404">
        <v>349</v>
      </c>
      <c r="B404" t="s">
        <v>1895</v>
      </c>
      <c r="C404" t="s">
        <v>1896</v>
      </c>
      <c r="D404" t="s">
        <v>1897</v>
      </c>
      <c r="E404" t="s">
        <v>56</v>
      </c>
      <c r="F404">
        <v>4</v>
      </c>
      <c r="G404">
        <v>4</v>
      </c>
      <c r="H404" t="s">
        <v>75</v>
      </c>
      <c r="I404">
        <f t="shared" si="6"/>
        <v>12.56</v>
      </c>
      <c r="J404" t="s">
        <v>5</v>
      </c>
      <c r="K404" t="s">
        <v>92</v>
      </c>
      <c r="P404" t="s">
        <v>130</v>
      </c>
      <c r="Q404" t="s">
        <v>1898</v>
      </c>
      <c r="R404" t="s">
        <v>79</v>
      </c>
      <c r="S404" t="s">
        <v>24</v>
      </c>
      <c r="T404" t="s">
        <v>13</v>
      </c>
      <c r="U404">
        <v>41</v>
      </c>
      <c r="V404" t="s">
        <v>128</v>
      </c>
      <c r="W404" t="s">
        <v>1893</v>
      </c>
      <c r="X404" t="s">
        <v>130</v>
      </c>
      <c r="Y404">
        <v>2021</v>
      </c>
      <c r="Z404" t="s">
        <v>1894</v>
      </c>
      <c r="AA404" s="2">
        <v>0.01</v>
      </c>
    </row>
    <row r="405" spans="1:27" x14ac:dyDescent="0.25">
      <c r="A405">
        <v>263</v>
      </c>
      <c r="B405" t="s">
        <v>1483</v>
      </c>
      <c r="C405" t="s">
        <v>1484</v>
      </c>
      <c r="D405" t="s">
        <v>1485</v>
      </c>
      <c r="E405" t="s">
        <v>3</v>
      </c>
      <c r="F405">
        <v>3</v>
      </c>
      <c r="G405">
        <v>2</v>
      </c>
      <c r="H405" t="s">
        <v>4</v>
      </c>
      <c r="I405">
        <f t="shared" si="6"/>
        <v>6</v>
      </c>
      <c r="J405" t="s">
        <v>5</v>
      </c>
      <c r="K405" t="s">
        <v>449</v>
      </c>
      <c r="O405" t="s">
        <v>1486</v>
      </c>
      <c r="P405" t="s">
        <v>46</v>
      </c>
      <c r="Q405" t="s">
        <v>1487</v>
      </c>
      <c r="R405" t="s">
        <v>79</v>
      </c>
      <c r="S405" t="s">
        <v>24</v>
      </c>
      <c r="T405" t="s">
        <v>13</v>
      </c>
      <c r="U405">
        <v>41</v>
      </c>
      <c r="V405" t="s">
        <v>128</v>
      </c>
      <c r="W405" t="s">
        <v>1488</v>
      </c>
      <c r="X405" t="s">
        <v>130</v>
      </c>
      <c r="Y405">
        <v>2005</v>
      </c>
      <c r="AA405" s="2">
        <v>6.95</v>
      </c>
    </row>
    <row r="406" spans="1:27" x14ac:dyDescent="0.25">
      <c r="A406">
        <v>420</v>
      </c>
      <c r="B406" t="s">
        <v>2181</v>
      </c>
      <c r="C406" t="s">
        <v>2182</v>
      </c>
      <c r="D406" t="s">
        <v>2183</v>
      </c>
      <c r="E406" t="s">
        <v>3</v>
      </c>
      <c r="F406">
        <v>5</v>
      </c>
      <c r="G406">
        <v>2</v>
      </c>
      <c r="H406" t="s">
        <v>4</v>
      </c>
      <c r="I406">
        <f t="shared" si="6"/>
        <v>10</v>
      </c>
      <c r="J406" t="s">
        <v>5</v>
      </c>
      <c r="K406" t="s">
        <v>92</v>
      </c>
      <c r="O406" t="s">
        <v>2184</v>
      </c>
      <c r="P406" t="s">
        <v>130</v>
      </c>
      <c r="Q406" t="s">
        <v>2185</v>
      </c>
      <c r="R406" t="s">
        <v>79</v>
      </c>
      <c r="S406" t="s">
        <v>24</v>
      </c>
      <c r="T406" t="s">
        <v>13</v>
      </c>
      <c r="U406">
        <v>41</v>
      </c>
      <c r="V406" t="s">
        <v>128</v>
      </c>
      <c r="W406" t="s">
        <v>2186</v>
      </c>
      <c r="X406" t="s">
        <v>2187</v>
      </c>
      <c r="Y406">
        <v>2022</v>
      </c>
      <c r="Z406" t="s">
        <v>2188</v>
      </c>
      <c r="AA406" s="2">
        <v>0.01</v>
      </c>
    </row>
    <row r="407" spans="1:27" x14ac:dyDescent="0.25">
      <c r="A407">
        <v>463</v>
      </c>
      <c r="B407" t="s">
        <v>2389</v>
      </c>
      <c r="C407" t="s">
        <v>2390</v>
      </c>
      <c r="D407" t="s">
        <v>2391</v>
      </c>
      <c r="E407" t="s">
        <v>42</v>
      </c>
      <c r="F407">
        <v>2.25</v>
      </c>
      <c r="G407">
        <v>3.25</v>
      </c>
      <c r="H407" t="s">
        <v>4</v>
      </c>
      <c r="I407">
        <f t="shared" si="6"/>
        <v>7.3125</v>
      </c>
      <c r="J407" t="s">
        <v>43</v>
      </c>
      <c r="K407" t="s">
        <v>84</v>
      </c>
      <c r="O407" t="s">
        <v>2392</v>
      </c>
      <c r="P407" t="s">
        <v>130</v>
      </c>
      <c r="Q407" t="s">
        <v>2393</v>
      </c>
      <c r="R407" t="s">
        <v>79</v>
      </c>
      <c r="S407" t="s">
        <v>24</v>
      </c>
      <c r="T407" t="s">
        <v>13</v>
      </c>
      <c r="U407">
        <v>42</v>
      </c>
      <c r="V407" t="s">
        <v>128</v>
      </c>
      <c r="W407" t="s">
        <v>2394</v>
      </c>
      <c r="X407" t="s">
        <v>130</v>
      </c>
      <c r="Y407">
        <v>2023</v>
      </c>
      <c r="Z407" t="s">
        <v>52</v>
      </c>
      <c r="AA407" s="2">
        <v>0.01</v>
      </c>
    </row>
    <row r="408" spans="1:27" x14ac:dyDescent="0.25">
      <c r="A408">
        <v>414</v>
      </c>
      <c r="B408" t="s">
        <v>2146</v>
      </c>
      <c r="C408" t="s">
        <v>2147</v>
      </c>
      <c r="D408" t="s">
        <v>2148</v>
      </c>
      <c r="E408" t="s">
        <v>42</v>
      </c>
      <c r="F408">
        <v>3</v>
      </c>
      <c r="G408">
        <v>2.12</v>
      </c>
      <c r="H408" t="s">
        <v>4</v>
      </c>
      <c r="I408">
        <f t="shared" si="6"/>
        <v>6.36</v>
      </c>
      <c r="J408" t="s">
        <v>5</v>
      </c>
      <c r="K408" t="s">
        <v>92</v>
      </c>
      <c r="O408" t="s">
        <v>2149</v>
      </c>
      <c r="P408" t="s">
        <v>46</v>
      </c>
      <c r="Q408" t="s">
        <v>157</v>
      </c>
      <c r="R408" t="s">
        <v>79</v>
      </c>
      <c r="S408" t="s">
        <v>24</v>
      </c>
      <c r="T408" t="s">
        <v>13</v>
      </c>
      <c r="U408">
        <v>42</v>
      </c>
      <c r="V408" t="s">
        <v>128</v>
      </c>
      <c r="W408" t="s">
        <v>2150</v>
      </c>
      <c r="X408" t="s">
        <v>62</v>
      </c>
      <c r="Y408">
        <v>2022</v>
      </c>
      <c r="Z408" t="s">
        <v>52</v>
      </c>
      <c r="AA408" s="2">
        <v>0.01</v>
      </c>
    </row>
    <row r="409" spans="1:27" x14ac:dyDescent="0.25">
      <c r="A409">
        <v>90</v>
      </c>
      <c r="B409" t="s">
        <v>586</v>
      </c>
      <c r="C409" t="s">
        <v>587</v>
      </c>
      <c r="D409" t="s">
        <v>588</v>
      </c>
      <c r="E409" t="s">
        <v>56</v>
      </c>
      <c r="F409">
        <v>3.5</v>
      </c>
      <c r="G409">
        <v>2</v>
      </c>
      <c r="H409" t="s">
        <v>4</v>
      </c>
      <c r="I409">
        <f t="shared" si="6"/>
        <v>7</v>
      </c>
      <c r="J409" t="s">
        <v>5</v>
      </c>
      <c r="K409" t="s">
        <v>449</v>
      </c>
      <c r="O409" t="s">
        <v>589</v>
      </c>
      <c r="P409" t="s">
        <v>130</v>
      </c>
      <c r="Q409" t="s">
        <v>590</v>
      </c>
      <c r="R409" t="s">
        <v>409</v>
      </c>
      <c r="S409" t="s">
        <v>24</v>
      </c>
      <c r="T409" t="s">
        <v>13</v>
      </c>
      <c r="U409">
        <v>42</v>
      </c>
      <c r="V409" t="s">
        <v>128</v>
      </c>
      <c r="W409" t="s">
        <v>591</v>
      </c>
      <c r="X409" t="s">
        <v>130</v>
      </c>
      <c r="Y409" t="s">
        <v>80</v>
      </c>
      <c r="AA409" s="2">
        <v>0.04</v>
      </c>
    </row>
    <row r="410" spans="1:27" x14ac:dyDescent="0.25">
      <c r="A410">
        <v>439</v>
      </c>
      <c r="B410" t="s">
        <v>2269</v>
      </c>
      <c r="C410" t="s">
        <v>2270</v>
      </c>
      <c r="D410" t="s">
        <v>2271</v>
      </c>
      <c r="E410" t="s">
        <v>3</v>
      </c>
      <c r="F410">
        <v>3.38</v>
      </c>
      <c r="G410">
        <v>2</v>
      </c>
      <c r="H410" t="s">
        <v>4</v>
      </c>
      <c r="I410">
        <f t="shared" si="6"/>
        <v>6.76</v>
      </c>
      <c r="J410" t="s">
        <v>5</v>
      </c>
      <c r="K410" t="s">
        <v>92</v>
      </c>
      <c r="P410" t="s">
        <v>46</v>
      </c>
      <c r="Q410" t="s">
        <v>2272</v>
      </c>
      <c r="R410" t="s">
        <v>79</v>
      </c>
      <c r="S410" t="s">
        <v>24</v>
      </c>
      <c r="T410" t="s">
        <v>829</v>
      </c>
      <c r="U410">
        <v>42</v>
      </c>
      <c r="V410" t="s">
        <v>128</v>
      </c>
      <c r="W410" t="s">
        <v>2263</v>
      </c>
      <c r="X410" t="s">
        <v>130</v>
      </c>
      <c r="Y410">
        <v>2023</v>
      </c>
      <c r="Z410" t="s">
        <v>2264</v>
      </c>
      <c r="AA410" s="2">
        <v>0.01</v>
      </c>
    </row>
    <row r="411" spans="1:27" x14ac:dyDescent="0.25">
      <c r="A411">
        <v>437</v>
      </c>
      <c r="B411" t="s">
        <v>2260</v>
      </c>
      <c r="C411" t="s">
        <v>2261</v>
      </c>
      <c r="D411" t="s">
        <v>2262</v>
      </c>
      <c r="E411" t="s">
        <v>3</v>
      </c>
      <c r="F411">
        <v>3.5</v>
      </c>
      <c r="G411">
        <v>1.88</v>
      </c>
      <c r="H411" t="s">
        <v>4</v>
      </c>
      <c r="I411">
        <f t="shared" si="6"/>
        <v>6.58</v>
      </c>
      <c r="J411" t="s">
        <v>5</v>
      </c>
      <c r="K411" t="s">
        <v>92</v>
      </c>
      <c r="P411" t="s">
        <v>46</v>
      </c>
      <c r="Q411" t="s">
        <v>157</v>
      </c>
      <c r="R411" t="s">
        <v>79</v>
      </c>
      <c r="S411" t="s">
        <v>24</v>
      </c>
      <c r="T411" t="s">
        <v>829</v>
      </c>
      <c r="U411">
        <v>42</v>
      </c>
      <c r="V411" t="s">
        <v>128</v>
      </c>
      <c r="W411" t="s">
        <v>2263</v>
      </c>
      <c r="X411" t="s">
        <v>130</v>
      </c>
      <c r="Y411">
        <v>2023</v>
      </c>
      <c r="Z411" t="s">
        <v>2264</v>
      </c>
      <c r="AA411" s="2">
        <v>0.01</v>
      </c>
    </row>
    <row r="412" spans="1:27" x14ac:dyDescent="0.25">
      <c r="A412">
        <v>476</v>
      </c>
      <c r="B412" t="s">
        <v>2475</v>
      </c>
      <c r="C412" t="s">
        <v>2476</v>
      </c>
      <c r="D412" t="s">
        <v>2477</v>
      </c>
      <c r="E412" t="s">
        <v>56</v>
      </c>
      <c r="F412">
        <v>3</v>
      </c>
      <c r="G412">
        <v>3.25</v>
      </c>
      <c r="H412" t="s">
        <v>4</v>
      </c>
      <c r="I412">
        <f t="shared" si="6"/>
        <v>9.75</v>
      </c>
      <c r="J412" t="s">
        <v>43</v>
      </c>
      <c r="K412" t="s">
        <v>119</v>
      </c>
      <c r="O412" t="s">
        <v>2478</v>
      </c>
      <c r="P412" t="s">
        <v>9</v>
      </c>
      <c r="Q412" t="s">
        <v>2476</v>
      </c>
      <c r="R412" t="s">
        <v>36</v>
      </c>
      <c r="S412" t="s">
        <v>12</v>
      </c>
      <c r="T412" t="s">
        <v>13</v>
      </c>
      <c r="U412">
        <v>59</v>
      </c>
      <c r="V412" t="s">
        <v>128</v>
      </c>
      <c r="W412" t="s">
        <v>2455</v>
      </c>
      <c r="X412" t="s">
        <v>130</v>
      </c>
      <c r="Y412">
        <v>2023</v>
      </c>
      <c r="Z412" t="s">
        <v>432</v>
      </c>
      <c r="AA412" s="2">
        <v>0.04</v>
      </c>
    </row>
    <row r="413" spans="1:27" x14ac:dyDescent="0.25">
      <c r="A413">
        <v>474</v>
      </c>
      <c r="B413" t="s">
        <v>2466</v>
      </c>
      <c r="C413" t="s">
        <v>2467</v>
      </c>
      <c r="D413" t="s">
        <v>2468</v>
      </c>
      <c r="E413" t="s">
        <v>991</v>
      </c>
      <c r="F413">
        <v>4</v>
      </c>
      <c r="G413">
        <v>3.63</v>
      </c>
      <c r="H413" t="s">
        <v>4</v>
      </c>
      <c r="I413">
        <f t="shared" si="6"/>
        <v>14.52</v>
      </c>
      <c r="J413" t="s">
        <v>5</v>
      </c>
      <c r="K413" t="s">
        <v>1868</v>
      </c>
      <c r="P413" t="s">
        <v>130</v>
      </c>
      <c r="Q413" t="s">
        <v>2469</v>
      </c>
      <c r="R413" t="s">
        <v>2470</v>
      </c>
      <c r="S413" t="s">
        <v>12</v>
      </c>
      <c r="T413" t="s">
        <v>13</v>
      </c>
      <c r="U413">
        <v>60</v>
      </c>
      <c r="V413" t="s">
        <v>128</v>
      </c>
      <c r="W413" t="s">
        <v>2455</v>
      </c>
      <c r="X413" t="s">
        <v>130</v>
      </c>
      <c r="Y413">
        <v>2023</v>
      </c>
      <c r="Z413" t="s">
        <v>432</v>
      </c>
      <c r="AA413" s="2">
        <v>0.04</v>
      </c>
    </row>
    <row r="414" spans="1:27" x14ac:dyDescent="0.25">
      <c r="A414">
        <v>473</v>
      </c>
      <c r="B414" t="s">
        <v>2462</v>
      </c>
      <c r="C414" t="s">
        <v>2463</v>
      </c>
      <c r="D414" t="s">
        <v>2464</v>
      </c>
      <c r="E414" t="s">
        <v>991</v>
      </c>
      <c r="F414">
        <v>4.25</v>
      </c>
      <c r="G414">
        <v>1.38</v>
      </c>
      <c r="H414" t="s">
        <v>4</v>
      </c>
      <c r="I414">
        <f t="shared" si="6"/>
        <v>5.8649999999999993</v>
      </c>
      <c r="J414" t="s">
        <v>5</v>
      </c>
      <c r="K414" t="s">
        <v>1003</v>
      </c>
      <c r="O414" t="s">
        <v>36</v>
      </c>
      <c r="P414" t="s">
        <v>130</v>
      </c>
      <c r="Q414" t="s">
        <v>2465</v>
      </c>
      <c r="R414" t="s">
        <v>36</v>
      </c>
      <c r="S414" t="s">
        <v>12</v>
      </c>
      <c r="T414" t="s">
        <v>13</v>
      </c>
      <c r="U414">
        <v>61</v>
      </c>
      <c r="V414" t="s">
        <v>128</v>
      </c>
      <c r="W414" t="s">
        <v>2455</v>
      </c>
      <c r="X414" t="s">
        <v>130</v>
      </c>
      <c r="Y414">
        <v>2023</v>
      </c>
      <c r="Z414" t="s">
        <v>432</v>
      </c>
      <c r="AA414" s="2">
        <v>0.04</v>
      </c>
    </row>
    <row r="415" spans="1:27" x14ac:dyDescent="0.25">
      <c r="A415">
        <v>470</v>
      </c>
      <c r="B415" t="s">
        <v>2451</v>
      </c>
      <c r="C415" t="s">
        <v>2452</v>
      </c>
      <c r="D415" t="s">
        <v>2453</v>
      </c>
      <c r="E415" t="s">
        <v>511</v>
      </c>
      <c r="F415">
        <v>1</v>
      </c>
      <c r="G415">
        <v>1</v>
      </c>
      <c r="H415" t="s">
        <v>75</v>
      </c>
      <c r="I415">
        <f t="shared" si="6"/>
        <v>0.78500000000000003</v>
      </c>
      <c r="J415" t="s">
        <v>43</v>
      </c>
      <c r="K415" t="s">
        <v>393</v>
      </c>
      <c r="M415" t="s">
        <v>7</v>
      </c>
      <c r="P415" t="s">
        <v>130</v>
      </c>
      <c r="Q415" t="s">
        <v>2454</v>
      </c>
      <c r="R415" t="s">
        <v>36</v>
      </c>
      <c r="S415" t="s">
        <v>12</v>
      </c>
      <c r="T415" t="s">
        <v>13</v>
      </c>
      <c r="U415">
        <v>61</v>
      </c>
      <c r="V415" t="s">
        <v>128</v>
      </c>
      <c r="W415" t="s">
        <v>2455</v>
      </c>
      <c r="X415" t="s">
        <v>130</v>
      </c>
      <c r="Y415">
        <v>2023</v>
      </c>
      <c r="Z415" t="s">
        <v>432</v>
      </c>
      <c r="AA415" s="2">
        <v>6</v>
      </c>
    </row>
    <row r="416" spans="1:27" x14ac:dyDescent="0.25">
      <c r="A416">
        <v>472</v>
      </c>
      <c r="B416" t="s">
        <v>2459</v>
      </c>
      <c r="C416" t="s">
        <v>2460</v>
      </c>
      <c r="D416" t="s">
        <v>2461</v>
      </c>
      <c r="E416" t="s">
        <v>511</v>
      </c>
      <c r="F416">
        <v>1.25</v>
      </c>
      <c r="G416">
        <v>1</v>
      </c>
      <c r="H416" t="s">
        <v>4</v>
      </c>
      <c r="I416">
        <f t="shared" si="6"/>
        <v>1.25</v>
      </c>
      <c r="J416" t="s">
        <v>43</v>
      </c>
      <c r="K416" t="s">
        <v>393</v>
      </c>
      <c r="M416" t="s">
        <v>7</v>
      </c>
      <c r="P416" t="s">
        <v>130</v>
      </c>
      <c r="Q416" t="s">
        <v>2454</v>
      </c>
      <c r="R416" t="s">
        <v>36</v>
      </c>
      <c r="S416" t="s">
        <v>12</v>
      </c>
      <c r="T416" t="s">
        <v>13</v>
      </c>
      <c r="U416">
        <v>61</v>
      </c>
      <c r="V416" t="s">
        <v>128</v>
      </c>
      <c r="W416" t="s">
        <v>2455</v>
      </c>
      <c r="X416" t="s">
        <v>130</v>
      </c>
      <c r="Y416">
        <v>2023</v>
      </c>
      <c r="Z416" t="s">
        <v>432</v>
      </c>
      <c r="AA416" s="2">
        <v>6</v>
      </c>
    </row>
    <row r="417" spans="1:27" x14ac:dyDescent="0.25">
      <c r="A417">
        <v>471</v>
      </c>
      <c r="B417" t="s">
        <v>2456</v>
      </c>
      <c r="C417" t="s">
        <v>2457</v>
      </c>
      <c r="D417" t="s">
        <v>2458</v>
      </c>
      <c r="E417" t="s">
        <v>511</v>
      </c>
      <c r="F417">
        <v>1.25</v>
      </c>
      <c r="G417">
        <v>0.63</v>
      </c>
      <c r="H417" t="s">
        <v>4</v>
      </c>
      <c r="I417">
        <f t="shared" si="6"/>
        <v>0.78749999999999998</v>
      </c>
      <c r="J417" t="s">
        <v>43</v>
      </c>
      <c r="K417" t="s">
        <v>393</v>
      </c>
      <c r="M417" t="s">
        <v>7</v>
      </c>
      <c r="P417" t="s">
        <v>130</v>
      </c>
      <c r="Q417" t="s">
        <v>2454</v>
      </c>
      <c r="R417" t="s">
        <v>36</v>
      </c>
      <c r="S417" t="s">
        <v>12</v>
      </c>
      <c r="T417" t="s">
        <v>13</v>
      </c>
      <c r="U417">
        <v>61</v>
      </c>
      <c r="V417" t="s">
        <v>128</v>
      </c>
      <c r="W417" t="s">
        <v>2455</v>
      </c>
      <c r="X417" t="s">
        <v>130</v>
      </c>
      <c r="Y417">
        <v>2023</v>
      </c>
      <c r="Z417" t="s">
        <v>432</v>
      </c>
      <c r="AA417" s="2">
        <v>6</v>
      </c>
    </row>
    <row r="418" spans="1:27" x14ac:dyDescent="0.25">
      <c r="A418">
        <v>475</v>
      </c>
      <c r="B418" t="s">
        <v>2471</v>
      </c>
      <c r="C418" t="s">
        <v>2472</v>
      </c>
      <c r="D418" t="s">
        <v>2473</v>
      </c>
      <c r="E418" t="s">
        <v>991</v>
      </c>
      <c r="F418">
        <v>2</v>
      </c>
      <c r="G418">
        <v>3</v>
      </c>
      <c r="H418" t="s">
        <v>4</v>
      </c>
      <c r="I418">
        <f t="shared" si="6"/>
        <v>6</v>
      </c>
      <c r="J418" t="s">
        <v>43</v>
      </c>
      <c r="K418" t="s">
        <v>57</v>
      </c>
      <c r="O418" t="s">
        <v>2474</v>
      </c>
      <c r="P418" t="s">
        <v>9</v>
      </c>
      <c r="Q418" t="s">
        <v>2472</v>
      </c>
      <c r="R418" t="s">
        <v>36</v>
      </c>
      <c r="S418" t="s">
        <v>12</v>
      </c>
      <c r="T418" t="s">
        <v>13</v>
      </c>
      <c r="U418">
        <v>62</v>
      </c>
      <c r="V418" t="s">
        <v>128</v>
      </c>
      <c r="W418" t="s">
        <v>2455</v>
      </c>
      <c r="X418" t="s">
        <v>130</v>
      </c>
      <c r="Y418">
        <v>2023</v>
      </c>
      <c r="Z418" t="s">
        <v>432</v>
      </c>
      <c r="AA418" s="2">
        <v>0.04</v>
      </c>
    </row>
    <row r="419" spans="1:27" x14ac:dyDescent="0.25">
      <c r="A419">
        <v>267</v>
      </c>
      <c r="B419" t="s">
        <v>1508</v>
      </c>
      <c r="C419" t="s">
        <v>1509</v>
      </c>
      <c r="D419" t="s">
        <v>1510</v>
      </c>
      <c r="E419" t="s">
        <v>3</v>
      </c>
      <c r="F419">
        <v>3.38</v>
      </c>
      <c r="G419">
        <v>2.88</v>
      </c>
      <c r="H419" t="s">
        <v>4</v>
      </c>
      <c r="I419">
        <f t="shared" si="6"/>
        <v>9.7343999999999991</v>
      </c>
      <c r="J419" t="s">
        <v>5</v>
      </c>
      <c r="K419" t="s">
        <v>57</v>
      </c>
      <c r="O419" t="s">
        <v>1511</v>
      </c>
      <c r="P419" t="s">
        <v>35</v>
      </c>
      <c r="Q419" t="s">
        <v>1512</v>
      </c>
      <c r="R419" t="s">
        <v>36</v>
      </c>
      <c r="S419" t="s">
        <v>12</v>
      </c>
      <c r="T419" t="s">
        <v>13</v>
      </c>
      <c r="U419">
        <v>62</v>
      </c>
      <c r="V419" t="s">
        <v>128</v>
      </c>
      <c r="W419" t="s">
        <v>1513</v>
      </c>
      <c r="X419" t="s">
        <v>130</v>
      </c>
      <c r="Y419">
        <v>2019</v>
      </c>
      <c r="Z419" t="s">
        <v>432</v>
      </c>
      <c r="AA419" s="2">
        <v>0.01</v>
      </c>
    </row>
    <row r="420" spans="1:27" x14ac:dyDescent="0.25">
      <c r="A420">
        <v>265</v>
      </c>
      <c r="B420" t="s">
        <v>1495</v>
      </c>
      <c r="C420" t="s">
        <v>1496</v>
      </c>
      <c r="D420" t="s">
        <v>1497</v>
      </c>
      <c r="E420" t="s">
        <v>3</v>
      </c>
      <c r="F420">
        <v>2.25</v>
      </c>
      <c r="G420">
        <v>2.25</v>
      </c>
      <c r="H420" t="s">
        <v>156</v>
      </c>
      <c r="I420">
        <f t="shared" si="6"/>
        <v>5.0625</v>
      </c>
      <c r="J420" t="s">
        <v>43</v>
      </c>
      <c r="K420" t="s">
        <v>103</v>
      </c>
      <c r="O420" t="s">
        <v>1498</v>
      </c>
      <c r="P420" t="s">
        <v>46</v>
      </c>
      <c r="Q420" t="s">
        <v>1499</v>
      </c>
      <c r="R420" t="s">
        <v>36</v>
      </c>
      <c r="S420" t="s">
        <v>12</v>
      </c>
      <c r="T420" t="s">
        <v>13</v>
      </c>
      <c r="U420">
        <v>62</v>
      </c>
      <c r="V420" t="s">
        <v>128</v>
      </c>
      <c r="W420" t="s">
        <v>1500</v>
      </c>
      <c r="X420" t="s">
        <v>130</v>
      </c>
      <c r="Y420">
        <v>2014</v>
      </c>
      <c r="AA420" s="2">
        <v>0.01</v>
      </c>
    </row>
    <row r="421" spans="1:27" x14ac:dyDescent="0.25">
      <c r="A421">
        <v>77</v>
      </c>
      <c r="B421" t="s">
        <v>519</v>
      </c>
      <c r="C421" t="s">
        <v>520</v>
      </c>
      <c r="D421" t="s">
        <v>521</v>
      </c>
      <c r="E421" t="s">
        <v>32</v>
      </c>
      <c r="F421">
        <v>4</v>
      </c>
      <c r="G421">
        <v>2.5</v>
      </c>
      <c r="H421" t="s">
        <v>4</v>
      </c>
      <c r="I421">
        <f t="shared" si="6"/>
        <v>10</v>
      </c>
      <c r="J421" t="s">
        <v>5</v>
      </c>
      <c r="K421" t="s">
        <v>98</v>
      </c>
      <c r="M421" t="s">
        <v>7</v>
      </c>
      <c r="O421" t="s">
        <v>522</v>
      </c>
      <c r="P421" t="s">
        <v>35</v>
      </c>
      <c r="Q421" t="s">
        <v>522</v>
      </c>
      <c r="R421" t="s">
        <v>523</v>
      </c>
      <c r="S421" t="s">
        <v>12</v>
      </c>
      <c r="T421" t="s">
        <v>13</v>
      </c>
      <c r="U421">
        <v>63</v>
      </c>
      <c r="V421" t="s">
        <v>128</v>
      </c>
      <c r="W421" t="s">
        <v>524</v>
      </c>
      <c r="X421" t="s">
        <v>130</v>
      </c>
      <c r="Y421">
        <v>2018</v>
      </c>
      <c r="AA421" s="2">
        <v>0.01</v>
      </c>
    </row>
    <row r="422" spans="1:27" x14ac:dyDescent="0.25">
      <c r="A422">
        <v>435</v>
      </c>
      <c r="B422" t="s">
        <v>2247</v>
      </c>
      <c r="C422" t="s">
        <v>2248</v>
      </c>
      <c r="D422" t="s">
        <v>2249</v>
      </c>
      <c r="E422" t="s">
        <v>215</v>
      </c>
      <c r="F422">
        <v>3.5</v>
      </c>
      <c r="G422">
        <v>3.25</v>
      </c>
      <c r="H422" t="s">
        <v>4</v>
      </c>
      <c r="I422">
        <f t="shared" si="6"/>
        <v>11.375</v>
      </c>
      <c r="J422" t="s">
        <v>43</v>
      </c>
      <c r="K422" t="s">
        <v>84</v>
      </c>
      <c r="P422" t="s">
        <v>35</v>
      </c>
      <c r="Q422" t="s">
        <v>2250</v>
      </c>
      <c r="R422" t="s">
        <v>36</v>
      </c>
      <c r="S422" t="s">
        <v>12</v>
      </c>
      <c r="T422" t="s">
        <v>13</v>
      </c>
      <c r="U422">
        <v>65</v>
      </c>
      <c r="V422" t="s">
        <v>128</v>
      </c>
      <c r="W422" t="s">
        <v>2251</v>
      </c>
      <c r="X422" t="s">
        <v>130</v>
      </c>
      <c r="Y422">
        <v>2023</v>
      </c>
      <c r="Z422" t="s">
        <v>2252</v>
      </c>
      <c r="AA422" s="2">
        <v>0.01</v>
      </c>
    </row>
    <row r="423" spans="1:27" x14ac:dyDescent="0.25">
      <c r="A423">
        <v>27</v>
      </c>
      <c r="B423" t="s">
        <v>219</v>
      </c>
      <c r="C423" t="s">
        <v>220</v>
      </c>
      <c r="D423" t="s">
        <v>221</v>
      </c>
      <c r="E423" t="s">
        <v>42</v>
      </c>
      <c r="F423">
        <v>3.13</v>
      </c>
      <c r="G423">
        <v>2.13</v>
      </c>
      <c r="H423" t="s">
        <v>4</v>
      </c>
      <c r="I423">
        <f t="shared" si="6"/>
        <v>6.6668999999999992</v>
      </c>
      <c r="J423" t="s">
        <v>5</v>
      </c>
      <c r="K423" t="s">
        <v>57</v>
      </c>
      <c r="O423" t="s">
        <v>222</v>
      </c>
      <c r="P423" t="s">
        <v>46</v>
      </c>
      <c r="Q423" t="s">
        <v>223</v>
      </c>
      <c r="R423" t="s">
        <v>36</v>
      </c>
      <c r="S423" t="s">
        <v>12</v>
      </c>
      <c r="T423" t="s">
        <v>13</v>
      </c>
      <c r="U423">
        <v>65</v>
      </c>
      <c r="V423" t="s">
        <v>128</v>
      </c>
      <c r="W423" t="s">
        <v>224</v>
      </c>
      <c r="X423" t="s">
        <v>130</v>
      </c>
      <c r="Y423">
        <v>2006</v>
      </c>
      <c r="AA423" s="2">
        <v>0.01</v>
      </c>
    </row>
    <row r="424" spans="1:27" x14ac:dyDescent="0.25">
      <c r="A424">
        <v>264</v>
      </c>
      <c r="B424" t="s">
        <v>1489</v>
      </c>
      <c r="C424" t="s">
        <v>1490</v>
      </c>
      <c r="D424" t="s">
        <v>1491</v>
      </c>
      <c r="E424" t="s">
        <v>234</v>
      </c>
      <c r="F424">
        <v>4</v>
      </c>
      <c r="G424">
        <v>1.75</v>
      </c>
      <c r="H424" t="s">
        <v>4</v>
      </c>
      <c r="I424">
        <f t="shared" si="6"/>
        <v>7</v>
      </c>
      <c r="J424" t="s">
        <v>5</v>
      </c>
      <c r="K424" t="s">
        <v>98</v>
      </c>
      <c r="O424" t="s">
        <v>1492</v>
      </c>
      <c r="P424" t="s">
        <v>46</v>
      </c>
      <c r="Q424" t="s">
        <v>1493</v>
      </c>
      <c r="R424" t="s">
        <v>845</v>
      </c>
      <c r="S424" t="s">
        <v>12</v>
      </c>
      <c r="T424" t="s">
        <v>13</v>
      </c>
      <c r="U424">
        <v>65</v>
      </c>
      <c r="V424" t="s">
        <v>128</v>
      </c>
      <c r="W424" t="s">
        <v>1494</v>
      </c>
      <c r="X424" t="s">
        <v>130</v>
      </c>
      <c r="Y424">
        <v>2009</v>
      </c>
      <c r="AA424" s="2">
        <v>8.99</v>
      </c>
    </row>
    <row r="425" spans="1:27" x14ac:dyDescent="0.25">
      <c r="A425">
        <v>352</v>
      </c>
      <c r="B425" t="s">
        <v>1910</v>
      </c>
      <c r="C425" t="s">
        <v>1911</v>
      </c>
      <c r="D425" t="s">
        <v>1912</v>
      </c>
      <c r="E425" t="s">
        <v>42</v>
      </c>
      <c r="F425">
        <v>3.25</v>
      </c>
      <c r="G425">
        <v>2.12</v>
      </c>
      <c r="H425" t="s">
        <v>4</v>
      </c>
      <c r="I425">
        <f t="shared" si="6"/>
        <v>6.8900000000000006</v>
      </c>
      <c r="J425" t="s">
        <v>5</v>
      </c>
      <c r="K425" t="s">
        <v>528</v>
      </c>
      <c r="O425" t="s">
        <v>1913</v>
      </c>
      <c r="P425" t="s">
        <v>9</v>
      </c>
      <c r="Q425" t="s">
        <v>1914</v>
      </c>
      <c r="R425" t="s">
        <v>165</v>
      </c>
      <c r="S425" t="s">
        <v>24</v>
      </c>
      <c r="T425" t="s">
        <v>13</v>
      </c>
      <c r="U425">
        <v>116</v>
      </c>
      <c r="V425" t="s">
        <v>128</v>
      </c>
      <c r="W425" t="s">
        <v>1915</v>
      </c>
      <c r="X425" t="s">
        <v>114</v>
      </c>
      <c r="Y425">
        <v>2022</v>
      </c>
      <c r="Z425" t="s">
        <v>198</v>
      </c>
      <c r="AA425" s="2">
        <v>3.95</v>
      </c>
    </row>
    <row r="426" spans="1:27" x14ac:dyDescent="0.25">
      <c r="A426">
        <v>266</v>
      </c>
      <c r="B426" t="s">
        <v>1501</v>
      </c>
      <c r="C426" t="s">
        <v>1502</v>
      </c>
      <c r="D426" t="s">
        <v>1503</v>
      </c>
      <c r="E426" t="s">
        <v>42</v>
      </c>
      <c r="F426">
        <v>2.25</v>
      </c>
      <c r="G426">
        <v>2.25</v>
      </c>
      <c r="H426" t="s">
        <v>75</v>
      </c>
      <c r="I426">
        <f t="shared" si="6"/>
        <v>3.9740625000000001</v>
      </c>
      <c r="J426" t="s">
        <v>43</v>
      </c>
      <c r="K426" t="s">
        <v>84</v>
      </c>
      <c r="O426" t="s">
        <v>1504</v>
      </c>
      <c r="P426" t="s">
        <v>35</v>
      </c>
      <c r="Q426" t="s">
        <v>1504</v>
      </c>
      <c r="R426" t="s">
        <v>1505</v>
      </c>
      <c r="S426" t="s">
        <v>1506</v>
      </c>
      <c r="T426" t="s">
        <v>13</v>
      </c>
      <c r="U426">
        <v>153</v>
      </c>
      <c r="V426" t="s">
        <v>128</v>
      </c>
      <c r="W426" t="s">
        <v>1507</v>
      </c>
      <c r="X426" t="s">
        <v>130</v>
      </c>
      <c r="Y426">
        <v>2015</v>
      </c>
      <c r="AA426" s="2">
        <v>4.95</v>
      </c>
    </row>
    <row r="427" spans="1:27" x14ac:dyDescent="0.25">
      <c r="A427">
        <v>120</v>
      </c>
      <c r="B427" t="s">
        <v>724</v>
      </c>
      <c r="C427" t="s">
        <v>725</v>
      </c>
      <c r="D427" t="s">
        <v>726</v>
      </c>
      <c r="E427" t="s">
        <v>56</v>
      </c>
      <c r="F427">
        <v>2.38</v>
      </c>
      <c r="G427">
        <v>4.5</v>
      </c>
      <c r="H427" t="s">
        <v>4</v>
      </c>
      <c r="I427">
        <f t="shared" si="6"/>
        <v>10.709999999999999</v>
      </c>
      <c r="J427" t="s">
        <v>43</v>
      </c>
      <c r="K427" t="s">
        <v>103</v>
      </c>
      <c r="O427" t="s">
        <v>727</v>
      </c>
      <c r="P427" t="s">
        <v>9</v>
      </c>
      <c r="Q427" t="s">
        <v>728</v>
      </c>
      <c r="R427" t="s">
        <v>60</v>
      </c>
      <c r="S427" t="s">
        <v>24</v>
      </c>
      <c r="T427" t="s">
        <v>13</v>
      </c>
      <c r="U427">
        <v>2</v>
      </c>
      <c r="V427" t="s">
        <v>14</v>
      </c>
      <c r="W427" t="s">
        <v>729</v>
      </c>
      <c r="X427" t="s">
        <v>62</v>
      </c>
      <c r="Y427" t="s">
        <v>80</v>
      </c>
      <c r="AA427" s="2">
        <v>0.04</v>
      </c>
    </row>
    <row r="428" spans="1:27" x14ac:dyDescent="0.25">
      <c r="A428">
        <v>121</v>
      </c>
      <c r="B428" t="s">
        <v>730</v>
      </c>
      <c r="C428" t="s">
        <v>731</v>
      </c>
      <c r="D428" t="s">
        <v>732</v>
      </c>
      <c r="E428" t="s">
        <v>56</v>
      </c>
      <c r="F428">
        <v>2</v>
      </c>
      <c r="G428">
        <v>3.5</v>
      </c>
      <c r="H428" t="s">
        <v>4</v>
      </c>
      <c r="I428">
        <f t="shared" si="6"/>
        <v>7</v>
      </c>
      <c r="J428" t="s">
        <v>43</v>
      </c>
      <c r="K428" t="s">
        <v>119</v>
      </c>
      <c r="O428" t="s">
        <v>733</v>
      </c>
      <c r="P428" t="s">
        <v>9</v>
      </c>
      <c r="Q428" t="s">
        <v>731</v>
      </c>
      <c r="R428" t="s">
        <v>734</v>
      </c>
      <c r="S428" t="s">
        <v>24</v>
      </c>
      <c r="T428" t="s">
        <v>13</v>
      </c>
      <c r="U428">
        <v>2</v>
      </c>
      <c r="V428" t="s">
        <v>14</v>
      </c>
      <c r="W428" t="s">
        <v>735</v>
      </c>
      <c r="X428" t="s">
        <v>62</v>
      </c>
      <c r="Y428">
        <v>2001</v>
      </c>
      <c r="AA428" s="2">
        <v>0.04</v>
      </c>
    </row>
    <row r="429" spans="1:27" x14ac:dyDescent="0.25">
      <c r="A429">
        <v>124</v>
      </c>
      <c r="B429" t="s">
        <v>748</v>
      </c>
      <c r="C429" t="s">
        <v>749</v>
      </c>
      <c r="D429" t="s">
        <v>750</v>
      </c>
      <c r="E429" t="s">
        <v>56</v>
      </c>
      <c r="F429">
        <v>2</v>
      </c>
      <c r="G429">
        <v>3.5</v>
      </c>
      <c r="H429" t="s">
        <v>4</v>
      </c>
      <c r="I429">
        <f t="shared" si="6"/>
        <v>7</v>
      </c>
      <c r="J429" t="s">
        <v>43</v>
      </c>
      <c r="K429" t="s">
        <v>119</v>
      </c>
      <c r="O429" t="s">
        <v>751</v>
      </c>
      <c r="P429" t="s">
        <v>9</v>
      </c>
      <c r="Q429" t="s">
        <v>752</v>
      </c>
      <c r="R429" t="s">
        <v>60</v>
      </c>
      <c r="S429" t="s">
        <v>24</v>
      </c>
      <c r="T429" t="s">
        <v>13</v>
      </c>
      <c r="U429">
        <v>2</v>
      </c>
      <c r="V429" t="s">
        <v>14</v>
      </c>
      <c r="W429" t="s">
        <v>753</v>
      </c>
      <c r="X429" t="s">
        <v>62</v>
      </c>
      <c r="Y429" t="s">
        <v>80</v>
      </c>
      <c r="AA429" s="2">
        <v>0.04</v>
      </c>
    </row>
    <row r="430" spans="1:27" x14ac:dyDescent="0.25">
      <c r="A430">
        <v>134</v>
      </c>
      <c r="B430" t="s">
        <v>807</v>
      </c>
      <c r="C430" t="s">
        <v>808</v>
      </c>
      <c r="D430" t="s">
        <v>809</v>
      </c>
      <c r="E430" t="s">
        <v>56</v>
      </c>
      <c r="F430">
        <v>2</v>
      </c>
      <c r="G430">
        <v>3.5</v>
      </c>
      <c r="H430" t="s">
        <v>4</v>
      </c>
      <c r="I430">
        <f t="shared" si="6"/>
        <v>7</v>
      </c>
      <c r="J430" t="s">
        <v>43</v>
      </c>
      <c r="K430" t="s">
        <v>119</v>
      </c>
      <c r="O430" t="s">
        <v>810</v>
      </c>
      <c r="P430" t="s">
        <v>9</v>
      </c>
      <c r="Q430" t="s">
        <v>808</v>
      </c>
      <c r="R430" t="s">
        <v>746</v>
      </c>
      <c r="S430" t="s">
        <v>24</v>
      </c>
      <c r="T430" t="s">
        <v>13</v>
      </c>
      <c r="U430">
        <v>2</v>
      </c>
      <c r="V430" t="s">
        <v>14</v>
      </c>
      <c r="W430" t="s">
        <v>811</v>
      </c>
      <c r="X430" t="s">
        <v>62</v>
      </c>
      <c r="Y430" t="s">
        <v>80</v>
      </c>
      <c r="AA430" s="2">
        <v>0.04</v>
      </c>
    </row>
    <row r="431" spans="1:27" x14ac:dyDescent="0.25">
      <c r="A431">
        <v>131</v>
      </c>
      <c r="B431" t="s">
        <v>789</v>
      </c>
      <c r="C431" t="s">
        <v>790</v>
      </c>
      <c r="D431" t="s">
        <v>791</v>
      </c>
      <c r="E431" t="s">
        <v>56</v>
      </c>
      <c r="F431">
        <v>2</v>
      </c>
      <c r="G431">
        <v>3</v>
      </c>
      <c r="H431" t="s">
        <v>4</v>
      </c>
      <c r="I431">
        <f t="shared" si="6"/>
        <v>6</v>
      </c>
      <c r="J431" t="s">
        <v>43</v>
      </c>
      <c r="K431" t="s">
        <v>119</v>
      </c>
      <c r="O431" t="s">
        <v>792</v>
      </c>
      <c r="P431" t="s">
        <v>9</v>
      </c>
      <c r="Q431" t="s">
        <v>793</v>
      </c>
      <c r="R431" t="s">
        <v>60</v>
      </c>
      <c r="S431" t="s">
        <v>24</v>
      </c>
      <c r="T431" t="s">
        <v>13</v>
      </c>
      <c r="U431">
        <v>2</v>
      </c>
      <c r="V431" t="s">
        <v>14</v>
      </c>
      <c r="W431" t="s">
        <v>794</v>
      </c>
      <c r="X431" t="s">
        <v>62</v>
      </c>
      <c r="Y431" t="s">
        <v>80</v>
      </c>
      <c r="AA431" s="2">
        <v>0.04</v>
      </c>
    </row>
    <row r="432" spans="1:27" x14ac:dyDescent="0.25">
      <c r="A432">
        <v>281</v>
      </c>
      <c r="B432" t="s">
        <v>1570</v>
      </c>
      <c r="C432" t="s">
        <v>1571</v>
      </c>
      <c r="D432" t="s">
        <v>1572</v>
      </c>
      <c r="E432" t="s">
        <v>32</v>
      </c>
      <c r="F432">
        <v>4.63</v>
      </c>
      <c r="G432">
        <v>1.1299999999999999</v>
      </c>
      <c r="H432" t="s">
        <v>478</v>
      </c>
      <c r="I432">
        <f t="shared" si="6"/>
        <v>16.428166000000001</v>
      </c>
      <c r="J432" t="s">
        <v>43</v>
      </c>
      <c r="K432" t="s">
        <v>119</v>
      </c>
      <c r="L432" t="s">
        <v>7</v>
      </c>
      <c r="O432" t="s">
        <v>1573</v>
      </c>
      <c r="P432" t="s">
        <v>9</v>
      </c>
      <c r="Q432" t="s">
        <v>1574</v>
      </c>
      <c r="R432" t="s">
        <v>60</v>
      </c>
      <c r="S432" t="s">
        <v>24</v>
      </c>
      <c r="T432" t="s">
        <v>13</v>
      </c>
      <c r="U432">
        <v>2</v>
      </c>
      <c r="V432" t="s">
        <v>14</v>
      </c>
      <c r="W432" t="s">
        <v>1575</v>
      </c>
      <c r="X432" t="s">
        <v>62</v>
      </c>
      <c r="Y432">
        <v>2020</v>
      </c>
      <c r="Z432" t="s">
        <v>432</v>
      </c>
      <c r="AA432" s="2">
        <v>0.04</v>
      </c>
    </row>
    <row r="433" spans="1:28" x14ac:dyDescent="0.25">
      <c r="A433">
        <v>135</v>
      </c>
      <c r="B433" t="s">
        <v>812</v>
      </c>
      <c r="C433" t="s">
        <v>813</v>
      </c>
      <c r="D433" t="s">
        <v>814</v>
      </c>
      <c r="E433" t="s">
        <v>56</v>
      </c>
      <c r="F433">
        <v>3.5</v>
      </c>
      <c r="G433">
        <v>3.5</v>
      </c>
      <c r="H433" t="s">
        <v>156</v>
      </c>
      <c r="I433">
        <f t="shared" si="6"/>
        <v>12.25</v>
      </c>
      <c r="J433" t="s">
        <v>43</v>
      </c>
      <c r="K433" t="s">
        <v>98</v>
      </c>
      <c r="O433" t="s">
        <v>815</v>
      </c>
      <c r="P433" t="s">
        <v>9</v>
      </c>
      <c r="Q433" t="s">
        <v>816</v>
      </c>
      <c r="R433" t="s">
        <v>60</v>
      </c>
      <c r="S433" t="s">
        <v>24</v>
      </c>
      <c r="T433" t="s">
        <v>13</v>
      </c>
      <c r="U433">
        <v>3</v>
      </c>
      <c r="V433" t="s">
        <v>14</v>
      </c>
      <c r="W433" t="s">
        <v>38</v>
      </c>
      <c r="X433" t="s">
        <v>62</v>
      </c>
      <c r="Y433" t="s">
        <v>80</v>
      </c>
      <c r="AA433" s="2">
        <v>0.04</v>
      </c>
    </row>
    <row r="434" spans="1:28" x14ac:dyDescent="0.25">
      <c r="A434">
        <v>123</v>
      </c>
      <c r="B434" t="s">
        <v>742</v>
      </c>
      <c r="C434" t="s">
        <v>743</v>
      </c>
      <c r="D434" t="s">
        <v>744</v>
      </c>
      <c r="E434" t="s">
        <v>42</v>
      </c>
      <c r="F434">
        <v>2</v>
      </c>
      <c r="G434">
        <v>3.5</v>
      </c>
      <c r="H434" t="s">
        <v>4</v>
      </c>
      <c r="I434">
        <f t="shared" si="6"/>
        <v>7</v>
      </c>
      <c r="J434" t="s">
        <v>43</v>
      </c>
      <c r="K434" t="s">
        <v>119</v>
      </c>
      <c r="O434" t="s">
        <v>745</v>
      </c>
      <c r="P434" t="s">
        <v>9</v>
      </c>
      <c r="Q434" t="s">
        <v>743</v>
      </c>
      <c r="R434" t="s">
        <v>746</v>
      </c>
      <c r="S434" t="s">
        <v>24</v>
      </c>
      <c r="T434" t="s">
        <v>13</v>
      </c>
      <c r="U434">
        <v>4</v>
      </c>
      <c r="V434" t="s">
        <v>14</v>
      </c>
      <c r="W434" t="s">
        <v>747</v>
      </c>
      <c r="X434" t="s">
        <v>38</v>
      </c>
      <c r="Y434" t="s">
        <v>38</v>
      </c>
      <c r="AA434" s="2">
        <v>0.04</v>
      </c>
    </row>
    <row r="435" spans="1:28" x14ac:dyDescent="0.25">
      <c r="A435">
        <v>137</v>
      </c>
      <c r="B435" t="s">
        <v>825</v>
      </c>
      <c r="C435" t="s">
        <v>826</v>
      </c>
      <c r="D435" t="s">
        <v>827</v>
      </c>
      <c r="E435" t="s">
        <v>56</v>
      </c>
      <c r="F435">
        <v>3.5</v>
      </c>
      <c r="G435">
        <v>6</v>
      </c>
      <c r="H435" t="s">
        <v>4</v>
      </c>
      <c r="I435">
        <f t="shared" si="6"/>
        <v>21</v>
      </c>
      <c r="J435" t="s">
        <v>43</v>
      </c>
      <c r="K435" t="s">
        <v>119</v>
      </c>
      <c r="O435" t="s">
        <v>828</v>
      </c>
      <c r="P435" t="s">
        <v>9</v>
      </c>
      <c r="Q435" t="s">
        <v>826</v>
      </c>
      <c r="R435" t="s">
        <v>60</v>
      </c>
      <c r="S435" t="s">
        <v>24</v>
      </c>
      <c r="T435" t="s">
        <v>829</v>
      </c>
      <c r="U435">
        <v>5</v>
      </c>
      <c r="V435" t="s">
        <v>14</v>
      </c>
      <c r="W435" t="s">
        <v>830</v>
      </c>
      <c r="X435" t="s">
        <v>62</v>
      </c>
      <c r="Y435" t="s">
        <v>80</v>
      </c>
      <c r="AA435" s="2">
        <v>0.04</v>
      </c>
      <c r="AB435" t="s">
        <v>718</v>
      </c>
    </row>
    <row r="436" spans="1:28" x14ac:dyDescent="0.25">
      <c r="A436">
        <v>132</v>
      </c>
      <c r="B436" t="s">
        <v>795</v>
      </c>
      <c r="C436" t="s">
        <v>796</v>
      </c>
      <c r="D436" t="s">
        <v>797</v>
      </c>
      <c r="E436" t="s">
        <v>56</v>
      </c>
      <c r="F436">
        <v>1.5</v>
      </c>
      <c r="G436">
        <v>5.25</v>
      </c>
      <c r="H436" t="s">
        <v>478</v>
      </c>
      <c r="I436">
        <f t="shared" si="6"/>
        <v>24.727500000000003</v>
      </c>
      <c r="J436" t="s">
        <v>43</v>
      </c>
      <c r="K436" t="s">
        <v>119</v>
      </c>
      <c r="O436" t="s">
        <v>798</v>
      </c>
      <c r="P436" t="s">
        <v>9</v>
      </c>
      <c r="Q436" t="s">
        <v>799</v>
      </c>
      <c r="R436" t="s">
        <v>60</v>
      </c>
      <c r="S436" t="s">
        <v>24</v>
      </c>
      <c r="T436" t="s">
        <v>13</v>
      </c>
      <c r="U436">
        <v>5</v>
      </c>
      <c r="V436" t="s">
        <v>14</v>
      </c>
      <c r="W436" t="s">
        <v>800</v>
      </c>
      <c r="X436" t="s">
        <v>62</v>
      </c>
      <c r="Y436" t="s">
        <v>80</v>
      </c>
      <c r="AA436" s="2">
        <v>0.04</v>
      </c>
    </row>
    <row r="437" spans="1:28" x14ac:dyDescent="0.25">
      <c r="A437">
        <v>156</v>
      </c>
      <c r="B437" t="s">
        <v>929</v>
      </c>
      <c r="C437" t="s">
        <v>930</v>
      </c>
      <c r="D437" t="s">
        <v>931</v>
      </c>
      <c r="E437" t="s">
        <v>56</v>
      </c>
      <c r="F437">
        <v>5</v>
      </c>
      <c r="G437">
        <v>5</v>
      </c>
      <c r="H437" t="s">
        <v>156</v>
      </c>
      <c r="I437">
        <f t="shared" si="6"/>
        <v>25</v>
      </c>
      <c r="J437" t="s">
        <v>43</v>
      </c>
      <c r="K437" t="s">
        <v>119</v>
      </c>
      <c r="O437" t="s">
        <v>932</v>
      </c>
      <c r="P437" t="s">
        <v>35</v>
      </c>
      <c r="Q437" t="s">
        <v>933</v>
      </c>
      <c r="R437" t="s">
        <v>60</v>
      </c>
      <c r="S437" t="s">
        <v>24</v>
      </c>
      <c r="T437" t="s">
        <v>13</v>
      </c>
      <c r="U437">
        <v>5</v>
      </c>
      <c r="V437" t="s">
        <v>14</v>
      </c>
      <c r="W437" t="s">
        <v>934</v>
      </c>
      <c r="X437" t="s">
        <v>62</v>
      </c>
      <c r="Y437" t="s">
        <v>80</v>
      </c>
      <c r="AA437" s="2">
        <v>0.04</v>
      </c>
    </row>
    <row r="438" spans="1:28" x14ac:dyDescent="0.25">
      <c r="A438">
        <v>347</v>
      </c>
      <c r="B438" t="s">
        <v>1884</v>
      </c>
      <c r="C438" t="s">
        <v>1885</v>
      </c>
      <c r="D438" t="s">
        <v>1886</v>
      </c>
      <c r="E438" t="s">
        <v>56</v>
      </c>
      <c r="F438">
        <v>7</v>
      </c>
      <c r="G438">
        <v>5</v>
      </c>
      <c r="H438" t="s">
        <v>4</v>
      </c>
      <c r="I438">
        <f t="shared" si="6"/>
        <v>35</v>
      </c>
      <c r="J438" t="s">
        <v>5</v>
      </c>
      <c r="K438" t="s">
        <v>119</v>
      </c>
      <c r="O438" t="s">
        <v>1887</v>
      </c>
      <c r="P438" t="s">
        <v>9</v>
      </c>
      <c r="Q438" t="s">
        <v>59</v>
      </c>
      <c r="R438" t="s">
        <v>60</v>
      </c>
      <c r="S438" t="s">
        <v>24</v>
      </c>
      <c r="T438" t="s">
        <v>13</v>
      </c>
      <c r="U438">
        <v>5</v>
      </c>
      <c r="V438" t="s">
        <v>14</v>
      </c>
      <c r="W438" t="s">
        <v>1888</v>
      </c>
      <c r="Y438">
        <v>2021</v>
      </c>
      <c r="Z438" t="s">
        <v>1883</v>
      </c>
      <c r="AA438" s="2">
        <v>0.04</v>
      </c>
    </row>
    <row r="439" spans="1:28" x14ac:dyDescent="0.25">
      <c r="A439">
        <v>125</v>
      </c>
      <c r="B439" t="s">
        <v>754</v>
      </c>
      <c r="C439" t="s">
        <v>755</v>
      </c>
      <c r="D439" t="s">
        <v>756</v>
      </c>
      <c r="E439" t="s">
        <v>56</v>
      </c>
      <c r="F439">
        <v>2</v>
      </c>
      <c r="G439">
        <v>3.63</v>
      </c>
      <c r="H439" t="s">
        <v>4</v>
      </c>
      <c r="I439">
        <f t="shared" si="6"/>
        <v>7.26</v>
      </c>
      <c r="J439" t="s">
        <v>43</v>
      </c>
      <c r="K439" t="s">
        <v>119</v>
      </c>
      <c r="O439" t="s">
        <v>757</v>
      </c>
      <c r="P439" t="s">
        <v>9</v>
      </c>
      <c r="Q439" t="s">
        <v>755</v>
      </c>
      <c r="R439" t="s">
        <v>60</v>
      </c>
      <c r="S439" t="s">
        <v>24</v>
      </c>
      <c r="T439" t="s">
        <v>13</v>
      </c>
      <c r="U439">
        <v>5</v>
      </c>
      <c r="V439" t="s">
        <v>14</v>
      </c>
      <c r="W439" t="s">
        <v>758</v>
      </c>
      <c r="X439" t="s">
        <v>62</v>
      </c>
      <c r="Y439" t="s">
        <v>80</v>
      </c>
      <c r="AA439" s="2">
        <v>0.04</v>
      </c>
    </row>
    <row r="440" spans="1:28" x14ac:dyDescent="0.25">
      <c r="A440">
        <v>126</v>
      </c>
      <c r="B440" t="s">
        <v>759</v>
      </c>
      <c r="C440" t="s">
        <v>760</v>
      </c>
      <c r="D440" t="s">
        <v>761</v>
      </c>
      <c r="E440" t="s">
        <v>56</v>
      </c>
      <c r="F440">
        <v>2</v>
      </c>
      <c r="G440">
        <v>3.5</v>
      </c>
      <c r="H440" t="s">
        <v>4</v>
      </c>
      <c r="I440">
        <f t="shared" si="6"/>
        <v>7</v>
      </c>
      <c r="J440" t="s">
        <v>43</v>
      </c>
      <c r="K440" t="s">
        <v>119</v>
      </c>
      <c r="O440" t="s">
        <v>762</v>
      </c>
      <c r="P440" t="s">
        <v>9</v>
      </c>
      <c r="Q440" t="s">
        <v>763</v>
      </c>
      <c r="R440" t="s">
        <v>60</v>
      </c>
      <c r="S440" t="s">
        <v>24</v>
      </c>
      <c r="T440" t="s">
        <v>13</v>
      </c>
      <c r="U440">
        <v>5</v>
      </c>
      <c r="V440" t="s">
        <v>14</v>
      </c>
      <c r="W440" t="s">
        <v>764</v>
      </c>
      <c r="X440" t="s">
        <v>62</v>
      </c>
      <c r="Y440" t="s">
        <v>80</v>
      </c>
      <c r="AA440" s="2">
        <v>0.04</v>
      </c>
    </row>
    <row r="441" spans="1:28" x14ac:dyDescent="0.25">
      <c r="A441">
        <v>129</v>
      </c>
      <c r="B441" t="s">
        <v>776</v>
      </c>
      <c r="C441" t="s">
        <v>777</v>
      </c>
      <c r="D441" t="s">
        <v>778</v>
      </c>
      <c r="E441" t="s">
        <v>56</v>
      </c>
      <c r="F441">
        <v>2</v>
      </c>
      <c r="G441">
        <v>3.5</v>
      </c>
      <c r="H441" t="s">
        <v>4</v>
      </c>
      <c r="I441">
        <f t="shared" si="6"/>
        <v>7</v>
      </c>
      <c r="J441" t="s">
        <v>43</v>
      </c>
      <c r="K441" t="s">
        <v>103</v>
      </c>
      <c r="O441" t="s">
        <v>779</v>
      </c>
      <c r="P441" t="s">
        <v>9</v>
      </c>
      <c r="Q441" t="s">
        <v>777</v>
      </c>
      <c r="R441" t="s">
        <v>60</v>
      </c>
      <c r="S441" t="s">
        <v>24</v>
      </c>
      <c r="T441" t="s">
        <v>13</v>
      </c>
      <c r="U441">
        <v>5</v>
      </c>
      <c r="V441" t="s">
        <v>14</v>
      </c>
      <c r="W441" t="s">
        <v>780</v>
      </c>
      <c r="X441" t="s">
        <v>62</v>
      </c>
      <c r="Y441">
        <v>2015</v>
      </c>
      <c r="Z441" t="s">
        <v>28</v>
      </c>
      <c r="AA441" s="2">
        <v>0.04</v>
      </c>
    </row>
    <row r="442" spans="1:28" x14ac:dyDescent="0.25">
      <c r="A442">
        <v>469</v>
      </c>
      <c r="B442" t="s">
        <v>2418</v>
      </c>
      <c r="C442" t="s">
        <v>2419</v>
      </c>
      <c r="D442" t="s">
        <v>2420</v>
      </c>
      <c r="E442" t="s">
        <v>56</v>
      </c>
      <c r="F442">
        <v>2</v>
      </c>
      <c r="G442">
        <v>3.5</v>
      </c>
      <c r="H442" t="s">
        <v>4</v>
      </c>
      <c r="I442">
        <f t="shared" si="6"/>
        <v>7</v>
      </c>
      <c r="J442" t="s">
        <v>43</v>
      </c>
      <c r="K442" t="s">
        <v>119</v>
      </c>
      <c r="O442" t="s">
        <v>2421</v>
      </c>
      <c r="P442" t="s">
        <v>9</v>
      </c>
      <c r="Q442" t="s">
        <v>2422</v>
      </c>
      <c r="R442" t="s">
        <v>60</v>
      </c>
      <c r="S442" t="s">
        <v>24</v>
      </c>
      <c r="T442" t="s">
        <v>13</v>
      </c>
      <c r="U442">
        <v>5</v>
      </c>
      <c r="V442" t="s">
        <v>14</v>
      </c>
      <c r="W442" t="s">
        <v>2423</v>
      </c>
      <c r="X442" t="s">
        <v>130</v>
      </c>
      <c r="Y442">
        <v>2023</v>
      </c>
      <c r="Z442" t="s">
        <v>1883</v>
      </c>
      <c r="AA442" s="2">
        <v>0.04</v>
      </c>
    </row>
    <row r="443" spans="1:28" x14ac:dyDescent="0.25">
      <c r="A443">
        <v>279</v>
      </c>
      <c r="B443" t="s">
        <v>1557</v>
      </c>
      <c r="C443" t="s">
        <v>59</v>
      </c>
      <c r="D443" t="s">
        <v>1558</v>
      </c>
      <c r="E443" t="s">
        <v>56</v>
      </c>
      <c r="F443">
        <v>3.25</v>
      </c>
      <c r="G443">
        <v>3.13</v>
      </c>
      <c r="H443" t="s">
        <v>4</v>
      </c>
      <c r="I443">
        <f t="shared" si="6"/>
        <v>10.172499999999999</v>
      </c>
      <c r="J443" t="s">
        <v>5</v>
      </c>
      <c r="K443" t="s">
        <v>1559</v>
      </c>
      <c r="O443" t="s">
        <v>1560</v>
      </c>
      <c r="P443" t="s">
        <v>9</v>
      </c>
      <c r="Q443" t="s">
        <v>59</v>
      </c>
      <c r="R443" t="s">
        <v>60</v>
      </c>
      <c r="S443" t="s">
        <v>24</v>
      </c>
      <c r="T443" t="s">
        <v>13</v>
      </c>
      <c r="U443">
        <v>5</v>
      </c>
      <c r="V443" t="s">
        <v>14</v>
      </c>
      <c r="W443" t="s">
        <v>1561</v>
      </c>
      <c r="X443" t="s">
        <v>62</v>
      </c>
      <c r="Y443">
        <v>2020</v>
      </c>
      <c r="Z443" t="s">
        <v>481</v>
      </c>
      <c r="AA443" s="2">
        <v>0.04</v>
      </c>
    </row>
    <row r="444" spans="1:28" x14ac:dyDescent="0.25">
      <c r="A444">
        <v>280</v>
      </c>
      <c r="B444" t="s">
        <v>1562</v>
      </c>
      <c r="C444" t="s">
        <v>1563</v>
      </c>
      <c r="D444" t="s">
        <v>1564</v>
      </c>
      <c r="E444" t="s">
        <v>991</v>
      </c>
      <c r="F444">
        <v>3</v>
      </c>
      <c r="G444">
        <v>3</v>
      </c>
      <c r="H444" t="s">
        <v>75</v>
      </c>
      <c r="I444">
        <f t="shared" si="6"/>
        <v>7.0650000000000004</v>
      </c>
      <c r="J444" t="s">
        <v>43</v>
      </c>
      <c r="K444" t="s">
        <v>84</v>
      </c>
      <c r="O444" t="s">
        <v>1565</v>
      </c>
      <c r="P444" t="s">
        <v>1566</v>
      </c>
      <c r="Q444" t="s">
        <v>1567</v>
      </c>
      <c r="R444" t="s">
        <v>60</v>
      </c>
      <c r="S444" t="s">
        <v>24</v>
      </c>
      <c r="T444" t="s">
        <v>1568</v>
      </c>
      <c r="U444">
        <v>5</v>
      </c>
      <c r="V444" t="s">
        <v>14</v>
      </c>
      <c r="W444" t="s">
        <v>1569</v>
      </c>
      <c r="X444" t="s">
        <v>130</v>
      </c>
      <c r="Y444">
        <v>2020</v>
      </c>
      <c r="Z444" t="s">
        <v>432</v>
      </c>
      <c r="AA444" s="2">
        <v>0.04</v>
      </c>
    </row>
    <row r="445" spans="1:28" x14ac:dyDescent="0.25">
      <c r="A445">
        <v>5</v>
      </c>
      <c r="B445" t="s">
        <v>53</v>
      </c>
      <c r="C445" t="s">
        <v>54</v>
      </c>
      <c r="D445" t="s">
        <v>55</v>
      </c>
      <c r="E445" t="s">
        <v>56</v>
      </c>
      <c r="F445">
        <v>1.37</v>
      </c>
      <c r="G445">
        <v>2.88</v>
      </c>
      <c r="H445" t="s">
        <v>4</v>
      </c>
      <c r="I445">
        <f t="shared" si="6"/>
        <v>3.9456000000000002</v>
      </c>
      <c r="J445" t="s">
        <v>43</v>
      </c>
      <c r="K445" t="s">
        <v>57</v>
      </c>
      <c r="O445" t="s">
        <v>58</v>
      </c>
      <c r="P445" t="s">
        <v>9</v>
      </c>
      <c r="Q445" t="s">
        <v>59</v>
      </c>
      <c r="R445" t="s">
        <v>60</v>
      </c>
      <c r="S445" t="s">
        <v>24</v>
      </c>
      <c r="T445" t="s">
        <v>13</v>
      </c>
      <c r="U445">
        <v>5</v>
      </c>
      <c r="V445" t="s">
        <v>14</v>
      </c>
      <c r="W445" t="s">
        <v>61</v>
      </c>
      <c r="X445" t="s">
        <v>62</v>
      </c>
      <c r="Y445">
        <v>2019</v>
      </c>
      <c r="Z445" t="s">
        <v>52</v>
      </c>
      <c r="AA445" s="2">
        <v>0.04</v>
      </c>
    </row>
    <row r="446" spans="1:28" x14ac:dyDescent="0.25">
      <c r="A446">
        <v>109</v>
      </c>
      <c r="B446" t="s">
        <v>666</v>
      </c>
      <c r="C446" t="s">
        <v>667</v>
      </c>
      <c r="D446" t="s">
        <v>668</v>
      </c>
      <c r="E446" t="s">
        <v>56</v>
      </c>
      <c r="F446">
        <v>3.5</v>
      </c>
      <c r="G446">
        <v>2</v>
      </c>
      <c r="H446" t="s">
        <v>4</v>
      </c>
      <c r="I446">
        <f t="shared" si="6"/>
        <v>7</v>
      </c>
      <c r="J446" t="s">
        <v>5</v>
      </c>
      <c r="K446" t="s">
        <v>119</v>
      </c>
      <c r="O446" t="s">
        <v>669</v>
      </c>
      <c r="P446" t="s">
        <v>9</v>
      </c>
      <c r="Q446" t="s">
        <v>667</v>
      </c>
      <c r="R446" t="s">
        <v>60</v>
      </c>
      <c r="S446" t="s">
        <v>24</v>
      </c>
      <c r="T446" t="s">
        <v>13</v>
      </c>
      <c r="U446">
        <v>5</v>
      </c>
      <c r="V446" t="s">
        <v>14</v>
      </c>
      <c r="W446" t="s">
        <v>670</v>
      </c>
      <c r="X446" t="s">
        <v>62</v>
      </c>
      <c r="Y446" t="s">
        <v>80</v>
      </c>
      <c r="AA446" s="2">
        <v>0.04</v>
      </c>
    </row>
    <row r="447" spans="1:28" x14ac:dyDescent="0.25">
      <c r="A447">
        <v>146</v>
      </c>
      <c r="B447" t="s">
        <v>871</v>
      </c>
      <c r="C447" t="s">
        <v>872</v>
      </c>
      <c r="D447" t="s">
        <v>873</v>
      </c>
      <c r="E447" t="s">
        <v>56</v>
      </c>
      <c r="F447">
        <v>1.75</v>
      </c>
      <c r="G447">
        <v>2</v>
      </c>
      <c r="H447" t="s">
        <v>4</v>
      </c>
      <c r="I447">
        <f t="shared" si="6"/>
        <v>3.5</v>
      </c>
      <c r="J447" t="s">
        <v>43</v>
      </c>
      <c r="K447" t="s">
        <v>119</v>
      </c>
      <c r="O447" t="s">
        <v>874</v>
      </c>
      <c r="P447" t="s">
        <v>9</v>
      </c>
      <c r="Q447" t="s">
        <v>875</v>
      </c>
      <c r="R447" t="s">
        <v>60</v>
      </c>
      <c r="S447" t="s">
        <v>24</v>
      </c>
      <c r="T447" t="s">
        <v>13</v>
      </c>
      <c r="U447">
        <v>5</v>
      </c>
      <c r="V447" t="s">
        <v>14</v>
      </c>
      <c r="W447" t="s">
        <v>876</v>
      </c>
      <c r="X447" t="s">
        <v>62</v>
      </c>
      <c r="Y447" t="s">
        <v>80</v>
      </c>
      <c r="AA447" s="2">
        <v>0.04</v>
      </c>
    </row>
    <row r="448" spans="1:28" x14ac:dyDescent="0.25">
      <c r="A448">
        <v>411</v>
      </c>
      <c r="B448" t="s">
        <v>2129</v>
      </c>
      <c r="C448" t="s">
        <v>2130</v>
      </c>
      <c r="D448" t="s">
        <v>2131</v>
      </c>
      <c r="E448" t="s">
        <v>991</v>
      </c>
      <c r="F448">
        <v>2</v>
      </c>
      <c r="G448">
        <v>2</v>
      </c>
      <c r="H448" t="s">
        <v>75</v>
      </c>
      <c r="I448">
        <f t="shared" si="6"/>
        <v>3.14</v>
      </c>
      <c r="J448" t="s">
        <v>43</v>
      </c>
      <c r="K448" t="s">
        <v>84</v>
      </c>
      <c r="O448" t="s">
        <v>2132</v>
      </c>
      <c r="P448" t="s">
        <v>9</v>
      </c>
      <c r="Q448" t="s">
        <v>2130</v>
      </c>
      <c r="R448" t="s">
        <v>746</v>
      </c>
      <c r="S448" t="s">
        <v>24</v>
      </c>
      <c r="T448" t="s">
        <v>13</v>
      </c>
      <c r="U448">
        <v>5</v>
      </c>
      <c r="V448" t="s">
        <v>14</v>
      </c>
      <c r="W448" t="s">
        <v>2133</v>
      </c>
      <c r="Y448">
        <v>2022</v>
      </c>
      <c r="AA448" s="2">
        <v>0.04</v>
      </c>
    </row>
    <row r="449" spans="1:28" x14ac:dyDescent="0.25">
      <c r="A449">
        <v>322</v>
      </c>
      <c r="B449" t="s">
        <v>1742</v>
      </c>
      <c r="C449" t="s">
        <v>1743</v>
      </c>
      <c r="D449" t="s">
        <v>1744</v>
      </c>
      <c r="E449" t="s">
        <v>56</v>
      </c>
      <c r="F449">
        <v>2.5</v>
      </c>
      <c r="G449">
        <v>1.25</v>
      </c>
      <c r="H449" t="s">
        <v>4</v>
      </c>
      <c r="I449">
        <f t="shared" si="6"/>
        <v>3.125</v>
      </c>
      <c r="J449" t="s">
        <v>43</v>
      </c>
      <c r="K449" t="s">
        <v>739</v>
      </c>
      <c r="O449" t="s">
        <v>1745</v>
      </c>
      <c r="P449" t="s">
        <v>9</v>
      </c>
      <c r="Q449" t="s">
        <v>1746</v>
      </c>
      <c r="R449" t="s">
        <v>746</v>
      </c>
      <c r="S449" t="s">
        <v>24</v>
      </c>
      <c r="T449" t="s">
        <v>13</v>
      </c>
      <c r="U449">
        <v>5</v>
      </c>
      <c r="V449" t="s">
        <v>14</v>
      </c>
      <c r="W449" t="s">
        <v>1747</v>
      </c>
      <c r="X449" t="s">
        <v>62</v>
      </c>
      <c r="Y449">
        <v>2021</v>
      </c>
      <c r="Z449" t="s">
        <v>52</v>
      </c>
      <c r="AA449" s="2">
        <v>0.04</v>
      </c>
    </row>
    <row r="450" spans="1:28" x14ac:dyDescent="0.25">
      <c r="A450">
        <v>128</v>
      </c>
      <c r="B450" t="s">
        <v>770</v>
      </c>
      <c r="C450" t="s">
        <v>771</v>
      </c>
      <c r="D450" t="s">
        <v>772</v>
      </c>
      <c r="E450" t="s">
        <v>56</v>
      </c>
      <c r="F450">
        <v>3.5</v>
      </c>
      <c r="G450">
        <v>3.5</v>
      </c>
      <c r="H450" t="s">
        <v>156</v>
      </c>
      <c r="I450">
        <f t="shared" ref="I450:I478" si="7">IF(H450="Rectangle",F450*G450,IF(H450="Square",F450*G450,IF(H450="Round",(F450/2)^2*3.14,IF(H450="Oval",(F450*G450*3.14),IF(H450="Triangle",((F450*G450)/2),"Error")))))</f>
        <v>12.25</v>
      </c>
      <c r="J450" t="s">
        <v>43</v>
      </c>
      <c r="K450" t="s">
        <v>84</v>
      </c>
      <c r="O450" t="s">
        <v>773</v>
      </c>
      <c r="P450" t="s">
        <v>9</v>
      </c>
      <c r="Q450" t="s">
        <v>774</v>
      </c>
      <c r="R450" t="s">
        <v>746</v>
      </c>
      <c r="S450" t="s">
        <v>24</v>
      </c>
      <c r="T450" t="s">
        <v>13</v>
      </c>
      <c r="U450">
        <v>6</v>
      </c>
      <c r="V450" t="s">
        <v>14</v>
      </c>
      <c r="W450" t="s">
        <v>775</v>
      </c>
      <c r="X450" t="s">
        <v>62</v>
      </c>
      <c r="Y450" t="s">
        <v>80</v>
      </c>
      <c r="AA450" s="2">
        <v>0.04</v>
      </c>
    </row>
    <row r="451" spans="1:28" x14ac:dyDescent="0.25">
      <c r="A451">
        <v>24</v>
      </c>
      <c r="B451" t="s">
        <v>199</v>
      </c>
      <c r="C451" t="s">
        <v>200</v>
      </c>
      <c r="D451" t="s">
        <v>201</v>
      </c>
      <c r="F451">
        <v>0.88</v>
      </c>
      <c r="G451">
        <v>2.5</v>
      </c>
      <c r="H451" t="s">
        <v>4</v>
      </c>
      <c r="I451">
        <f t="shared" si="7"/>
        <v>2.2000000000000002</v>
      </c>
      <c r="J451" t="s">
        <v>43</v>
      </c>
      <c r="P451" t="s">
        <v>9</v>
      </c>
      <c r="Q451" t="s">
        <v>202</v>
      </c>
      <c r="R451" t="s">
        <v>60</v>
      </c>
      <c r="S451" t="s">
        <v>24</v>
      </c>
      <c r="T451" t="s">
        <v>13</v>
      </c>
      <c r="U451">
        <v>7</v>
      </c>
      <c r="V451" t="s">
        <v>14</v>
      </c>
      <c r="W451" t="s">
        <v>203</v>
      </c>
      <c r="X451" t="s">
        <v>62</v>
      </c>
      <c r="Y451" t="s">
        <v>80</v>
      </c>
    </row>
    <row r="452" spans="1:28" x14ac:dyDescent="0.25">
      <c r="A452">
        <v>405</v>
      </c>
      <c r="B452" t="s">
        <v>2103</v>
      </c>
      <c r="C452" t="s">
        <v>2104</v>
      </c>
      <c r="D452" t="s">
        <v>2105</v>
      </c>
      <c r="E452" t="s">
        <v>56</v>
      </c>
      <c r="F452">
        <v>2</v>
      </c>
      <c r="G452">
        <v>3.5</v>
      </c>
      <c r="H452" t="s">
        <v>4</v>
      </c>
      <c r="I452">
        <f t="shared" si="7"/>
        <v>7</v>
      </c>
      <c r="J452" t="s">
        <v>43</v>
      </c>
      <c r="K452" t="s">
        <v>739</v>
      </c>
      <c r="O452" t="s">
        <v>2106</v>
      </c>
      <c r="P452" t="s">
        <v>9</v>
      </c>
      <c r="Q452" t="s">
        <v>2107</v>
      </c>
      <c r="R452" t="s">
        <v>60</v>
      </c>
      <c r="S452" t="s">
        <v>24</v>
      </c>
      <c r="T452" t="s">
        <v>1568</v>
      </c>
      <c r="U452">
        <v>8</v>
      </c>
      <c r="V452" t="s">
        <v>14</v>
      </c>
      <c r="Y452">
        <v>2022</v>
      </c>
      <c r="Z452" t="s">
        <v>52</v>
      </c>
      <c r="AA452" s="2">
        <v>0.04</v>
      </c>
    </row>
    <row r="453" spans="1:28" x14ac:dyDescent="0.25">
      <c r="A453">
        <v>415</v>
      </c>
      <c r="B453" t="s">
        <v>2151</v>
      </c>
      <c r="C453" t="s">
        <v>2152</v>
      </c>
      <c r="D453" t="s">
        <v>2153</v>
      </c>
      <c r="E453" t="s">
        <v>991</v>
      </c>
      <c r="F453">
        <v>2.5</v>
      </c>
      <c r="G453">
        <v>3</v>
      </c>
      <c r="H453" t="s">
        <v>75</v>
      </c>
      <c r="I453">
        <f t="shared" si="7"/>
        <v>4.90625</v>
      </c>
      <c r="J453" t="s">
        <v>43</v>
      </c>
      <c r="K453" t="s">
        <v>84</v>
      </c>
      <c r="O453" t="s">
        <v>2154</v>
      </c>
      <c r="P453" t="s">
        <v>1566</v>
      </c>
      <c r="Q453" t="s">
        <v>2155</v>
      </c>
      <c r="R453" t="s">
        <v>2156</v>
      </c>
      <c r="S453" t="s">
        <v>24</v>
      </c>
      <c r="T453" t="s">
        <v>13</v>
      </c>
      <c r="U453">
        <v>9</v>
      </c>
      <c r="V453" t="s">
        <v>14</v>
      </c>
      <c r="W453" t="s">
        <v>2157</v>
      </c>
      <c r="X453" t="s">
        <v>62</v>
      </c>
      <c r="Y453">
        <v>2022</v>
      </c>
      <c r="Z453" t="s">
        <v>549</v>
      </c>
      <c r="AA453" s="2">
        <v>0.04</v>
      </c>
    </row>
    <row r="454" spans="1:28" x14ac:dyDescent="0.25">
      <c r="A454">
        <v>467</v>
      </c>
      <c r="B454" t="s">
        <v>2409</v>
      </c>
      <c r="C454" t="s">
        <v>2410</v>
      </c>
      <c r="D454" t="s">
        <v>2411</v>
      </c>
      <c r="E454" t="s">
        <v>991</v>
      </c>
      <c r="F454">
        <v>2.25</v>
      </c>
      <c r="G454">
        <v>1.5</v>
      </c>
      <c r="H454" t="s">
        <v>4</v>
      </c>
      <c r="I454">
        <f t="shared" si="7"/>
        <v>3.375</v>
      </c>
      <c r="J454" t="s">
        <v>5</v>
      </c>
      <c r="K454" t="s">
        <v>84</v>
      </c>
      <c r="O454" t="s">
        <v>2412</v>
      </c>
      <c r="P454" t="s">
        <v>9</v>
      </c>
      <c r="Q454" t="s">
        <v>2413</v>
      </c>
      <c r="R454" t="s">
        <v>2156</v>
      </c>
      <c r="S454" t="s">
        <v>24</v>
      </c>
      <c r="T454" t="s">
        <v>13</v>
      </c>
      <c r="U454">
        <v>9</v>
      </c>
      <c r="V454" t="s">
        <v>14</v>
      </c>
      <c r="W454" t="s">
        <v>2414</v>
      </c>
      <c r="Y454">
        <v>2023</v>
      </c>
      <c r="Z454" t="s">
        <v>1883</v>
      </c>
      <c r="AA454" s="2">
        <v>0.04</v>
      </c>
    </row>
    <row r="455" spans="1:28" x14ac:dyDescent="0.25">
      <c r="A455">
        <v>413</v>
      </c>
      <c r="B455" t="s">
        <v>2140</v>
      </c>
      <c r="C455" t="s">
        <v>2141</v>
      </c>
      <c r="D455" t="s">
        <v>2142</v>
      </c>
      <c r="E455" t="s">
        <v>991</v>
      </c>
      <c r="F455">
        <v>2</v>
      </c>
      <c r="G455">
        <v>4</v>
      </c>
      <c r="H455" t="s">
        <v>4</v>
      </c>
      <c r="I455">
        <f t="shared" si="7"/>
        <v>8</v>
      </c>
      <c r="J455" t="s">
        <v>43</v>
      </c>
      <c r="K455" t="s">
        <v>92</v>
      </c>
      <c r="O455" t="s">
        <v>2143</v>
      </c>
      <c r="P455" t="s">
        <v>130</v>
      </c>
      <c r="Q455" t="s">
        <v>2144</v>
      </c>
      <c r="R455" t="s">
        <v>286</v>
      </c>
      <c r="S455" t="s">
        <v>24</v>
      </c>
      <c r="T455" t="s">
        <v>13</v>
      </c>
      <c r="U455">
        <v>31</v>
      </c>
      <c r="V455" t="s">
        <v>14</v>
      </c>
      <c r="W455" t="s">
        <v>2145</v>
      </c>
      <c r="Y455">
        <v>2022</v>
      </c>
      <c r="Z455" t="s">
        <v>52</v>
      </c>
      <c r="AA455" s="2">
        <v>0.01</v>
      </c>
    </row>
    <row r="456" spans="1:28" x14ac:dyDescent="0.25">
      <c r="A456">
        <v>133</v>
      </c>
      <c r="B456" t="s">
        <v>801</v>
      </c>
      <c r="C456" t="s">
        <v>802</v>
      </c>
      <c r="D456" t="s">
        <v>803</v>
      </c>
      <c r="E456" t="s">
        <v>56</v>
      </c>
      <c r="F456">
        <v>1.88</v>
      </c>
      <c r="G456">
        <v>3.5</v>
      </c>
      <c r="H456" t="s">
        <v>156</v>
      </c>
      <c r="I456">
        <f t="shared" si="7"/>
        <v>6.58</v>
      </c>
      <c r="J456" t="s">
        <v>43</v>
      </c>
      <c r="K456" t="s">
        <v>119</v>
      </c>
      <c r="O456" t="s">
        <v>804</v>
      </c>
      <c r="P456" t="s">
        <v>9</v>
      </c>
      <c r="Q456" t="s">
        <v>805</v>
      </c>
      <c r="R456" t="s">
        <v>79</v>
      </c>
      <c r="S456" t="s">
        <v>24</v>
      </c>
      <c r="T456" t="s">
        <v>13</v>
      </c>
      <c r="U456">
        <v>37</v>
      </c>
      <c r="V456" t="s">
        <v>14</v>
      </c>
      <c r="W456" t="s">
        <v>806</v>
      </c>
      <c r="X456" t="s">
        <v>62</v>
      </c>
      <c r="Y456" t="s">
        <v>80</v>
      </c>
      <c r="AA456" s="2">
        <v>0.04</v>
      </c>
    </row>
    <row r="457" spans="1:28" x14ac:dyDescent="0.25">
      <c r="A457">
        <v>438</v>
      </c>
      <c r="B457" t="s">
        <v>2265</v>
      </c>
      <c r="C457" t="s">
        <v>2266</v>
      </c>
      <c r="D457" t="s">
        <v>2267</v>
      </c>
      <c r="E457" t="s">
        <v>991</v>
      </c>
      <c r="F457">
        <v>3</v>
      </c>
      <c r="G457">
        <v>3</v>
      </c>
      <c r="H457" t="s">
        <v>75</v>
      </c>
      <c r="I457">
        <f t="shared" si="7"/>
        <v>7.0650000000000004</v>
      </c>
      <c r="J457" t="s">
        <v>43</v>
      </c>
      <c r="K457" t="s">
        <v>84</v>
      </c>
      <c r="O457" t="s">
        <v>2266</v>
      </c>
      <c r="P457" t="s">
        <v>2268</v>
      </c>
      <c r="Q457" t="s">
        <v>2266</v>
      </c>
      <c r="R457" t="s">
        <v>79</v>
      </c>
      <c r="S457" t="s">
        <v>24</v>
      </c>
      <c r="T457" t="s">
        <v>829</v>
      </c>
      <c r="U457">
        <v>39</v>
      </c>
      <c r="V457" t="s">
        <v>14</v>
      </c>
      <c r="W457" t="s">
        <v>2263</v>
      </c>
      <c r="X457" t="s">
        <v>130</v>
      </c>
      <c r="Y457">
        <v>2023</v>
      </c>
      <c r="Z457" t="s">
        <v>2264</v>
      </c>
      <c r="AA457" s="2">
        <v>0.04</v>
      </c>
    </row>
    <row r="458" spans="1:28" x14ac:dyDescent="0.25">
      <c r="A458">
        <v>136</v>
      </c>
      <c r="B458" t="s">
        <v>817</v>
      </c>
      <c r="C458" t="s">
        <v>818</v>
      </c>
      <c r="D458" t="s">
        <v>819</v>
      </c>
      <c r="E458" t="s">
        <v>56</v>
      </c>
      <c r="F458">
        <v>4</v>
      </c>
      <c r="G458">
        <v>6</v>
      </c>
      <c r="H458" t="s">
        <v>4</v>
      </c>
      <c r="I458">
        <f t="shared" si="7"/>
        <v>24</v>
      </c>
      <c r="J458" t="s">
        <v>43</v>
      </c>
      <c r="K458" t="s">
        <v>820</v>
      </c>
      <c r="O458" t="s">
        <v>821</v>
      </c>
      <c r="P458" t="s">
        <v>9</v>
      </c>
      <c r="Q458" t="s">
        <v>822</v>
      </c>
      <c r="R458" t="s">
        <v>823</v>
      </c>
      <c r="S458" t="s">
        <v>24</v>
      </c>
      <c r="T458" t="s">
        <v>13</v>
      </c>
      <c r="U458">
        <v>40</v>
      </c>
      <c r="V458" t="s">
        <v>14</v>
      </c>
      <c r="W458" t="s">
        <v>824</v>
      </c>
      <c r="X458" t="s">
        <v>62</v>
      </c>
      <c r="Y458" t="s">
        <v>80</v>
      </c>
      <c r="AA458" s="2">
        <v>0.04</v>
      </c>
      <c r="AB458" t="s">
        <v>718</v>
      </c>
    </row>
    <row r="459" spans="1:28" x14ac:dyDescent="0.25">
      <c r="A459">
        <v>468</v>
      </c>
      <c r="B459" t="s">
        <v>2415</v>
      </c>
      <c r="C459" t="s">
        <v>229</v>
      </c>
      <c r="D459" t="s">
        <v>2416</v>
      </c>
      <c r="E459" t="s">
        <v>42</v>
      </c>
      <c r="F459">
        <v>2.12</v>
      </c>
      <c r="G459">
        <v>2.12</v>
      </c>
      <c r="H459" t="s">
        <v>156</v>
      </c>
      <c r="I459">
        <f t="shared" si="7"/>
        <v>4.4944000000000006</v>
      </c>
      <c r="J459" t="s">
        <v>5</v>
      </c>
      <c r="K459" t="s">
        <v>84</v>
      </c>
      <c r="P459" t="s">
        <v>9</v>
      </c>
      <c r="Q459" t="s">
        <v>229</v>
      </c>
      <c r="R459" t="s">
        <v>36</v>
      </c>
      <c r="S459" t="s">
        <v>12</v>
      </c>
      <c r="T459" t="s">
        <v>13</v>
      </c>
      <c r="U459">
        <v>62</v>
      </c>
      <c r="V459" t="s">
        <v>14</v>
      </c>
      <c r="W459" t="s">
        <v>2417</v>
      </c>
      <c r="X459" t="s">
        <v>130</v>
      </c>
      <c r="Y459">
        <v>2023</v>
      </c>
      <c r="Z459" t="s">
        <v>432</v>
      </c>
      <c r="AA459" s="2">
        <v>4.95</v>
      </c>
    </row>
    <row r="460" spans="1:28" x14ac:dyDescent="0.25">
      <c r="A460">
        <v>140</v>
      </c>
      <c r="B460" t="s">
        <v>841</v>
      </c>
      <c r="C460" t="s">
        <v>842</v>
      </c>
      <c r="D460" t="s">
        <v>843</v>
      </c>
      <c r="E460" t="s">
        <v>56</v>
      </c>
      <c r="F460">
        <v>2.75</v>
      </c>
      <c r="G460">
        <v>2.75</v>
      </c>
      <c r="H460" t="s">
        <v>75</v>
      </c>
      <c r="I460">
        <f t="shared" si="7"/>
        <v>5.9365625</v>
      </c>
      <c r="J460" t="s">
        <v>43</v>
      </c>
      <c r="K460" t="s">
        <v>84</v>
      </c>
      <c r="O460" t="s">
        <v>844</v>
      </c>
      <c r="P460" t="s">
        <v>9</v>
      </c>
      <c r="Q460" t="s">
        <v>217</v>
      </c>
      <c r="R460" t="s">
        <v>845</v>
      </c>
      <c r="S460" t="s">
        <v>12</v>
      </c>
      <c r="T460" t="s">
        <v>13</v>
      </c>
      <c r="U460">
        <v>63</v>
      </c>
      <c r="V460" t="s">
        <v>14</v>
      </c>
      <c r="W460" t="s">
        <v>846</v>
      </c>
      <c r="X460" t="s">
        <v>114</v>
      </c>
      <c r="Y460" t="s">
        <v>80</v>
      </c>
      <c r="AA460" s="2">
        <v>0.04</v>
      </c>
    </row>
    <row r="461" spans="1:28" x14ac:dyDescent="0.25">
      <c r="A461">
        <v>26</v>
      </c>
      <c r="B461" t="s">
        <v>212</v>
      </c>
      <c r="C461" t="s">
        <v>213</v>
      </c>
      <c r="D461" t="s">
        <v>214</v>
      </c>
      <c r="E461" t="s">
        <v>215</v>
      </c>
      <c r="F461">
        <v>2</v>
      </c>
      <c r="G461">
        <v>2</v>
      </c>
      <c r="H461" t="s">
        <v>156</v>
      </c>
      <c r="I461">
        <f t="shared" si="7"/>
        <v>4</v>
      </c>
      <c r="J461" t="s">
        <v>43</v>
      </c>
      <c r="K461" t="s">
        <v>84</v>
      </c>
      <c r="M461" t="s">
        <v>7</v>
      </c>
      <c r="O461" t="s">
        <v>216</v>
      </c>
      <c r="P461" t="s">
        <v>130</v>
      </c>
      <c r="Q461" t="s">
        <v>217</v>
      </c>
      <c r="R461" t="s">
        <v>36</v>
      </c>
      <c r="S461" t="s">
        <v>12</v>
      </c>
      <c r="T461" t="s">
        <v>13</v>
      </c>
      <c r="U461">
        <v>63</v>
      </c>
      <c r="V461" t="s">
        <v>14</v>
      </c>
      <c r="W461" t="s">
        <v>218</v>
      </c>
      <c r="X461" t="s">
        <v>114</v>
      </c>
      <c r="Y461" t="s">
        <v>80</v>
      </c>
      <c r="AA461" s="2">
        <v>0.04</v>
      </c>
    </row>
    <row r="462" spans="1:28" x14ac:dyDescent="0.25">
      <c r="A462">
        <v>143</v>
      </c>
      <c r="B462" t="s">
        <v>856</v>
      </c>
      <c r="C462" t="s">
        <v>857</v>
      </c>
      <c r="D462" t="s">
        <v>858</v>
      </c>
      <c r="E462" t="s">
        <v>56</v>
      </c>
      <c r="F462">
        <v>2</v>
      </c>
      <c r="G462">
        <v>4</v>
      </c>
      <c r="H462" t="s">
        <v>4</v>
      </c>
      <c r="I462">
        <f t="shared" si="7"/>
        <v>8</v>
      </c>
      <c r="J462" t="s">
        <v>43</v>
      </c>
      <c r="K462" t="s">
        <v>119</v>
      </c>
      <c r="O462" t="s">
        <v>859</v>
      </c>
      <c r="P462" t="s">
        <v>130</v>
      </c>
      <c r="Q462" t="s">
        <v>860</v>
      </c>
      <c r="R462" t="s">
        <v>861</v>
      </c>
      <c r="S462" t="s">
        <v>24</v>
      </c>
      <c r="T462" t="s">
        <v>13</v>
      </c>
      <c r="U462">
        <v>116</v>
      </c>
      <c r="V462" t="s">
        <v>14</v>
      </c>
      <c r="W462" t="s">
        <v>862</v>
      </c>
      <c r="X462" t="s">
        <v>114</v>
      </c>
      <c r="Y462">
        <v>2020</v>
      </c>
      <c r="Z462" t="s">
        <v>198</v>
      </c>
      <c r="AA462" s="2">
        <v>0.04</v>
      </c>
    </row>
    <row r="463" spans="1:28" x14ac:dyDescent="0.25">
      <c r="A463">
        <v>144</v>
      </c>
      <c r="B463" t="s">
        <v>863</v>
      </c>
      <c r="C463" t="s">
        <v>864</v>
      </c>
      <c r="D463" t="s">
        <v>865</v>
      </c>
      <c r="E463" t="s">
        <v>56</v>
      </c>
      <c r="F463">
        <v>2</v>
      </c>
      <c r="G463">
        <v>4</v>
      </c>
      <c r="H463" t="s">
        <v>4</v>
      </c>
      <c r="I463">
        <f t="shared" si="7"/>
        <v>8</v>
      </c>
      <c r="J463" t="s">
        <v>43</v>
      </c>
      <c r="K463" t="s">
        <v>119</v>
      </c>
      <c r="O463" t="s">
        <v>866</v>
      </c>
      <c r="P463" t="s">
        <v>130</v>
      </c>
      <c r="Q463" t="s">
        <v>860</v>
      </c>
      <c r="R463" t="s">
        <v>861</v>
      </c>
      <c r="S463" t="s">
        <v>24</v>
      </c>
      <c r="T463" t="s">
        <v>13</v>
      </c>
      <c r="U463">
        <v>116</v>
      </c>
      <c r="V463" t="s">
        <v>14</v>
      </c>
      <c r="W463" t="s">
        <v>862</v>
      </c>
      <c r="X463" t="s">
        <v>114</v>
      </c>
      <c r="Y463">
        <v>2020</v>
      </c>
      <c r="Z463" t="s">
        <v>198</v>
      </c>
      <c r="AA463" s="2">
        <v>0.04</v>
      </c>
    </row>
    <row r="464" spans="1:28" x14ac:dyDescent="0.25">
      <c r="A464">
        <v>145</v>
      </c>
      <c r="B464" t="s">
        <v>867</v>
      </c>
      <c r="C464" t="s">
        <v>868</v>
      </c>
      <c r="D464" t="s">
        <v>869</v>
      </c>
      <c r="E464" t="s">
        <v>56</v>
      </c>
      <c r="F464">
        <v>2</v>
      </c>
      <c r="G464">
        <v>4</v>
      </c>
      <c r="H464" t="s">
        <v>4</v>
      </c>
      <c r="I464">
        <f t="shared" si="7"/>
        <v>8</v>
      </c>
      <c r="J464" t="s">
        <v>43</v>
      </c>
      <c r="K464" t="s">
        <v>119</v>
      </c>
      <c r="O464" t="s">
        <v>870</v>
      </c>
      <c r="P464" t="s">
        <v>130</v>
      </c>
      <c r="Q464" t="s">
        <v>860</v>
      </c>
      <c r="R464" t="s">
        <v>861</v>
      </c>
      <c r="S464" t="s">
        <v>24</v>
      </c>
      <c r="T464" t="s">
        <v>13</v>
      </c>
      <c r="U464">
        <v>116</v>
      </c>
      <c r="V464" t="s">
        <v>14</v>
      </c>
      <c r="W464" t="s">
        <v>862</v>
      </c>
      <c r="X464" t="s">
        <v>114</v>
      </c>
      <c r="Y464">
        <v>2020</v>
      </c>
      <c r="Z464" t="s">
        <v>198</v>
      </c>
      <c r="AA464" s="2">
        <v>0.04</v>
      </c>
    </row>
    <row r="465" spans="1:28" x14ac:dyDescent="0.25">
      <c r="A465">
        <v>127</v>
      </c>
      <c r="B465" t="s">
        <v>765</v>
      </c>
      <c r="C465" t="s">
        <v>766</v>
      </c>
      <c r="D465" t="s">
        <v>767</v>
      </c>
      <c r="E465" t="s">
        <v>56</v>
      </c>
      <c r="F465">
        <v>2.88</v>
      </c>
      <c r="G465">
        <v>2.88</v>
      </c>
      <c r="H465" t="s">
        <v>156</v>
      </c>
      <c r="I465">
        <f t="shared" si="7"/>
        <v>8.2943999999999996</v>
      </c>
      <c r="J465" t="s">
        <v>43</v>
      </c>
      <c r="K465" t="s">
        <v>119</v>
      </c>
      <c r="O465" t="s">
        <v>768</v>
      </c>
      <c r="P465" t="s">
        <v>9</v>
      </c>
      <c r="Q465" t="s">
        <v>766</v>
      </c>
      <c r="R465" t="s">
        <v>165</v>
      </c>
      <c r="S465" t="s">
        <v>24</v>
      </c>
      <c r="T465" t="s">
        <v>13</v>
      </c>
      <c r="U465">
        <v>116</v>
      </c>
      <c r="V465" t="s">
        <v>14</v>
      </c>
      <c r="W465" t="s">
        <v>769</v>
      </c>
      <c r="X465" t="s">
        <v>62</v>
      </c>
      <c r="Y465" t="s">
        <v>80</v>
      </c>
      <c r="AA465" s="2">
        <v>0.04</v>
      </c>
    </row>
    <row r="466" spans="1:28" ht="30" x14ac:dyDescent="0.25">
      <c r="A466">
        <v>1</v>
      </c>
      <c r="B466" t="s">
        <v>0</v>
      </c>
      <c r="C466" t="s">
        <v>1</v>
      </c>
      <c r="D466" t="s">
        <v>2</v>
      </c>
      <c r="E466" t="s">
        <v>3</v>
      </c>
      <c r="F466">
        <v>3</v>
      </c>
      <c r="G466">
        <v>2</v>
      </c>
      <c r="H466" t="s">
        <v>4</v>
      </c>
      <c r="I466">
        <f t="shared" si="7"/>
        <v>6</v>
      </c>
      <c r="J466" t="s">
        <v>5</v>
      </c>
      <c r="K466" t="s">
        <v>6</v>
      </c>
      <c r="M466" t="s">
        <v>7</v>
      </c>
      <c r="O466" s="1" t="s">
        <v>8</v>
      </c>
      <c r="P466" t="s">
        <v>9</v>
      </c>
      <c r="Q466" t="s">
        <v>10</v>
      </c>
      <c r="R466" t="s">
        <v>11</v>
      </c>
      <c r="S466" t="s">
        <v>12</v>
      </c>
      <c r="T466" t="s">
        <v>13</v>
      </c>
      <c r="U466">
        <v>207</v>
      </c>
      <c r="V466" t="s">
        <v>14</v>
      </c>
      <c r="W466" t="s">
        <v>15</v>
      </c>
      <c r="X466" t="s">
        <v>16</v>
      </c>
      <c r="Y466">
        <v>2014</v>
      </c>
      <c r="AA466" s="2">
        <v>6.99</v>
      </c>
    </row>
    <row r="467" spans="1:28" x14ac:dyDescent="0.25">
      <c r="A467">
        <v>130</v>
      </c>
      <c r="B467" t="s">
        <v>781</v>
      </c>
      <c r="C467" t="s">
        <v>782</v>
      </c>
      <c r="D467" t="s">
        <v>783</v>
      </c>
      <c r="E467" t="s">
        <v>56</v>
      </c>
      <c r="F467">
        <v>3</v>
      </c>
      <c r="G467">
        <v>4.13</v>
      </c>
      <c r="H467" t="s">
        <v>4</v>
      </c>
      <c r="I467">
        <f t="shared" si="7"/>
        <v>12.39</v>
      </c>
      <c r="J467" t="s">
        <v>43</v>
      </c>
      <c r="K467" t="s">
        <v>739</v>
      </c>
      <c r="O467" t="s">
        <v>784</v>
      </c>
      <c r="P467" t="s">
        <v>9</v>
      </c>
      <c r="Q467" t="s">
        <v>785</v>
      </c>
      <c r="R467" t="s">
        <v>786</v>
      </c>
      <c r="S467" t="s">
        <v>787</v>
      </c>
      <c r="T467" t="s">
        <v>13</v>
      </c>
      <c r="U467">
        <v>263</v>
      </c>
      <c r="V467" t="s">
        <v>14</v>
      </c>
      <c r="W467" t="s">
        <v>788</v>
      </c>
      <c r="X467" t="s">
        <v>27</v>
      </c>
      <c r="Y467">
        <v>2013</v>
      </c>
      <c r="Z467" t="s">
        <v>28</v>
      </c>
      <c r="AA467" s="2">
        <v>0.04</v>
      </c>
    </row>
    <row r="468" spans="1:28" x14ac:dyDescent="0.25">
      <c r="A468">
        <v>104</v>
      </c>
      <c r="B468" t="s">
        <v>643</v>
      </c>
      <c r="C468" t="s">
        <v>644</v>
      </c>
      <c r="D468" t="s">
        <v>645</v>
      </c>
      <c r="E468" t="s">
        <v>56</v>
      </c>
      <c r="F468">
        <v>1.75</v>
      </c>
      <c r="G468">
        <v>2</v>
      </c>
      <c r="H468" t="s">
        <v>4</v>
      </c>
      <c r="I468">
        <f t="shared" si="7"/>
        <v>3.5</v>
      </c>
      <c r="J468" t="s">
        <v>43</v>
      </c>
      <c r="K468" t="s">
        <v>119</v>
      </c>
      <c r="O468" t="s">
        <v>646</v>
      </c>
      <c r="P468" t="s">
        <v>9</v>
      </c>
      <c r="Q468" t="s">
        <v>647</v>
      </c>
      <c r="R468" t="s">
        <v>648</v>
      </c>
      <c r="S468" t="s">
        <v>151</v>
      </c>
      <c r="T468" t="s">
        <v>13</v>
      </c>
      <c r="U468">
        <v>965</v>
      </c>
      <c r="V468" t="s">
        <v>14</v>
      </c>
      <c r="W468" t="s">
        <v>649</v>
      </c>
      <c r="X468" t="s">
        <v>16</v>
      </c>
      <c r="Y468" t="s">
        <v>80</v>
      </c>
      <c r="AA468" s="2">
        <v>0.02</v>
      </c>
    </row>
    <row r="469" spans="1:28" x14ac:dyDescent="0.25">
      <c r="A469">
        <v>71</v>
      </c>
      <c r="B469" t="s">
        <v>488</v>
      </c>
      <c r="C469" t="s">
        <v>489</v>
      </c>
      <c r="D469" t="s">
        <v>490</v>
      </c>
      <c r="E469" t="s">
        <v>56</v>
      </c>
      <c r="F469">
        <v>2</v>
      </c>
      <c r="G469">
        <v>3.5</v>
      </c>
      <c r="H469" t="s">
        <v>4</v>
      </c>
      <c r="I469">
        <f t="shared" si="7"/>
        <v>7</v>
      </c>
      <c r="J469" t="s">
        <v>43</v>
      </c>
      <c r="K469" t="s">
        <v>119</v>
      </c>
      <c r="O469" t="s">
        <v>491</v>
      </c>
      <c r="P469" t="s">
        <v>9</v>
      </c>
      <c r="Q469" t="s">
        <v>489</v>
      </c>
      <c r="V469" t="s">
        <v>14</v>
      </c>
      <c r="W469" t="s">
        <v>492</v>
      </c>
      <c r="X469" t="s">
        <v>62</v>
      </c>
      <c r="Y469" t="s">
        <v>80</v>
      </c>
      <c r="AA469" s="2">
        <v>0.04</v>
      </c>
    </row>
    <row r="470" spans="1:28" x14ac:dyDescent="0.25">
      <c r="A470">
        <v>105</v>
      </c>
      <c r="B470" t="s">
        <v>650</v>
      </c>
      <c r="C470" t="s">
        <v>651</v>
      </c>
      <c r="D470" t="s">
        <v>652</v>
      </c>
      <c r="E470" t="s">
        <v>56</v>
      </c>
      <c r="F470">
        <v>2</v>
      </c>
      <c r="G470">
        <v>3.5</v>
      </c>
      <c r="H470" t="s">
        <v>4</v>
      </c>
      <c r="I470">
        <f t="shared" si="7"/>
        <v>7</v>
      </c>
      <c r="J470" t="s">
        <v>43</v>
      </c>
      <c r="K470" t="s">
        <v>119</v>
      </c>
      <c r="O470" t="s">
        <v>653</v>
      </c>
      <c r="P470" t="s">
        <v>9</v>
      </c>
      <c r="Q470" t="s">
        <v>80</v>
      </c>
      <c r="V470" t="s">
        <v>14</v>
      </c>
      <c r="W470" t="s">
        <v>642</v>
      </c>
      <c r="X470" t="s">
        <v>62</v>
      </c>
      <c r="Y470" t="s">
        <v>80</v>
      </c>
      <c r="AA470" s="2">
        <v>0.04</v>
      </c>
    </row>
    <row r="471" spans="1:28" x14ac:dyDescent="0.25">
      <c r="A471">
        <v>119</v>
      </c>
      <c r="B471" t="s">
        <v>719</v>
      </c>
      <c r="C471" t="s">
        <v>720</v>
      </c>
      <c r="D471" t="s">
        <v>721</v>
      </c>
      <c r="E471" t="s">
        <v>56</v>
      </c>
      <c r="F471">
        <v>3.5</v>
      </c>
      <c r="G471">
        <v>3.5</v>
      </c>
      <c r="H471" t="s">
        <v>156</v>
      </c>
      <c r="I471">
        <f t="shared" si="7"/>
        <v>12.25</v>
      </c>
      <c r="J471" t="s">
        <v>43</v>
      </c>
      <c r="K471" t="s">
        <v>119</v>
      </c>
      <c r="O471" t="s">
        <v>722</v>
      </c>
      <c r="P471" t="s">
        <v>9</v>
      </c>
      <c r="Q471" t="s">
        <v>80</v>
      </c>
      <c r="V471" t="s">
        <v>14</v>
      </c>
      <c r="W471" t="s">
        <v>723</v>
      </c>
      <c r="X471" t="s">
        <v>62</v>
      </c>
      <c r="Y471" t="s">
        <v>80</v>
      </c>
      <c r="AA471" s="2">
        <v>0.04</v>
      </c>
    </row>
    <row r="472" spans="1:28" x14ac:dyDescent="0.25">
      <c r="A472">
        <v>141</v>
      </c>
      <c r="B472" t="s">
        <v>847</v>
      </c>
      <c r="C472" t="s">
        <v>848</v>
      </c>
      <c r="D472" t="s">
        <v>849</v>
      </c>
      <c r="E472" t="s">
        <v>56</v>
      </c>
      <c r="F472">
        <v>2</v>
      </c>
      <c r="G472">
        <v>3.38</v>
      </c>
      <c r="H472" t="s">
        <v>4</v>
      </c>
      <c r="I472">
        <f t="shared" si="7"/>
        <v>6.76</v>
      </c>
      <c r="J472" t="s">
        <v>43</v>
      </c>
      <c r="K472" t="s">
        <v>119</v>
      </c>
      <c r="O472" t="s">
        <v>850</v>
      </c>
      <c r="P472" t="s">
        <v>9</v>
      </c>
      <c r="Q472" t="s">
        <v>851</v>
      </c>
      <c r="V472" t="s">
        <v>14</v>
      </c>
      <c r="W472" t="s">
        <v>852</v>
      </c>
      <c r="X472" t="s">
        <v>62</v>
      </c>
      <c r="Y472" t="s">
        <v>80</v>
      </c>
      <c r="AA472" s="2">
        <v>0.04</v>
      </c>
    </row>
    <row r="473" spans="1:28" x14ac:dyDescent="0.25">
      <c r="A473">
        <v>122</v>
      </c>
      <c r="B473" t="s">
        <v>736</v>
      </c>
      <c r="C473" t="s">
        <v>737</v>
      </c>
      <c r="D473" t="s">
        <v>738</v>
      </c>
      <c r="E473" t="s">
        <v>56</v>
      </c>
      <c r="F473">
        <v>0.63</v>
      </c>
      <c r="G473">
        <v>3.25</v>
      </c>
      <c r="H473" t="s">
        <v>4</v>
      </c>
      <c r="I473">
        <f t="shared" si="7"/>
        <v>2.0474999999999999</v>
      </c>
      <c r="J473" t="s">
        <v>43</v>
      </c>
      <c r="K473" t="s">
        <v>739</v>
      </c>
      <c r="O473" t="s">
        <v>740</v>
      </c>
      <c r="P473" t="s">
        <v>9</v>
      </c>
      <c r="Q473" t="s">
        <v>80</v>
      </c>
      <c r="V473" t="s">
        <v>14</v>
      </c>
      <c r="W473" t="s">
        <v>38</v>
      </c>
      <c r="X473" t="s">
        <v>62</v>
      </c>
      <c r="Y473" t="s">
        <v>80</v>
      </c>
      <c r="AA473" s="2">
        <v>0.04</v>
      </c>
      <c r="AB473" t="s">
        <v>741</v>
      </c>
    </row>
    <row r="474" spans="1:28" x14ac:dyDescent="0.25">
      <c r="A474">
        <v>103</v>
      </c>
      <c r="B474" t="s">
        <v>638</v>
      </c>
      <c r="C474" t="s">
        <v>639</v>
      </c>
      <c r="D474" t="s">
        <v>640</v>
      </c>
      <c r="E474" t="s">
        <v>56</v>
      </c>
      <c r="F474">
        <v>3</v>
      </c>
      <c r="G474">
        <v>3</v>
      </c>
      <c r="H474" t="s">
        <v>162</v>
      </c>
      <c r="I474">
        <f t="shared" si="7"/>
        <v>4.5</v>
      </c>
      <c r="J474" t="s">
        <v>43</v>
      </c>
      <c r="K474" t="s">
        <v>57</v>
      </c>
      <c r="O474" t="s">
        <v>641</v>
      </c>
      <c r="P474" t="s">
        <v>9</v>
      </c>
      <c r="Q474" t="s">
        <v>80</v>
      </c>
      <c r="V474" t="s">
        <v>14</v>
      </c>
      <c r="W474" t="s">
        <v>642</v>
      </c>
      <c r="X474" t="s">
        <v>62</v>
      </c>
      <c r="Y474" t="s">
        <v>80</v>
      </c>
      <c r="AA474" s="2">
        <v>0.01</v>
      </c>
    </row>
    <row r="475" spans="1:28" x14ac:dyDescent="0.25">
      <c r="A475">
        <v>139</v>
      </c>
      <c r="B475" t="s">
        <v>837</v>
      </c>
      <c r="C475" t="s">
        <v>838</v>
      </c>
      <c r="D475" t="s">
        <v>839</v>
      </c>
      <c r="E475" t="s">
        <v>56</v>
      </c>
      <c r="F475">
        <v>2.5</v>
      </c>
      <c r="G475">
        <v>2.5</v>
      </c>
      <c r="H475" t="s">
        <v>75</v>
      </c>
      <c r="I475">
        <f t="shared" si="7"/>
        <v>4.90625</v>
      </c>
      <c r="J475" t="s">
        <v>43</v>
      </c>
      <c r="K475" t="s">
        <v>449</v>
      </c>
      <c r="O475" t="s">
        <v>840</v>
      </c>
      <c r="P475" t="s">
        <v>9</v>
      </c>
      <c r="Q475" t="s">
        <v>834</v>
      </c>
      <c r="V475" t="s">
        <v>14</v>
      </c>
      <c r="W475" t="s">
        <v>835</v>
      </c>
      <c r="X475" t="s">
        <v>114</v>
      </c>
      <c r="Y475" t="s">
        <v>80</v>
      </c>
      <c r="AA475" s="2">
        <v>0.04</v>
      </c>
    </row>
    <row r="476" spans="1:28" x14ac:dyDescent="0.25">
      <c r="A476">
        <v>142</v>
      </c>
      <c r="B476" t="s">
        <v>853</v>
      </c>
      <c r="C476" t="s">
        <v>854</v>
      </c>
      <c r="D476" t="s">
        <v>855</v>
      </c>
      <c r="E476" t="s">
        <v>56</v>
      </c>
      <c r="F476">
        <v>3</v>
      </c>
      <c r="G476">
        <v>2.5</v>
      </c>
      <c r="H476" t="s">
        <v>4</v>
      </c>
      <c r="I476">
        <f t="shared" si="7"/>
        <v>7.5</v>
      </c>
      <c r="J476" t="s">
        <v>5</v>
      </c>
      <c r="K476" t="s">
        <v>98</v>
      </c>
      <c r="P476" t="s">
        <v>9</v>
      </c>
      <c r="Q476" t="s">
        <v>834</v>
      </c>
      <c r="V476" t="s">
        <v>14</v>
      </c>
      <c r="W476" t="s">
        <v>835</v>
      </c>
      <c r="X476" t="s">
        <v>114</v>
      </c>
      <c r="Y476" t="s">
        <v>80</v>
      </c>
      <c r="AA476" s="2">
        <v>0.04</v>
      </c>
    </row>
    <row r="477" spans="1:28" x14ac:dyDescent="0.25">
      <c r="A477">
        <v>412</v>
      </c>
      <c r="B477" t="s">
        <v>2134</v>
      </c>
      <c r="C477" t="s">
        <v>2135</v>
      </c>
      <c r="D477" t="s">
        <v>2136</v>
      </c>
      <c r="E477" t="s">
        <v>56</v>
      </c>
      <c r="F477">
        <v>2.5</v>
      </c>
      <c r="G477">
        <v>2.5</v>
      </c>
      <c r="H477" t="s">
        <v>156</v>
      </c>
      <c r="I477">
        <f t="shared" si="7"/>
        <v>6.25</v>
      </c>
      <c r="J477" t="s">
        <v>43</v>
      </c>
      <c r="K477" t="s">
        <v>119</v>
      </c>
      <c r="O477" t="s">
        <v>2137</v>
      </c>
      <c r="P477" t="s">
        <v>9</v>
      </c>
      <c r="Q477" t="s">
        <v>2138</v>
      </c>
      <c r="R477" t="s">
        <v>80</v>
      </c>
      <c r="S477" t="s">
        <v>80</v>
      </c>
      <c r="T477" t="s">
        <v>80</v>
      </c>
      <c r="V477" t="s">
        <v>14</v>
      </c>
      <c r="W477" t="s">
        <v>2139</v>
      </c>
      <c r="Y477">
        <v>2022</v>
      </c>
      <c r="Z477" t="s">
        <v>1836</v>
      </c>
      <c r="AA477" s="2">
        <v>0.04</v>
      </c>
    </row>
    <row r="478" spans="1:28" x14ac:dyDescent="0.25">
      <c r="A478">
        <v>138</v>
      </c>
      <c r="B478" t="s">
        <v>831</v>
      </c>
      <c r="C478" t="s">
        <v>832</v>
      </c>
      <c r="D478" t="s">
        <v>833</v>
      </c>
      <c r="E478" t="s">
        <v>56</v>
      </c>
      <c r="F478">
        <v>3.5</v>
      </c>
      <c r="G478">
        <v>0.75</v>
      </c>
      <c r="H478" t="s">
        <v>4</v>
      </c>
      <c r="I478">
        <f t="shared" si="7"/>
        <v>2.625</v>
      </c>
      <c r="J478" t="s">
        <v>5</v>
      </c>
      <c r="K478" t="s">
        <v>361</v>
      </c>
      <c r="O478" t="s">
        <v>832</v>
      </c>
      <c r="P478" t="s">
        <v>9</v>
      </c>
      <c r="Q478" t="s">
        <v>834</v>
      </c>
      <c r="V478" t="s">
        <v>14</v>
      </c>
      <c r="W478" t="s">
        <v>835</v>
      </c>
      <c r="X478" t="s">
        <v>114</v>
      </c>
      <c r="Y478" t="s">
        <v>80</v>
      </c>
      <c r="AA478" s="2">
        <v>0.04</v>
      </c>
      <c r="AB478" t="s">
        <v>836</v>
      </c>
    </row>
  </sheetData>
  <autoFilter ref="A1:AB478" xr:uid="{1F5AA137-66D9-498E-B744-AFCD1CDEAB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5901-CC03-41EB-952E-90EF357FDF68}">
  <dimension ref="A1:S478"/>
  <sheetViews>
    <sheetView workbookViewId="0">
      <selection activeCell="E16" sqref="E16"/>
    </sheetView>
  </sheetViews>
  <sheetFormatPr defaultRowHeight="15" x14ac:dyDescent="0.25"/>
  <cols>
    <col min="2" max="2" width="32.140625" customWidth="1"/>
    <col min="3" max="3" width="12.5703125" customWidth="1"/>
    <col min="4" max="4" width="16.140625" customWidth="1"/>
    <col min="5" max="5" width="46.42578125" customWidth="1"/>
  </cols>
  <sheetData>
    <row r="1" spans="1:19" ht="30" x14ac:dyDescent="0.25">
      <c r="A1" s="4" t="s">
        <v>2424</v>
      </c>
      <c r="B1" s="4" t="s">
        <v>2428</v>
      </c>
      <c r="C1" s="4" t="s">
        <v>2431</v>
      </c>
      <c r="D1" s="4" t="s">
        <v>2432</v>
      </c>
      <c r="E1" s="4" t="s">
        <v>2433</v>
      </c>
      <c r="F1" s="4" t="s">
        <v>2434</v>
      </c>
      <c r="G1" s="4" t="s">
        <v>2435</v>
      </c>
      <c r="H1" s="4" t="s">
        <v>2436</v>
      </c>
    </row>
    <row r="2" spans="1:19" x14ac:dyDescent="0.25">
      <c r="A2">
        <v>158</v>
      </c>
      <c r="B2" t="s">
        <v>3</v>
      </c>
      <c r="C2" t="s">
        <v>4</v>
      </c>
      <c r="D2" t="s">
        <v>43</v>
      </c>
      <c r="E2" t="s">
        <v>103</v>
      </c>
      <c r="G2" t="s">
        <v>2435</v>
      </c>
      <c r="H2" t="s">
        <v>2511</v>
      </c>
      <c r="M2" t="s">
        <v>478</v>
      </c>
      <c r="N2" t="s">
        <v>75</v>
      </c>
      <c r="O2" t="s">
        <v>4</v>
      </c>
      <c r="P2" t="s">
        <v>156</v>
      </c>
      <c r="Q2" t="s">
        <v>162</v>
      </c>
      <c r="R2" t="s">
        <v>2535</v>
      </c>
    </row>
    <row r="3" spans="1:19" x14ac:dyDescent="0.25">
      <c r="A3">
        <v>460</v>
      </c>
      <c r="B3" t="s">
        <v>553</v>
      </c>
      <c r="C3" t="s">
        <v>4</v>
      </c>
      <c r="D3" t="s">
        <v>43</v>
      </c>
      <c r="E3" t="s">
        <v>612</v>
      </c>
      <c r="G3" t="s">
        <v>2435</v>
      </c>
      <c r="H3" t="s">
        <v>2511</v>
      </c>
      <c r="L3" t="s">
        <v>43</v>
      </c>
      <c r="M3">
        <v>12</v>
      </c>
      <c r="N3">
        <f>COUNTA(C371:C424)</f>
        <v>54</v>
      </c>
      <c r="O3">
        <f>COUNTA(C16:C216)</f>
        <v>201</v>
      </c>
      <c r="P3">
        <f>COUNTA(C431:C469)</f>
        <v>39</v>
      </c>
      <c r="Q3">
        <v>2</v>
      </c>
      <c r="R3">
        <f>SUM(M3:Q3)</f>
        <v>308</v>
      </c>
      <c r="S3" s="16">
        <f>R3/R5</f>
        <v>0.6484210526315789</v>
      </c>
    </row>
    <row r="4" spans="1:19" x14ac:dyDescent="0.25">
      <c r="A4">
        <v>172</v>
      </c>
      <c r="B4" t="s">
        <v>234</v>
      </c>
      <c r="C4" t="s">
        <v>4</v>
      </c>
      <c r="D4" t="s">
        <v>43</v>
      </c>
      <c r="E4" t="s">
        <v>103</v>
      </c>
      <c r="G4" t="s">
        <v>2435</v>
      </c>
      <c r="H4" t="s">
        <v>2511</v>
      </c>
      <c r="L4" t="s">
        <v>5</v>
      </c>
      <c r="M4">
        <v>1</v>
      </c>
      <c r="N4">
        <f>COUNTA(C425:C430)</f>
        <v>6</v>
      </c>
      <c r="O4">
        <f>COUNTA(C217:C370)</f>
        <v>154</v>
      </c>
      <c r="P4">
        <f>COUNTA(C470:C475)</f>
        <v>6</v>
      </c>
      <c r="Q4">
        <v>0</v>
      </c>
      <c r="R4">
        <f>SUM(M4:Q4)</f>
        <v>167</v>
      </c>
    </row>
    <row r="5" spans="1:19" x14ac:dyDescent="0.25">
      <c r="A5">
        <v>309</v>
      </c>
      <c r="B5" t="s">
        <v>553</v>
      </c>
      <c r="C5" t="s">
        <v>4</v>
      </c>
      <c r="D5" t="s">
        <v>43</v>
      </c>
      <c r="E5" t="s">
        <v>98</v>
      </c>
      <c r="G5" t="s">
        <v>2435</v>
      </c>
      <c r="H5" t="s">
        <v>2511</v>
      </c>
      <c r="L5" t="s">
        <v>2535</v>
      </c>
      <c r="M5">
        <f>SUM(M3:M4)</f>
        <v>13</v>
      </c>
      <c r="N5">
        <f t="shared" ref="N5:Q5" si="0">SUM(N3:N4)</f>
        <v>60</v>
      </c>
      <c r="O5">
        <f t="shared" si="0"/>
        <v>355</v>
      </c>
      <c r="P5">
        <f t="shared" si="0"/>
        <v>45</v>
      </c>
      <c r="Q5">
        <f t="shared" si="0"/>
        <v>2</v>
      </c>
      <c r="R5">
        <f>SUM(R3:R4)</f>
        <v>475</v>
      </c>
    </row>
    <row r="6" spans="1:19" x14ac:dyDescent="0.25">
      <c r="A6">
        <v>318</v>
      </c>
      <c r="B6" t="s">
        <v>511</v>
      </c>
      <c r="C6" t="s">
        <v>4</v>
      </c>
      <c r="D6" t="s">
        <v>43</v>
      </c>
      <c r="E6" t="s">
        <v>1703</v>
      </c>
      <c r="G6" t="s">
        <v>2435</v>
      </c>
      <c r="H6" t="s">
        <v>2511</v>
      </c>
      <c r="O6" s="16">
        <f>O5/R5</f>
        <v>0.74736842105263157</v>
      </c>
    </row>
    <row r="7" spans="1:19" x14ac:dyDescent="0.25">
      <c r="A7">
        <v>261</v>
      </c>
      <c r="B7" t="s">
        <v>215</v>
      </c>
      <c r="C7" t="s">
        <v>4</v>
      </c>
      <c r="D7" t="s">
        <v>5</v>
      </c>
      <c r="E7" t="s">
        <v>57</v>
      </c>
      <c r="G7" t="s">
        <v>2435</v>
      </c>
      <c r="H7" t="s">
        <v>2511</v>
      </c>
    </row>
    <row r="8" spans="1:19" x14ac:dyDescent="0.25">
      <c r="A8">
        <v>404</v>
      </c>
      <c r="B8" t="s">
        <v>511</v>
      </c>
      <c r="C8" t="s">
        <v>4</v>
      </c>
      <c r="D8" t="s">
        <v>5</v>
      </c>
      <c r="E8" t="s">
        <v>1938</v>
      </c>
      <c r="G8" t="s">
        <v>2435</v>
      </c>
      <c r="H8" t="s">
        <v>2511</v>
      </c>
    </row>
    <row r="9" spans="1:19" x14ac:dyDescent="0.25">
      <c r="A9">
        <v>364</v>
      </c>
      <c r="B9" t="s">
        <v>511</v>
      </c>
      <c r="C9" t="s">
        <v>4</v>
      </c>
      <c r="D9" t="s">
        <v>5</v>
      </c>
      <c r="E9" t="s">
        <v>1927</v>
      </c>
      <c r="G9" t="s">
        <v>2435</v>
      </c>
      <c r="H9" t="s">
        <v>2511</v>
      </c>
    </row>
    <row r="10" spans="1:19" x14ac:dyDescent="0.25">
      <c r="A10">
        <v>366</v>
      </c>
      <c r="B10" t="s">
        <v>234</v>
      </c>
      <c r="C10" t="s">
        <v>4</v>
      </c>
      <c r="D10" t="s">
        <v>5</v>
      </c>
      <c r="E10" t="s">
        <v>1938</v>
      </c>
      <c r="G10" t="s">
        <v>2435</v>
      </c>
      <c r="H10" t="s">
        <v>2511</v>
      </c>
      <c r="L10" t="s">
        <v>2536</v>
      </c>
      <c r="O10">
        <f>COUNTA(F2:F477)</f>
        <v>9</v>
      </c>
    </row>
    <row r="11" spans="1:19" x14ac:dyDescent="0.25">
      <c r="A11">
        <v>184</v>
      </c>
      <c r="B11" t="s">
        <v>32</v>
      </c>
      <c r="C11" t="s">
        <v>4</v>
      </c>
      <c r="D11" t="s">
        <v>43</v>
      </c>
      <c r="E11" t="s">
        <v>180</v>
      </c>
      <c r="F11" t="s">
        <v>2434</v>
      </c>
      <c r="G11" t="s">
        <v>2435</v>
      </c>
      <c r="L11" t="s">
        <v>2511</v>
      </c>
      <c r="O11">
        <v>19</v>
      </c>
    </row>
    <row r="12" spans="1:19" x14ac:dyDescent="0.25">
      <c r="A12">
        <v>229</v>
      </c>
      <c r="B12" t="s">
        <v>32</v>
      </c>
      <c r="C12" t="s">
        <v>4</v>
      </c>
      <c r="D12" t="s">
        <v>5</v>
      </c>
      <c r="E12" t="s">
        <v>98</v>
      </c>
      <c r="F12" t="s">
        <v>2434</v>
      </c>
      <c r="G12" t="s">
        <v>2435</v>
      </c>
      <c r="L12" t="s">
        <v>2435</v>
      </c>
      <c r="O12">
        <v>86</v>
      </c>
    </row>
    <row r="13" spans="1:19" x14ac:dyDescent="0.25">
      <c r="A13">
        <v>98</v>
      </c>
      <c r="B13" t="s">
        <v>20</v>
      </c>
      <c r="C13" t="s">
        <v>4</v>
      </c>
      <c r="D13" t="s">
        <v>5</v>
      </c>
      <c r="E13" t="s">
        <v>612</v>
      </c>
      <c r="F13" t="s">
        <v>2434</v>
      </c>
      <c r="G13" t="s">
        <v>2435</v>
      </c>
      <c r="L13" t="s">
        <v>2547</v>
      </c>
    </row>
    <row r="14" spans="1:19" x14ac:dyDescent="0.25">
      <c r="A14">
        <v>94</v>
      </c>
      <c r="B14" t="s">
        <v>20</v>
      </c>
      <c r="C14" t="s">
        <v>478</v>
      </c>
      <c r="D14" t="s">
        <v>5</v>
      </c>
      <c r="E14" t="s">
        <v>437</v>
      </c>
      <c r="G14" t="s">
        <v>2435</v>
      </c>
    </row>
    <row r="15" spans="1:19" x14ac:dyDescent="0.25">
      <c r="A15">
        <v>87</v>
      </c>
      <c r="B15" t="s">
        <v>32</v>
      </c>
      <c r="C15" t="s">
        <v>4</v>
      </c>
      <c r="D15" t="s">
        <v>43</v>
      </c>
      <c r="E15" t="s">
        <v>573</v>
      </c>
      <c r="G15" t="s">
        <v>2435</v>
      </c>
    </row>
    <row r="16" spans="1:19" x14ac:dyDescent="0.25">
      <c r="A16">
        <v>207</v>
      </c>
      <c r="B16" t="s">
        <v>234</v>
      </c>
      <c r="C16" t="s">
        <v>4</v>
      </c>
      <c r="D16" t="s">
        <v>43</v>
      </c>
      <c r="E16" t="s">
        <v>103</v>
      </c>
      <c r="G16" t="s">
        <v>2435</v>
      </c>
    </row>
    <row r="17" spans="1:7" x14ac:dyDescent="0.25">
      <c r="A17">
        <v>38</v>
      </c>
      <c r="B17" t="s">
        <v>32</v>
      </c>
      <c r="C17" t="s">
        <v>4</v>
      </c>
      <c r="D17" t="s">
        <v>43</v>
      </c>
      <c r="E17" t="s">
        <v>291</v>
      </c>
      <c r="G17" t="s">
        <v>2435</v>
      </c>
    </row>
    <row r="18" spans="1:7" x14ac:dyDescent="0.25">
      <c r="A18">
        <v>444</v>
      </c>
      <c r="B18" t="s">
        <v>553</v>
      </c>
      <c r="C18" t="s">
        <v>4</v>
      </c>
      <c r="D18" t="s">
        <v>43</v>
      </c>
      <c r="E18" t="s">
        <v>612</v>
      </c>
      <c r="G18" t="s">
        <v>2435</v>
      </c>
    </row>
    <row r="19" spans="1:7" x14ac:dyDescent="0.25">
      <c r="A19">
        <v>417</v>
      </c>
      <c r="B19" t="s">
        <v>511</v>
      </c>
      <c r="C19" t="s">
        <v>4</v>
      </c>
      <c r="D19" t="s">
        <v>43</v>
      </c>
      <c r="E19" t="s">
        <v>2170</v>
      </c>
      <c r="G19" t="s">
        <v>2435</v>
      </c>
    </row>
    <row r="20" spans="1:7" x14ac:dyDescent="0.25">
      <c r="A20">
        <v>425</v>
      </c>
      <c r="B20" t="s">
        <v>553</v>
      </c>
      <c r="C20" t="s">
        <v>4</v>
      </c>
      <c r="D20" t="s">
        <v>43</v>
      </c>
      <c r="E20" t="s">
        <v>1153</v>
      </c>
      <c r="G20" t="s">
        <v>2435</v>
      </c>
    </row>
    <row r="21" spans="1:7" x14ac:dyDescent="0.25">
      <c r="A21">
        <v>368</v>
      </c>
      <c r="B21" t="s">
        <v>925</v>
      </c>
      <c r="C21" t="s">
        <v>4</v>
      </c>
      <c r="D21" t="s">
        <v>43</v>
      </c>
      <c r="E21" t="s">
        <v>1868</v>
      </c>
      <c r="G21" t="s">
        <v>2435</v>
      </c>
    </row>
    <row r="22" spans="1:7" x14ac:dyDescent="0.25">
      <c r="A22">
        <v>367</v>
      </c>
      <c r="B22" t="s">
        <v>234</v>
      </c>
      <c r="C22" t="s">
        <v>4</v>
      </c>
      <c r="D22" t="s">
        <v>43</v>
      </c>
      <c r="E22" t="s">
        <v>98</v>
      </c>
      <c r="G22" t="s">
        <v>2435</v>
      </c>
    </row>
    <row r="23" spans="1:7" x14ac:dyDescent="0.25">
      <c r="A23">
        <v>23</v>
      </c>
      <c r="B23" t="s">
        <v>32</v>
      </c>
      <c r="C23" t="s">
        <v>4</v>
      </c>
      <c r="D23" t="s">
        <v>43</v>
      </c>
      <c r="E23" t="s">
        <v>193</v>
      </c>
      <c r="G23" t="s">
        <v>2435</v>
      </c>
    </row>
    <row r="24" spans="1:7" x14ac:dyDescent="0.25">
      <c r="A24">
        <v>42</v>
      </c>
      <c r="B24" t="s">
        <v>314</v>
      </c>
      <c r="C24" t="s">
        <v>4</v>
      </c>
      <c r="D24" t="s">
        <v>43</v>
      </c>
      <c r="E24" t="s">
        <v>98</v>
      </c>
      <c r="G24" t="s">
        <v>2435</v>
      </c>
    </row>
    <row r="25" spans="1:7" x14ac:dyDescent="0.25">
      <c r="A25">
        <v>16</v>
      </c>
      <c r="B25" t="s">
        <v>42</v>
      </c>
      <c r="C25" t="s">
        <v>4</v>
      </c>
      <c r="D25" t="s">
        <v>43</v>
      </c>
      <c r="E25" t="s">
        <v>103</v>
      </c>
      <c r="G25" t="s">
        <v>2435</v>
      </c>
    </row>
    <row r="26" spans="1:7" x14ac:dyDescent="0.25">
      <c r="A26">
        <v>329</v>
      </c>
      <c r="B26" t="s">
        <v>234</v>
      </c>
      <c r="C26" t="s">
        <v>4</v>
      </c>
      <c r="D26" t="s">
        <v>43</v>
      </c>
      <c r="E26" t="s">
        <v>98</v>
      </c>
      <c r="G26" t="s">
        <v>2435</v>
      </c>
    </row>
    <row r="27" spans="1:7" x14ac:dyDescent="0.25">
      <c r="A27">
        <v>344</v>
      </c>
      <c r="B27" t="s">
        <v>511</v>
      </c>
      <c r="C27" t="s">
        <v>4</v>
      </c>
      <c r="D27" t="s">
        <v>43</v>
      </c>
      <c r="E27" t="s">
        <v>1868</v>
      </c>
      <c r="G27" t="s">
        <v>2435</v>
      </c>
    </row>
    <row r="28" spans="1:7" x14ac:dyDescent="0.25">
      <c r="A28">
        <v>371</v>
      </c>
      <c r="B28" t="s">
        <v>32</v>
      </c>
      <c r="C28" t="s">
        <v>4</v>
      </c>
      <c r="D28" t="s">
        <v>43</v>
      </c>
      <c r="E28" t="s">
        <v>170</v>
      </c>
      <c r="G28" t="s">
        <v>2435</v>
      </c>
    </row>
    <row r="29" spans="1:7" x14ac:dyDescent="0.25">
      <c r="A29">
        <v>99</v>
      </c>
      <c r="B29" t="s">
        <v>511</v>
      </c>
      <c r="C29" t="s">
        <v>4</v>
      </c>
      <c r="D29" t="s">
        <v>43</v>
      </c>
      <c r="E29" t="s">
        <v>170</v>
      </c>
      <c r="G29" t="s">
        <v>2435</v>
      </c>
    </row>
    <row r="30" spans="1:7" x14ac:dyDescent="0.25">
      <c r="A30">
        <v>62</v>
      </c>
      <c r="B30" t="s">
        <v>32</v>
      </c>
      <c r="C30" t="s">
        <v>4</v>
      </c>
      <c r="D30" t="s">
        <v>43</v>
      </c>
      <c r="E30" t="s">
        <v>170</v>
      </c>
      <c r="G30" t="s">
        <v>2435</v>
      </c>
    </row>
    <row r="31" spans="1:7" x14ac:dyDescent="0.25">
      <c r="A31">
        <v>97</v>
      </c>
      <c r="B31" t="s">
        <v>20</v>
      </c>
      <c r="C31" t="s">
        <v>4</v>
      </c>
      <c r="D31" t="s">
        <v>43</v>
      </c>
      <c r="E31" t="s">
        <v>170</v>
      </c>
      <c r="G31" t="s">
        <v>2435</v>
      </c>
    </row>
    <row r="32" spans="1:7" x14ac:dyDescent="0.25">
      <c r="A32">
        <v>93</v>
      </c>
      <c r="B32" t="s">
        <v>20</v>
      </c>
      <c r="C32" t="s">
        <v>4</v>
      </c>
      <c r="D32" t="s">
        <v>43</v>
      </c>
      <c r="E32" t="s">
        <v>437</v>
      </c>
      <c r="G32" t="s">
        <v>2435</v>
      </c>
    </row>
    <row r="33" spans="1:7" x14ac:dyDescent="0.25">
      <c r="A33">
        <v>155</v>
      </c>
      <c r="B33" t="s">
        <v>925</v>
      </c>
      <c r="C33" t="s">
        <v>4</v>
      </c>
      <c r="D33" t="s">
        <v>43</v>
      </c>
      <c r="E33" t="s">
        <v>612</v>
      </c>
      <c r="G33" t="s">
        <v>2435</v>
      </c>
    </row>
    <row r="34" spans="1:7" x14ac:dyDescent="0.25">
      <c r="A34">
        <v>472</v>
      </c>
      <c r="B34" t="s">
        <v>511</v>
      </c>
      <c r="C34" t="s">
        <v>4</v>
      </c>
      <c r="D34" t="s">
        <v>43</v>
      </c>
      <c r="E34" t="s">
        <v>393</v>
      </c>
      <c r="G34" t="s">
        <v>2435</v>
      </c>
    </row>
    <row r="35" spans="1:7" x14ac:dyDescent="0.25">
      <c r="A35">
        <v>471</v>
      </c>
      <c r="B35" t="s">
        <v>511</v>
      </c>
      <c r="C35" t="s">
        <v>4</v>
      </c>
      <c r="D35" t="s">
        <v>43</v>
      </c>
      <c r="E35" t="s">
        <v>393</v>
      </c>
      <c r="G35" t="s">
        <v>2435</v>
      </c>
    </row>
    <row r="36" spans="1:7" x14ac:dyDescent="0.25">
      <c r="A36">
        <v>153</v>
      </c>
      <c r="B36" t="s">
        <v>215</v>
      </c>
      <c r="C36" t="s">
        <v>4</v>
      </c>
      <c r="D36" t="s">
        <v>5</v>
      </c>
      <c r="E36" t="s">
        <v>84</v>
      </c>
      <c r="G36" t="s">
        <v>2435</v>
      </c>
    </row>
    <row r="37" spans="1:7" x14ac:dyDescent="0.25">
      <c r="A37">
        <v>161</v>
      </c>
      <c r="B37" t="s">
        <v>553</v>
      </c>
      <c r="C37" t="s">
        <v>4</v>
      </c>
      <c r="D37" t="s">
        <v>5</v>
      </c>
      <c r="E37" t="s">
        <v>958</v>
      </c>
      <c r="G37" t="s">
        <v>2435</v>
      </c>
    </row>
    <row r="38" spans="1:7" x14ac:dyDescent="0.25">
      <c r="A38">
        <v>163</v>
      </c>
      <c r="B38" t="s">
        <v>32</v>
      </c>
      <c r="C38" t="s">
        <v>4</v>
      </c>
      <c r="D38" t="s">
        <v>5</v>
      </c>
      <c r="E38" t="s">
        <v>573</v>
      </c>
      <c r="G38" t="s">
        <v>2435</v>
      </c>
    </row>
    <row r="39" spans="1:7" x14ac:dyDescent="0.25">
      <c r="A39">
        <v>461</v>
      </c>
      <c r="B39" t="s">
        <v>234</v>
      </c>
      <c r="C39" t="s">
        <v>4</v>
      </c>
      <c r="D39" t="s">
        <v>5</v>
      </c>
      <c r="E39" t="s">
        <v>84</v>
      </c>
      <c r="G39" t="s">
        <v>2435</v>
      </c>
    </row>
    <row r="40" spans="1:7" x14ac:dyDescent="0.25">
      <c r="A40">
        <v>403</v>
      </c>
      <c r="B40" t="s">
        <v>511</v>
      </c>
      <c r="C40" t="s">
        <v>4</v>
      </c>
      <c r="D40" t="s">
        <v>5</v>
      </c>
      <c r="E40" t="s">
        <v>2097</v>
      </c>
      <c r="G40" t="s">
        <v>2435</v>
      </c>
    </row>
    <row r="41" spans="1:7" x14ac:dyDescent="0.25">
      <c r="A41">
        <v>257</v>
      </c>
      <c r="B41" t="s">
        <v>20</v>
      </c>
      <c r="C41" t="s">
        <v>4</v>
      </c>
      <c r="D41" t="s">
        <v>5</v>
      </c>
      <c r="E41" t="s">
        <v>98</v>
      </c>
      <c r="G41" t="s">
        <v>2435</v>
      </c>
    </row>
    <row r="42" spans="1:7" x14ac:dyDescent="0.25">
      <c r="A42">
        <v>32</v>
      </c>
      <c r="B42" t="s">
        <v>42</v>
      </c>
      <c r="C42" t="s">
        <v>4</v>
      </c>
      <c r="D42" t="s">
        <v>5</v>
      </c>
      <c r="E42" t="s">
        <v>103</v>
      </c>
      <c r="G42" t="s">
        <v>2435</v>
      </c>
    </row>
    <row r="43" spans="1:7" x14ac:dyDescent="0.25">
      <c r="A43">
        <v>270</v>
      </c>
      <c r="B43" t="s">
        <v>215</v>
      </c>
      <c r="C43" t="s">
        <v>4</v>
      </c>
      <c r="D43" t="s">
        <v>5</v>
      </c>
      <c r="E43" t="s">
        <v>1033</v>
      </c>
      <c r="G43" t="s">
        <v>2435</v>
      </c>
    </row>
    <row r="44" spans="1:7" x14ac:dyDescent="0.25">
      <c r="A44">
        <v>278</v>
      </c>
      <c r="B44" t="s">
        <v>553</v>
      </c>
      <c r="C44" t="s">
        <v>4</v>
      </c>
      <c r="D44" t="s">
        <v>5</v>
      </c>
      <c r="E44" t="s">
        <v>393</v>
      </c>
      <c r="G44" t="s">
        <v>2435</v>
      </c>
    </row>
    <row r="45" spans="1:7" x14ac:dyDescent="0.25">
      <c r="A45">
        <v>96</v>
      </c>
      <c r="B45" t="s">
        <v>511</v>
      </c>
      <c r="C45" t="s">
        <v>4</v>
      </c>
      <c r="D45" t="s">
        <v>5</v>
      </c>
      <c r="E45" t="s">
        <v>612</v>
      </c>
      <c r="G45" t="s">
        <v>2435</v>
      </c>
    </row>
    <row r="46" spans="1:7" x14ac:dyDescent="0.25">
      <c r="A46">
        <v>92</v>
      </c>
      <c r="B46" t="s">
        <v>436</v>
      </c>
      <c r="C46" t="s">
        <v>4</v>
      </c>
      <c r="D46" t="s">
        <v>5</v>
      </c>
      <c r="E46" t="s">
        <v>437</v>
      </c>
      <c r="G46" t="s">
        <v>2435</v>
      </c>
    </row>
    <row r="47" spans="1:7" x14ac:dyDescent="0.25">
      <c r="A47">
        <v>289</v>
      </c>
      <c r="B47" t="s">
        <v>436</v>
      </c>
      <c r="C47" t="s">
        <v>4</v>
      </c>
      <c r="D47" t="s">
        <v>5</v>
      </c>
      <c r="E47" t="s">
        <v>437</v>
      </c>
      <c r="G47" t="s">
        <v>2435</v>
      </c>
    </row>
    <row r="48" spans="1:7" x14ac:dyDescent="0.25">
      <c r="A48">
        <v>290</v>
      </c>
      <c r="B48" t="s">
        <v>436</v>
      </c>
      <c r="C48" t="s">
        <v>4</v>
      </c>
      <c r="D48" t="s">
        <v>5</v>
      </c>
      <c r="E48" t="s">
        <v>437</v>
      </c>
      <c r="G48" t="s">
        <v>2435</v>
      </c>
    </row>
    <row r="49" spans="1:7" x14ac:dyDescent="0.25">
      <c r="A49">
        <v>297</v>
      </c>
      <c r="B49" t="s">
        <v>20</v>
      </c>
      <c r="C49" t="s">
        <v>4</v>
      </c>
      <c r="D49" t="s">
        <v>5</v>
      </c>
      <c r="E49" t="s">
        <v>437</v>
      </c>
      <c r="G49" t="s">
        <v>2435</v>
      </c>
    </row>
    <row r="50" spans="1:7" x14ac:dyDescent="0.25">
      <c r="A50">
        <v>293</v>
      </c>
      <c r="B50" t="s">
        <v>20</v>
      </c>
      <c r="C50" t="s">
        <v>4</v>
      </c>
      <c r="D50" t="s">
        <v>5</v>
      </c>
      <c r="E50" t="s">
        <v>437</v>
      </c>
      <c r="G50" t="s">
        <v>2435</v>
      </c>
    </row>
    <row r="51" spans="1:7" x14ac:dyDescent="0.25">
      <c r="A51">
        <v>61</v>
      </c>
      <c r="B51" t="s">
        <v>436</v>
      </c>
      <c r="C51" t="s">
        <v>4</v>
      </c>
      <c r="D51" t="s">
        <v>5</v>
      </c>
      <c r="E51" t="s">
        <v>437</v>
      </c>
      <c r="G51" t="s">
        <v>2435</v>
      </c>
    </row>
    <row r="52" spans="1:7" x14ac:dyDescent="0.25">
      <c r="A52">
        <v>291</v>
      </c>
      <c r="B52" t="s">
        <v>20</v>
      </c>
      <c r="C52" t="s">
        <v>4</v>
      </c>
      <c r="D52" t="s">
        <v>5</v>
      </c>
      <c r="E52" t="s">
        <v>437</v>
      </c>
      <c r="G52" t="s">
        <v>2435</v>
      </c>
    </row>
    <row r="53" spans="1:7" x14ac:dyDescent="0.25">
      <c r="A53">
        <v>292</v>
      </c>
      <c r="B53" t="s">
        <v>20</v>
      </c>
      <c r="C53" t="s">
        <v>4</v>
      </c>
      <c r="D53" t="s">
        <v>5</v>
      </c>
      <c r="E53" t="s">
        <v>437</v>
      </c>
      <c r="G53" t="s">
        <v>2435</v>
      </c>
    </row>
    <row r="54" spans="1:7" x14ac:dyDescent="0.25">
      <c r="A54">
        <v>221</v>
      </c>
      <c r="B54" t="s">
        <v>20</v>
      </c>
      <c r="C54" t="s">
        <v>4</v>
      </c>
      <c r="D54" t="s">
        <v>5</v>
      </c>
      <c r="E54" t="s">
        <v>612</v>
      </c>
      <c r="G54" t="s">
        <v>2435</v>
      </c>
    </row>
    <row r="55" spans="1:7" x14ac:dyDescent="0.25">
      <c r="A55">
        <v>222</v>
      </c>
      <c r="B55" t="s">
        <v>20</v>
      </c>
      <c r="C55" t="s">
        <v>4</v>
      </c>
      <c r="D55" t="s">
        <v>5</v>
      </c>
      <c r="E55" t="s">
        <v>612</v>
      </c>
      <c r="G55" t="s">
        <v>2435</v>
      </c>
    </row>
    <row r="56" spans="1:7" x14ac:dyDescent="0.25">
      <c r="A56">
        <v>223</v>
      </c>
      <c r="B56" t="s">
        <v>20</v>
      </c>
      <c r="C56" t="s">
        <v>4</v>
      </c>
      <c r="D56" t="s">
        <v>5</v>
      </c>
      <c r="E56" t="s">
        <v>612</v>
      </c>
      <c r="G56" t="s">
        <v>2435</v>
      </c>
    </row>
    <row r="57" spans="1:7" x14ac:dyDescent="0.25">
      <c r="A57">
        <v>224</v>
      </c>
      <c r="B57" t="s">
        <v>20</v>
      </c>
      <c r="C57" t="s">
        <v>4</v>
      </c>
      <c r="D57" t="s">
        <v>5</v>
      </c>
      <c r="E57" t="s">
        <v>612</v>
      </c>
      <c r="G57" t="s">
        <v>2435</v>
      </c>
    </row>
    <row r="58" spans="1:7" x14ac:dyDescent="0.25">
      <c r="A58">
        <v>350</v>
      </c>
      <c r="B58" t="s">
        <v>32</v>
      </c>
      <c r="C58" t="s">
        <v>4</v>
      </c>
      <c r="D58" t="s">
        <v>5</v>
      </c>
      <c r="E58" t="s">
        <v>98</v>
      </c>
      <c r="G58" t="s">
        <v>2435</v>
      </c>
    </row>
    <row r="59" spans="1:7" x14ac:dyDescent="0.25">
      <c r="A59">
        <v>77</v>
      </c>
      <c r="B59" t="s">
        <v>32</v>
      </c>
      <c r="C59" t="s">
        <v>4</v>
      </c>
      <c r="D59" t="s">
        <v>5</v>
      </c>
      <c r="E59" t="s">
        <v>98</v>
      </c>
      <c r="G59" t="s">
        <v>2435</v>
      </c>
    </row>
    <row r="60" spans="1:7" x14ac:dyDescent="0.25">
      <c r="A60">
        <v>1</v>
      </c>
      <c r="B60" t="s">
        <v>3</v>
      </c>
      <c r="C60" t="s">
        <v>4</v>
      </c>
      <c r="D60" t="s">
        <v>5</v>
      </c>
      <c r="E60" t="s">
        <v>6</v>
      </c>
      <c r="G60" t="s">
        <v>2435</v>
      </c>
    </row>
    <row r="61" spans="1:7" x14ac:dyDescent="0.25">
      <c r="A61">
        <v>152</v>
      </c>
      <c r="B61" t="s">
        <v>32</v>
      </c>
      <c r="C61" t="s">
        <v>75</v>
      </c>
      <c r="D61" t="s">
        <v>43</v>
      </c>
      <c r="E61" t="s">
        <v>84</v>
      </c>
      <c r="G61" t="s">
        <v>2435</v>
      </c>
    </row>
    <row r="62" spans="1:7" x14ac:dyDescent="0.25">
      <c r="A62">
        <v>190</v>
      </c>
      <c r="B62" t="s">
        <v>1102</v>
      </c>
      <c r="C62" t="s">
        <v>75</v>
      </c>
      <c r="D62" t="s">
        <v>43</v>
      </c>
      <c r="E62" t="s">
        <v>98</v>
      </c>
      <c r="G62" t="s">
        <v>2435</v>
      </c>
    </row>
    <row r="63" spans="1:7" x14ac:dyDescent="0.25">
      <c r="A63">
        <v>416</v>
      </c>
      <c r="B63" t="s">
        <v>32</v>
      </c>
      <c r="C63" t="s">
        <v>75</v>
      </c>
      <c r="D63" t="s">
        <v>43</v>
      </c>
      <c r="E63" t="s">
        <v>2161</v>
      </c>
      <c r="G63" t="s">
        <v>2435</v>
      </c>
    </row>
    <row r="64" spans="1:7" x14ac:dyDescent="0.25">
      <c r="A64">
        <v>390</v>
      </c>
      <c r="B64" t="s">
        <v>1102</v>
      </c>
      <c r="C64" t="s">
        <v>75</v>
      </c>
      <c r="D64" t="s">
        <v>43</v>
      </c>
      <c r="E64" t="s">
        <v>1927</v>
      </c>
      <c r="G64" t="s">
        <v>2435</v>
      </c>
    </row>
    <row r="65" spans="1:7" x14ac:dyDescent="0.25">
      <c r="A65">
        <v>320</v>
      </c>
      <c r="B65" t="s">
        <v>448</v>
      </c>
      <c r="C65" t="s">
        <v>75</v>
      </c>
      <c r="D65" t="s">
        <v>43</v>
      </c>
      <c r="E65" t="s">
        <v>193</v>
      </c>
      <c r="G65" t="s">
        <v>2435</v>
      </c>
    </row>
    <row r="66" spans="1:7" x14ac:dyDescent="0.25">
      <c r="A66">
        <v>319</v>
      </c>
      <c r="B66" t="s">
        <v>32</v>
      </c>
      <c r="C66" t="s">
        <v>75</v>
      </c>
      <c r="D66" t="s">
        <v>43</v>
      </c>
      <c r="E66" t="s">
        <v>1710</v>
      </c>
      <c r="G66" t="s">
        <v>2435</v>
      </c>
    </row>
    <row r="67" spans="1:7" x14ac:dyDescent="0.25">
      <c r="A67">
        <v>370</v>
      </c>
      <c r="B67" t="s">
        <v>234</v>
      </c>
      <c r="C67" t="s">
        <v>75</v>
      </c>
      <c r="D67" t="s">
        <v>43</v>
      </c>
      <c r="E67" t="s">
        <v>98</v>
      </c>
      <c r="G67" t="s">
        <v>2435</v>
      </c>
    </row>
    <row r="68" spans="1:7" x14ac:dyDescent="0.25">
      <c r="A68">
        <v>286</v>
      </c>
      <c r="B68" t="s">
        <v>436</v>
      </c>
      <c r="C68" t="s">
        <v>75</v>
      </c>
      <c r="D68" t="s">
        <v>43</v>
      </c>
      <c r="E68" t="s">
        <v>437</v>
      </c>
      <c r="G68" t="s">
        <v>2435</v>
      </c>
    </row>
    <row r="69" spans="1:7" x14ac:dyDescent="0.25">
      <c r="A69">
        <v>285</v>
      </c>
      <c r="B69" t="s">
        <v>436</v>
      </c>
      <c r="C69" t="s">
        <v>75</v>
      </c>
      <c r="D69" t="s">
        <v>43</v>
      </c>
      <c r="E69" t="s">
        <v>437</v>
      </c>
      <c r="G69" t="s">
        <v>2435</v>
      </c>
    </row>
    <row r="70" spans="1:7" x14ac:dyDescent="0.25">
      <c r="A70">
        <v>287</v>
      </c>
      <c r="B70" t="s">
        <v>436</v>
      </c>
      <c r="C70" t="s">
        <v>75</v>
      </c>
      <c r="D70" t="s">
        <v>43</v>
      </c>
      <c r="E70" t="s">
        <v>437</v>
      </c>
      <c r="G70" t="s">
        <v>2435</v>
      </c>
    </row>
    <row r="71" spans="1:7" x14ac:dyDescent="0.25">
      <c r="A71">
        <v>288</v>
      </c>
      <c r="B71" t="s">
        <v>436</v>
      </c>
      <c r="C71" t="s">
        <v>75</v>
      </c>
      <c r="D71" t="s">
        <v>43</v>
      </c>
      <c r="E71" t="s">
        <v>437</v>
      </c>
      <c r="G71" t="s">
        <v>2435</v>
      </c>
    </row>
    <row r="72" spans="1:7" x14ac:dyDescent="0.25">
      <c r="A72">
        <v>81</v>
      </c>
      <c r="B72" t="s">
        <v>20</v>
      </c>
      <c r="C72" t="s">
        <v>75</v>
      </c>
      <c r="D72" t="s">
        <v>43</v>
      </c>
      <c r="E72" t="s">
        <v>437</v>
      </c>
      <c r="G72" t="s">
        <v>2435</v>
      </c>
    </row>
    <row r="73" spans="1:7" x14ac:dyDescent="0.25">
      <c r="A73">
        <v>436</v>
      </c>
      <c r="B73" t="s">
        <v>1102</v>
      </c>
      <c r="C73" t="s">
        <v>75</v>
      </c>
      <c r="D73" t="s">
        <v>43</v>
      </c>
      <c r="E73" t="s">
        <v>291</v>
      </c>
      <c r="G73" t="s">
        <v>2435</v>
      </c>
    </row>
    <row r="74" spans="1:7" x14ac:dyDescent="0.25">
      <c r="A74">
        <v>470</v>
      </c>
      <c r="B74" t="s">
        <v>511</v>
      </c>
      <c r="C74" t="s">
        <v>75</v>
      </c>
      <c r="D74" t="s">
        <v>43</v>
      </c>
      <c r="E74" t="s">
        <v>393</v>
      </c>
      <c r="G74" t="s">
        <v>2435</v>
      </c>
    </row>
    <row r="75" spans="1:7" x14ac:dyDescent="0.25">
      <c r="A75">
        <v>8</v>
      </c>
      <c r="B75" t="s">
        <v>32</v>
      </c>
      <c r="C75" t="s">
        <v>75</v>
      </c>
      <c r="D75" t="s">
        <v>5</v>
      </c>
      <c r="E75" t="s">
        <v>84</v>
      </c>
      <c r="G75" t="s">
        <v>2435</v>
      </c>
    </row>
    <row r="76" spans="1:7" x14ac:dyDescent="0.25">
      <c r="A76">
        <v>295</v>
      </c>
      <c r="B76" t="s">
        <v>20</v>
      </c>
      <c r="C76" t="s">
        <v>75</v>
      </c>
      <c r="D76" t="s">
        <v>5</v>
      </c>
      <c r="E76" t="s">
        <v>437</v>
      </c>
      <c r="G76" t="s">
        <v>2435</v>
      </c>
    </row>
    <row r="77" spans="1:7" x14ac:dyDescent="0.25">
      <c r="A77">
        <v>95</v>
      </c>
      <c r="B77" t="s">
        <v>20</v>
      </c>
      <c r="C77" t="s">
        <v>75</v>
      </c>
      <c r="D77" t="s">
        <v>5</v>
      </c>
      <c r="E77" t="s">
        <v>437</v>
      </c>
      <c r="G77" t="s">
        <v>2435</v>
      </c>
    </row>
    <row r="78" spans="1:7" x14ac:dyDescent="0.25">
      <c r="A78">
        <v>365</v>
      </c>
      <c r="B78" t="s">
        <v>3</v>
      </c>
      <c r="C78" t="s">
        <v>156</v>
      </c>
      <c r="D78" t="s">
        <v>43</v>
      </c>
      <c r="E78" t="s">
        <v>103</v>
      </c>
      <c r="G78" t="s">
        <v>2435</v>
      </c>
    </row>
    <row r="79" spans="1:7" x14ac:dyDescent="0.25">
      <c r="A79">
        <v>75</v>
      </c>
      <c r="B79" t="s">
        <v>511</v>
      </c>
      <c r="C79" t="s">
        <v>156</v>
      </c>
      <c r="D79" t="s">
        <v>43</v>
      </c>
      <c r="E79" t="s">
        <v>170</v>
      </c>
      <c r="G79" t="s">
        <v>2435</v>
      </c>
    </row>
    <row r="80" spans="1:7" x14ac:dyDescent="0.25">
      <c r="A80">
        <v>334</v>
      </c>
      <c r="B80" t="s">
        <v>511</v>
      </c>
      <c r="C80" t="s">
        <v>156</v>
      </c>
      <c r="D80" t="s">
        <v>43</v>
      </c>
      <c r="E80" t="s">
        <v>1703</v>
      </c>
      <c r="G80" t="s">
        <v>2435</v>
      </c>
    </row>
    <row r="81" spans="1:8" x14ac:dyDescent="0.25">
      <c r="A81">
        <v>335</v>
      </c>
      <c r="B81" t="s">
        <v>511</v>
      </c>
      <c r="C81" t="s">
        <v>156</v>
      </c>
      <c r="D81" t="s">
        <v>43</v>
      </c>
      <c r="E81" t="s">
        <v>1703</v>
      </c>
      <c r="G81" t="s">
        <v>2435</v>
      </c>
    </row>
    <row r="82" spans="1:8" x14ac:dyDescent="0.25">
      <c r="A82">
        <v>336</v>
      </c>
      <c r="B82" t="s">
        <v>511</v>
      </c>
      <c r="C82" t="s">
        <v>156</v>
      </c>
      <c r="D82" t="s">
        <v>43</v>
      </c>
      <c r="E82" t="s">
        <v>1703</v>
      </c>
      <c r="G82" t="s">
        <v>2435</v>
      </c>
    </row>
    <row r="83" spans="1:8" x14ac:dyDescent="0.25">
      <c r="A83">
        <v>337</v>
      </c>
      <c r="B83" t="s">
        <v>511</v>
      </c>
      <c r="C83" t="s">
        <v>156</v>
      </c>
      <c r="D83" t="s">
        <v>43</v>
      </c>
      <c r="E83" t="s">
        <v>1703</v>
      </c>
      <c r="G83" t="s">
        <v>2435</v>
      </c>
    </row>
    <row r="84" spans="1:8" x14ac:dyDescent="0.25">
      <c r="A84">
        <v>26</v>
      </c>
      <c r="B84" t="s">
        <v>215</v>
      </c>
      <c r="C84" t="s">
        <v>156</v>
      </c>
      <c r="D84" t="s">
        <v>43</v>
      </c>
      <c r="E84" t="s">
        <v>84</v>
      </c>
      <c r="G84" t="s">
        <v>2435</v>
      </c>
    </row>
    <row r="85" spans="1:8" x14ac:dyDescent="0.25">
      <c r="A85">
        <v>363</v>
      </c>
      <c r="B85" t="s">
        <v>314</v>
      </c>
      <c r="C85" t="s">
        <v>156</v>
      </c>
      <c r="D85" t="s">
        <v>5</v>
      </c>
      <c r="E85" t="s">
        <v>57</v>
      </c>
      <c r="G85" t="s">
        <v>2435</v>
      </c>
    </row>
    <row r="86" spans="1:8" x14ac:dyDescent="0.25">
      <c r="A86">
        <v>296</v>
      </c>
      <c r="B86" t="s">
        <v>20</v>
      </c>
      <c r="C86" t="s">
        <v>156</v>
      </c>
      <c r="D86" t="s">
        <v>5</v>
      </c>
      <c r="E86" t="s">
        <v>437</v>
      </c>
      <c r="G86" t="s">
        <v>2435</v>
      </c>
    </row>
    <row r="87" spans="1:8" x14ac:dyDescent="0.25">
      <c r="A87">
        <v>294</v>
      </c>
      <c r="B87" t="s">
        <v>20</v>
      </c>
      <c r="C87" t="s">
        <v>156</v>
      </c>
      <c r="D87" t="s">
        <v>5</v>
      </c>
      <c r="E87" t="s">
        <v>437</v>
      </c>
      <c r="G87" t="s">
        <v>2435</v>
      </c>
    </row>
    <row r="88" spans="1:8" x14ac:dyDescent="0.25">
      <c r="A88">
        <v>149</v>
      </c>
      <c r="B88" t="s">
        <v>553</v>
      </c>
      <c r="C88" t="s">
        <v>4</v>
      </c>
      <c r="D88" t="s">
        <v>43</v>
      </c>
      <c r="E88" t="s">
        <v>283</v>
      </c>
      <c r="H88" t="s">
        <v>2511</v>
      </c>
    </row>
    <row r="89" spans="1:8" x14ac:dyDescent="0.25">
      <c r="A89">
        <v>83</v>
      </c>
      <c r="B89" t="s">
        <v>553</v>
      </c>
      <c r="C89" t="s">
        <v>4</v>
      </c>
      <c r="D89" t="s">
        <v>43</v>
      </c>
      <c r="E89" t="s">
        <v>283</v>
      </c>
      <c r="H89" t="s">
        <v>2511</v>
      </c>
    </row>
    <row r="90" spans="1:8" x14ac:dyDescent="0.25">
      <c r="A90">
        <v>191</v>
      </c>
      <c r="B90" t="s">
        <v>314</v>
      </c>
      <c r="C90" t="s">
        <v>4</v>
      </c>
      <c r="D90" t="s">
        <v>43</v>
      </c>
      <c r="E90" t="s">
        <v>98</v>
      </c>
      <c r="H90" t="s">
        <v>2511</v>
      </c>
    </row>
    <row r="91" spans="1:8" x14ac:dyDescent="0.25">
      <c r="A91">
        <v>298</v>
      </c>
      <c r="B91" t="s">
        <v>3</v>
      </c>
      <c r="C91" t="s">
        <v>4</v>
      </c>
      <c r="D91" t="s">
        <v>43</v>
      </c>
      <c r="E91" t="s">
        <v>103</v>
      </c>
      <c r="H91" t="s">
        <v>2511</v>
      </c>
    </row>
    <row r="92" spans="1:8" x14ac:dyDescent="0.25">
      <c r="A92">
        <v>203</v>
      </c>
      <c r="B92" t="s">
        <v>553</v>
      </c>
      <c r="C92" t="s">
        <v>4</v>
      </c>
      <c r="D92" t="s">
        <v>5</v>
      </c>
      <c r="E92" t="s">
        <v>103</v>
      </c>
      <c r="H92" t="s">
        <v>2511</v>
      </c>
    </row>
    <row r="93" spans="1:8" x14ac:dyDescent="0.25">
      <c r="A93">
        <v>446</v>
      </c>
      <c r="B93" t="s">
        <v>553</v>
      </c>
      <c r="C93" t="s">
        <v>4</v>
      </c>
      <c r="D93" t="s">
        <v>5</v>
      </c>
      <c r="E93" t="s">
        <v>66</v>
      </c>
      <c r="H93" t="s">
        <v>2511</v>
      </c>
    </row>
    <row r="94" spans="1:8" x14ac:dyDescent="0.25">
      <c r="A94">
        <v>242</v>
      </c>
      <c r="B94" t="s">
        <v>458</v>
      </c>
      <c r="C94" t="s">
        <v>4</v>
      </c>
      <c r="D94" t="s">
        <v>5</v>
      </c>
      <c r="E94" t="s">
        <v>98</v>
      </c>
      <c r="H94" t="s">
        <v>2511</v>
      </c>
    </row>
    <row r="95" spans="1:8" x14ac:dyDescent="0.25">
      <c r="A95">
        <v>345</v>
      </c>
      <c r="B95" t="s">
        <v>458</v>
      </c>
      <c r="C95" t="s">
        <v>4</v>
      </c>
      <c r="D95" t="s">
        <v>5</v>
      </c>
      <c r="E95" t="s">
        <v>84</v>
      </c>
      <c r="H95" t="s">
        <v>2511</v>
      </c>
    </row>
    <row r="96" spans="1:8" x14ac:dyDescent="0.25">
      <c r="A96">
        <v>346</v>
      </c>
      <c r="B96" t="s">
        <v>32</v>
      </c>
      <c r="C96" t="s">
        <v>4</v>
      </c>
      <c r="D96" t="s">
        <v>5</v>
      </c>
      <c r="E96" t="s">
        <v>98</v>
      </c>
      <c r="H96" t="s">
        <v>2511</v>
      </c>
    </row>
    <row r="97" spans="1:8" x14ac:dyDescent="0.25">
      <c r="A97">
        <v>234</v>
      </c>
      <c r="B97" t="s">
        <v>32</v>
      </c>
      <c r="C97" t="s">
        <v>75</v>
      </c>
      <c r="D97" t="s">
        <v>5</v>
      </c>
      <c r="E97" t="s">
        <v>98</v>
      </c>
      <c r="H97" t="s">
        <v>2511</v>
      </c>
    </row>
    <row r="98" spans="1:8" x14ac:dyDescent="0.25">
      <c r="A98">
        <v>281</v>
      </c>
      <c r="B98" t="s">
        <v>32</v>
      </c>
      <c r="C98" t="s">
        <v>478</v>
      </c>
      <c r="D98" t="s">
        <v>43</v>
      </c>
      <c r="E98" t="s">
        <v>119</v>
      </c>
      <c r="F98" t="s">
        <v>2434</v>
      </c>
    </row>
    <row r="99" spans="1:8" x14ac:dyDescent="0.25">
      <c r="A99">
        <v>334</v>
      </c>
      <c r="B99" t="s">
        <v>32</v>
      </c>
      <c r="C99" t="s">
        <v>4</v>
      </c>
      <c r="D99" t="s">
        <v>43</v>
      </c>
      <c r="E99" t="s">
        <v>84</v>
      </c>
      <c r="F99" t="s">
        <v>2434</v>
      </c>
    </row>
    <row r="100" spans="1:8" x14ac:dyDescent="0.25">
      <c r="A100">
        <v>374</v>
      </c>
      <c r="B100" t="s">
        <v>32</v>
      </c>
      <c r="C100" t="s">
        <v>4</v>
      </c>
      <c r="D100" t="s">
        <v>43</v>
      </c>
      <c r="E100" t="s">
        <v>98</v>
      </c>
      <c r="F100" t="s">
        <v>2434</v>
      </c>
    </row>
    <row r="101" spans="1:8" x14ac:dyDescent="0.25">
      <c r="A101">
        <v>375</v>
      </c>
      <c r="B101" t="s">
        <v>32</v>
      </c>
      <c r="C101" t="s">
        <v>4</v>
      </c>
      <c r="D101" t="s">
        <v>43</v>
      </c>
      <c r="E101" t="s">
        <v>180</v>
      </c>
      <c r="F101" t="s">
        <v>2434</v>
      </c>
    </row>
    <row r="102" spans="1:8" x14ac:dyDescent="0.25">
      <c r="A102">
        <v>189</v>
      </c>
      <c r="B102" t="s">
        <v>511</v>
      </c>
      <c r="C102" t="s">
        <v>75</v>
      </c>
      <c r="D102" t="s">
        <v>43</v>
      </c>
      <c r="E102" t="s">
        <v>84</v>
      </c>
      <c r="F102" t="s">
        <v>2434</v>
      </c>
    </row>
    <row r="103" spans="1:8" x14ac:dyDescent="0.25">
      <c r="A103">
        <v>238</v>
      </c>
      <c r="B103" t="s">
        <v>511</v>
      </c>
      <c r="C103" t="s">
        <v>75</v>
      </c>
      <c r="D103" t="s">
        <v>43</v>
      </c>
      <c r="E103" t="s">
        <v>84</v>
      </c>
      <c r="F103" t="s">
        <v>2434</v>
      </c>
    </row>
    <row r="104" spans="1:8" x14ac:dyDescent="0.25">
      <c r="A104">
        <v>88</v>
      </c>
      <c r="B104" t="s">
        <v>56</v>
      </c>
      <c r="C104" t="s">
        <v>478</v>
      </c>
      <c r="D104" t="s">
        <v>43</v>
      </c>
      <c r="E104" t="s">
        <v>84</v>
      </c>
    </row>
    <row r="105" spans="1:8" x14ac:dyDescent="0.25">
      <c r="A105">
        <v>204</v>
      </c>
      <c r="B105" t="s">
        <v>3</v>
      </c>
      <c r="C105" t="s">
        <v>478</v>
      </c>
      <c r="D105" t="s">
        <v>43</v>
      </c>
      <c r="E105" t="s">
        <v>98</v>
      </c>
    </row>
    <row r="106" spans="1:8" x14ac:dyDescent="0.25">
      <c r="A106">
        <v>157</v>
      </c>
      <c r="B106" t="s">
        <v>234</v>
      </c>
      <c r="C106" t="s">
        <v>478</v>
      </c>
      <c r="D106" t="s">
        <v>43</v>
      </c>
      <c r="E106" t="s">
        <v>361</v>
      </c>
    </row>
    <row r="107" spans="1:8" x14ac:dyDescent="0.25">
      <c r="A107">
        <v>68</v>
      </c>
      <c r="B107" t="s">
        <v>32</v>
      </c>
      <c r="C107" t="s">
        <v>478</v>
      </c>
      <c r="D107" t="s">
        <v>43</v>
      </c>
      <c r="E107" t="s">
        <v>207</v>
      </c>
    </row>
    <row r="108" spans="1:8" x14ac:dyDescent="0.25">
      <c r="A108">
        <v>166</v>
      </c>
      <c r="B108" t="s">
        <v>314</v>
      </c>
      <c r="C108" t="s">
        <v>478</v>
      </c>
      <c r="D108" t="s">
        <v>43</v>
      </c>
      <c r="E108" t="s">
        <v>98</v>
      </c>
    </row>
    <row r="109" spans="1:8" x14ac:dyDescent="0.25">
      <c r="A109">
        <v>185</v>
      </c>
      <c r="B109" t="s">
        <v>56</v>
      </c>
      <c r="C109" t="s">
        <v>478</v>
      </c>
      <c r="D109" t="s">
        <v>43</v>
      </c>
      <c r="E109" t="s">
        <v>119</v>
      </c>
    </row>
    <row r="110" spans="1:8" x14ac:dyDescent="0.25">
      <c r="A110">
        <v>423</v>
      </c>
      <c r="B110" t="s">
        <v>42</v>
      </c>
      <c r="C110" t="s">
        <v>478</v>
      </c>
      <c r="D110" t="s">
        <v>43</v>
      </c>
      <c r="E110" t="s">
        <v>103</v>
      </c>
    </row>
    <row r="111" spans="1:8" x14ac:dyDescent="0.25">
      <c r="A111">
        <v>389</v>
      </c>
      <c r="B111" t="s">
        <v>511</v>
      </c>
      <c r="C111" t="s">
        <v>478</v>
      </c>
      <c r="D111" t="s">
        <v>43</v>
      </c>
      <c r="E111" t="s">
        <v>98</v>
      </c>
    </row>
    <row r="112" spans="1:8" x14ac:dyDescent="0.25">
      <c r="A112">
        <v>327</v>
      </c>
      <c r="B112" t="s">
        <v>32</v>
      </c>
      <c r="C112" t="s">
        <v>478</v>
      </c>
      <c r="D112" t="s">
        <v>43</v>
      </c>
      <c r="E112" t="s">
        <v>98</v>
      </c>
    </row>
    <row r="113" spans="1:5" x14ac:dyDescent="0.25">
      <c r="A113">
        <v>117</v>
      </c>
      <c r="B113" t="s">
        <v>56</v>
      </c>
      <c r="C113" t="s">
        <v>478</v>
      </c>
      <c r="D113" t="s">
        <v>43</v>
      </c>
      <c r="E113" t="s">
        <v>119</v>
      </c>
    </row>
    <row r="114" spans="1:5" x14ac:dyDescent="0.25">
      <c r="A114">
        <v>132</v>
      </c>
      <c r="B114" t="s">
        <v>56</v>
      </c>
      <c r="C114" t="s">
        <v>478</v>
      </c>
      <c r="D114" t="s">
        <v>43</v>
      </c>
      <c r="E114" t="s">
        <v>119</v>
      </c>
    </row>
    <row r="115" spans="1:5" x14ac:dyDescent="0.25">
      <c r="A115">
        <v>45</v>
      </c>
      <c r="B115" t="s">
        <v>42</v>
      </c>
      <c r="C115" t="s">
        <v>4</v>
      </c>
      <c r="D115" t="s">
        <v>43</v>
      </c>
      <c r="E115" t="s">
        <v>103</v>
      </c>
    </row>
    <row r="116" spans="1:5" x14ac:dyDescent="0.25">
      <c r="A116">
        <v>148</v>
      </c>
      <c r="B116" t="s">
        <v>234</v>
      </c>
      <c r="C116" t="s">
        <v>4</v>
      </c>
      <c r="D116" t="s">
        <v>43</v>
      </c>
      <c r="E116" t="s">
        <v>885</v>
      </c>
    </row>
    <row r="117" spans="1:5" x14ac:dyDescent="0.25">
      <c r="A117">
        <v>208</v>
      </c>
      <c r="B117" t="s">
        <v>42</v>
      </c>
      <c r="C117" t="s">
        <v>4</v>
      </c>
      <c r="D117" t="s">
        <v>43</v>
      </c>
      <c r="E117" t="s">
        <v>228</v>
      </c>
    </row>
    <row r="118" spans="1:5" x14ac:dyDescent="0.25">
      <c r="A118">
        <v>37</v>
      </c>
      <c r="B118" t="s">
        <v>42</v>
      </c>
      <c r="C118" t="s">
        <v>4</v>
      </c>
      <c r="D118" t="s">
        <v>43</v>
      </c>
      <c r="E118" t="s">
        <v>283</v>
      </c>
    </row>
    <row r="119" spans="1:5" x14ac:dyDescent="0.25">
      <c r="A119">
        <v>150</v>
      </c>
      <c r="B119" t="s">
        <v>3</v>
      </c>
      <c r="C119" t="s">
        <v>4</v>
      </c>
      <c r="D119" t="s">
        <v>43</v>
      </c>
      <c r="E119" t="s">
        <v>897</v>
      </c>
    </row>
    <row r="120" spans="1:5" x14ac:dyDescent="0.25">
      <c r="A120">
        <v>41</v>
      </c>
      <c r="B120" t="s">
        <v>3</v>
      </c>
      <c r="C120" t="s">
        <v>4</v>
      </c>
      <c r="D120" t="s">
        <v>43</v>
      </c>
      <c r="E120" t="s">
        <v>84</v>
      </c>
    </row>
    <row r="121" spans="1:5" x14ac:dyDescent="0.25">
      <c r="A121">
        <v>151</v>
      </c>
      <c r="B121" t="s">
        <v>56</v>
      </c>
      <c r="C121" t="s">
        <v>4</v>
      </c>
      <c r="D121" t="s">
        <v>43</v>
      </c>
      <c r="E121" t="s">
        <v>119</v>
      </c>
    </row>
    <row r="122" spans="1:5" x14ac:dyDescent="0.25">
      <c r="A122">
        <v>84</v>
      </c>
      <c r="B122" t="s">
        <v>3</v>
      </c>
      <c r="C122" t="s">
        <v>4</v>
      </c>
      <c r="D122" t="s">
        <v>43</v>
      </c>
      <c r="E122" t="s">
        <v>84</v>
      </c>
    </row>
    <row r="123" spans="1:5" x14ac:dyDescent="0.25">
      <c r="A123">
        <v>89</v>
      </c>
      <c r="B123" t="s">
        <v>32</v>
      </c>
      <c r="C123" t="s">
        <v>4</v>
      </c>
      <c r="D123" t="s">
        <v>43</v>
      </c>
      <c r="E123" t="s">
        <v>84</v>
      </c>
    </row>
    <row r="124" spans="1:5" x14ac:dyDescent="0.25">
      <c r="A124">
        <v>80</v>
      </c>
      <c r="B124" t="s">
        <v>3</v>
      </c>
      <c r="C124" t="s">
        <v>4</v>
      </c>
      <c r="D124" t="s">
        <v>43</v>
      </c>
      <c r="E124" t="s">
        <v>103</v>
      </c>
    </row>
    <row r="125" spans="1:5" x14ac:dyDescent="0.25">
      <c r="A125">
        <v>52</v>
      </c>
      <c r="B125" t="s">
        <v>42</v>
      </c>
      <c r="C125" t="s">
        <v>4</v>
      </c>
      <c r="D125" t="s">
        <v>43</v>
      </c>
      <c r="E125" t="s">
        <v>84</v>
      </c>
    </row>
    <row r="126" spans="1:5" x14ac:dyDescent="0.25">
      <c r="A126">
        <v>30</v>
      </c>
      <c r="B126" t="s">
        <v>42</v>
      </c>
      <c r="C126" t="s">
        <v>4</v>
      </c>
      <c r="D126" t="s">
        <v>43</v>
      </c>
      <c r="E126" t="s">
        <v>98</v>
      </c>
    </row>
    <row r="127" spans="1:5" x14ac:dyDescent="0.25">
      <c r="A127">
        <v>202</v>
      </c>
      <c r="B127" t="s">
        <v>42</v>
      </c>
      <c r="C127" t="s">
        <v>4</v>
      </c>
      <c r="D127" t="s">
        <v>43</v>
      </c>
      <c r="E127" t="s">
        <v>103</v>
      </c>
    </row>
    <row r="128" spans="1:5" x14ac:dyDescent="0.25">
      <c r="A128">
        <v>60</v>
      </c>
      <c r="B128" t="s">
        <v>42</v>
      </c>
      <c r="C128" t="s">
        <v>4</v>
      </c>
      <c r="D128" t="s">
        <v>43</v>
      </c>
      <c r="E128" t="s">
        <v>98</v>
      </c>
    </row>
    <row r="129" spans="1:5" x14ac:dyDescent="0.25">
      <c r="A129">
        <v>67</v>
      </c>
      <c r="B129" t="s">
        <v>234</v>
      </c>
      <c r="C129" t="s">
        <v>4</v>
      </c>
      <c r="D129" t="s">
        <v>43</v>
      </c>
      <c r="E129" t="s">
        <v>92</v>
      </c>
    </row>
    <row r="130" spans="1:5" x14ac:dyDescent="0.25">
      <c r="A130">
        <v>206</v>
      </c>
      <c r="B130" t="s">
        <v>42</v>
      </c>
      <c r="C130" t="s">
        <v>4</v>
      </c>
      <c r="D130" t="s">
        <v>43</v>
      </c>
      <c r="E130" t="s">
        <v>103</v>
      </c>
    </row>
    <row r="131" spans="1:5" x14ac:dyDescent="0.25">
      <c r="A131">
        <v>159</v>
      </c>
      <c r="B131" t="s">
        <v>20</v>
      </c>
      <c r="C131" t="s">
        <v>4</v>
      </c>
      <c r="D131" t="s">
        <v>43</v>
      </c>
      <c r="E131" t="s">
        <v>612</v>
      </c>
    </row>
    <row r="132" spans="1:5" x14ac:dyDescent="0.25">
      <c r="A132">
        <v>176</v>
      </c>
      <c r="B132" t="s">
        <v>42</v>
      </c>
      <c r="C132" t="s">
        <v>4</v>
      </c>
      <c r="D132" t="s">
        <v>43</v>
      </c>
      <c r="E132" t="s">
        <v>92</v>
      </c>
    </row>
    <row r="133" spans="1:5" x14ac:dyDescent="0.25">
      <c r="A133">
        <v>57</v>
      </c>
      <c r="B133" t="s">
        <v>42</v>
      </c>
      <c r="C133" t="s">
        <v>4</v>
      </c>
      <c r="D133" t="s">
        <v>43</v>
      </c>
      <c r="E133" t="s">
        <v>103</v>
      </c>
    </row>
    <row r="134" spans="1:5" x14ac:dyDescent="0.25">
      <c r="A134">
        <v>91</v>
      </c>
      <c r="B134" t="s">
        <v>42</v>
      </c>
      <c r="C134" t="s">
        <v>4</v>
      </c>
      <c r="D134" t="s">
        <v>43</v>
      </c>
      <c r="E134" t="s">
        <v>103</v>
      </c>
    </row>
    <row r="135" spans="1:5" x14ac:dyDescent="0.25">
      <c r="A135">
        <v>255</v>
      </c>
      <c r="B135" t="s">
        <v>42</v>
      </c>
      <c r="C135" t="s">
        <v>4</v>
      </c>
      <c r="D135" t="s">
        <v>43</v>
      </c>
      <c r="E135" t="s">
        <v>98</v>
      </c>
    </row>
    <row r="136" spans="1:5" x14ac:dyDescent="0.25">
      <c r="A136">
        <v>210</v>
      </c>
      <c r="B136" t="s">
        <v>42</v>
      </c>
      <c r="C136" t="s">
        <v>4</v>
      </c>
      <c r="D136" t="s">
        <v>43</v>
      </c>
      <c r="E136" t="s">
        <v>103</v>
      </c>
    </row>
    <row r="137" spans="1:5" x14ac:dyDescent="0.25">
      <c r="A137">
        <v>212</v>
      </c>
      <c r="B137" t="s">
        <v>42</v>
      </c>
      <c r="C137" t="s">
        <v>4</v>
      </c>
      <c r="D137" t="s">
        <v>43</v>
      </c>
      <c r="E137" t="s">
        <v>103</v>
      </c>
    </row>
    <row r="138" spans="1:5" x14ac:dyDescent="0.25">
      <c r="A138">
        <v>160</v>
      </c>
      <c r="B138" t="s">
        <v>42</v>
      </c>
      <c r="C138" t="s">
        <v>4</v>
      </c>
      <c r="D138" t="s">
        <v>43</v>
      </c>
      <c r="E138" t="s">
        <v>228</v>
      </c>
    </row>
    <row r="139" spans="1:5" x14ac:dyDescent="0.25">
      <c r="A139">
        <v>162</v>
      </c>
      <c r="B139" t="s">
        <v>42</v>
      </c>
      <c r="C139" t="s">
        <v>4</v>
      </c>
      <c r="D139" t="s">
        <v>43</v>
      </c>
      <c r="E139" t="s">
        <v>103</v>
      </c>
    </row>
    <row r="140" spans="1:5" x14ac:dyDescent="0.25">
      <c r="A140">
        <v>44</v>
      </c>
      <c r="B140" t="s">
        <v>56</v>
      </c>
      <c r="C140" t="s">
        <v>4</v>
      </c>
      <c r="D140" t="s">
        <v>43</v>
      </c>
      <c r="E140" t="s">
        <v>103</v>
      </c>
    </row>
    <row r="141" spans="1:5" x14ac:dyDescent="0.25">
      <c r="A141">
        <v>213</v>
      </c>
      <c r="B141" t="s">
        <v>42</v>
      </c>
      <c r="C141" t="s">
        <v>4</v>
      </c>
      <c r="D141" t="s">
        <v>43</v>
      </c>
      <c r="E141" t="s">
        <v>103</v>
      </c>
    </row>
    <row r="142" spans="1:5" x14ac:dyDescent="0.25">
      <c r="A142">
        <v>449</v>
      </c>
      <c r="B142" t="s">
        <v>991</v>
      </c>
      <c r="C142" t="s">
        <v>4</v>
      </c>
      <c r="D142" t="s">
        <v>43</v>
      </c>
      <c r="E142" t="s">
        <v>84</v>
      </c>
    </row>
    <row r="143" spans="1:5" x14ac:dyDescent="0.25">
      <c r="A143">
        <v>442</v>
      </c>
      <c r="B143" t="s">
        <v>42</v>
      </c>
      <c r="C143" t="s">
        <v>4</v>
      </c>
      <c r="D143" t="s">
        <v>43</v>
      </c>
      <c r="E143" t="s">
        <v>103</v>
      </c>
    </row>
    <row r="144" spans="1:5" x14ac:dyDescent="0.25">
      <c r="A144">
        <v>174</v>
      </c>
      <c r="B144" t="s">
        <v>42</v>
      </c>
      <c r="C144" t="s">
        <v>4</v>
      </c>
      <c r="D144" t="s">
        <v>43</v>
      </c>
      <c r="E144" t="s">
        <v>103</v>
      </c>
    </row>
    <row r="145" spans="1:5" x14ac:dyDescent="0.25">
      <c r="A145">
        <v>336</v>
      </c>
      <c r="B145" t="s">
        <v>314</v>
      </c>
      <c r="C145" t="s">
        <v>4</v>
      </c>
      <c r="D145" t="s">
        <v>43</v>
      </c>
      <c r="E145" t="s">
        <v>98</v>
      </c>
    </row>
    <row r="146" spans="1:5" x14ac:dyDescent="0.25">
      <c r="A146">
        <v>443</v>
      </c>
      <c r="B146" t="s">
        <v>32</v>
      </c>
      <c r="C146" t="s">
        <v>4</v>
      </c>
      <c r="D146" t="s">
        <v>43</v>
      </c>
      <c r="E146" t="s">
        <v>207</v>
      </c>
    </row>
    <row r="147" spans="1:5" x14ac:dyDescent="0.25">
      <c r="A147">
        <v>181</v>
      </c>
      <c r="B147" t="s">
        <v>56</v>
      </c>
      <c r="C147" t="s">
        <v>4</v>
      </c>
      <c r="D147" t="s">
        <v>43</v>
      </c>
      <c r="E147" t="s">
        <v>103</v>
      </c>
    </row>
    <row r="148" spans="1:5" x14ac:dyDescent="0.25">
      <c r="A148">
        <v>459</v>
      </c>
      <c r="B148" t="s">
        <v>20</v>
      </c>
      <c r="C148" t="s">
        <v>4</v>
      </c>
      <c r="D148" t="s">
        <v>43</v>
      </c>
      <c r="E148" t="s">
        <v>612</v>
      </c>
    </row>
    <row r="149" spans="1:5" x14ac:dyDescent="0.25">
      <c r="A149">
        <v>333</v>
      </c>
      <c r="B149" t="s">
        <v>20</v>
      </c>
      <c r="C149" t="s">
        <v>4</v>
      </c>
      <c r="D149" t="s">
        <v>43</v>
      </c>
      <c r="E149" t="s">
        <v>98</v>
      </c>
    </row>
    <row r="150" spans="1:5" x14ac:dyDescent="0.25">
      <c r="A150">
        <v>187</v>
      </c>
      <c r="B150" t="s">
        <v>56</v>
      </c>
      <c r="C150" t="s">
        <v>4</v>
      </c>
      <c r="D150" t="s">
        <v>43</v>
      </c>
      <c r="E150" t="s">
        <v>84</v>
      </c>
    </row>
    <row r="151" spans="1:5" x14ac:dyDescent="0.25">
      <c r="A151">
        <v>284</v>
      </c>
      <c r="B151" t="s">
        <v>42</v>
      </c>
      <c r="C151" t="s">
        <v>4</v>
      </c>
      <c r="D151" t="s">
        <v>43</v>
      </c>
      <c r="E151" t="s">
        <v>103</v>
      </c>
    </row>
    <row r="152" spans="1:5" x14ac:dyDescent="0.25">
      <c r="A152">
        <v>15</v>
      </c>
      <c r="B152" t="s">
        <v>42</v>
      </c>
      <c r="C152" t="s">
        <v>4</v>
      </c>
      <c r="D152" t="s">
        <v>43</v>
      </c>
      <c r="E152" t="s">
        <v>98</v>
      </c>
    </row>
    <row r="153" spans="1:5" x14ac:dyDescent="0.25">
      <c r="A153">
        <v>455</v>
      </c>
      <c r="B153" t="s">
        <v>32</v>
      </c>
      <c r="C153" t="s">
        <v>4</v>
      </c>
      <c r="D153" t="s">
        <v>43</v>
      </c>
      <c r="E153" t="s">
        <v>207</v>
      </c>
    </row>
    <row r="154" spans="1:5" x14ac:dyDescent="0.25">
      <c r="A154">
        <v>458</v>
      </c>
      <c r="B154" t="s">
        <v>458</v>
      </c>
      <c r="C154" t="s">
        <v>4</v>
      </c>
      <c r="D154" t="s">
        <v>43</v>
      </c>
      <c r="E154" t="s">
        <v>1938</v>
      </c>
    </row>
    <row r="155" spans="1:5" x14ac:dyDescent="0.25">
      <c r="A155">
        <v>225</v>
      </c>
      <c r="B155" t="s">
        <v>42</v>
      </c>
      <c r="C155" t="s">
        <v>4</v>
      </c>
      <c r="D155" t="s">
        <v>43</v>
      </c>
      <c r="E155" t="s">
        <v>1277</v>
      </c>
    </row>
    <row r="156" spans="1:5" x14ac:dyDescent="0.25">
      <c r="A156">
        <v>171</v>
      </c>
      <c r="B156" t="s">
        <v>553</v>
      </c>
      <c r="C156" t="s">
        <v>4</v>
      </c>
      <c r="D156" t="s">
        <v>43</v>
      </c>
      <c r="E156" t="s">
        <v>1003</v>
      </c>
    </row>
    <row r="157" spans="1:5" x14ac:dyDescent="0.25">
      <c r="A157">
        <v>173</v>
      </c>
      <c r="B157" t="s">
        <v>42</v>
      </c>
      <c r="C157" t="s">
        <v>4</v>
      </c>
      <c r="D157" t="s">
        <v>43</v>
      </c>
      <c r="E157" t="s">
        <v>103</v>
      </c>
    </row>
    <row r="158" spans="1:5" x14ac:dyDescent="0.25">
      <c r="A158">
        <v>230</v>
      </c>
      <c r="B158" t="s">
        <v>42</v>
      </c>
      <c r="C158" t="s">
        <v>4</v>
      </c>
      <c r="D158" t="s">
        <v>43</v>
      </c>
      <c r="E158" t="s">
        <v>92</v>
      </c>
    </row>
    <row r="159" spans="1:5" x14ac:dyDescent="0.25">
      <c r="A159">
        <v>188</v>
      </c>
      <c r="B159" t="s">
        <v>42</v>
      </c>
      <c r="C159" t="s">
        <v>4</v>
      </c>
      <c r="D159" t="s">
        <v>43</v>
      </c>
      <c r="E159" t="s">
        <v>103</v>
      </c>
    </row>
    <row r="160" spans="1:5" x14ac:dyDescent="0.25">
      <c r="A160">
        <v>186</v>
      </c>
      <c r="B160" t="s">
        <v>458</v>
      </c>
      <c r="C160" t="s">
        <v>4</v>
      </c>
      <c r="D160" t="s">
        <v>43</v>
      </c>
      <c r="E160" t="s">
        <v>98</v>
      </c>
    </row>
    <row r="161" spans="1:5" x14ac:dyDescent="0.25">
      <c r="A161">
        <v>200</v>
      </c>
      <c r="B161" t="s">
        <v>234</v>
      </c>
      <c r="C161" t="s">
        <v>4</v>
      </c>
      <c r="D161" t="s">
        <v>43</v>
      </c>
      <c r="E161" t="s">
        <v>1153</v>
      </c>
    </row>
    <row r="162" spans="1:5" x14ac:dyDescent="0.25">
      <c r="A162">
        <v>199</v>
      </c>
      <c r="B162" t="s">
        <v>458</v>
      </c>
      <c r="C162" t="s">
        <v>4</v>
      </c>
      <c r="D162" t="s">
        <v>43</v>
      </c>
      <c r="E162" t="s">
        <v>98</v>
      </c>
    </row>
    <row r="163" spans="1:5" x14ac:dyDescent="0.25">
      <c r="A163">
        <v>195</v>
      </c>
      <c r="B163" t="s">
        <v>42</v>
      </c>
      <c r="C163" t="s">
        <v>4</v>
      </c>
      <c r="D163" t="s">
        <v>43</v>
      </c>
      <c r="E163" t="s">
        <v>103</v>
      </c>
    </row>
    <row r="164" spans="1:5" x14ac:dyDescent="0.25">
      <c r="A164">
        <v>196</v>
      </c>
      <c r="B164" t="s">
        <v>42</v>
      </c>
      <c r="C164" t="s">
        <v>4</v>
      </c>
      <c r="D164" t="s">
        <v>43</v>
      </c>
      <c r="E164" t="s">
        <v>103</v>
      </c>
    </row>
    <row r="165" spans="1:5" x14ac:dyDescent="0.25">
      <c r="A165">
        <v>194</v>
      </c>
      <c r="B165" t="s">
        <v>42</v>
      </c>
      <c r="C165" t="s">
        <v>4</v>
      </c>
      <c r="D165" t="s">
        <v>43</v>
      </c>
      <c r="E165" t="s">
        <v>103</v>
      </c>
    </row>
    <row r="166" spans="1:5" x14ac:dyDescent="0.25">
      <c r="A166">
        <v>197</v>
      </c>
      <c r="B166" t="s">
        <v>458</v>
      </c>
      <c r="C166" t="s">
        <v>4</v>
      </c>
      <c r="D166" t="s">
        <v>43</v>
      </c>
      <c r="E166" t="s">
        <v>98</v>
      </c>
    </row>
    <row r="167" spans="1:5" x14ac:dyDescent="0.25">
      <c r="A167">
        <v>198</v>
      </c>
      <c r="B167" t="s">
        <v>20</v>
      </c>
      <c r="C167" t="s">
        <v>4</v>
      </c>
      <c r="D167" t="s">
        <v>43</v>
      </c>
      <c r="E167" t="s">
        <v>98</v>
      </c>
    </row>
    <row r="168" spans="1:5" x14ac:dyDescent="0.25">
      <c r="A168">
        <v>12</v>
      </c>
      <c r="B168" t="s">
        <v>42</v>
      </c>
      <c r="C168" t="s">
        <v>4</v>
      </c>
      <c r="D168" t="s">
        <v>43</v>
      </c>
      <c r="E168" t="s">
        <v>110</v>
      </c>
    </row>
    <row r="169" spans="1:5" x14ac:dyDescent="0.25">
      <c r="A169">
        <v>424</v>
      </c>
      <c r="B169" t="s">
        <v>234</v>
      </c>
      <c r="C169" t="s">
        <v>4</v>
      </c>
      <c r="D169" t="s">
        <v>43</v>
      </c>
      <c r="E169" t="s">
        <v>98</v>
      </c>
    </row>
    <row r="170" spans="1:5" x14ac:dyDescent="0.25">
      <c r="A170">
        <v>422</v>
      </c>
      <c r="B170" t="s">
        <v>3</v>
      </c>
      <c r="C170" t="s">
        <v>4</v>
      </c>
      <c r="D170" t="s">
        <v>43</v>
      </c>
      <c r="E170" t="s">
        <v>98</v>
      </c>
    </row>
    <row r="171" spans="1:5" x14ac:dyDescent="0.25">
      <c r="A171">
        <v>421</v>
      </c>
      <c r="B171" t="s">
        <v>42</v>
      </c>
      <c r="C171" t="s">
        <v>4</v>
      </c>
      <c r="D171" t="s">
        <v>43</v>
      </c>
      <c r="E171" t="s">
        <v>92</v>
      </c>
    </row>
    <row r="172" spans="1:5" x14ac:dyDescent="0.25">
      <c r="A172">
        <v>376</v>
      </c>
      <c r="B172" t="s">
        <v>234</v>
      </c>
      <c r="C172" t="s">
        <v>4</v>
      </c>
      <c r="D172" t="s">
        <v>43</v>
      </c>
      <c r="E172" t="s">
        <v>98</v>
      </c>
    </row>
    <row r="173" spans="1:5" x14ac:dyDescent="0.25">
      <c r="A173">
        <v>381</v>
      </c>
      <c r="B173" t="s">
        <v>42</v>
      </c>
      <c r="C173" t="s">
        <v>4</v>
      </c>
      <c r="D173" t="s">
        <v>43</v>
      </c>
      <c r="E173" t="s">
        <v>98</v>
      </c>
    </row>
    <row r="174" spans="1:5" x14ac:dyDescent="0.25">
      <c r="A174">
        <v>400</v>
      </c>
      <c r="B174" t="s">
        <v>32</v>
      </c>
      <c r="C174" t="s">
        <v>4</v>
      </c>
      <c r="D174" t="s">
        <v>43</v>
      </c>
      <c r="E174" t="s">
        <v>180</v>
      </c>
    </row>
    <row r="175" spans="1:5" x14ac:dyDescent="0.25">
      <c r="A175">
        <v>380</v>
      </c>
      <c r="B175" t="s">
        <v>42</v>
      </c>
      <c r="C175" t="s">
        <v>4</v>
      </c>
      <c r="D175" t="s">
        <v>43</v>
      </c>
      <c r="E175" t="s">
        <v>103</v>
      </c>
    </row>
    <row r="176" spans="1:5" x14ac:dyDescent="0.25">
      <c r="A176">
        <v>379</v>
      </c>
      <c r="B176" t="s">
        <v>42</v>
      </c>
      <c r="C176" t="s">
        <v>4</v>
      </c>
      <c r="D176" t="s">
        <v>43</v>
      </c>
      <c r="E176" t="s">
        <v>283</v>
      </c>
    </row>
    <row r="177" spans="1:5" x14ac:dyDescent="0.25">
      <c r="A177">
        <v>235</v>
      </c>
      <c r="B177" t="s">
        <v>42</v>
      </c>
      <c r="C177" t="s">
        <v>4</v>
      </c>
      <c r="D177" t="s">
        <v>43</v>
      </c>
      <c r="E177" t="s">
        <v>103</v>
      </c>
    </row>
    <row r="178" spans="1:5" x14ac:dyDescent="0.25">
      <c r="A178">
        <v>11</v>
      </c>
      <c r="B178" t="s">
        <v>42</v>
      </c>
      <c r="C178" t="s">
        <v>4</v>
      </c>
      <c r="D178" t="s">
        <v>43</v>
      </c>
      <c r="E178" t="s">
        <v>103</v>
      </c>
    </row>
    <row r="179" spans="1:5" x14ac:dyDescent="0.25">
      <c r="A179">
        <v>13</v>
      </c>
      <c r="B179" t="s">
        <v>42</v>
      </c>
      <c r="C179" t="s">
        <v>4</v>
      </c>
      <c r="D179" t="s">
        <v>43</v>
      </c>
      <c r="E179" t="s">
        <v>119</v>
      </c>
    </row>
    <row r="180" spans="1:5" x14ac:dyDescent="0.25">
      <c r="A180">
        <v>249</v>
      </c>
      <c r="B180" t="s">
        <v>42</v>
      </c>
      <c r="C180" t="s">
        <v>4</v>
      </c>
      <c r="D180" t="s">
        <v>43</v>
      </c>
      <c r="E180" t="s">
        <v>103</v>
      </c>
    </row>
    <row r="181" spans="1:5" x14ac:dyDescent="0.25">
      <c r="A181">
        <v>226</v>
      </c>
      <c r="B181" t="s">
        <v>42</v>
      </c>
      <c r="C181" t="s">
        <v>4</v>
      </c>
      <c r="D181" t="s">
        <v>43</v>
      </c>
      <c r="E181" t="s">
        <v>103</v>
      </c>
    </row>
    <row r="182" spans="1:5" x14ac:dyDescent="0.25">
      <c r="A182">
        <v>245</v>
      </c>
      <c r="B182" t="s">
        <v>458</v>
      </c>
      <c r="C182" t="s">
        <v>4</v>
      </c>
      <c r="D182" t="s">
        <v>43</v>
      </c>
      <c r="E182" t="s">
        <v>84</v>
      </c>
    </row>
    <row r="183" spans="1:5" x14ac:dyDescent="0.25">
      <c r="A183">
        <v>246</v>
      </c>
      <c r="B183" t="s">
        <v>215</v>
      </c>
      <c r="C183" t="s">
        <v>4</v>
      </c>
      <c r="D183" t="s">
        <v>43</v>
      </c>
      <c r="E183" t="s">
        <v>739</v>
      </c>
    </row>
    <row r="184" spans="1:5" x14ac:dyDescent="0.25">
      <c r="A184">
        <v>243</v>
      </c>
      <c r="B184" t="s">
        <v>458</v>
      </c>
      <c r="C184" t="s">
        <v>4</v>
      </c>
      <c r="D184" t="s">
        <v>43</v>
      </c>
      <c r="E184" t="s">
        <v>84</v>
      </c>
    </row>
    <row r="185" spans="1:5" x14ac:dyDescent="0.25">
      <c r="A185">
        <v>244</v>
      </c>
      <c r="B185" t="s">
        <v>458</v>
      </c>
      <c r="C185" t="s">
        <v>4</v>
      </c>
      <c r="D185" t="s">
        <v>43</v>
      </c>
      <c r="E185" t="s">
        <v>57</v>
      </c>
    </row>
    <row r="186" spans="1:5" x14ac:dyDescent="0.25">
      <c r="A186">
        <v>4</v>
      </c>
      <c r="B186" t="s">
        <v>42</v>
      </c>
      <c r="C186" t="s">
        <v>4</v>
      </c>
      <c r="D186" t="s">
        <v>43</v>
      </c>
      <c r="E186" t="s">
        <v>44</v>
      </c>
    </row>
    <row r="187" spans="1:5" x14ac:dyDescent="0.25">
      <c r="A187">
        <v>31</v>
      </c>
      <c r="B187" t="s">
        <v>56</v>
      </c>
      <c r="C187" t="s">
        <v>4</v>
      </c>
      <c r="D187" t="s">
        <v>43</v>
      </c>
      <c r="E187" t="s">
        <v>103</v>
      </c>
    </row>
    <row r="188" spans="1:5" x14ac:dyDescent="0.25">
      <c r="A188">
        <v>66</v>
      </c>
      <c r="B188" t="s">
        <v>42</v>
      </c>
      <c r="C188" t="s">
        <v>4</v>
      </c>
      <c r="D188" t="s">
        <v>43</v>
      </c>
      <c r="E188" t="s">
        <v>103</v>
      </c>
    </row>
    <row r="189" spans="1:5" x14ac:dyDescent="0.25">
      <c r="A189">
        <v>51</v>
      </c>
      <c r="B189" t="s">
        <v>42</v>
      </c>
      <c r="C189" t="s">
        <v>4</v>
      </c>
      <c r="D189" t="s">
        <v>43</v>
      </c>
      <c r="E189" t="s">
        <v>103</v>
      </c>
    </row>
    <row r="190" spans="1:5" x14ac:dyDescent="0.25">
      <c r="A190">
        <v>378</v>
      </c>
      <c r="B190" t="s">
        <v>42</v>
      </c>
      <c r="C190" t="s">
        <v>4</v>
      </c>
      <c r="D190" t="s">
        <v>43</v>
      </c>
      <c r="E190" t="s">
        <v>103</v>
      </c>
    </row>
    <row r="191" spans="1:5" x14ac:dyDescent="0.25">
      <c r="A191">
        <v>236</v>
      </c>
      <c r="B191" t="s">
        <v>56</v>
      </c>
      <c r="C191" t="s">
        <v>4</v>
      </c>
      <c r="D191" t="s">
        <v>43</v>
      </c>
      <c r="E191" t="s">
        <v>103</v>
      </c>
    </row>
    <row r="192" spans="1:5" x14ac:dyDescent="0.25">
      <c r="A192">
        <v>250</v>
      </c>
      <c r="B192" t="s">
        <v>42</v>
      </c>
      <c r="C192" t="s">
        <v>4</v>
      </c>
      <c r="D192" t="s">
        <v>43</v>
      </c>
      <c r="E192" t="s">
        <v>103</v>
      </c>
    </row>
    <row r="193" spans="1:5" x14ac:dyDescent="0.25">
      <c r="A193">
        <v>25</v>
      </c>
      <c r="B193" t="s">
        <v>32</v>
      </c>
      <c r="C193" t="s">
        <v>4</v>
      </c>
      <c r="D193" t="s">
        <v>43</v>
      </c>
      <c r="E193" t="s">
        <v>207</v>
      </c>
    </row>
    <row r="194" spans="1:5" x14ac:dyDescent="0.25">
      <c r="A194">
        <v>341</v>
      </c>
      <c r="B194" t="s">
        <v>42</v>
      </c>
      <c r="C194" t="s">
        <v>4</v>
      </c>
      <c r="D194" t="s">
        <v>43</v>
      </c>
      <c r="E194" t="s">
        <v>103</v>
      </c>
    </row>
    <row r="195" spans="1:5" x14ac:dyDescent="0.25">
      <c r="A195">
        <v>231</v>
      </c>
      <c r="B195" t="s">
        <v>56</v>
      </c>
      <c r="C195" t="s">
        <v>4</v>
      </c>
      <c r="D195" t="s">
        <v>43</v>
      </c>
      <c r="E195" t="s">
        <v>44</v>
      </c>
    </row>
    <row r="196" spans="1:5" x14ac:dyDescent="0.25">
      <c r="A196">
        <v>339</v>
      </c>
      <c r="B196" t="s">
        <v>42</v>
      </c>
      <c r="C196" t="s">
        <v>4</v>
      </c>
      <c r="D196" t="s">
        <v>43</v>
      </c>
      <c r="E196" t="s">
        <v>103</v>
      </c>
    </row>
    <row r="197" spans="1:5" x14ac:dyDescent="0.25">
      <c r="A197">
        <v>343</v>
      </c>
      <c r="B197" t="s">
        <v>42</v>
      </c>
      <c r="C197" t="s">
        <v>4</v>
      </c>
      <c r="D197" t="s">
        <v>43</v>
      </c>
      <c r="E197" t="s">
        <v>103</v>
      </c>
    </row>
    <row r="198" spans="1:5" x14ac:dyDescent="0.25">
      <c r="A198">
        <v>340</v>
      </c>
      <c r="B198" t="s">
        <v>56</v>
      </c>
      <c r="C198" t="s">
        <v>4</v>
      </c>
      <c r="D198" t="s">
        <v>43</v>
      </c>
      <c r="E198" t="s">
        <v>119</v>
      </c>
    </row>
    <row r="199" spans="1:5" x14ac:dyDescent="0.25">
      <c r="A199">
        <v>46</v>
      </c>
      <c r="B199" t="s">
        <v>56</v>
      </c>
      <c r="C199" t="s">
        <v>4</v>
      </c>
      <c r="D199" t="s">
        <v>43</v>
      </c>
      <c r="E199" t="s">
        <v>44</v>
      </c>
    </row>
    <row r="200" spans="1:5" x14ac:dyDescent="0.25">
      <c r="A200">
        <v>256</v>
      </c>
      <c r="B200" t="s">
        <v>234</v>
      </c>
      <c r="C200" t="s">
        <v>4</v>
      </c>
      <c r="D200" t="s">
        <v>43</v>
      </c>
      <c r="E200" t="s">
        <v>98</v>
      </c>
    </row>
    <row r="201" spans="1:5" x14ac:dyDescent="0.25">
      <c r="A201">
        <v>258</v>
      </c>
      <c r="B201" t="s">
        <v>234</v>
      </c>
      <c r="C201" t="s">
        <v>4</v>
      </c>
      <c r="D201" t="s">
        <v>43</v>
      </c>
      <c r="E201" t="s">
        <v>1057</v>
      </c>
    </row>
    <row r="202" spans="1:5" x14ac:dyDescent="0.25">
      <c r="A202">
        <v>259</v>
      </c>
      <c r="B202" t="s">
        <v>458</v>
      </c>
      <c r="C202" t="s">
        <v>4</v>
      </c>
      <c r="D202" t="s">
        <v>43</v>
      </c>
      <c r="E202" t="s">
        <v>119</v>
      </c>
    </row>
    <row r="203" spans="1:5" x14ac:dyDescent="0.25">
      <c r="A203">
        <v>254</v>
      </c>
      <c r="B203" t="s">
        <v>42</v>
      </c>
      <c r="C203" t="s">
        <v>4</v>
      </c>
      <c r="D203" t="s">
        <v>43</v>
      </c>
      <c r="E203" t="s">
        <v>92</v>
      </c>
    </row>
    <row r="204" spans="1:5" x14ac:dyDescent="0.25">
      <c r="A204">
        <v>47</v>
      </c>
      <c r="B204" t="s">
        <v>42</v>
      </c>
      <c r="C204" t="s">
        <v>4</v>
      </c>
      <c r="D204" t="s">
        <v>43</v>
      </c>
      <c r="E204" t="s">
        <v>44</v>
      </c>
    </row>
    <row r="205" spans="1:5" x14ac:dyDescent="0.25">
      <c r="A205">
        <v>332</v>
      </c>
      <c r="B205" t="s">
        <v>42</v>
      </c>
      <c r="C205" t="s">
        <v>4</v>
      </c>
      <c r="D205" t="s">
        <v>43</v>
      </c>
      <c r="E205" t="s">
        <v>66</v>
      </c>
    </row>
    <row r="206" spans="1:5" x14ac:dyDescent="0.25">
      <c r="A206">
        <v>262</v>
      </c>
      <c r="B206" t="s">
        <v>3</v>
      </c>
      <c r="C206" t="s">
        <v>4</v>
      </c>
      <c r="D206" t="s">
        <v>43</v>
      </c>
      <c r="E206" t="s">
        <v>1482</v>
      </c>
    </row>
    <row r="207" spans="1:5" x14ac:dyDescent="0.25">
      <c r="A207">
        <v>240</v>
      </c>
      <c r="B207" t="s">
        <v>215</v>
      </c>
      <c r="C207" t="s">
        <v>4</v>
      </c>
      <c r="D207" t="s">
        <v>43</v>
      </c>
      <c r="E207" t="s">
        <v>98</v>
      </c>
    </row>
    <row r="208" spans="1:5" x14ac:dyDescent="0.25">
      <c r="A208">
        <v>342</v>
      </c>
      <c r="B208" t="s">
        <v>32</v>
      </c>
      <c r="C208" t="s">
        <v>4</v>
      </c>
      <c r="D208" t="s">
        <v>43</v>
      </c>
      <c r="E208" t="s">
        <v>98</v>
      </c>
    </row>
    <row r="209" spans="1:5" x14ac:dyDescent="0.25">
      <c r="A209">
        <v>313</v>
      </c>
      <c r="B209" t="s">
        <v>32</v>
      </c>
      <c r="C209" t="s">
        <v>4</v>
      </c>
      <c r="D209" t="s">
        <v>43</v>
      </c>
      <c r="E209" t="s">
        <v>98</v>
      </c>
    </row>
    <row r="210" spans="1:5" x14ac:dyDescent="0.25">
      <c r="A210">
        <v>301</v>
      </c>
      <c r="B210" t="s">
        <v>42</v>
      </c>
      <c r="C210" t="s">
        <v>4</v>
      </c>
      <c r="D210" t="s">
        <v>43</v>
      </c>
      <c r="E210" t="s">
        <v>103</v>
      </c>
    </row>
    <row r="211" spans="1:5" x14ac:dyDescent="0.25">
      <c r="A211">
        <v>302</v>
      </c>
      <c r="B211" t="s">
        <v>42</v>
      </c>
      <c r="C211" t="s">
        <v>4</v>
      </c>
      <c r="D211" t="s">
        <v>43</v>
      </c>
      <c r="E211" t="s">
        <v>103</v>
      </c>
    </row>
    <row r="212" spans="1:5" x14ac:dyDescent="0.25">
      <c r="A212">
        <v>303</v>
      </c>
      <c r="B212" t="s">
        <v>42</v>
      </c>
      <c r="C212" t="s">
        <v>4</v>
      </c>
      <c r="D212" t="s">
        <v>43</v>
      </c>
      <c r="E212" t="s">
        <v>103</v>
      </c>
    </row>
    <row r="213" spans="1:5" x14ac:dyDescent="0.25">
      <c r="A213">
        <v>305</v>
      </c>
      <c r="B213" t="s">
        <v>42</v>
      </c>
      <c r="C213" t="s">
        <v>4</v>
      </c>
      <c r="D213" t="s">
        <v>43</v>
      </c>
      <c r="E213" t="s">
        <v>103</v>
      </c>
    </row>
    <row r="214" spans="1:5" x14ac:dyDescent="0.25">
      <c r="A214">
        <v>331</v>
      </c>
      <c r="B214" t="s">
        <v>56</v>
      </c>
      <c r="C214" t="s">
        <v>4</v>
      </c>
      <c r="D214" t="s">
        <v>43</v>
      </c>
      <c r="E214" t="s">
        <v>84</v>
      </c>
    </row>
    <row r="215" spans="1:5" x14ac:dyDescent="0.25">
      <c r="A215">
        <v>74</v>
      </c>
      <c r="B215" t="s">
        <v>42</v>
      </c>
      <c r="C215" t="s">
        <v>4</v>
      </c>
      <c r="D215" t="s">
        <v>43</v>
      </c>
      <c r="E215" t="s">
        <v>98</v>
      </c>
    </row>
    <row r="216" spans="1:5" x14ac:dyDescent="0.25">
      <c r="A216">
        <v>325</v>
      </c>
      <c r="B216" t="s">
        <v>42</v>
      </c>
      <c r="C216" t="s">
        <v>4</v>
      </c>
      <c r="D216" t="s">
        <v>43</v>
      </c>
      <c r="E216" t="s">
        <v>449</v>
      </c>
    </row>
    <row r="217" spans="1:5" x14ac:dyDescent="0.25">
      <c r="A217">
        <v>372</v>
      </c>
      <c r="B217" t="s">
        <v>42</v>
      </c>
      <c r="C217" t="s">
        <v>4</v>
      </c>
      <c r="D217" t="s">
        <v>43</v>
      </c>
      <c r="E217" t="s">
        <v>103</v>
      </c>
    </row>
    <row r="218" spans="1:5" x14ac:dyDescent="0.25">
      <c r="A218">
        <v>377</v>
      </c>
      <c r="B218" t="s">
        <v>42</v>
      </c>
      <c r="C218" t="s">
        <v>4</v>
      </c>
      <c r="D218" t="s">
        <v>43</v>
      </c>
      <c r="E218" t="s">
        <v>66</v>
      </c>
    </row>
    <row r="219" spans="1:5" x14ac:dyDescent="0.25">
      <c r="A219">
        <v>393</v>
      </c>
      <c r="B219" t="s">
        <v>42</v>
      </c>
      <c r="C219" t="s">
        <v>4</v>
      </c>
      <c r="D219" t="s">
        <v>43</v>
      </c>
      <c r="E219" t="s">
        <v>103</v>
      </c>
    </row>
    <row r="220" spans="1:5" x14ac:dyDescent="0.25">
      <c r="A220">
        <v>382</v>
      </c>
      <c r="B220" t="s">
        <v>42</v>
      </c>
      <c r="C220" t="s">
        <v>4</v>
      </c>
      <c r="D220" t="s">
        <v>43</v>
      </c>
      <c r="E220" t="s">
        <v>98</v>
      </c>
    </row>
    <row r="221" spans="1:5" x14ac:dyDescent="0.25">
      <c r="A221">
        <v>373</v>
      </c>
      <c r="B221" t="s">
        <v>42</v>
      </c>
      <c r="C221" t="s">
        <v>4</v>
      </c>
      <c r="D221" t="s">
        <v>43</v>
      </c>
      <c r="E221" t="s">
        <v>103</v>
      </c>
    </row>
    <row r="222" spans="1:5" x14ac:dyDescent="0.25">
      <c r="A222">
        <v>388</v>
      </c>
      <c r="B222" t="s">
        <v>42</v>
      </c>
      <c r="C222" t="s">
        <v>4</v>
      </c>
      <c r="D222" t="s">
        <v>43</v>
      </c>
      <c r="E222" t="s">
        <v>98</v>
      </c>
    </row>
    <row r="223" spans="1:5" x14ac:dyDescent="0.25">
      <c r="A223">
        <v>394</v>
      </c>
      <c r="B223" t="s">
        <v>234</v>
      </c>
      <c r="C223" t="s">
        <v>4</v>
      </c>
      <c r="D223" t="s">
        <v>43</v>
      </c>
      <c r="E223" t="s">
        <v>103</v>
      </c>
    </row>
    <row r="224" spans="1:5" x14ac:dyDescent="0.25">
      <c r="A224">
        <v>384</v>
      </c>
      <c r="B224" t="s">
        <v>32</v>
      </c>
      <c r="C224" t="s">
        <v>4</v>
      </c>
      <c r="D224" t="s">
        <v>43</v>
      </c>
      <c r="E224" t="s">
        <v>1927</v>
      </c>
    </row>
    <row r="225" spans="1:5" x14ac:dyDescent="0.25">
      <c r="A225">
        <v>395</v>
      </c>
      <c r="B225" t="s">
        <v>991</v>
      </c>
      <c r="C225" t="s">
        <v>4</v>
      </c>
      <c r="D225" t="s">
        <v>43</v>
      </c>
      <c r="E225" t="s">
        <v>92</v>
      </c>
    </row>
    <row r="226" spans="1:5" x14ac:dyDescent="0.25">
      <c r="A226">
        <v>391</v>
      </c>
      <c r="B226" t="s">
        <v>32</v>
      </c>
      <c r="C226" t="s">
        <v>4</v>
      </c>
      <c r="D226" t="s">
        <v>43</v>
      </c>
      <c r="E226" t="s">
        <v>170</v>
      </c>
    </row>
    <row r="227" spans="1:5" x14ac:dyDescent="0.25">
      <c r="A227">
        <v>20</v>
      </c>
      <c r="B227" t="s">
        <v>32</v>
      </c>
      <c r="C227" t="s">
        <v>4</v>
      </c>
      <c r="D227" t="s">
        <v>43</v>
      </c>
      <c r="E227" t="s">
        <v>170</v>
      </c>
    </row>
    <row r="228" spans="1:5" x14ac:dyDescent="0.25">
      <c r="A228">
        <v>111</v>
      </c>
      <c r="B228" t="s">
        <v>42</v>
      </c>
      <c r="C228" t="s">
        <v>4</v>
      </c>
      <c r="D228" t="s">
        <v>43</v>
      </c>
      <c r="E228" t="s">
        <v>98</v>
      </c>
    </row>
    <row r="229" spans="1:5" x14ac:dyDescent="0.25">
      <c r="A229">
        <v>178</v>
      </c>
      <c r="B229" t="s">
        <v>32</v>
      </c>
      <c r="C229" t="s">
        <v>4</v>
      </c>
      <c r="D229" t="s">
        <v>43</v>
      </c>
      <c r="E229" t="s">
        <v>98</v>
      </c>
    </row>
    <row r="230" spans="1:5" x14ac:dyDescent="0.25">
      <c r="A230">
        <v>441</v>
      </c>
      <c r="B230" t="s">
        <v>991</v>
      </c>
      <c r="C230" t="s">
        <v>4</v>
      </c>
      <c r="D230" t="s">
        <v>43</v>
      </c>
      <c r="E230" t="s">
        <v>84</v>
      </c>
    </row>
    <row r="231" spans="1:5" x14ac:dyDescent="0.25">
      <c r="A231">
        <v>333</v>
      </c>
      <c r="B231" t="s">
        <v>56</v>
      </c>
      <c r="C231" t="s">
        <v>4</v>
      </c>
      <c r="D231" t="s">
        <v>43</v>
      </c>
      <c r="E231" t="s">
        <v>103</v>
      </c>
    </row>
    <row r="232" spans="1:5" x14ac:dyDescent="0.25">
      <c r="A232">
        <v>48</v>
      </c>
      <c r="B232" t="s">
        <v>56</v>
      </c>
      <c r="C232" t="s">
        <v>4</v>
      </c>
      <c r="D232" t="s">
        <v>43</v>
      </c>
      <c r="E232" t="s">
        <v>119</v>
      </c>
    </row>
    <row r="233" spans="1:5" x14ac:dyDescent="0.25">
      <c r="A233">
        <v>450</v>
      </c>
      <c r="B233" t="s">
        <v>42</v>
      </c>
      <c r="C233" t="s">
        <v>4</v>
      </c>
      <c r="D233" t="s">
        <v>43</v>
      </c>
      <c r="E233" t="s">
        <v>103</v>
      </c>
    </row>
    <row r="234" spans="1:5" x14ac:dyDescent="0.25">
      <c r="A234">
        <v>434</v>
      </c>
      <c r="B234" t="s">
        <v>42</v>
      </c>
      <c r="C234" t="s">
        <v>4</v>
      </c>
      <c r="D234" t="s">
        <v>43</v>
      </c>
      <c r="E234" t="s">
        <v>291</v>
      </c>
    </row>
    <row r="235" spans="1:5" x14ac:dyDescent="0.25">
      <c r="A235">
        <v>118</v>
      </c>
      <c r="B235" t="s">
        <v>56</v>
      </c>
      <c r="C235" t="s">
        <v>4</v>
      </c>
      <c r="D235" t="s">
        <v>43</v>
      </c>
      <c r="E235" t="s">
        <v>119</v>
      </c>
    </row>
    <row r="236" spans="1:5" x14ac:dyDescent="0.25">
      <c r="A236">
        <v>113</v>
      </c>
      <c r="B236" t="s">
        <v>56</v>
      </c>
      <c r="C236" t="s">
        <v>4</v>
      </c>
      <c r="D236" t="s">
        <v>43</v>
      </c>
      <c r="E236" t="s">
        <v>98</v>
      </c>
    </row>
    <row r="237" spans="1:5" x14ac:dyDescent="0.25">
      <c r="A237">
        <v>114</v>
      </c>
      <c r="B237" t="s">
        <v>42</v>
      </c>
      <c r="C237" t="s">
        <v>4</v>
      </c>
      <c r="D237" t="s">
        <v>43</v>
      </c>
      <c r="E237" t="s">
        <v>103</v>
      </c>
    </row>
    <row r="238" spans="1:5" x14ac:dyDescent="0.25">
      <c r="A238">
        <v>69</v>
      </c>
      <c r="B238" t="s">
        <v>56</v>
      </c>
      <c r="C238" t="s">
        <v>4</v>
      </c>
      <c r="D238" t="s">
        <v>43</v>
      </c>
      <c r="E238" t="s">
        <v>92</v>
      </c>
    </row>
    <row r="239" spans="1:5" x14ac:dyDescent="0.25">
      <c r="A239">
        <v>10</v>
      </c>
      <c r="B239" t="s">
        <v>42</v>
      </c>
      <c r="C239" t="s">
        <v>4</v>
      </c>
      <c r="D239" t="s">
        <v>43</v>
      </c>
      <c r="E239" t="s">
        <v>98</v>
      </c>
    </row>
    <row r="240" spans="1:5" x14ac:dyDescent="0.25">
      <c r="A240">
        <v>58</v>
      </c>
      <c r="B240" t="s">
        <v>42</v>
      </c>
      <c r="C240" t="s">
        <v>4</v>
      </c>
      <c r="D240" t="s">
        <v>43</v>
      </c>
      <c r="E240" t="s">
        <v>98</v>
      </c>
    </row>
    <row r="241" spans="1:5" x14ac:dyDescent="0.25">
      <c r="A241">
        <v>65</v>
      </c>
      <c r="B241" t="s">
        <v>42</v>
      </c>
      <c r="C241" t="s">
        <v>4</v>
      </c>
      <c r="D241" t="s">
        <v>43</v>
      </c>
      <c r="E241" t="s">
        <v>98</v>
      </c>
    </row>
    <row r="242" spans="1:5" x14ac:dyDescent="0.25">
      <c r="A242">
        <v>73</v>
      </c>
      <c r="B242" t="s">
        <v>42</v>
      </c>
      <c r="C242" t="s">
        <v>4</v>
      </c>
      <c r="D242" t="s">
        <v>43</v>
      </c>
      <c r="E242" t="s">
        <v>98</v>
      </c>
    </row>
    <row r="243" spans="1:5" x14ac:dyDescent="0.25">
      <c r="A243">
        <v>100</v>
      </c>
      <c r="B243" t="s">
        <v>42</v>
      </c>
      <c r="C243" t="s">
        <v>4</v>
      </c>
      <c r="D243" t="s">
        <v>43</v>
      </c>
      <c r="E243" t="s">
        <v>98</v>
      </c>
    </row>
    <row r="244" spans="1:5" x14ac:dyDescent="0.25">
      <c r="A244">
        <v>9</v>
      </c>
      <c r="B244" t="s">
        <v>42</v>
      </c>
      <c r="C244" t="s">
        <v>4</v>
      </c>
      <c r="D244" t="s">
        <v>43</v>
      </c>
      <c r="E244" t="s">
        <v>92</v>
      </c>
    </row>
    <row r="245" spans="1:5" x14ac:dyDescent="0.25">
      <c r="A245">
        <v>102</v>
      </c>
      <c r="B245" t="s">
        <v>42</v>
      </c>
      <c r="C245" t="s">
        <v>4</v>
      </c>
      <c r="D245" t="s">
        <v>43</v>
      </c>
      <c r="E245" t="s">
        <v>119</v>
      </c>
    </row>
    <row r="246" spans="1:5" x14ac:dyDescent="0.25">
      <c r="A246">
        <v>101</v>
      </c>
      <c r="B246" t="s">
        <v>56</v>
      </c>
      <c r="C246" t="s">
        <v>4</v>
      </c>
      <c r="D246" t="s">
        <v>43</v>
      </c>
      <c r="E246" t="s">
        <v>103</v>
      </c>
    </row>
    <row r="247" spans="1:5" x14ac:dyDescent="0.25">
      <c r="A247">
        <v>451</v>
      </c>
      <c r="B247" t="s">
        <v>991</v>
      </c>
      <c r="C247" t="s">
        <v>4</v>
      </c>
      <c r="D247" t="s">
        <v>43</v>
      </c>
      <c r="E247" t="s">
        <v>57</v>
      </c>
    </row>
    <row r="248" spans="1:5" x14ac:dyDescent="0.25">
      <c r="A248">
        <v>452</v>
      </c>
      <c r="B248" t="s">
        <v>991</v>
      </c>
      <c r="C248" t="s">
        <v>4</v>
      </c>
      <c r="D248" t="s">
        <v>43</v>
      </c>
      <c r="E248" t="s">
        <v>57</v>
      </c>
    </row>
    <row r="249" spans="1:5" x14ac:dyDescent="0.25">
      <c r="A249">
        <v>453</v>
      </c>
      <c r="B249" t="s">
        <v>991</v>
      </c>
      <c r="C249" t="s">
        <v>4</v>
      </c>
      <c r="D249" t="s">
        <v>43</v>
      </c>
      <c r="E249" t="s">
        <v>84</v>
      </c>
    </row>
    <row r="250" spans="1:5" x14ac:dyDescent="0.25">
      <c r="A250">
        <v>237</v>
      </c>
      <c r="B250" t="s">
        <v>56</v>
      </c>
      <c r="C250" t="s">
        <v>4</v>
      </c>
      <c r="D250" t="s">
        <v>43</v>
      </c>
      <c r="E250" t="s">
        <v>103</v>
      </c>
    </row>
    <row r="251" spans="1:5" x14ac:dyDescent="0.25">
      <c r="A251">
        <v>14</v>
      </c>
      <c r="B251" t="s">
        <v>42</v>
      </c>
      <c r="C251" t="s">
        <v>4</v>
      </c>
      <c r="D251" t="s">
        <v>43</v>
      </c>
      <c r="E251" t="s">
        <v>103</v>
      </c>
    </row>
    <row r="252" spans="1:5" x14ac:dyDescent="0.25">
      <c r="A252">
        <v>463</v>
      </c>
      <c r="B252" t="s">
        <v>42</v>
      </c>
      <c r="C252" t="s">
        <v>4</v>
      </c>
      <c r="D252" t="s">
        <v>43</v>
      </c>
      <c r="E252" t="s">
        <v>84</v>
      </c>
    </row>
    <row r="253" spans="1:5" x14ac:dyDescent="0.25">
      <c r="A253">
        <v>476</v>
      </c>
      <c r="B253" t="s">
        <v>56</v>
      </c>
      <c r="C253" t="s">
        <v>4</v>
      </c>
      <c r="D253" t="s">
        <v>43</v>
      </c>
      <c r="E253" t="s">
        <v>119</v>
      </c>
    </row>
    <row r="254" spans="1:5" x14ac:dyDescent="0.25">
      <c r="A254">
        <v>475</v>
      </c>
      <c r="B254" t="s">
        <v>991</v>
      </c>
      <c r="C254" t="s">
        <v>4</v>
      </c>
      <c r="D254" t="s">
        <v>43</v>
      </c>
      <c r="E254" t="s">
        <v>57</v>
      </c>
    </row>
    <row r="255" spans="1:5" x14ac:dyDescent="0.25">
      <c r="A255">
        <v>435</v>
      </c>
      <c r="B255" t="s">
        <v>215</v>
      </c>
      <c r="C255" t="s">
        <v>4</v>
      </c>
      <c r="D255" t="s">
        <v>43</v>
      </c>
      <c r="E255" t="s">
        <v>84</v>
      </c>
    </row>
    <row r="256" spans="1:5" x14ac:dyDescent="0.25">
      <c r="A256">
        <v>120</v>
      </c>
      <c r="B256" t="s">
        <v>56</v>
      </c>
      <c r="C256" t="s">
        <v>4</v>
      </c>
      <c r="D256" t="s">
        <v>43</v>
      </c>
      <c r="E256" t="s">
        <v>103</v>
      </c>
    </row>
    <row r="257" spans="1:5" x14ac:dyDescent="0.25">
      <c r="A257">
        <v>121</v>
      </c>
      <c r="B257" t="s">
        <v>56</v>
      </c>
      <c r="C257" t="s">
        <v>4</v>
      </c>
      <c r="D257" t="s">
        <v>43</v>
      </c>
      <c r="E257" t="s">
        <v>119</v>
      </c>
    </row>
    <row r="258" spans="1:5" x14ac:dyDescent="0.25">
      <c r="A258">
        <v>124</v>
      </c>
      <c r="B258" t="s">
        <v>56</v>
      </c>
      <c r="C258" t="s">
        <v>4</v>
      </c>
      <c r="D258" t="s">
        <v>43</v>
      </c>
      <c r="E258" t="s">
        <v>119</v>
      </c>
    </row>
    <row r="259" spans="1:5" x14ac:dyDescent="0.25">
      <c r="A259">
        <v>134</v>
      </c>
      <c r="B259" t="s">
        <v>56</v>
      </c>
      <c r="C259" t="s">
        <v>4</v>
      </c>
      <c r="D259" t="s">
        <v>43</v>
      </c>
      <c r="E259" t="s">
        <v>119</v>
      </c>
    </row>
    <row r="260" spans="1:5" x14ac:dyDescent="0.25">
      <c r="A260">
        <v>131</v>
      </c>
      <c r="B260" t="s">
        <v>56</v>
      </c>
      <c r="C260" t="s">
        <v>4</v>
      </c>
      <c r="D260" t="s">
        <v>43</v>
      </c>
      <c r="E260" t="s">
        <v>119</v>
      </c>
    </row>
    <row r="261" spans="1:5" x14ac:dyDescent="0.25">
      <c r="A261">
        <v>123</v>
      </c>
      <c r="B261" t="s">
        <v>42</v>
      </c>
      <c r="C261" t="s">
        <v>4</v>
      </c>
      <c r="D261" t="s">
        <v>43</v>
      </c>
      <c r="E261" t="s">
        <v>119</v>
      </c>
    </row>
    <row r="262" spans="1:5" x14ac:dyDescent="0.25">
      <c r="A262">
        <v>137</v>
      </c>
      <c r="B262" t="s">
        <v>56</v>
      </c>
      <c r="C262" t="s">
        <v>4</v>
      </c>
      <c r="D262" t="s">
        <v>43</v>
      </c>
      <c r="E262" t="s">
        <v>119</v>
      </c>
    </row>
    <row r="263" spans="1:5" x14ac:dyDescent="0.25">
      <c r="A263">
        <v>125</v>
      </c>
      <c r="B263" t="s">
        <v>56</v>
      </c>
      <c r="C263" t="s">
        <v>4</v>
      </c>
      <c r="D263" t="s">
        <v>43</v>
      </c>
      <c r="E263" t="s">
        <v>119</v>
      </c>
    </row>
    <row r="264" spans="1:5" x14ac:dyDescent="0.25">
      <c r="A264">
        <v>126</v>
      </c>
      <c r="B264" t="s">
        <v>56</v>
      </c>
      <c r="C264" t="s">
        <v>4</v>
      </c>
      <c r="D264" t="s">
        <v>43</v>
      </c>
      <c r="E264" t="s">
        <v>119</v>
      </c>
    </row>
    <row r="265" spans="1:5" x14ac:dyDescent="0.25">
      <c r="A265">
        <v>129</v>
      </c>
      <c r="B265" t="s">
        <v>56</v>
      </c>
      <c r="C265" t="s">
        <v>4</v>
      </c>
      <c r="D265" t="s">
        <v>43</v>
      </c>
      <c r="E265" t="s">
        <v>103</v>
      </c>
    </row>
    <row r="266" spans="1:5" x14ac:dyDescent="0.25">
      <c r="A266">
        <v>469</v>
      </c>
      <c r="B266" t="s">
        <v>56</v>
      </c>
      <c r="C266" t="s">
        <v>4</v>
      </c>
      <c r="D266" t="s">
        <v>43</v>
      </c>
      <c r="E266" t="s">
        <v>119</v>
      </c>
    </row>
    <row r="267" spans="1:5" x14ac:dyDescent="0.25">
      <c r="A267">
        <v>5</v>
      </c>
      <c r="B267" t="s">
        <v>56</v>
      </c>
      <c r="C267" t="s">
        <v>4</v>
      </c>
      <c r="D267" t="s">
        <v>43</v>
      </c>
      <c r="E267" t="s">
        <v>57</v>
      </c>
    </row>
    <row r="268" spans="1:5" x14ac:dyDescent="0.25">
      <c r="A268">
        <v>146</v>
      </c>
      <c r="B268" t="s">
        <v>56</v>
      </c>
      <c r="C268" t="s">
        <v>4</v>
      </c>
      <c r="D268" t="s">
        <v>43</v>
      </c>
      <c r="E268" t="s">
        <v>119</v>
      </c>
    </row>
    <row r="269" spans="1:5" x14ac:dyDescent="0.25">
      <c r="A269">
        <v>322</v>
      </c>
      <c r="B269" t="s">
        <v>56</v>
      </c>
      <c r="C269" t="s">
        <v>4</v>
      </c>
      <c r="D269" t="s">
        <v>43</v>
      </c>
      <c r="E269" t="s">
        <v>739</v>
      </c>
    </row>
    <row r="270" spans="1:5" x14ac:dyDescent="0.25">
      <c r="A270">
        <v>24</v>
      </c>
      <c r="C270" t="s">
        <v>4</v>
      </c>
      <c r="D270" t="s">
        <v>43</v>
      </c>
    </row>
    <row r="271" spans="1:5" x14ac:dyDescent="0.25">
      <c r="A271">
        <v>405</v>
      </c>
      <c r="B271" t="s">
        <v>56</v>
      </c>
      <c r="C271" t="s">
        <v>4</v>
      </c>
      <c r="D271" t="s">
        <v>43</v>
      </c>
      <c r="E271" t="s">
        <v>739</v>
      </c>
    </row>
    <row r="272" spans="1:5" x14ac:dyDescent="0.25">
      <c r="A272">
        <v>413</v>
      </c>
      <c r="B272" t="s">
        <v>991</v>
      </c>
      <c r="C272" t="s">
        <v>4</v>
      </c>
      <c r="D272" t="s">
        <v>43</v>
      </c>
      <c r="E272" t="s">
        <v>92</v>
      </c>
    </row>
    <row r="273" spans="1:5" x14ac:dyDescent="0.25">
      <c r="A273">
        <v>136</v>
      </c>
      <c r="B273" t="s">
        <v>56</v>
      </c>
      <c r="C273" t="s">
        <v>4</v>
      </c>
      <c r="D273" t="s">
        <v>43</v>
      </c>
      <c r="E273" t="s">
        <v>820</v>
      </c>
    </row>
    <row r="274" spans="1:5" x14ac:dyDescent="0.25">
      <c r="A274">
        <v>143</v>
      </c>
      <c r="B274" t="s">
        <v>56</v>
      </c>
      <c r="C274" t="s">
        <v>4</v>
      </c>
      <c r="D274" t="s">
        <v>43</v>
      </c>
      <c r="E274" t="s">
        <v>119</v>
      </c>
    </row>
    <row r="275" spans="1:5" x14ac:dyDescent="0.25">
      <c r="A275">
        <v>144</v>
      </c>
      <c r="B275" t="s">
        <v>56</v>
      </c>
      <c r="C275" t="s">
        <v>4</v>
      </c>
      <c r="D275" t="s">
        <v>43</v>
      </c>
      <c r="E275" t="s">
        <v>119</v>
      </c>
    </row>
    <row r="276" spans="1:5" x14ac:dyDescent="0.25">
      <c r="A276">
        <v>145</v>
      </c>
      <c r="B276" t="s">
        <v>56</v>
      </c>
      <c r="C276" t="s">
        <v>4</v>
      </c>
      <c r="D276" t="s">
        <v>43</v>
      </c>
      <c r="E276" t="s">
        <v>119</v>
      </c>
    </row>
    <row r="277" spans="1:5" x14ac:dyDescent="0.25">
      <c r="A277">
        <v>130</v>
      </c>
      <c r="B277" t="s">
        <v>56</v>
      </c>
      <c r="C277" t="s">
        <v>4</v>
      </c>
      <c r="D277" t="s">
        <v>43</v>
      </c>
      <c r="E277" t="s">
        <v>739</v>
      </c>
    </row>
    <row r="278" spans="1:5" x14ac:dyDescent="0.25">
      <c r="A278">
        <v>104</v>
      </c>
      <c r="B278" t="s">
        <v>56</v>
      </c>
      <c r="C278" t="s">
        <v>4</v>
      </c>
      <c r="D278" t="s">
        <v>43</v>
      </c>
      <c r="E278" t="s">
        <v>119</v>
      </c>
    </row>
    <row r="279" spans="1:5" x14ac:dyDescent="0.25">
      <c r="A279">
        <v>71</v>
      </c>
      <c r="B279" t="s">
        <v>56</v>
      </c>
      <c r="C279" t="s">
        <v>4</v>
      </c>
      <c r="D279" t="s">
        <v>43</v>
      </c>
      <c r="E279" t="s">
        <v>119</v>
      </c>
    </row>
    <row r="280" spans="1:5" x14ac:dyDescent="0.25">
      <c r="A280">
        <v>105</v>
      </c>
      <c r="B280" t="s">
        <v>56</v>
      </c>
      <c r="C280" t="s">
        <v>4</v>
      </c>
      <c r="D280" t="s">
        <v>43</v>
      </c>
      <c r="E280" t="s">
        <v>119</v>
      </c>
    </row>
    <row r="281" spans="1:5" x14ac:dyDescent="0.25">
      <c r="A281">
        <v>141</v>
      </c>
      <c r="B281" t="s">
        <v>56</v>
      </c>
      <c r="C281" t="s">
        <v>4</v>
      </c>
      <c r="D281" t="s">
        <v>43</v>
      </c>
      <c r="E281" t="s">
        <v>119</v>
      </c>
    </row>
    <row r="282" spans="1:5" x14ac:dyDescent="0.25">
      <c r="A282">
        <v>122</v>
      </c>
      <c r="B282" t="s">
        <v>56</v>
      </c>
      <c r="C282" t="s">
        <v>4</v>
      </c>
      <c r="D282" t="s">
        <v>43</v>
      </c>
      <c r="E282" t="s">
        <v>739</v>
      </c>
    </row>
    <row r="283" spans="1:5" x14ac:dyDescent="0.25">
      <c r="A283">
        <v>147</v>
      </c>
      <c r="B283" t="s">
        <v>42</v>
      </c>
      <c r="C283" t="s">
        <v>4</v>
      </c>
      <c r="D283" t="s">
        <v>5</v>
      </c>
      <c r="E283" t="s">
        <v>103</v>
      </c>
    </row>
    <row r="284" spans="1:5" x14ac:dyDescent="0.25">
      <c r="A284">
        <v>440</v>
      </c>
      <c r="B284" t="s">
        <v>991</v>
      </c>
      <c r="C284" t="s">
        <v>4</v>
      </c>
      <c r="D284" t="s">
        <v>5</v>
      </c>
      <c r="E284" t="s">
        <v>84</v>
      </c>
    </row>
    <row r="285" spans="1:5" x14ac:dyDescent="0.25">
      <c r="A285">
        <v>36</v>
      </c>
      <c r="B285" t="s">
        <v>56</v>
      </c>
      <c r="C285" t="s">
        <v>4</v>
      </c>
      <c r="D285" t="s">
        <v>5</v>
      </c>
      <c r="E285" t="s">
        <v>98</v>
      </c>
    </row>
    <row r="286" spans="1:5" x14ac:dyDescent="0.25">
      <c r="A286">
        <v>85</v>
      </c>
      <c r="B286" t="s">
        <v>564</v>
      </c>
      <c r="C286" t="s">
        <v>4</v>
      </c>
      <c r="D286" t="s">
        <v>5</v>
      </c>
      <c r="E286" t="s">
        <v>92</v>
      </c>
    </row>
    <row r="287" spans="1:5" x14ac:dyDescent="0.25">
      <c r="A287">
        <v>86</v>
      </c>
      <c r="B287" t="s">
        <v>3</v>
      </c>
      <c r="C287" t="s">
        <v>4</v>
      </c>
      <c r="D287" t="s">
        <v>5</v>
      </c>
      <c r="E287" t="s">
        <v>92</v>
      </c>
    </row>
    <row r="288" spans="1:5" x14ac:dyDescent="0.25">
      <c r="A288">
        <v>28</v>
      </c>
      <c r="B288" t="s">
        <v>42</v>
      </c>
      <c r="C288" t="s">
        <v>4</v>
      </c>
      <c r="D288" t="s">
        <v>5</v>
      </c>
      <c r="E288" t="s">
        <v>228</v>
      </c>
    </row>
    <row r="289" spans="1:5" x14ac:dyDescent="0.25">
      <c r="A289">
        <v>205</v>
      </c>
      <c r="B289" t="s">
        <v>32</v>
      </c>
      <c r="C289" t="s">
        <v>4</v>
      </c>
      <c r="D289" t="s">
        <v>5</v>
      </c>
      <c r="E289" t="s">
        <v>33</v>
      </c>
    </row>
    <row r="290" spans="1:5" x14ac:dyDescent="0.25">
      <c r="A290">
        <v>3</v>
      </c>
      <c r="B290" t="s">
        <v>32</v>
      </c>
      <c r="C290" t="s">
        <v>4</v>
      </c>
      <c r="D290" t="s">
        <v>5</v>
      </c>
      <c r="E290" t="s">
        <v>33</v>
      </c>
    </row>
    <row r="291" spans="1:5" x14ac:dyDescent="0.25">
      <c r="A291">
        <v>175</v>
      </c>
      <c r="B291" t="s">
        <v>42</v>
      </c>
      <c r="C291" t="s">
        <v>4</v>
      </c>
      <c r="D291" t="s">
        <v>5</v>
      </c>
      <c r="E291" t="s">
        <v>228</v>
      </c>
    </row>
    <row r="292" spans="1:5" x14ac:dyDescent="0.25">
      <c r="A292">
        <v>177</v>
      </c>
      <c r="B292" t="s">
        <v>3</v>
      </c>
      <c r="C292" t="s">
        <v>4</v>
      </c>
      <c r="D292" t="s">
        <v>5</v>
      </c>
      <c r="E292" t="s">
        <v>1033</v>
      </c>
    </row>
    <row r="293" spans="1:5" x14ac:dyDescent="0.25">
      <c r="A293">
        <v>170</v>
      </c>
      <c r="B293" t="s">
        <v>56</v>
      </c>
      <c r="C293" t="s">
        <v>4</v>
      </c>
      <c r="D293" t="s">
        <v>5</v>
      </c>
      <c r="E293" t="s">
        <v>103</v>
      </c>
    </row>
    <row r="294" spans="1:5" x14ac:dyDescent="0.25">
      <c r="A294">
        <v>168</v>
      </c>
      <c r="B294" t="s">
        <v>314</v>
      </c>
      <c r="C294" t="s">
        <v>4</v>
      </c>
      <c r="D294" t="s">
        <v>5</v>
      </c>
      <c r="E294" t="s">
        <v>98</v>
      </c>
    </row>
    <row r="295" spans="1:5" x14ac:dyDescent="0.25">
      <c r="A295">
        <v>448</v>
      </c>
      <c r="B295" t="s">
        <v>234</v>
      </c>
      <c r="C295" t="s">
        <v>4</v>
      </c>
      <c r="D295" t="s">
        <v>5</v>
      </c>
      <c r="E295" t="s">
        <v>291</v>
      </c>
    </row>
    <row r="296" spans="1:5" x14ac:dyDescent="0.25">
      <c r="A296">
        <v>165</v>
      </c>
      <c r="B296" t="s">
        <v>56</v>
      </c>
      <c r="C296" t="s">
        <v>4</v>
      </c>
      <c r="D296" t="s">
        <v>5</v>
      </c>
      <c r="E296" t="s">
        <v>92</v>
      </c>
    </row>
    <row r="297" spans="1:5" x14ac:dyDescent="0.25">
      <c r="A297">
        <v>164</v>
      </c>
      <c r="B297" t="s">
        <v>3</v>
      </c>
      <c r="C297" t="s">
        <v>4</v>
      </c>
      <c r="D297" t="s">
        <v>5</v>
      </c>
      <c r="E297" t="s">
        <v>970</v>
      </c>
    </row>
    <row r="298" spans="1:5" x14ac:dyDescent="0.25">
      <c r="A298">
        <v>35</v>
      </c>
      <c r="B298" t="s">
        <v>32</v>
      </c>
      <c r="C298" t="s">
        <v>4</v>
      </c>
      <c r="D298" t="s">
        <v>5</v>
      </c>
      <c r="E298" t="s">
        <v>207</v>
      </c>
    </row>
    <row r="299" spans="1:5" x14ac:dyDescent="0.25">
      <c r="A299">
        <v>220</v>
      </c>
      <c r="B299" t="s">
        <v>553</v>
      </c>
      <c r="C299" t="s">
        <v>4</v>
      </c>
      <c r="D299" t="s">
        <v>5</v>
      </c>
      <c r="E299" t="s">
        <v>612</v>
      </c>
    </row>
    <row r="300" spans="1:5" x14ac:dyDescent="0.25">
      <c r="A300">
        <v>447</v>
      </c>
      <c r="B300" t="s">
        <v>234</v>
      </c>
      <c r="C300" t="s">
        <v>4</v>
      </c>
      <c r="D300" t="s">
        <v>5</v>
      </c>
      <c r="E300" t="s">
        <v>393</v>
      </c>
    </row>
    <row r="301" spans="1:5" x14ac:dyDescent="0.25">
      <c r="A301">
        <v>219</v>
      </c>
      <c r="B301" t="s">
        <v>42</v>
      </c>
      <c r="C301" t="s">
        <v>4</v>
      </c>
      <c r="D301" t="s">
        <v>5</v>
      </c>
      <c r="E301" t="s">
        <v>103</v>
      </c>
    </row>
    <row r="302" spans="1:5" x14ac:dyDescent="0.25">
      <c r="A302">
        <v>2</v>
      </c>
      <c r="B302" t="s">
        <v>20</v>
      </c>
      <c r="C302" t="s">
        <v>4</v>
      </c>
      <c r="D302" t="s">
        <v>5</v>
      </c>
      <c r="E302" t="s">
        <v>21</v>
      </c>
    </row>
    <row r="303" spans="1:5" x14ac:dyDescent="0.25">
      <c r="A303">
        <v>445</v>
      </c>
      <c r="B303" t="s">
        <v>42</v>
      </c>
      <c r="C303" t="s">
        <v>4</v>
      </c>
      <c r="D303" t="s">
        <v>5</v>
      </c>
      <c r="E303" t="s">
        <v>84</v>
      </c>
    </row>
    <row r="304" spans="1:5" x14ac:dyDescent="0.25">
      <c r="A304">
        <v>216</v>
      </c>
      <c r="B304" t="s">
        <v>56</v>
      </c>
      <c r="C304" t="s">
        <v>4</v>
      </c>
      <c r="D304" t="s">
        <v>5</v>
      </c>
      <c r="E304" t="s">
        <v>98</v>
      </c>
    </row>
    <row r="305" spans="1:5" x14ac:dyDescent="0.25">
      <c r="A305">
        <v>217</v>
      </c>
      <c r="B305" t="s">
        <v>56</v>
      </c>
      <c r="C305" t="s">
        <v>4</v>
      </c>
      <c r="D305" t="s">
        <v>5</v>
      </c>
      <c r="E305" t="s">
        <v>98</v>
      </c>
    </row>
    <row r="306" spans="1:5" x14ac:dyDescent="0.25">
      <c r="A306">
        <v>183</v>
      </c>
      <c r="B306" t="s">
        <v>991</v>
      </c>
      <c r="C306" t="s">
        <v>4</v>
      </c>
      <c r="D306" t="s">
        <v>5</v>
      </c>
      <c r="E306" t="s">
        <v>92</v>
      </c>
    </row>
    <row r="307" spans="1:5" x14ac:dyDescent="0.25">
      <c r="A307">
        <v>182</v>
      </c>
      <c r="B307" t="s">
        <v>234</v>
      </c>
      <c r="C307" t="s">
        <v>4</v>
      </c>
      <c r="D307" t="s">
        <v>5</v>
      </c>
      <c r="E307" t="s">
        <v>1057</v>
      </c>
    </row>
    <row r="308" spans="1:5" x14ac:dyDescent="0.25">
      <c r="A308">
        <v>456</v>
      </c>
      <c r="B308" t="s">
        <v>42</v>
      </c>
      <c r="C308" t="s">
        <v>4</v>
      </c>
      <c r="D308" t="s">
        <v>5</v>
      </c>
      <c r="E308" t="s">
        <v>103</v>
      </c>
    </row>
    <row r="309" spans="1:5" x14ac:dyDescent="0.25">
      <c r="A309">
        <v>21</v>
      </c>
      <c r="B309" t="s">
        <v>32</v>
      </c>
      <c r="C309" t="s">
        <v>4</v>
      </c>
      <c r="D309" t="s">
        <v>5</v>
      </c>
      <c r="E309" t="s">
        <v>180</v>
      </c>
    </row>
    <row r="310" spans="1:5" x14ac:dyDescent="0.25">
      <c r="A310">
        <v>33</v>
      </c>
      <c r="B310" t="s">
        <v>42</v>
      </c>
      <c r="C310" t="s">
        <v>4</v>
      </c>
      <c r="D310" t="s">
        <v>5</v>
      </c>
      <c r="E310" t="s">
        <v>257</v>
      </c>
    </row>
    <row r="311" spans="1:5" x14ac:dyDescent="0.25">
      <c r="A311">
        <v>432</v>
      </c>
      <c r="B311" t="s">
        <v>42</v>
      </c>
      <c r="C311" t="s">
        <v>4</v>
      </c>
      <c r="D311" t="s">
        <v>5</v>
      </c>
      <c r="E311" t="s">
        <v>66</v>
      </c>
    </row>
    <row r="312" spans="1:5" x14ac:dyDescent="0.25">
      <c r="A312">
        <v>419</v>
      </c>
      <c r="B312" t="s">
        <v>42</v>
      </c>
      <c r="C312" t="s">
        <v>4</v>
      </c>
      <c r="D312" t="s">
        <v>5</v>
      </c>
      <c r="E312" t="s">
        <v>98</v>
      </c>
    </row>
    <row r="313" spans="1:5" x14ac:dyDescent="0.25">
      <c r="A313">
        <v>426</v>
      </c>
      <c r="B313" t="s">
        <v>42</v>
      </c>
      <c r="C313" t="s">
        <v>4</v>
      </c>
      <c r="D313" t="s">
        <v>5</v>
      </c>
      <c r="E313" t="s">
        <v>66</v>
      </c>
    </row>
    <row r="314" spans="1:5" x14ac:dyDescent="0.25">
      <c r="A314">
        <v>227</v>
      </c>
      <c r="B314" t="s">
        <v>56</v>
      </c>
      <c r="C314" t="s">
        <v>4</v>
      </c>
      <c r="D314" t="s">
        <v>5</v>
      </c>
      <c r="E314" t="s">
        <v>1289</v>
      </c>
    </row>
    <row r="315" spans="1:5" x14ac:dyDescent="0.25">
      <c r="A315">
        <v>228</v>
      </c>
      <c r="B315" t="s">
        <v>3</v>
      </c>
      <c r="C315" t="s">
        <v>4</v>
      </c>
      <c r="D315" t="s">
        <v>5</v>
      </c>
      <c r="E315" t="s">
        <v>92</v>
      </c>
    </row>
    <row r="316" spans="1:5" x14ac:dyDescent="0.25">
      <c r="A316">
        <v>248</v>
      </c>
      <c r="B316" t="s">
        <v>42</v>
      </c>
      <c r="C316" t="s">
        <v>4</v>
      </c>
      <c r="D316" t="s">
        <v>5</v>
      </c>
      <c r="E316" t="s">
        <v>103</v>
      </c>
    </row>
    <row r="317" spans="1:5" x14ac:dyDescent="0.25">
      <c r="A317">
        <v>247</v>
      </c>
      <c r="B317" t="s">
        <v>42</v>
      </c>
      <c r="C317" t="s">
        <v>4</v>
      </c>
      <c r="D317" t="s">
        <v>5</v>
      </c>
      <c r="E317" t="s">
        <v>103</v>
      </c>
    </row>
    <row r="318" spans="1:5" x14ac:dyDescent="0.25">
      <c r="A318">
        <v>34</v>
      </c>
      <c r="B318" t="s">
        <v>42</v>
      </c>
      <c r="C318" t="s">
        <v>4</v>
      </c>
      <c r="D318" t="s">
        <v>5</v>
      </c>
      <c r="E318" t="s">
        <v>263</v>
      </c>
    </row>
    <row r="319" spans="1:5" x14ac:dyDescent="0.25">
      <c r="A319">
        <v>53</v>
      </c>
      <c r="B319" t="s">
        <v>42</v>
      </c>
      <c r="C319" t="s">
        <v>4</v>
      </c>
      <c r="D319" t="s">
        <v>5</v>
      </c>
      <c r="E319" t="s">
        <v>98</v>
      </c>
    </row>
    <row r="320" spans="1:5" x14ac:dyDescent="0.25">
      <c r="A320">
        <v>59</v>
      </c>
      <c r="B320" t="s">
        <v>42</v>
      </c>
      <c r="C320" t="s">
        <v>4</v>
      </c>
      <c r="D320" t="s">
        <v>5</v>
      </c>
      <c r="E320" t="s">
        <v>66</v>
      </c>
    </row>
    <row r="321" spans="1:5" x14ac:dyDescent="0.25">
      <c r="A321">
        <v>55</v>
      </c>
      <c r="B321" t="s">
        <v>42</v>
      </c>
      <c r="C321" t="s">
        <v>4</v>
      </c>
      <c r="D321" t="s">
        <v>5</v>
      </c>
      <c r="E321" t="s">
        <v>84</v>
      </c>
    </row>
    <row r="322" spans="1:5" x14ac:dyDescent="0.25">
      <c r="A322">
        <v>274</v>
      </c>
      <c r="B322" t="s">
        <v>42</v>
      </c>
      <c r="C322" t="s">
        <v>4</v>
      </c>
      <c r="D322" t="s">
        <v>5</v>
      </c>
      <c r="E322" t="s">
        <v>92</v>
      </c>
    </row>
    <row r="323" spans="1:5" x14ac:dyDescent="0.25">
      <c r="A323">
        <v>17</v>
      </c>
      <c r="B323" t="s">
        <v>42</v>
      </c>
      <c r="C323" t="s">
        <v>4</v>
      </c>
      <c r="D323" t="s">
        <v>5</v>
      </c>
      <c r="E323" t="s">
        <v>92</v>
      </c>
    </row>
    <row r="324" spans="1:5" x14ac:dyDescent="0.25">
      <c r="A324">
        <v>112</v>
      </c>
      <c r="B324" t="s">
        <v>56</v>
      </c>
      <c r="C324" t="s">
        <v>4</v>
      </c>
      <c r="D324" t="s">
        <v>5</v>
      </c>
      <c r="E324" t="s">
        <v>98</v>
      </c>
    </row>
    <row r="325" spans="1:5" x14ac:dyDescent="0.25">
      <c r="A325">
        <v>253</v>
      </c>
      <c r="B325" t="s">
        <v>42</v>
      </c>
      <c r="C325" t="s">
        <v>4</v>
      </c>
      <c r="D325" t="s">
        <v>5</v>
      </c>
      <c r="E325" t="s">
        <v>103</v>
      </c>
    </row>
    <row r="326" spans="1:5" x14ac:dyDescent="0.25">
      <c r="A326">
        <v>338</v>
      </c>
      <c r="B326" t="s">
        <v>991</v>
      </c>
      <c r="C326" t="s">
        <v>4</v>
      </c>
      <c r="D326" t="s">
        <v>5</v>
      </c>
      <c r="E326" t="s">
        <v>739</v>
      </c>
    </row>
    <row r="327" spans="1:5" x14ac:dyDescent="0.25">
      <c r="A327">
        <v>260</v>
      </c>
      <c r="B327" t="s">
        <v>56</v>
      </c>
      <c r="C327" t="s">
        <v>4</v>
      </c>
      <c r="D327" t="s">
        <v>5</v>
      </c>
      <c r="E327" t="s">
        <v>98</v>
      </c>
    </row>
    <row r="328" spans="1:5" x14ac:dyDescent="0.25">
      <c r="A328">
        <v>410</v>
      </c>
      <c r="B328" t="s">
        <v>56</v>
      </c>
      <c r="C328" t="s">
        <v>4</v>
      </c>
      <c r="D328" t="s">
        <v>5</v>
      </c>
      <c r="E328" t="s">
        <v>739</v>
      </c>
    </row>
    <row r="329" spans="1:5" x14ac:dyDescent="0.25">
      <c r="A329">
        <v>330</v>
      </c>
      <c r="B329" t="s">
        <v>3</v>
      </c>
      <c r="C329" t="s">
        <v>4</v>
      </c>
      <c r="D329" t="s">
        <v>5</v>
      </c>
      <c r="E329" t="s">
        <v>98</v>
      </c>
    </row>
    <row r="330" spans="1:5" x14ac:dyDescent="0.25">
      <c r="A330">
        <v>54</v>
      </c>
      <c r="B330" t="s">
        <v>56</v>
      </c>
      <c r="C330" t="s">
        <v>4</v>
      </c>
      <c r="D330" t="s">
        <v>5</v>
      </c>
      <c r="E330" t="s">
        <v>393</v>
      </c>
    </row>
    <row r="331" spans="1:5" x14ac:dyDescent="0.25">
      <c r="A331">
        <v>409</v>
      </c>
      <c r="B331" t="s">
        <v>3</v>
      </c>
      <c r="C331" t="s">
        <v>4</v>
      </c>
      <c r="D331" t="s">
        <v>5</v>
      </c>
      <c r="E331" t="s">
        <v>92</v>
      </c>
    </row>
    <row r="332" spans="1:5" x14ac:dyDescent="0.25">
      <c r="A332">
        <v>406</v>
      </c>
      <c r="B332" t="s">
        <v>42</v>
      </c>
      <c r="C332" t="s">
        <v>4</v>
      </c>
      <c r="D332" t="s">
        <v>5</v>
      </c>
      <c r="E332" t="s">
        <v>103</v>
      </c>
    </row>
    <row r="333" spans="1:5" x14ac:dyDescent="0.25">
      <c r="A333">
        <v>407</v>
      </c>
      <c r="B333" t="s">
        <v>42</v>
      </c>
      <c r="C333" t="s">
        <v>4</v>
      </c>
      <c r="D333" t="s">
        <v>5</v>
      </c>
      <c r="E333" t="s">
        <v>103</v>
      </c>
    </row>
    <row r="334" spans="1:5" x14ac:dyDescent="0.25">
      <c r="A334">
        <v>408</v>
      </c>
      <c r="B334" t="s">
        <v>42</v>
      </c>
      <c r="C334" t="s">
        <v>4</v>
      </c>
      <c r="D334" t="s">
        <v>5</v>
      </c>
      <c r="E334" t="s">
        <v>98</v>
      </c>
    </row>
    <row r="335" spans="1:5" x14ac:dyDescent="0.25">
      <c r="A335">
        <v>252</v>
      </c>
      <c r="B335" t="s">
        <v>42</v>
      </c>
      <c r="C335" t="s">
        <v>4</v>
      </c>
      <c r="D335" t="s">
        <v>5</v>
      </c>
      <c r="E335" t="s">
        <v>98</v>
      </c>
    </row>
    <row r="336" spans="1:5" x14ac:dyDescent="0.25">
      <c r="A336">
        <v>299</v>
      </c>
      <c r="B336" t="s">
        <v>42</v>
      </c>
      <c r="C336" t="s">
        <v>4</v>
      </c>
      <c r="D336" t="s">
        <v>5</v>
      </c>
      <c r="E336" t="s">
        <v>66</v>
      </c>
    </row>
    <row r="337" spans="1:5" x14ac:dyDescent="0.25">
      <c r="A337">
        <v>310</v>
      </c>
      <c r="B337" t="s">
        <v>42</v>
      </c>
      <c r="C337" t="s">
        <v>4</v>
      </c>
      <c r="D337" t="s">
        <v>5</v>
      </c>
      <c r="E337" t="s">
        <v>66</v>
      </c>
    </row>
    <row r="338" spans="1:5" x14ac:dyDescent="0.25">
      <c r="A338">
        <v>311</v>
      </c>
      <c r="B338" t="s">
        <v>42</v>
      </c>
      <c r="C338" t="s">
        <v>4</v>
      </c>
      <c r="D338" t="s">
        <v>5</v>
      </c>
      <c r="E338" t="s">
        <v>66</v>
      </c>
    </row>
    <row r="339" spans="1:5" x14ac:dyDescent="0.25">
      <c r="A339">
        <v>312</v>
      </c>
      <c r="B339" t="s">
        <v>42</v>
      </c>
      <c r="C339" t="s">
        <v>4</v>
      </c>
      <c r="D339" t="s">
        <v>5</v>
      </c>
      <c r="E339" t="s">
        <v>66</v>
      </c>
    </row>
    <row r="340" spans="1:5" x14ac:dyDescent="0.25">
      <c r="A340">
        <v>328</v>
      </c>
      <c r="B340" t="s">
        <v>32</v>
      </c>
      <c r="C340" t="s">
        <v>4</v>
      </c>
      <c r="D340" t="s">
        <v>5</v>
      </c>
      <c r="E340" t="s">
        <v>1289</v>
      </c>
    </row>
    <row r="341" spans="1:5" x14ac:dyDescent="0.25">
      <c r="A341">
        <v>321</v>
      </c>
      <c r="B341" t="s">
        <v>991</v>
      </c>
      <c r="C341" t="s">
        <v>4</v>
      </c>
      <c r="D341" t="s">
        <v>5</v>
      </c>
      <c r="E341" t="s">
        <v>84</v>
      </c>
    </row>
    <row r="342" spans="1:5" x14ac:dyDescent="0.25">
      <c r="A342">
        <v>29</v>
      </c>
      <c r="B342" t="s">
        <v>234</v>
      </c>
      <c r="C342" t="s">
        <v>4</v>
      </c>
      <c r="D342" t="s">
        <v>5</v>
      </c>
      <c r="E342" t="s">
        <v>66</v>
      </c>
    </row>
    <row r="343" spans="1:5" x14ac:dyDescent="0.25">
      <c r="A343">
        <v>6</v>
      </c>
      <c r="B343" t="s">
        <v>42</v>
      </c>
      <c r="C343" t="s">
        <v>4</v>
      </c>
      <c r="D343" t="s">
        <v>5</v>
      </c>
      <c r="E343" t="s">
        <v>66</v>
      </c>
    </row>
    <row r="344" spans="1:5" x14ac:dyDescent="0.25">
      <c r="A344">
        <v>70</v>
      </c>
      <c r="B344" t="s">
        <v>42</v>
      </c>
      <c r="C344" t="s">
        <v>4</v>
      </c>
      <c r="D344" t="s">
        <v>5</v>
      </c>
      <c r="E344" t="s">
        <v>66</v>
      </c>
    </row>
    <row r="345" spans="1:5" x14ac:dyDescent="0.25">
      <c r="A345">
        <v>232</v>
      </c>
      <c r="B345" t="s">
        <v>42</v>
      </c>
      <c r="C345" t="s">
        <v>4</v>
      </c>
      <c r="D345" t="s">
        <v>5</v>
      </c>
      <c r="E345" t="s">
        <v>66</v>
      </c>
    </row>
    <row r="346" spans="1:5" x14ac:dyDescent="0.25">
      <c r="A346">
        <v>324</v>
      </c>
      <c r="B346" t="s">
        <v>42</v>
      </c>
      <c r="C346" t="s">
        <v>4</v>
      </c>
      <c r="D346" t="s">
        <v>5</v>
      </c>
      <c r="E346" t="s">
        <v>103</v>
      </c>
    </row>
    <row r="347" spans="1:5" x14ac:dyDescent="0.25">
      <c r="A347">
        <v>322</v>
      </c>
      <c r="B347" t="s">
        <v>42</v>
      </c>
      <c r="C347" t="s">
        <v>4</v>
      </c>
      <c r="D347" t="s">
        <v>5</v>
      </c>
      <c r="E347" t="s">
        <v>257</v>
      </c>
    </row>
    <row r="348" spans="1:5" x14ac:dyDescent="0.25">
      <c r="A348">
        <v>323</v>
      </c>
      <c r="B348" t="s">
        <v>42</v>
      </c>
      <c r="C348" t="s">
        <v>4</v>
      </c>
      <c r="D348" t="s">
        <v>5</v>
      </c>
      <c r="E348" t="s">
        <v>66</v>
      </c>
    </row>
    <row r="349" spans="1:5" x14ac:dyDescent="0.25">
      <c r="A349">
        <v>326</v>
      </c>
      <c r="B349" t="s">
        <v>42</v>
      </c>
      <c r="C349" t="s">
        <v>4</v>
      </c>
      <c r="D349" t="s">
        <v>5</v>
      </c>
      <c r="E349" t="s">
        <v>103</v>
      </c>
    </row>
    <row r="350" spans="1:5" x14ac:dyDescent="0.25">
      <c r="A350">
        <v>321</v>
      </c>
      <c r="B350" t="s">
        <v>42</v>
      </c>
      <c r="C350" t="s">
        <v>4</v>
      </c>
      <c r="D350" t="s">
        <v>5</v>
      </c>
      <c r="E350" t="s">
        <v>66</v>
      </c>
    </row>
    <row r="351" spans="1:5" x14ac:dyDescent="0.25">
      <c r="A351">
        <v>277</v>
      </c>
      <c r="B351" t="s">
        <v>925</v>
      </c>
      <c r="C351" t="s">
        <v>4</v>
      </c>
      <c r="D351" t="s">
        <v>5</v>
      </c>
      <c r="E351" t="s">
        <v>193</v>
      </c>
    </row>
    <row r="352" spans="1:5" x14ac:dyDescent="0.25">
      <c r="A352">
        <v>314</v>
      </c>
      <c r="B352" t="s">
        <v>42</v>
      </c>
      <c r="C352" t="s">
        <v>4</v>
      </c>
      <c r="D352" t="s">
        <v>5</v>
      </c>
      <c r="E352" t="s">
        <v>66</v>
      </c>
    </row>
    <row r="353" spans="1:5" x14ac:dyDescent="0.25">
      <c r="A353">
        <v>315</v>
      </c>
      <c r="B353" t="s">
        <v>42</v>
      </c>
      <c r="C353" t="s">
        <v>4</v>
      </c>
      <c r="D353" t="s">
        <v>5</v>
      </c>
      <c r="E353" t="s">
        <v>66</v>
      </c>
    </row>
    <row r="354" spans="1:5" x14ac:dyDescent="0.25">
      <c r="A354">
        <v>317</v>
      </c>
      <c r="B354" t="s">
        <v>42</v>
      </c>
      <c r="C354" t="s">
        <v>4</v>
      </c>
      <c r="D354" t="s">
        <v>5</v>
      </c>
      <c r="E354" t="s">
        <v>66</v>
      </c>
    </row>
    <row r="355" spans="1:5" x14ac:dyDescent="0.25">
      <c r="A355">
        <v>316</v>
      </c>
      <c r="B355" t="s">
        <v>42</v>
      </c>
      <c r="C355" t="s">
        <v>4</v>
      </c>
      <c r="D355" t="s">
        <v>5</v>
      </c>
      <c r="E355" t="s">
        <v>66</v>
      </c>
    </row>
    <row r="356" spans="1:5" x14ac:dyDescent="0.25">
      <c r="A356">
        <v>369</v>
      </c>
      <c r="B356" t="s">
        <v>553</v>
      </c>
      <c r="C356" t="s">
        <v>4</v>
      </c>
      <c r="D356" t="s">
        <v>5</v>
      </c>
      <c r="E356" t="s">
        <v>1927</v>
      </c>
    </row>
    <row r="357" spans="1:5" x14ac:dyDescent="0.25">
      <c r="A357">
        <v>383</v>
      </c>
      <c r="B357" t="s">
        <v>42</v>
      </c>
      <c r="C357" t="s">
        <v>4</v>
      </c>
      <c r="D357" t="s">
        <v>5</v>
      </c>
      <c r="E357" t="s">
        <v>66</v>
      </c>
    </row>
    <row r="358" spans="1:5" x14ac:dyDescent="0.25">
      <c r="A358">
        <v>385</v>
      </c>
      <c r="B358" t="s">
        <v>234</v>
      </c>
      <c r="C358" t="s">
        <v>4</v>
      </c>
      <c r="D358" t="s">
        <v>5</v>
      </c>
      <c r="E358" t="s">
        <v>66</v>
      </c>
    </row>
    <row r="359" spans="1:5" x14ac:dyDescent="0.25">
      <c r="A359">
        <v>241</v>
      </c>
      <c r="B359" t="s">
        <v>511</v>
      </c>
      <c r="C359" t="s">
        <v>4</v>
      </c>
      <c r="D359" t="s">
        <v>5</v>
      </c>
      <c r="E359" t="s">
        <v>98</v>
      </c>
    </row>
    <row r="360" spans="1:5" x14ac:dyDescent="0.25">
      <c r="A360">
        <v>397</v>
      </c>
      <c r="B360" t="s">
        <v>42</v>
      </c>
      <c r="C360" t="s">
        <v>4</v>
      </c>
      <c r="D360" t="s">
        <v>5</v>
      </c>
      <c r="E360" t="s">
        <v>103</v>
      </c>
    </row>
    <row r="361" spans="1:5" x14ac:dyDescent="0.25">
      <c r="A361">
        <v>387</v>
      </c>
      <c r="B361" t="s">
        <v>42</v>
      </c>
      <c r="C361" t="s">
        <v>4</v>
      </c>
      <c r="D361" t="s">
        <v>5</v>
      </c>
      <c r="E361" t="s">
        <v>92</v>
      </c>
    </row>
    <row r="362" spans="1:5" x14ac:dyDescent="0.25">
      <c r="A362">
        <v>392</v>
      </c>
      <c r="B362" t="s">
        <v>234</v>
      </c>
      <c r="C362" t="s">
        <v>4</v>
      </c>
      <c r="D362" t="s">
        <v>5</v>
      </c>
      <c r="E362" t="s">
        <v>393</v>
      </c>
    </row>
    <row r="363" spans="1:5" x14ac:dyDescent="0.25">
      <c r="A363">
        <v>386</v>
      </c>
      <c r="B363" t="s">
        <v>42</v>
      </c>
      <c r="C363" t="s">
        <v>4</v>
      </c>
      <c r="D363" t="s">
        <v>5</v>
      </c>
      <c r="E363" t="s">
        <v>92</v>
      </c>
    </row>
    <row r="364" spans="1:5" x14ac:dyDescent="0.25">
      <c r="A364">
        <v>396</v>
      </c>
      <c r="B364" t="s">
        <v>42</v>
      </c>
      <c r="C364" t="s">
        <v>4</v>
      </c>
      <c r="D364" t="s">
        <v>5</v>
      </c>
      <c r="E364" t="s">
        <v>98</v>
      </c>
    </row>
    <row r="365" spans="1:5" x14ac:dyDescent="0.25">
      <c r="A365">
        <v>398</v>
      </c>
      <c r="B365" t="s">
        <v>42</v>
      </c>
      <c r="C365" t="s">
        <v>4</v>
      </c>
      <c r="D365" t="s">
        <v>5</v>
      </c>
      <c r="E365" t="s">
        <v>119</v>
      </c>
    </row>
    <row r="366" spans="1:5" x14ac:dyDescent="0.25">
      <c r="A366">
        <v>233</v>
      </c>
      <c r="B366" t="s">
        <v>32</v>
      </c>
      <c r="C366" t="s">
        <v>4</v>
      </c>
      <c r="D366" t="s">
        <v>5</v>
      </c>
      <c r="E366" t="s">
        <v>84</v>
      </c>
    </row>
    <row r="367" spans="1:5" x14ac:dyDescent="0.25">
      <c r="A367">
        <v>402</v>
      </c>
      <c r="B367" t="s">
        <v>32</v>
      </c>
      <c r="C367" t="s">
        <v>4</v>
      </c>
      <c r="D367" t="s">
        <v>5</v>
      </c>
      <c r="E367" t="s">
        <v>180</v>
      </c>
    </row>
    <row r="368" spans="1:5" x14ac:dyDescent="0.25">
      <c r="A368">
        <v>64</v>
      </c>
      <c r="B368" t="s">
        <v>458</v>
      </c>
      <c r="C368" t="s">
        <v>4</v>
      </c>
      <c r="D368" t="s">
        <v>5</v>
      </c>
      <c r="E368" t="s">
        <v>57</v>
      </c>
    </row>
    <row r="369" spans="1:5" x14ac:dyDescent="0.25">
      <c r="A369">
        <v>79</v>
      </c>
      <c r="B369" t="s">
        <v>56</v>
      </c>
      <c r="C369" t="s">
        <v>4</v>
      </c>
      <c r="D369" t="s">
        <v>5</v>
      </c>
      <c r="E369" t="s">
        <v>92</v>
      </c>
    </row>
    <row r="370" spans="1:5" x14ac:dyDescent="0.25">
      <c r="A370">
        <v>282</v>
      </c>
      <c r="B370" t="s">
        <v>3</v>
      </c>
      <c r="C370" t="s">
        <v>4</v>
      </c>
      <c r="D370" t="s">
        <v>5</v>
      </c>
      <c r="E370" t="s">
        <v>98</v>
      </c>
    </row>
    <row r="371" spans="1:5" x14ac:dyDescent="0.25">
      <c r="A371">
        <v>348</v>
      </c>
      <c r="B371" t="s">
        <v>42</v>
      </c>
      <c r="C371" t="s">
        <v>4</v>
      </c>
      <c r="D371" t="s">
        <v>5</v>
      </c>
      <c r="E371" t="s">
        <v>103</v>
      </c>
    </row>
    <row r="372" spans="1:5" x14ac:dyDescent="0.25">
      <c r="A372">
        <v>464</v>
      </c>
      <c r="B372" t="s">
        <v>32</v>
      </c>
      <c r="C372" t="s">
        <v>4</v>
      </c>
      <c r="D372" t="s">
        <v>5</v>
      </c>
      <c r="E372" t="s">
        <v>98</v>
      </c>
    </row>
    <row r="373" spans="1:5" x14ac:dyDescent="0.25">
      <c r="A373">
        <v>273</v>
      </c>
      <c r="B373" t="s">
        <v>42</v>
      </c>
      <c r="C373" t="s">
        <v>4</v>
      </c>
      <c r="D373" t="s">
        <v>5</v>
      </c>
      <c r="E373" t="s">
        <v>92</v>
      </c>
    </row>
    <row r="374" spans="1:5" x14ac:dyDescent="0.25">
      <c r="A374">
        <v>275</v>
      </c>
      <c r="B374" t="s">
        <v>42</v>
      </c>
      <c r="C374" t="s">
        <v>4</v>
      </c>
      <c r="D374" t="s">
        <v>5</v>
      </c>
      <c r="E374" t="s">
        <v>92</v>
      </c>
    </row>
    <row r="375" spans="1:5" x14ac:dyDescent="0.25">
      <c r="A375">
        <v>116</v>
      </c>
      <c r="B375" t="s">
        <v>42</v>
      </c>
      <c r="C375" t="s">
        <v>4</v>
      </c>
      <c r="D375" t="s">
        <v>5</v>
      </c>
      <c r="E375" t="s">
        <v>119</v>
      </c>
    </row>
    <row r="376" spans="1:5" x14ac:dyDescent="0.25">
      <c r="A376">
        <v>276</v>
      </c>
      <c r="B376" t="s">
        <v>42</v>
      </c>
      <c r="C376" t="s">
        <v>4</v>
      </c>
      <c r="D376" t="s">
        <v>5</v>
      </c>
      <c r="E376" t="s">
        <v>92</v>
      </c>
    </row>
    <row r="377" spans="1:5" x14ac:dyDescent="0.25">
      <c r="A377">
        <v>271</v>
      </c>
      <c r="B377" t="s">
        <v>42</v>
      </c>
      <c r="C377" t="s">
        <v>4</v>
      </c>
      <c r="D377" t="s">
        <v>5</v>
      </c>
      <c r="E377" t="s">
        <v>103</v>
      </c>
    </row>
    <row r="378" spans="1:5" x14ac:dyDescent="0.25">
      <c r="A378">
        <v>272</v>
      </c>
      <c r="B378" t="s">
        <v>42</v>
      </c>
      <c r="C378" t="s">
        <v>4</v>
      </c>
      <c r="D378" t="s">
        <v>5</v>
      </c>
      <c r="E378" t="s">
        <v>98</v>
      </c>
    </row>
    <row r="379" spans="1:5" x14ac:dyDescent="0.25">
      <c r="A379">
        <v>106</v>
      </c>
      <c r="B379" t="s">
        <v>42</v>
      </c>
      <c r="C379" t="s">
        <v>4</v>
      </c>
      <c r="D379" t="s">
        <v>5</v>
      </c>
      <c r="E379" t="s">
        <v>98</v>
      </c>
    </row>
    <row r="380" spans="1:5" x14ac:dyDescent="0.25">
      <c r="A380">
        <v>268</v>
      </c>
      <c r="B380" t="s">
        <v>56</v>
      </c>
      <c r="C380" t="s">
        <v>4</v>
      </c>
      <c r="D380" t="s">
        <v>5</v>
      </c>
      <c r="E380" t="s">
        <v>92</v>
      </c>
    </row>
    <row r="381" spans="1:5" x14ac:dyDescent="0.25">
      <c r="A381">
        <v>269</v>
      </c>
      <c r="B381" t="s">
        <v>56</v>
      </c>
      <c r="C381" t="s">
        <v>4</v>
      </c>
      <c r="D381" t="s">
        <v>5</v>
      </c>
      <c r="E381" t="s">
        <v>92</v>
      </c>
    </row>
    <row r="382" spans="1:5" x14ac:dyDescent="0.25">
      <c r="A382">
        <v>351</v>
      </c>
      <c r="B382" t="s">
        <v>32</v>
      </c>
      <c r="C382" t="s">
        <v>4</v>
      </c>
      <c r="D382" t="s">
        <v>5</v>
      </c>
      <c r="E382" t="s">
        <v>98</v>
      </c>
    </row>
    <row r="383" spans="1:5" x14ac:dyDescent="0.25">
      <c r="A383">
        <v>263</v>
      </c>
      <c r="B383" t="s">
        <v>3</v>
      </c>
      <c r="C383" t="s">
        <v>4</v>
      </c>
      <c r="D383" t="s">
        <v>5</v>
      </c>
      <c r="E383" t="s">
        <v>449</v>
      </c>
    </row>
    <row r="384" spans="1:5" x14ac:dyDescent="0.25">
      <c r="A384">
        <v>420</v>
      </c>
      <c r="B384" t="s">
        <v>3</v>
      </c>
      <c r="C384" t="s">
        <v>4</v>
      </c>
      <c r="D384" t="s">
        <v>5</v>
      </c>
      <c r="E384" t="s">
        <v>92</v>
      </c>
    </row>
    <row r="385" spans="1:5" x14ac:dyDescent="0.25">
      <c r="A385">
        <v>414</v>
      </c>
      <c r="B385" t="s">
        <v>42</v>
      </c>
      <c r="C385" t="s">
        <v>4</v>
      </c>
      <c r="D385" t="s">
        <v>5</v>
      </c>
      <c r="E385" t="s">
        <v>92</v>
      </c>
    </row>
    <row r="386" spans="1:5" x14ac:dyDescent="0.25">
      <c r="A386">
        <v>90</v>
      </c>
      <c r="B386" t="s">
        <v>56</v>
      </c>
      <c r="C386" t="s">
        <v>4</v>
      </c>
      <c r="D386" t="s">
        <v>5</v>
      </c>
      <c r="E386" t="s">
        <v>449</v>
      </c>
    </row>
    <row r="387" spans="1:5" x14ac:dyDescent="0.25">
      <c r="A387">
        <v>439</v>
      </c>
      <c r="B387" t="s">
        <v>3</v>
      </c>
      <c r="C387" t="s">
        <v>4</v>
      </c>
      <c r="D387" t="s">
        <v>5</v>
      </c>
      <c r="E387" t="s">
        <v>92</v>
      </c>
    </row>
    <row r="388" spans="1:5" x14ac:dyDescent="0.25">
      <c r="A388">
        <v>437</v>
      </c>
      <c r="B388" t="s">
        <v>3</v>
      </c>
      <c r="C388" t="s">
        <v>4</v>
      </c>
      <c r="D388" t="s">
        <v>5</v>
      </c>
      <c r="E388" t="s">
        <v>92</v>
      </c>
    </row>
    <row r="389" spans="1:5" x14ac:dyDescent="0.25">
      <c r="A389">
        <v>474</v>
      </c>
      <c r="B389" t="s">
        <v>991</v>
      </c>
      <c r="C389" t="s">
        <v>4</v>
      </c>
      <c r="D389" t="s">
        <v>5</v>
      </c>
      <c r="E389" t="s">
        <v>1868</v>
      </c>
    </row>
    <row r="390" spans="1:5" x14ac:dyDescent="0.25">
      <c r="A390">
        <v>473</v>
      </c>
      <c r="B390" t="s">
        <v>991</v>
      </c>
      <c r="C390" t="s">
        <v>4</v>
      </c>
      <c r="D390" t="s">
        <v>5</v>
      </c>
      <c r="E390" t="s">
        <v>1003</v>
      </c>
    </row>
    <row r="391" spans="1:5" x14ac:dyDescent="0.25">
      <c r="A391">
        <v>267</v>
      </c>
      <c r="B391" t="s">
        <v>3</v>
      </c>
      <c r="C391" t="s">
        <v>4</v>
      </c>
      <c r="D391" t="s">
        <v>5</v>
      </c>
      <c r="E391" t="s">
        <v>57</v>
      </c>
    </row>
    <row r="392" spans="1:5" x14ac:dyDescent="0.25">
      <c r="A392">
        <v>27</v>
      </c>
      <c r="B392" t="s">
        <v>42</v>
      </c>
      <c r="C392" t="s">
        <v>4</v>
      </c>
      <c r="D392" t="s">
        <v>5</v>
      </c>
      <c r="E392" t="s">
        <v>57</v>
      </c>
    </row>
    <row r="393" spans="1:5" x14ac:dyDescent="0.25">
      <c r="A393">
        <v>264</v>
      </c>
      <c r="B393" t="s">
        <v>234</v>
      </c>
      <c r="C393" t="s">
        <v>4</v>
      </c>
      <c r="D393" t="s">
        <v>5</v>
      </c>
      <c r="E393" t="s">
        <v>98</v>
      </c>
    </row>
    <row r="394" spans="1:5" x14ac:dyDescent="0.25">
      <c r="A394">
        <v>352</v>
      </c>
      <c r="B394" t="s">
        <v>42</v>
      </c>
      <c r="C394" t="s">
        <v>4</v>
      </c>
      <c r="D394" t="s">
        <v>5</v>
      </c>
      <c r="E394" t="s">
        <v>528</v>
      </c>
    </row>
    <row r="395" spans="1:5" x14ac:dyDescent="0.25">
      <c r="A395">
        <v>347</v>
      </c>
      <c r="B395" t="s">
        <v>56</v>
      </c>
      <c r="C395" t="s">
        <v>4</v>
      </c>
      <c r="D395" t="s">
        <v>5</v>
      </c>
      <c r="E395" t="s">
        <v>119</v>
      </c>
    </row>
    <row r="396" spans="1:5" x14ac:dyDescent="0.25">
      <c r="A396">
        <v>279</v>
      </c>
      <c r="B396" t="s">
        <v>56</v>
      </c>
      <c r="C396" t="s">
        <v>4</v>
      </c>
      <c r="D396" t="s">
        <v>5</v>
      </c>
      <c r="E396" t="s">
        <v>1559</v>
      </c>
    </row>
    <row r="397" spans="1:5" x14ac:dyDescent="0.25">
      <c r="A397">
        <v>109</v>
      </c>
      <c r="B397" t="s">
        <v>56</v>
      </c>
      <c r="C397" t="s">
        <v>4</v>
      </c>
      <c r="D397" t="s">
        <v>5</v>
      </c>
      <c r="E397" t="s">
        <v>119</v>
      </c>
    </row>
    <row r="398" spans="1:5" x14ac:dyDescent="0.25">
      <c r="A398">
        <v>467</v>
      </c>
      <c r="B398" t="s">
        <v>991</v>
      </c>
      <c r="C398" t="s">
        <v>4</v>
      </c>
      <c r="D398" t="s">
        <v>5</v>
      </c>
      <c r="E398" t="s">
        <v>84</v>
      </c>
    </row>
    <row r="399" spans="1:5" x14ac:dyDescent="0.25">
      <c r="A399">
        <v>142</v>
      </c>
      <c r="B399" t="s">
        <v>56</v>
      </c>
      <c r="C399" t="s">
        <v>4</v>
      </c>
      <c r="D399" t="s">
        <v>5</v>
      </c>
      <c r="E399" t="s">
        <v>98</v>
      </c>
    </row>
    <row r="400" spans="1:5" x14ac:dyDescent="0.25">
      <c r="A400">
        <v>138</v>
      </c>
      <c r="B400" t="s">
        <v>56</v>
      </c>
      <c r="C400" t="s">
        <v>4</v>
      </c>
      <c r="D400" t="s">
        <v>5</v>
      </c>
      <c r="E400" t="s">
        <v>361</v>
      </c>
    </row>
    <row r="401" spans="1:5" x14ac:dyDescent="0.25">
      <c r="A401">
        <v>82</v>
      </c>
      <c r="B401" t="s">
        <v>314</v>
      </c>
      <c r="C401" t="s">
        <v>75</v>
      </c>
      <c r="D401" t="s">
        <v>43</v>
      </c>
      <c r="E401" t="s">
        <v>84</v>
      </c>
    </row>
    <row r="402" spans="1:5" x14ac:dyDescent="0.25">
      <c r="A402">
        <v>7</v>
      </c>
      <c r="B402" t="s">
        <v>32</v>
      </c>
      <c r="C402" t="s">
        <v>75</v>
      </c>
      <c r="D402" t="s">
        <v>43</v>
      </c>
      <c r="E402" t="s">
        <v>57</v>
      </c>
    </row>
    <row r="403" spans="1:5" x14ac:dyDescent="0.25">
      <c r="A403">
        <v>56</v>
      </c>
      <c r="B403" t="s">
        <v>32</v>
      </c>
      <c r="C403" t="s">
        <v>75</v>
      </c>
      <c r="D403" t="s">
        <v>43</v>
      </c>
      <c r="E403" t="s">
        <v>84</v>
      </c>
    </row>
    <row r="404" spans="1:5" x14ac:dyDescent="0.25">
      <c r="A404">
        <v>209</v>
      </c>
      <c r="B404" t="s">
        <v>56</v>
      </c>
      <c r="C404" t="s">
        <v>75</v>
      </c>
      <c r="D404" t="s">
        <v>43</v>
      </c>
      <c r="E404" t="s">
        <v>84</v>
      </c>
    </row>
    <row r="405" spans="1:5" x14ac:dyDescent="0.25">
      <c r="A405">
        <v>180</v>
      </c>
      <c r="B405" t="s">
        <v>56</v>
      </c>
      <c r="C405" t="s">
        <v>75</v>
      </c>
      <c r="D405" t="s">
        <v>43</v>
      </c>
      <c r="E405" t="s">
        <v>84</v>
      </c>
    </row>
    <row r="406" spans="1:5" x14ac:dyDescent="0.25">
      <c r="A406">
        <v>76</v>
      </c>
      <c r="B406" t="s">
        <v>32</v>
      </c>
      <c r="C406" t="s">
        <v>75</v>
      </c>
      <c r="D406" t="s">
        <v>43</v>
      </c>
      <c r="E406" t="s">
        <v>57</v>
      </c>
    </row>
    <row r="407" spans="1:5" x14ac:dyDescent="0.25">
      <c r="A407">
        <v>167</v>
      </c>
      <c r="B407" t="s">
        <v>32</v>
      </c>
      <c r="C407" t="s">
        <v>75</v>
      </c>
      <c r="D407" t="s">
        <v>43</v>
      </c>
      <c r="E407" t="s">
        <v>57</v>
      </c>
    </row>
    <row r="408" spans="1:5" x14ac:dyDescent="0.25">
      <c r="A408">
        <v>201</v>
      </c>
      <c r="B408" t="s">
        <v>42</v>
      </c>
      <c r="C408" t="s">
        <v>75</v>
      </c>
      <c r="D408" t="s">
        <v>43</v>
      </c>
      <c r="E408" t="s">
        <v>449</v>
      </c>
    </row>
    <row r="409" spans="1:5" x14ac:dyDescent="0.25">
      <c r="A409">
        <v>169</v>
      </c>
      <c r="B409" t="s">
        <v>991</v>
      </c>
      <c r="C409" t="s">
        <v>75</v>
      </c>
      <c r="D409" t="s">
        <v>43</v>
      </c>
      <c r="E409" t="s">
        <v>84</v>
      </c>
    </row>
    <row r="410" spans="1:5" x14ac:dyDescent="0.25">
      <c r="A410">
        <v>215</v>
      </c>
      <c r="B410" t="s">
        <v>56</v>
      </c>
      <c r="C410" t="s">
        <v>75</v>
      </c>
      <c r="D410" t="s">
        <v>43</v>
      </c>
      <c r="E410" t="s">
        <v>84</v>
      </c>
    </row>
    <row r="411" spans="1:5" x14ac:dyDescent="0.25">
      <c r="A411">
        <v>465</v>
      </c>
      <c r="B411" t="s">
        <v>991</v>
      </c>
      <c r="C411" t="s">
        <v>75</v>
      </c>
      <c r="D411" t="s">
        <v>43</v>
      </c>
      <c r="E411" t="s">
        <v>84</v>
      </c>
    </row>
    <row r="412" spans="1:5" x14ac:dyDescent="0.25">
      <c r="A412">
        <v>214</v>
      </c>
      <c r="B412" t="s">
        <v>56</v>
      </c>
      <c r="C412" t="s">
        <v>75</v>
      </c>
      <c r="D412" t="s">
        <v>43</v>
      </c>
      <c r="E412" t="s">
        <v>84</v>
      </c>
    </row>
    <row r="413" spans="1:5" x14ac:dyDescent="0.25">
      <c r="A413">
        <v>466</v>
      </c>
      <c r="B413" t="s">
        <v>56</v>
      </c>
      <c r="C413" t="s">
        <v>75</v>
      </c>
      <c r="D413" t="s">
        <v>43</v>
      </c>
      <c r="E413" t="s">
        <v>84</v>
      </c>
    </row>
    <row r="414" spans="1:5" x14ac:dyDescent="0.25">
      <c r="A414">
        <v>218</v>
      </c>
      <c r="B414" t="s">
        <v>991</v>
      </c>
      <c r="C414" t="s">
        <v>75</v>
      </c>
      <c r="D414" t="s">
        <v>43</v>
      </c>
      <c r="E414" t="s">
        <v>84</v>
      </c>
    </row>
    <row r="415" spans="1:5" x14ac:dyDescent="0.25">
      <c r="A415">
        <v>192</v>
      </c>
      <c r="B415" t="s">
        <v>42</v>
      </c>
      <c r="C415" t="s">
        <v>75</v>
      </c>
      <c r="D415" t="s">
        <v>43</v>
      </c>
      <c r="E415" t="s">
        <v>44</v>
      </c>
    </row>
    <row r="416" spans="1:5" x14ac:dyDescent="0.25">
      <c r="A416">
        <v>335</v>
      </c>
      <c r="B416" t="s">
        <v>234</v>
      </c>
      <c r="C416" t="s">
        <v>75</v>
      </c>
      <c r="D416" t="s">
        <v>43</v>
      </c>
      <c r="E416" t="s">
        <v>84</v>
      </c>
    </row>
    <row r="417" spans="1:5" x14ac:dyDescent="0.25">
      <c r="A417">
        <v>193</v>
      </c>
      <c r="B417" t="s">
        <v>42</v>
      </c>
      <c r="C417" t="s">
        <v>75</v>
      </c>
      <c r="D417" t="s">
        <v>43</v>
      </c>
      <c r="E417" t="s">
        <v>84</v>
      </c>
    </row>
    <row r="418" spans="1:5" x14ac:dyDescent="0.25">
      <c r="A418">
        <v>50</v>
      </c>
      <c r="B418" t="s">
        <v>32</v>
      </c>
      <c r="C418" t="s">
        <v>75</v>
      </c>
      <c r="D418" t="s">
        <v>43</v>
      </c>
      <c r="E418" t="s">
        <v>263</v>
      </c>
    </row>
    <row r="419" spans="1:5" x14ac:dyDescent="0.25">
      <c r="A419">
        <v>427</v>
      </c>
      <c r="B419" t="s">
        <v>42</v>
      </c>
      <c r="C419" t="s">
        <v>75</v>
      </c>
      <c r="D419" t="s">
        <v>43</v>
      </c>
      <c r="E419" t="s">
        <v>84</v>
      </c>
    </row>
    <row r="420" spans="1:5" x14ac:dyDescent="0.25">
      <c r="A420">
        <v>433</v>
      </c>
      <c r="B420" t="s">
        <v>991</v>
      </c>
      <c r="C420" t="s">
        <v>75</v>
      </c>
      <c r="D420" t="s">
        <v>43</v>
      </c>
      <c r="E420" t="s">
        <v>98</v>
      </c>
    </row>
    <row r="421" spans="1:5" x14ac:dyDescent="0.25">
      <c r="A421">
        <v>418</v>
      </c>
      <c r="B421" t="s">
        <v>32</v>
      </c>
      <c r="C421" t="s">
        <v>75</v>
      </c>
      <c r="D421" t="s">
        <v>43</v>
      </c>
      <c r="E421" t="s">
        <v>207</v>
      </c>
    </row>
    <row r="422" spans="1:5" x14ac:dyDescent="0.25">
      <c r="A422">
        <v>428</v>
      </c>
      <c r="B422" t="s">
        <v>42</v>
      </c>
      <c r="C422" t="s">
        <v>75</v>
      </c>
      <c r="D422" t="s">
        <v>43</v>
      </c>
      <c r="E422" t="s">
        <v>98</v>
      </c>
    </row>
    <row r="423" spans="1:5" x14ac:dyDescent="0.25">
      <c r="A423">
        <v>429</v>
      </c>
      <c r="B423" t="s">
        <v>42</v>
      </c>
      <c r="C423" t="s">
        <v>75</v>
      </c>
      <c r="D423" t="s">
        <v>43</v>
      </c>
      <c r="E423" t="s">
        <v>98</v>
      </c>
    </row>
    <row r="424" spans="1:5" x14ac:dyDescent="0.25">
      <c r="A424">
        <v>430</v>
      </c>
      <c r="B424" t="s">
        <v>42</v>
      </c>
      <c r="C424" t="s">
        <v>75</v>
      </c>
      <c r="D424" t="s">
        <v>43</v>
      </c>
      <c r="E424" t="s">
        <v>98</v>
      </c>
    </row>
    <row r="425" spans="1:5" x14ac:dyDescent="0.25">
      <c r="A425">
        <v>431</v>
      </c>
      <c r="B425" t="s">
        <v>42</v>
      </c>
      <c r="C425" t="s">
        <v>75</v>
      </c>
      <c r="D425" t="s">
        <v>43</v>
      </c>
      <c r="E425" t="s">
        <v>98</v>
      </c>
    </row>
    <row r="426" spans="1:5" x14ac:dyDescent="0.25">
      <c r="A426">
        <v>22</v>
      </c>
      <c r="B426" t="s">
        <v>42</v>
      </c>
      <c r="C426" t="s">
        <v>75</v>
      </c>
      <c r="D426" t="s">
        <v>43</v>
      </c>
      <c r="E426" t="s">
        <v>92</v>
      </c>
    </row>
    <row r="427" spans="1:5" x14ac:dyDescent="0.25">
      <c r="A427">
        <v>251</v>
      </c>
      <c r="B427" t="s">
        <v>42</v>
      </c>
      <c r="C427" t="s">
        <v>75</v>
      </c>
      <c r="D427" t="s">
        <v>43</v>
      </c>
      <c r="E427" t="s">
        <v>84</v>
      </c>
    </row>
    <row r="428" spans="1:5" x14ac:dyDescent="0.25">
      <c r="A428">
        <v>308</v>
      </c>
      <c r="B428" t="s">
        <v>553</v>
      </c>
      <c r="C428" t="s">
        <v>75</v>
      </c>
      <c r="D428" t="s">
        <v>43</v>
      </c>
      <c r="E428" t="s">
        <v>92</v>
      </c>
    </row>
    <row r="429" spans="1:5" x14ac:dyDescent="0.25">
      <c r="A429">
        <v>49</v>
      </c>
      <c r="B429" t="s">
        <v>42</v>
      </c>
      <c r="C429" t="s">
        <v>75</v>
      </c>
      <c r="D429" t="s">
        <v>43</v>
      </c>
      <c r="E429" t="s">
        <v>361</v>
      </c>
    </row>
    <row r="430" spans="1:5" x14ac:dyDescent="0.25">
      <c r="A430">
        <v>154</v>
      </c>
      <c r="B430" t="s">
        <v>56</v>
      </c>
      <c r="C430" t="s">
        <v>75</v>
      </c>
      <c r="D430" t="s">
        <v>43</v>
      </c>
      <c r="E430" t="s">
        <v>84</v>
      </c>
    </row>
    <row r="431" spans="1:5" x14ac:dyDescent="0.25">
      <c r="A431">
        <v>107</v>
      </c>
      <c r="B431" t="s">
        <v>42</v>
      </c>
      <c r="C431" t="s">
        <v>75</v>
      </c>
      <c r="D431" t="s">
        <v>43</v>
      </c>
      <c r="E431" t="s">
        <v>98</v>
      </c>
    </row>
    <row r="432" spans="1:5" x14ac:dyDescent="0.25">
      <c r="A432">
        <v>266</v>
      </c>
      <c r="B432" t="s">
        <v>42</v>
      </c>
      <c r="C432" t="s">
        <v>75</v>
      </c>
      <c r="D432" t="s">
        <v>43</v>
      </c>
      <c r="E432" t="s">
        <v>84</v>
      </c>
    </row>
    <row r="433" spans="1:5" x14ac:dyDescent="0.25">
      <c r="A433">
        <v>280</v>
      </c>
      <c r="B433" t="s">
        <v>991</v>
      </c>
      <c r="C433" t="s">
        <v>75</v>
      </c>
      <c r="D433" t="s">
        <v>43</v>
      </c>
      <c r="E433" t="s">
        <v>84</v>
      </c>
    </row>
    <row r="434" spans="1:5" x14ac:dyDescent="0.25">
      <c r="A434">
        <v>411</v>
      </c>
      <c r="B434" t="s">
        <v>991</v>
      </c>
      <c r="C434" t="s">
        <v>75</v>
      </c>
      <c r="D434" t="s">
        <v>43</v>
      </c>
      <c r="E434" t="s">
        <v>84</v>
      </c>
    </row>
    <row r="435" spans="1:5" x14ac:dyDescent="0.25">
      <c r="A435">
        <v>415</v>
      </c>
      <c r="B435" t="s">
        <v>991</v>
      </c>
      <c r="C435" t="s">
        <v>75</v>
      </c>
      <c r="D435" t="s">
        <v>43</v>
      </c>
      <c r="E435" t="s">
        <v>84</v>
      </c>
    </row>
    <row r="436" spans="1:5" x14ac:dyDescent="0.25">
      <c r="A436">
        <v>438</v>
      </c>
      <c r="B436" t="s">
        <v>991</v>
      </c>
      <c r="C436" t="s">
        <v>75</v>
      </c>
      <c r="D436" t="s">
        <v>43</v>
      </c>
      <c r="E436" t="s">
        <v>84</v>
      </c>
    </row>
    <row r="437" spans="1:5" x14ac:dyDescent="0.25">
      <c r="A437">
        <v>140</v>
      </c>
      <c r="B437" t="s">
        <v>56</v>
      </c>
      <c r="C437" t="s">
        <v>75</v>
      </c>
      <c r="D437" t="s">
        <v>43</v>
      </c>
      <c r="E437" t="s">
        <v>84</v>
      </c>
    </row>
    <row r="438" spans="1:5" x14ac:dyDescent="0.25">
      <c r="A438">
        <v>139</v>
      </c>
      <c r="B438" t="s">
        <v>56</v>
      </c>
      <c r="C438" t="s">
        <v>75</v>
      </c>
      <c r="D438" t="s">
        <v>43</v>
      </c>
      <c r="E438" t="s">
        <v>449</v>
      </c>
    </row>
    <row r="439" spans="1:5" x14ac:dyDescent="0.25">
      <c r="A439">
        <v>283</v>
      </c>
      <c r="B439" t="s">
        <v>42</v>
      </c>
      <c r="C439" t="s">
        <v>75</v>
      </c>
      <c r="D439" t="s">
        <v>5</v>
      </c>
      <c r="E439" t="s">
        <v>98</v>
      </c>
    </row>
    <row r="440" spans="1:5" x14ac:dyDescent="0.25">
      <c r="A440">
        <v>349</v>
      </c>
      <c r="B440" t="s">
        <v>56</v>
      </c>
      <c r="C440" t="s">
        <v>75</v>
      </c>
      <c r="D440" t="s">
        <v>5</v>
      </c>
      <c r="E440" t="s">
        <v>92</v>
      </c>
    </row>
    <row r="441" spans="1:5" x14ac:dyDescent="0.25">
      <c r="A441">
        <v>72</v>
      </c>
      <c r="B441" t="s">
        <v>42</v>
      </c>
      <c r="C441" t="s">
        <v>156</v>
      </c>
      <c r="D441" t="s">
        <v>43</v>
      </c>
      <c r="E441" t="s">
        <v>496</v>
      </c>
    </row>
    <row r="442" spans="1:5" x14ac:dyDescent="0.25">
      <c r="A442">
        <v>63</v>
      </c>
      <c r="B442" t="s">
        <v>448</v>
      </c>
      <c r="C442" t="s">
        <v>156</v>
      </c>
      <c r="D442" t="s">
        <v>43</v>
      </c>
      <c r="E442" t="s">
        <v>449</v>
      </c>
    </row>
    <row r="443" spans="1:5" x14ac:dyDescent="0.25">
      <c r="A443">
        <v>43</v>
      </c>
      <c r="B443" t="s">
        <v>42</v>
      </c>
      <c r="C443" t="s">
        <v>156</v>
      </c>
      <c r="D443" t="s">
        <v>43</v>
      </c>
      <c r="E443" t="s">
        <v>84</v>
      </c>
    </row>
    <row r="444" spans="1:5" x14ac:dyDescent="0.25">
      <c r="A444">
        <v>179</v>
      </c>
      <c r="B444" t="s">
        <v>56</v>
      </c>
      <c r="C444" t="s">
        <v>156</v>
      </c>
      <c r="D444" t="s">
        <v>43</v>
      </c>
      <c r="E444" t="s">
        <v>98</v>
      </c>
    </row>
    <row r="445" spans="1:5" x14ac:dyDescent="0.25">
      <c r="A445">
        <v>320</v>
      </c>
      <c r="B445" t="s">
        <v>314</v>
      </c>
      <c r="C445" t="s">
        <v>156</v>
      </c>
      <c r="D445" t="s">
        <v>43</v>
      </c>
      <c r="E445" t="s">
        <v>98</v>
      </c>
    </row>
    <row r="446" spans="1:5" x14ac:dyDescent="0.25">
      <c r="A446">
        <v>337</v>
      </c>
      <c r="B446" t="s">
        <v>314</v>
      </c>
      <c r="C446" t="s">
        <v>156</v>
      </c>
      <c r="D446" t="s">
        <v>43</v>
      </c>
      <c r="E446" t="s">
        <v>98</v>
      </c>
    </row>
    <row r="447" spans="1:5" x14ac:dyDescent="0.25">
      <c r="A447">
        <v>338</v>
      </c>
      <c r="B447" t="s">
        <v>314</v>
      </c>
      <c r="C447" t="s">
        <v>156</v>
      </c>
      <c r="D447" t="s">
        <v>43</v>
      </c>
      <c r="E447" t="s">
        <v>98</v>
      </c>
    </row>
    <row r="448" spans="1:5" x14ac:dyDescent="0.25">
      <c r="A448">
        <v>339</v>
      </c>
      <c r="B448" t="s">
        <v>314</v>
      </c>
      <c r="C448" t="s">
        <v>156</v>
      </c>
      <c r="D448" t="s">
        <v>43</v>
      </c>
      <c r="E448" t="s">
        <v>98</v>
      </c>
    </row>
    <row r="449" spans="1:5" x14ac:dyDescent="0.25">
      <c r="A449">
        <v>39</v>
      </c>
      <c r="B449" t="s">
        <v>3</v>
      </c>
      <c r="C449" t="s">
        <v>156</v>
      </c>
      <c r="D449" t="s">
        <v>43</v>
      </c>
      <c r="E449" t="s">
        <v>84</v>
      </c>
    </row>
    <row r="450" spans="1:5" x14ac:dyDescent="0.25">
      <c r="A450">
        <v>462</v>
      </c>
      <c r="B450" t="s">
        <v>20</v>
      </c>
      <c r="C450" t="s">
        <v>156</v>
      </c>
      <c r="D450" t="s">
        <v>43</v>
      </c>
      <c r="E450" t="s">
        <v>664</v>
      </c>
    </row>
    <row r="451" spans="1:5" x14ac:dyDescent="0.25">
      <c r="A451">
        <v>457</v>
      </c>
      <c r="B451" t="s">
        <v>458</v>
      </c>
      <c r="C451" t="s">
        <v>156</v>
      </c>
      <c r="D451" t="s">
        <v>43</v>
      </c>
      <c r="E451" t="s">
        <v>98</v>
      </c>
    </row>
    <row r="452" spans="1:5" x14ac:dyDescent="0.25">
      <c r="A452">
        <v>239</v>
      </c>
      <c r="B452" t="s">
        <v>42</v>
      </c>
      <c r="C452" t="s">
        <v>156</v>
      </c>
      <c r="D452" t="s">
        <v>43</v>
      </c>
      <c r="E452" t="s">
        <v>103</v>
      </c>
    </row>
    <row r="453" spans="1:5" x14ac:dyDescent="0.25">
      <c r="A453">
        <v>300</v>
      </c>
      <c r="B453" t="s">
        <v>42</v>
      </c>
      <c r="C453" t="s">
        <v>156</v>
      </c>
      <c r="D453" t="s">
        <v>43</v>
      </c>
      <c r="E453" t="s">
        <v>103</v>
      </c>
    </row>
    <row r="454" spans="1:5" x14ac:dyDescent="0.25">
      <c r="A454">
        <v>304</v>
      </c>
      <c r="B454" t="s">
        <v>42</v>
      </c>
      <c r="C454" t="s">
        <v>156</v>
      </c>
      <c r="D454" t="s">
        <v>43</v>
      </c>
      <c r="E454" t="s">
        <v>103</v>
      </c>
    </row>
    <row r="455" spans="1:5" x14ac:dyDescent="0.25">
      <c r="A455">
        <v>306</v>
      </c>
      <c r="B455" t="s">
        <v>42</v>
      </c>
      <c r="C455" t="s">
        <v>156</v>
      </c>
      <c r="D455" t="s">
        <v>43</v>
      </c>
      <c r="E455" t="s">
        <v>103</v>
      </c>
    </row>
    <row r="456" spans="1:5" x14ac:dyDescent="0.25">
      <c r="A456">
        <v>307</v>
      </c>
      <c r="B456" t="s">
        <v>42</v>
      </c>
      <c r="C456" t="s">
        <v>156</v>
      </c>
      <c r="D456" t="s">
        <v>43</v>
      </c>
      <c r="E456" t="s">
        <v>103</v>
      </c>
    </row>
    <row r="457" spans="1:5" x14ac:dyDescent="0.25">
      <c r="A457">
        <v>401</v>
      </c>
      <c r="B457" t="s">
        <v>32</v>
      </c>
      <c r="C457" t="s">
        <v>156</v>
      </c>
      <c r="D457" t="s">
        <v>43</v>
      </c>
      <c r="E457" t="s">
        <v>180</v>
      </c>
    </row>
    <row r="458" spans="1:5" x14ac:dyDescent="0.25">
      <c r="A458">
        <v>399</v>
      </c>
      <c r="B458" t="s">
        <v>32</v>
      </c>
      <c r="C458" t="s">
        <v>156</v>
      </c>
      <c r="D458" t="s">
        <v>43</v>
      </c>
      <c r="E458" t="s">
        <v>180</v>
      </c>
    </row>
    <row r="459" spans="1:5" x14ac:dyDescent="0.25">
      <c r="A459">
        <v>110</v>
      </c>
      <c r="B459" t="s">
        <v>20</v>
      </c>
      <c r="C459" t="s">
        <v>156</v>
      </c>
      <c r="D459" t="s">
        <v>43</v>
      </c>
      <c r="E459" t="s">
        <v>98</v>
      </c>
    </row>
    <row r="460" spans="1:5" x14ac:dyDescent="0.25">
      <c r="A460">
        <v>40</v>
      </c>
      <c r="B460" t="s">
        <v>32</v>
      </c>
      <c r="C460" t="s">
        <v>156</v>
      </c>
      <c r="D460" t="s">
        <v>43</v>
      </c>
      <c r="E460" t="s">
        <v>98</v>
      </c>
    </row>
    <row r="461" spans="1:5" x14ac:dyDescent="0.25">
      <c r="A461">
        <v>78</v>
      </c>
      <c r="B461" t="s">
        <v>42</v>
      </c>
      <c r="C461" t="s">
        <v>156</v>
      </c>
      <c r="D461" t="s">
        <v>43</v>
      </c>
      <c r="E461" t="s">
        <v>528</v>
      </c>
    </row>
    <row r="462" spans="1:5" x14ac:dyDescent="0.25">
      <c r="A462">
        <v>108</v>
      </c>
      <c r="B462" t="s">
        <v>56</v>
      </c>
      <c r="C462" t="s">
        <v>156</v>
      </c>
      <c r="D462" t="s">
        <v>43</v>
      </c>
      <c r="E462" t="s">
        <v>664</v>
      </c>
    </row>
    <row r="463" spans="1:5" x14ac:dyDescent="0.25">
      <c r="A463">
        <v>115</v>
      </c>
      <c r="B463" t="s">
        <v>56</v>
      </c>
      <c r="C463" t="s">
        <v>156</v>
      </c>
      <c r="D463" t="s">
        <v>43</v>
      </c>
      <c r="E463" t="s">
        <v>98</v>
      </c>
    </row>
    <row r="464" spans="1:5" x14ac:dyDescent="0.25">
      <c r="A464">
        <v>454</v>
      </c>
      <c r="B464" t="s">
        <v>56</v>
      </c>
      <c r="C464" t="s">
        <v>156</v>
      </c>
      <c r="D464" t="s">
        <v>43</v>
      </c>
      <c r="E464" t="s">
        <v>84</v>
      </c>
    </row>
    <row r="465" spans="1:5" x14ac:dyDescent="0.25">
      <c r="A465">
        <v>265</v>
      </c>
      <c r="B465" t="s">
        <v>3</v>
      </c>
      <c r="C465" t="s">
        <v>156</v>
      </c>
      <c r="D465" t="s">
        <v>43</v>
      </c>
      <c r="E465" t="s">
        <v>103</v>
      </c>
    </row>
    <row r="466" spans="1:5" x14ac:dyDescent="0.25">
      <c r="A466">
        <v>135</v>
      </c>
      <c r="B466" t="s">
        <v>56</v>
      </c>
      <c r="C466" t="s">
        <v>156</v>
      </c>
      <c r="D466" t="s">
        <v>43</v>
      </c>
      <c r="E466" t="s">
        <v>98</v>
      </c>
    </row>
    <row r="467" spans="1:5" x14ac:dyDescent="0.25">
      <c r="A467">
        <v>156</v>
      </c>
      <c r="B467" t="s">
        <v>56</v>
      </c>
      <c r="C467" t="s">
        <v>156</v>
      </c>
      <c r="D467" t="s">
        <v>43</v>
      </c>
      <c r="E467" t="s">
        <v>119</v>
      </c>
    </row>
    <row r="468" spans="1:5" x14ac:dyDescent="0.25">
      <c r="A468">
        <v>128</v>
      </c>
      <c r="B468" t="s">
        <v>56</v>
      </c>
      <c r="C468" t="s">
        <v>156</v>
      </c>
      <c r="D468" t="s">
        <v>43</v>
      </c>
      <c r="E468" t="s">
        <v>84</v>
      </c>
    </row>
    <row r="469" spans="1:5" x14ac:dyDescent="0.25">
      <c r="A469">
        <v>133</v>
      </c>
      <c r="B469" t="s">
        <v>56</v>
      </c>
      <c r="C469" t="s">
        <v>156</v>
      </c>
      <c r="D469" t="s">
        <v>43</v>
      </c>
      <c r="E469" t="s">
        <v>119</v>
      </c>
    </row>
    <row r="470" spans="1:5" x14ac:dyDescent="0.25">
      <c r="A470">
        <v>127</v>
      </c>
      <c r="B470" t="s">
        <v>56</v>
      </c>
      <c r="C470" t="s">
        <v>156</v>
      </c>
      <c r="D470" t="s">
        <v>43</v>
      </c>
      <c r="E470" t="s">
        <v>119</v>
      </c>
    </row>
    <row r="471" spans="1:5" x14ac:dyDescent="0.25">
      <c r="A471">
        <v>119</v>
      </c>
      <c r="B471" t="s">
        <v>56</v>
      </c>
      <c r="C471" t="s">
        <v>156</v>
      </c>
      <c r="D471" t="s">
        <v>43</v>
      </c>
      <c r="E471" t="s">
        <v>119</v>
      </c>
    </row>
    <row r="472" spans="1:5" x14ac:dyDescent="0.25">
      <c r="A472">
        <v>412</v>
      </c>
      <c r="B472" t="s">
        <v>56</v>
      </c>
      <c r="C472" t="s">
        <v>156</v>
      </c>
      <c r="D472" t="s">
        <v>43</v>
      </c>
      <c r="E472" t="s">
        <v>119</v>
      </c>
    </row>
    <row r="473" spans="1:5" x14ac:dyDescent="0.25">
      <c r="A473">
        <v>18</v>
      </c>
      <c r="B473" t="s">
        <v>42</v>
      </c>
      <c r="C473" t="s">
        <v>156</v>
      </c>
      <c r="D473" t="s">
        <v>5</v>
      </c>
      <c r="E473" t="s">
        <v>92</v>
      </c>
    </row>
    <row r="474" spans="1:5" x14ac:dyDescent="0.25">
      <c r="A474">
        <v>211</v>
      </c>
      <c r="B474" t="s">
        <v>56</v>
      </c>
      <c r="C474" t="s">
        <v>156</v>
      </c>
      <c r="D474" t="s">
        <v>5</v>
      </c>
      <c r="E474" t="s">
        <v>84</v>
      </c>
    </row>
    <row r="475" spans="1:5" x14ac:dyDescent="0.25">
      <c r="A475">
        <v>468</v>
      </c>
      <c r="B475" t="s">
        <v>42</v>
      </c>
      <c r="C475" t="s">
        <v>156</v>
      </c>
      <c r="D475" t="s">
        <v>5</v>
      </c>
      <c r="E475" t="s">
        <v>84</v>
      </c>
    </row>
    <row r="476" spans="1:5" x14ac:dyDescent="0.25">
      <c r="A476">
        <v>19</v>
      </c>
      <c r="B476" t="s">
        <v>3</v>
      </c>
      <c r="C476" t="s">
        <v>162</v>
      </c>
      <c r="D476" t="s">
        <v>43</v>
      </c>
      <c r="E476" t="s">
        <v>84</v>
      </c>
    </row>
    <row r="477" spans="1:5" x14ac:dyDescent="0.25">
      <c r="A477">
        <v>103</v>
      </c>
      <c r="B477" t="s">
        <v>56</v>
      </c>
      <c r="C477" t="s">
        <v>162</v>
      </c>
      <c r="D477" t="s">
        <v>43</v>
      </c>
      <c r="E477" t="s">
        <v>57</v>
      </c>
    </row>
    <row r="478" spans="1:5" x14ac:dyDescent="0.25">
      <c r="A478">
        <v>394</v>
      </c>
      <c r="B478" t="s">
        <v>234</v>
      </c>
      <c r="E478" t="s">
        <v>103</v>
      </c>
    </row>
  </sheetData>
  <sortState xmlns:xlrd2="http://schemas.microsoft.com/office/spreadsheetml/2017/richdata2" ref="A2:H478">
    <sortCondition ref="G2:G478"/>
    <sortCondition ref="H2:H478"/>
    <sortCondition ref="F2:F4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BA8B-0EAE-431E-88D5-1E307FB09BFE}">
  <dimension ref="A3:AB34"/>
  <sheetViews>
    <sheetView topLeftCell="A3" zoomScale="75" zoomScaleNormal="75" workbookViewId="0">
      <selection activeCell="J10" sqref="J10"/>
    </sheetView>
  </sheetViews>
  <sheetFormatPr defaultRowHeight="15" x14ac:dyDescent="0.25"/>
  <cols>
    <col min="1" max="1" width="38.42578125" bestFit="1" customWidth="1"/>
    <col min="2" max="18" width="6.7109375" customWidth="1"/>
    <col min="19" max="19" width="7.140625" bestFit="1" customWidth="1"/>
    <col min="26" max="26" width="69.140625" customWidth="1"/>
  </cols>
  <sheetData>
    <row r="3" spans="1:28" x14ac:dyDescent="0.25">
      <c r="A3" s="5" t="s">
        <v>2515</v>
      </c>
      <c r="B3" s="5" t="s">
        <v>2514</v>
      </c>
    </row>
    <row r="4" spans="1:28" ht="249" x14ac:dyDescent="0.3">
      <c r="A4" s="9" t="s">
        <v>2493</v>
      </c>
      <c r="B4" s="19" t="s">
        <v>20</v>
      </c>
      <c r="C4" s="10" t="s">
        <v>436</v>
      </c>
      <c r="D4" s="10" t="s">
        <v>1102</v>
      </c>
      <c r="E4" s="10" t="s">
        <v>448</v>
      </c>
      <c r="F4" s="19" t="s">
        <v>32</v>
      </c>
      <c r="G4" s="10" t="s">
        <v>925</v>
      </c>
      <c r="H4" s="10" t="s">
        <v>564</v>
      </c>
      <c r="I4" s="19" t="s">
        <v>42</v>
      </c>
      <c r="J4" s="19" t="s">
        <v>56</v>
      </c>
      <c r="K4" s="10" t="s">
        <v>3</v>
      </c>
      <c r="L4" s="10" t="s">
        <v>458</v>
      </c>
      <c r="M4" s="10" t="s">
        <v>215</v>
      </c>
      <c r="N4" s="19" t="s">
        <v>511</v>
      </c>
      <c r="O4" s="10" t="s">
        <v>991</v>
      </c>
      <c r="P4" s="10" t="s">
        <v>314</v>
      </c>
      <c r="Q4" s="10" t="s">
        <v>553</v>
      </c>
      <c r="R4" s="10" t="s">
        <v>234</v>
      </c>
      <c r="S4" s="10" t="s">
        <v>2494</v>
      </c>
      <c r="T4" s="13" t="s">
        <v>2533</v>
      </c>
      <c r="AA4" t="s">
        <v>2525</v>
      </c>
      <c r="AB4" t="s">
        <v>2528</v>
      </c>
    </row>
    <row r="5" spans="1:28" x14ac:dyDescent="0.25">
      <c r="A5" s="20" t="s">
        <v>2435</v>
      </c>
      <c r="B5" s="12">
        <v>18</v>
      </c>
      <c r="C5" s="12">
        <v>8</v>
      </c>
      <c r="D5" s="12">
        <v>3</v>
      </c>
      <c r="E5" s="12">
        <v>1</v>
      </c>
      <c r="F5" s="12">
        <v>14</v>
      </c>
      <c r="G5" s="12">
        <v>2</v>
      </c>
      <c r="H5" s="12"/>
      <c r="I5" s="12">
        <v>2</v>
      </c>
      <c r="J5" s="12"/>
      <c r="K5" s="12">
        <v>3</v>
      </c>
      <c r="L5" s="12"/>
      <c r="M5" s="12">
        <v>4</v>
      </c>
      <c r="N5" s="12">
        <v>16</v>
      </c>
      <c r="O5" s="12"/>
      <c r="P5" s="12">
        <v>2</v>
      </c>
      <c r="Q5" s="12">
        <v>6</v>
      </c>
      <c r="R5" s="12">
        <v>7</v>
      </c>
      <c r="S5" s="12">
        <v>86</v>
      </c>
      <c r="T5" s="14">
        <f>S5/476</f>
        <v>0.18067226890756302</v>
      </c>
      <c r="U5" s="17">
        <v>4</v>
      </c>
      <c r="Y5" t="s">
        <v>2517</v>
      </c>
    </row>
    <row r="6" spans="1:28" x14ac:dyDescent="0.25">
      <c r="A6" s="11" t="s">
        <v>1868</v>
      </c>
      <c r="B6" s="12"/>
      <c r="C6" s="12"/>
      <c r="D6" s="12"/>
      <c r="E6" s="12"/>
      <c r="F6" s="12"/>
      <c r="G6" s="12">
        <v>1</v>
      </c>
      <c r="H6" s="12"/>
      <c r="I6" s="12"/>
      <c r="J6" s="12"/>
      <c r="K6" s="12"/>
      <c r="L6" s="12"/>
      <c r="M6" s="12"/>
      <c r="N6" s="12">
        <v>1</v>
      </c>
      <c r="O6" s="12">
        <v>1</v>
      </c>
      <c r="P6" s="12"/>
      <c r="Q6" s="12"/>
      <c r="R6" s="12"/>
      <c r="S6" s="12">
        <v>3</v>
      </c>
      <c r="T6" s="14">
        <f t="shared" ref="T6:T31" si="0">S6/476</f>
        <v>6.3025210084033615E-3</v>
      </c>
      <c r="Y6">
        <v>1</v>
      </c>
      <c r="Z6" t="s">
        <v>98</v>
      </c>
      <c r="AA6">
        <v>166</v>
      </c>
    </row>
    <row r="7" spans="1:28" x14ac:dyDescent="0.25">
      <c r="A7" s="11" t="s">
        <v>2509</v>
      </c>
      <c r="B7" s="12"/>
      <c r="C7" s="12"/>
      <c r="D7" s="12"/>
      <c r="E7" s="12"/>
      <c r="F7" s="12">
        <v>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>
        <v>2</v>
      </c>
      <c r="T7" s="14">
        <f t="shared" si="0"/>
        <v>4.2016806722689074E-3</v>
      </c>
      <c r="Y7">
        <v>2</v>
      </c>
      <c r="Z7" t="s">
        <v>2518</v>
      </c>
      <c r="AA7">
        <v>109</v>
      </c>
    </row>
    <row r="8" spans="1:28" x14ac:dyDescent="0.25">
      <c r="A8" s="11" t="s">
        <v>2434</v>
      </c>
      <c r="B8" s="12">
        <v>1</v>
      </c>
      <c r="C8" s="12"/>
      <c r="D8" s="12"/>
      <c r="E8" s="12"/>
      <c r="F8" s="12">
        <v>6</v>
      </c>
      <c r="G8" s="12"/>
      <c r="H8" s="12"/>
      <c r="I8" s="12"/>
      <c r="J8" s="12"/>
      <c r="K8" s="12"/>
      <c r="L8" s="12"/>
      <c r="M8" s="12"/>
      <c r="N8" s="12">
        <v>2</v>
      </c>
      <c r="O8" s="12"/>
      <c r="P8" s="12"/>
      <c r="Q8" s="12"/>
      <c r="R8" s="12"/>
      <c r="S8" s="12">
        <v>9</v>
      </c>
      <c r="T8" s="14">
        <f t="shared" si="0"/>
        <v>1.8907563025210083E-2</v>
      </c>
      <c r="Y8">
        <v>3</v>
      </c>
      <c r="Z8" t="s">
        <v>2519</v>
      </c>
      <c r="AA8">
        <v>88</v>
      </c>
    </row>
    <row r="9" spans="1:28" x14ac:dyDescent="0.25">
      <c r="A9" s="11" t="s">
        <v>2097</v>
      </c>
      <c r="B9" s="12"/>
      <c r="C9" s="12"/>
      <c r="D9" s="12"/>
      <c r="E9" s="12"/>
      <c r="F9" s="12"/>
      <c r="G9" s="12"/>
      <c r="H9" s="12"/>
      <c r="I9" s="12"/>
      <c r="J9" s="12"/>
      <c r="K9" s="12">
        <v>1</v>
      </c>
      <c r="L9" s="12">
        <v>1</v>
      </c>
      <c r="M9" s="12"/>
      <c r="N9" s="12">
        <v>2</v>
      </c>
      <c r="O9" s="12"/>
      <c r="P9" s="12"/>
      <c r="Q9" s="12"/>
      <c r="R9" s="12">
        <v>1</v>
      </c>
      <c r="S9" s="12">
        <v>5</v>
      </c>
      <c r="T9" s="14">
        <f t="shared" si="0"/>
        <v>1.050420168067227E-2</v>
      </c>
      <c r="Y9">
        <v>4</v>
      </c>
      <c r="Z9" t="s">
        <v>2435</v>
      </c>
      <c r="AA9">
        <v>86</v>
      </c>
    </row>
    <row r="10" spans="1:28" x14ac:dyDescent="0.25">
      <c r="A10" s="20" t="s">
        <v>57</v>
      </c>
      <c r="B10" s="12"/>
      <c r="C10" s="12"/>
      <c r="D10" s="12"/>
      <c r="E10" s="12">
        <v>1</v>
      </c>
      <c r="F10" s="12">
        <v>20</v>
      </c>
      <c r="G10" s="12"/>
      <c r="H10" s="12"/>
      <c r="I10" s="12">
        <v>15</v>
      </c>
      <c r="J10" s="18">
        <v>25</v>
      </c>
      <c r="K10" s="12">
        <v>9</v>
      </c>
      <c r="L10" s="12">
        <v>5</v>
      </c>
      <c r="M10" s="12">
        <v>5</v>
      </c>
      <c r="N10" s="12">
        <v>7</v>
      </c>
      <c r="O10" s="12">
        <v>17</v>
      </c>
      <c r="P10" s="12">
        <v>2</v>
      </c>
      <c r="Q10" s="12"/>
      <c r="R10" s="12">
        <v>3</v>
      </c>
      <c r="S10" s="12">
        <v>109</v>
      </c>
      <c r="T10" s="14">
        <f t="shared" si="0"/>
        <v>0.22899159663865545</v>
      </c>
      <c r="U10" s="17">
        <v>2</v>
      </c>
      <c r="Y10">
        <v>5</v>
      </c>
      <c r="Z10" t="s">
        <v>119</v>
      </c>
      <c r="AA10">
        <v>49</v>
      </c>
    </row>
    <row r="11" spans="1:28" x14ac:dyDescent="0.25">
      <c r="A11" s="11" t="s">
        <v>437</v>
      </c>
      <c r="B11" s="12">
        <v>11</v>
      </c>
      <c r="C11" s="12">
        <v>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>
        <v>19</v>
      </c>
      <c r="T11" s="14">
        <f t="shared" si="0"/>
        <v>3.9915966386554619E-2</v>
      </c>
    </row>
    <row r="12" spans="1:28" x14ac:dyDescent="0.25">
      <c r="A12" s="11" t="s">
        <v>612</v>
      </c>
      <c r="B12" s="12">
        <v>7</v>
      </c>
      <c r="C12" s="12"/>
      <c r="D12" s="12"/>
      <c r="E12" s="12"/>
      <c r="F12" s="12">
        <v>1</v>
      </c>
      <c r="G12" s="12">
        <v>1</v>
      </c>
      <c r="H12" s="12"/>
      <c r="I12" s="12"/>
      <c r="J12" s="12"/>
      <c r="K12" s="12"/>
      <c r="L12" s="12"/>
      <c r="M12" s="12"/>
      <c r="N12" s="12">
        <v>1</v>
      </c>
      <c r="O12" s="12"/>
      <c r="P12" s="12"/>
      <c r="Q12" s="12">
        <v>4</v>
      </c>
      <c r="R12" s="12"/>
      <c r="S12" s="12">
        <v>14</v>
      </c>
      <c r="T12" s="14">
        <f t="shared" si="0"/>
        <v>2.9411764705882353E-2</v>
      </c>
      <c r="Y12" t="s">
        <v>2520</v>
      </c>
    </row>
    <row r="13" spans="1:28" x14ac:dyDescent="0.25">
      <c r="A13" s="11" t="s">
        <v>2511</v>
      </c>
      <c r="B13" s="12"/>
      <c r="C13" s="12"/>
      <c r="D13" s="12"/>
      <c r="E13" s="12"/>
      <c r="F13" s="12">
        <v>2</v>
      </c>
      <c r="G13" s="12"/>
      <c r="H13" s="12"/>
      <c r="I13" s="12"/>
      <c r="J13" s="12"/>
      <c r="K13" s="12">
        <v>2</v>
      </c>
      <c r="L13" s="12">
        <v>2</v>
      </c>
      <c r="M13" s="12">
        <v>1</v>
      </c>
      <c r="N13" s="12">
        <v>3</v>
      </c>
      <c r="O13" s="12"/>
      <c r="P13" s="12">
        <v>1</v>
      </c>
      <c r="Q13" s="12">
        <v>6</v>
      </c>
      <c r="R13" s="12">
        <v>2</v>
      </c>
      <c r="S13" s="12">
        <v>19</v>
      </c>
      <c r="T13" s="14">
        <f t="shared" si="0"/>
        <v>3.9915966386554619E-2</v>
      </c>
      <c r="Y13">
        <v>1</v>
      </c>
      <c r="Z13" t="s">
        <v>2521</v>
      </c>
      <c r="AA13">
        <v>181</v>
      </c>
    </row>
    <row r="14" spans="1:28" x14ac:dyDescent="0.25">
      <c r="A14" s="11" t="s">
        <v>180</v>
      </c>
      <c r="B14" s="12"/>
      <c r="C14" s="12"/>
      <c r="D14" s="12"/>
      <c r="E14" s="12"/>
      <c r="F14" s="12">
        <v>15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15</v>
      </c>
      <c r="T14" s="14">
        <f t="shared" si="0"/>
        <v>3.1512605042016806E-2</v>
      </c>
      <c r="Y14">
        <v>2</v>
      </c>
      <c r="Z14" t="s">
        <v>2522</v>
      </c>
      <c r="AA14">
        <v>112</v>
      </c>
    </row>
    <row r="15" spans="1:28" x14ac:dyDescent="0.25">
      <c r="A15" s="11" t="s">
        <v>228</v>
      </c>
      <c r="B15" s="12"/>
      <c r="C15" s="12"/>
      <c r="D15" s="12"/>
      <c r="E15" s="12"/>
      <c r="F15" s="12"/>
      <c r="G15" s="12"/>
      <c r="H15" s="12"/>
      <c r="I15" s="12">
        <v>4</v>
      </c>
      <c r="J15" s="12"/>
      <c r="K15" s="12"/>
      <c r="L15" s="12"/>
      <c r="M15" s="12"/>
      <c r="N15" s="12"/>
      <c r="O15" s="12"/>
      <c r="P15" s="12"/>
      <c r="Q15" s="12"/>
      <c r="R15" s="12">
        <v>1</v>
      </c>
      <c r="S15" s="12">
        <v>5</v>
      </c>
      <c r="T15" s="14">
        <f t="shared" si="0"/>
        <v>1.050420168067227E-2</v>
      </c>
      <c r="Y15">
        <v>3</v>
      </c>
      <c r="Z15" t="s">
        <v>32</v>
      </c>
      <c r="AA15">
        <v>94</v>
      </c>
    </row>
    <row r="16" spans="1:28" x14ac:dyDescent="0.25">
      <c r="A16" s="20" t="s">
        <v>98</v>
      </c>
      <c r="B16" s="12">
        <v>4</v>
      </c>
      <c r="C16" s="12"/>
      <c r="D16" s="12">
        <v>1</v>
      </c>
      <c r="E16" s="12">
        <v>1</v>
      </c>
      <c r="F16" s="12">
        <v>21</v>
      </c>
      <c r="G16" s="12"/>
      <c r="H16" s="12"/>
      <c r="I16" s="25">
        <v>45</v>
      </c>
      <c r="J16" s="25">
        <v>26</v>
      </c>
      <c r="K16" s="12">
        <v>11</v>
      </c>
      <c r="L16" s="12">
        <v>9</v>
      </c>
      <c r="M16" s="12">
        <v>5</v>
      </c>
      <c r="N16" s="12">
        <v>6</v>
      </c>
      <c r="O16" s="12">
        <v>14</v>
      </c>
      <c r="P16" s="12">
        <v>10</v>
      </c>
      <c r="Q16" s="12">
        <v>2</v>
      </c>
      <c r="R16" s="12">
        <v>11</v>
      </c>
      <c r="S16" s="12">
        <v>166</v>
      </c>
      <c r="T16" s="14">
        <f t="shared" si="0"/>
        <v>0.34873949579831931</v>
      </c>
      <c r="U16" s="17">
        <v>1</v>
      </c>
      <c r="Y16">
        <v>4</v>
      </c>
      <c r="Z16" t="s">
        <v>2523</v>
      </c>
      <c r="AA16">
        <v>50</v>
      </c>
    </row>
    <row r="17" spans="1:27" x14ac:dyDescent="0.25">
      <c r="A17" s="11" t="s">
        <v>2510</v>
      </c>
      <c r="B17" s="12"/>
      <c r="C17" s="12"/>
      <c r="D17" s="12"/>
      <c r="E17" s="12"/>
      <c r="F17" s="12"/>
      <c r="G17" s="12"/>
      <c r="H17" s="12"/>
      <c r="I17" s="12"/>
      <c r="J17" s="12"/>
      <c r="K17" s="12">
        <v>1</v>
      </c>
      <c r="L17" s="12"/>
      <c r="M17" s="12"/>
      <c r="N17" s="12"/>
      <c r="O17" s="12"/>
      <c r="P17" s="12"/>
      <c r="Q17" s="12"/>
      <c r="R17" s="12"/>
      <c r="S17" s="12">
        <v>1</v>
      </c>
      <c r="T17" s="14">
        <f t="shared" si="0"/>
        <v>2.1008403361344537E-3</v>
      </c>
      <c r="Y17">
        <v>5</v>
      </c>
      <c r="Z17" t="s">
        <v>2524</v>
      </c>
      <c r="AA17">
        <v>45</v>
      </c>
    </row>
    <row r="18" spans="1:27" x14ac:dyDescent="0.25">
      <c r="A18" s="11" t="s">
        <v>1927</v>
      </c>
      <c r="B18" s="12"/>
      <c r="C18" s="12"/>
      <c r="D18" s="12">
        <v>1</v>
      </c>
      <c r="E18" s="12"/>
      <c r="F18" s="12">
        <v>1</v>
      </c>
      <c r="G18" s="12"/>
      <c r="H18" s="12"/>
      <c r="I18" s="12"/>
      <c r="J18" s="12"/>
      <c r="K18" s="12"/>
      <c r="L18" s="12"/>
      <c r="M18" s="12"/>
      <c r="N18" s="12">
        <v>1</v>
      </c>
      <c r="O18" s="12"/>
      <c r="P18" s="12"/>
      <c r="Q18" s="12">
        <v>1</v>
      </c>
      <c r="R18" s="12"/>
      <c r="S18" s="12">
        <v>4</v>
      </c>
      <c r="T18" s="14">
        <f t="shared" si="0"/>
        <v>8.4033613445378148E-3</v>
      </c>
    </row>
    <row r="19" spans="1:27" x14ac:dyDescent="0.25">
      <c r="A19" s="11" t="s">
        <v>291</v>
      </c>
      <c r="B19" s="12"/>
      <c r="C19" s="12"/>
      <c r="D19" s="12">
        <v>1</v>
      </c>
      <c r="E19" s="12"/>
      <c r="F19" s="12">
        <v>1</v>
      </c>
      <c r="G19" s="12"/>
      <c r="H19" s="12"/>
      <c r="I19" s="12">
        <v>4</v>
      </c>
      <c r="J19" s="12"/>
      <c r="K19" s="12"/>
      <c r="L19" s="12"/>
      <c r="M19" s="12"/>
      <c r="N19" s="12"/>
      <c r="O19" s="12"/>
      <c r="P19" s="12"/>
      <c r="Q19" s="12"/>
      <c r="R19" s="12">
        <v>3</v>
      </c>
      <c r="S19" s="12">
        <v>9</v>
      </c>
      <c r="T19" s="14">
        <f t="shared" si="0"/>
        <v>1.8907563025210083E-2</v>
      </c>
    </row>
    <row r="20" spans="1:27" x14ac:dyDescent="0.25">
      <c r="A20" s="11" t="s">
        <v>193</v>
      </c>
      <c r="B20" s="12">
        <v>1</v>
      </c>
      <c r="C20" s="12"/>
      <c r="D20" s="12"/>
      <c r="E20" s="12">
        <v>1</v>
      </c>
      <c r="F20" s="12">
        <v>1</v>
      </c>
      <c r="G20" s="12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v>4</v>
      </c>
      <c r="T20" s="14">
        <f t="shared" si="0"/>
        <v>8.4033613445378148E-3</v>
      </c>
      <c r="Y20" t="s">
        <v>2527</v>
      </c>
    </row>
    <row r="21" spans="1:27" x14ac:dyDescent="0.25">
      <c r="A21" s="11" t="s">
        <v>92</v>
      </c>
      <c r="B21" s="12"/>
      <c r="C21" s="12"/>
      <c r="D21" s="12"/>
      <c r="E21" s="12"/>
      <c r="F21" s="12"/>
      <c r="G21" s="12"/>
      <c r="H21" s="12">
        <v>1</v>
      </c>
      <c r="I21" s="12">
        <v>15</v>
      </c>
      <c r="J21" s="12">
        <v>6</v>
      </c>
      <c r="K21" s="12">
        <v>6</v>
      </c>
      <c r="L21" s="12"/>
      <c r="M21" s="12"/>
      <c r="N21" s="12"/>
      <c r="O21" s="12">
        <v>3</v>
      </c>
      <c r="P21" s="12"/>
      <c r="Q21" s="12">
        <v>1</v>
      </c>
      <c r="R21" s="12">
        <v>1</v>
      </c>
      <c r="S21" s="12">
        <v>33</v>
      </c>
      <c r="T21" s="14">
        <f t="shared" si="0"/>
        <v>6.9327731092436978E-2</v>
      </c>
      <c r="Y21">
        <v>1</v>
      </c>
      <c r="Z21" t="s">
        <v>2529</v>
      </c>
      <c r="AA21">
        <v>62</v>
      </c>
    </row>
    <row r="22" spans="1:27" x14ac:dyDescent="0.25">
      <c r="A22" s="11" t="s">
        <v>2512</v>
      </c>
      <c r="B22" s="12"/>
      <c r="C22" s="12"/>
      <c r="D22" s="12"/>
      <c r="E22" s="12"/>
      <c r="F22" s="12">
        <v>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>
        <v>2</v>
      </c>
      <c r="R22" s="12">
        <v>1</v>
      </c>
      <c r="S22" s="12">
        <v>6</v>
      </c>
      <c r="T22" s="14">
        <f t="shared" si="0"/>
        <v>1.2605042016806723E-2</v>
      </c>
      <c r="Y22">
        <v>2</v>
      </c>
      <c r="Z22" t="s">
        <v>2530</v>
      </c>
      <c r="AA22">
        <v>45</v>
      </c>
    </row>
    <row r="23" spans="1:27" x14ac:dyDescent="0.25">
      <c r="A23" s="20" t="s">
        <v>103</v>
      </c>
      <c r="B23" s="12"/>
      <c r="C23" s="12"/>
      <c r="D23" s="12"/>
      <c r="E23" s="12"/>
      <c r="F23" s="12"/>
      <c r="G23" s="12"/>
      <c r="H23" s="12"/>
      <c r="I23" s="25">
        <v>62</v>
      </c>
      <c r="J23" s="12">
        <v>11</v>
      </c>
      <c r="K23" s="12">
        <v>7</v>
      </c>
      <c r="L23" s="12"/>
      <c r="M23" s="12"/>
      <c r="N23" s="12">
        <v>1</v>
      </c>
      <c r="O23" s="12"/>
      <c r="P23" s="12"/>
      <c r="Q23" s="12">
        <v>1</v>
      </c>
      <c r="R23" s="12">
        <v>6</v>
      </c>
      <c r="S23" s="12">
        <v>88</v>
      </c>
      <c r="T23" s="14">
        <f t="shared" si="0"/>
        <v>0.18487394957983194</v>
      </c>
      <c r="U23" s="17">
        <v>3</v>
      </c>
      <c r="Y23">
        <v>3</v>
      </c>
      <c r="Z23" t="s">
        <v>2531</v>
      </c>
      <c r="AA23">
        <v>112</v>
      </c>
    </row>
    <row r="24" spans="1:27" x14ac:dyDescent="0.25">
      <c r="A24" s="11" t="s">
        <v>44</v>
      </c>
      <c r="B24" s="12"/>
      <c r="C24" s="12"/>
      <c r="D24" s="12"/>
      <c r="E24" s="12"/>
      <c r="F24" s="12"/>
      <c r="G24" s="12"/>
      <c r="H24" s="12"/>
      <c r="I24" s="12">
        <v>3</v>
      </c>
      <c r="J24" s="12">
        <v>2</v>
      </c>
      <c r="K24" s="12"/>
      <c r="L24" s="12"/>
      <c r="M24" s="12"/>
      <c r="N24" s="12"/>
      <c r="O24" s="12"/>
      <c r="P24" s="12"/>
      <c r="Q24" s="12"/>
      <c r="R24" s="12"/>
      <c r="S24" s="12">
        <v>5</v>
      </c>
      <c r="T24" s="14">
        <f t="shared" si="0"/>
        <v>1.050420168067227E-2</v>
      </c>
      <c r="Y24">
        <v>4</v>
      </c>
      <c r="Z24" t="s">
        <v>2532</v>
      </c>
      <c r="AA24">
        <v>26</v>
      </c>
    </row>
    <row r="25" spans="1:27" x14ac:dyDescent="0.25">
      <c r="A25" s="11" t="s">
        <v>283</v>
      </c>
      <c r="B25" s="12"/>
      <c r="C25" s="12"/>
      <c r="D25" s="12"/>
      <c r="E25" s="12"/>
      <c r="F25" s="12"/>
      <c r="G25" s="12"/>
      <c r="H25" s="12"/>
      <c r="I25" s="12">
        <v>2</v>
      </c>
      <c r="J25" s="12"/>
      <c r="K25" s="12">
        <v>1</v>
      </c>
      <c r="L25" s="12"/>
      <c r="M25" s="12"/>
      <c r="N25" s="12"/>
      <c r="O25" s="12"/>
      <c r="P25" s="12"/>
      <c r="Q25" s="12">
        <v>2</v>
      </c>
      <c r="R25" s="12"/>
      <c r="S25" s="12">
        <v>5</v>
      </c>
      <c r="T25" s="14">
        <f t="shared" si="0"/>
        <v>1.050420168067227E-2</v>
      </c>
      <c r="Y25">
        <v>5</v>
      </c>
      <c r="Z25" t="s">
        <v>2534</v>
      </c>
      <c r="AA25">
        <v>25</v>
      </c>
    </row>
    <row r="26" spans="1:27" x14ac:dyDescent="0.25">
      <c r="A26" s="11" t="s">
        <v>393</v>
      </c>
      <c r="B26" s="12"/>
      <c r="C26" s="12"/>
      <c r="D26" s="12"/>
      <c r="E26" s="12"/>
      <c r="F26" s="12">
        <v>1</v>
      </c>
      <c r="G26" s="12"/>
      <c r="H26" s="12"/>
      <c r="I26" s="12">
        <v>1</v>
      </c>
      <c r="J26" s="12">
        <v>1</v>
      </c>
      <c r="K26" s="12">
        <v>1</v>
      </c>
      <c r="L26" s="12"/>
      <c r="M26" s="12">
        <v>1</v>
      </c>
      <c r="N26" s="12">
        <v>8</v>
      </c>
      <c r="O26" s="12">
        <v>1</v>
      </c>
      <c r="P26" s="12"/>
      <c r="Q26" s="12">
        <v>2</v>
      </c>
      <c r="R26" s="12">
        <v>2</v>
      </c>
      <c r="S26" s="12">
        <v>18</v>
      </c>
      <c r="T26" s="14">
        <f t="shared" si="0"/>
        <v>3.7815126050420166E-2</v>
      </c>
    </row>
    <row r="27" spans="1:27" x14ac:dyDescent="0.25">
      <c r="A27" s="11" t="s">
        <v>664</v>
      </c>
      <c r="B27" s="12">
        <v>1</v>
      </c>
      <c r="C27" s="12"/>
      <c r="D27" s="12"/>
      <c r="E27" s="12"/>
      <c r="F27" s="12"/>
      <c r="G27" s="12"/>
      <c r="H27" s="12"/>
      <c r="I27" s="12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4">
        <f t="shared" si="0"/>
        <v>4.2016806722689074E-3</v>
      </c>
    </row>
    <row r="28" spans="1:27" x14ac:dyDescent="0.25">
      <c r="A28" s="11" t="s">
        <v>2513</v>
      </c>
      <c r="B28" s="12">
        <v>1</v>
      </c>
      <c r="C28" s="12"/>
      <c r="D28" s="12"/>
      <c r="E28" s="12"/>
      <c r="F28" s="12">
        <v>1</v>
      </c>
      <c r="G28" s="12"/>
      <c r="H28" s="12"/>
      <c r="I28" s="12"/>
      <c r="J28" s="12">
        <v>2</v>
      </c>
      <c r="K28" s="12"/>
      <c r="L28" s="12"/>
      <c r="M28" s="12"/>
      <c r="N28" s="12"/>
      <c r="O28" s="12"/>
      <c r="P28" s="12"/>
      <c r="Q28" s="12"/>
      <c r="R28" s="12">
        <v>2</v>
      </c>
      <c r="S28" s="12">
        <v>6</v>
      </c>
      <c r="T28" s="14">
        <f t="shared" si="0"/>
        <v>1.2605042016806723E-2</v>
      </c>
    </row>
    <row r="29" spans="1:27" x14ac:dyDescent="0.25">
      <c r="A29" s="11" t="s">
        <v>170</v>
      </c>
      <c r="B29" s="12">
        <v>1</v>
      </c>
      <c r="C29" s="12"/>
      <c r="D29" s="12"/>
      <c r="E29" s="12"/>
      <c r="F29" s="12">
        <v>4</v>
      </c>
      <c r="G29" s="12"/>
      <c r="H29" s="12"/>
      <c r="I29" s="12">
        <v>2</v>
      </c>
      <c r="J29" s="12"/>
      <c r="K29" s="12"/>
      <c r="L29" s="12"/>
      <c r="M29" s="12"/>
      <c r="N29" s="12">
        <v>2</v>
      </c>
      <c r="O29" s="12">
        <v>1</v>
      </c>
      <c r="P29" s="12"/>
      <c r="Q29" s="12">
        <v>1</v>
      </c>
      <c r="R29" s="12"/>
      <c r="S29" s="12">
        <v>11</v>
      </c>
      <c r="T29" s="14">
        <f t="shared" si="0"/>
        <v>2.3109243697478993E-2</v>
      </c>
    </row>
    <row r="30" spans="1:27" x14ac:dyDescent="0.25">
      <c r="A30" s="20" t="s">
        <v>119</v>
      </c>
      <c r="B30" s="12"/>
      <c r="C30" s="12"/>
      <c r="D30" s="12"/>
      <c r="E30" s="12"/>
      <c r="F30" s="12">
        <v>1</v>
      </c>
      <c r="G30" s="12"/>
      <c r="H30" s="12"/>
      <c r="I30" s="12">
        <v>7</v>
      </c>
      <c r="J30" s="25">
        <v>38</v>
      </c>
      <c r="K30" s="12"/>
      <c r="L30" s="12">
        <v>1</v>
      </c>
      <c r="M30" s="12">
        <v>1</v>
      </c>
      <c r="N30" s="12"/>
      <c r="O30" s="12">
        <v>1</v>
      </c>
      <c r="P30" s="12"/>
      <c r="Q30" s="12"/>
      <c r="R30" s="12"/>
      <c r="S30" s="12">
        <v>49</v>
      </c>
      <c r="T30" s="14">
        <f t="shared" si="0"/>
        <v>0.10294117647058823</v>
      </c>
      <c r="U30">
        <v>5</v>
      </c>
    </row>
    <row r="31" spans="1:27" x14ac:dyDescent="0.25">
      <c r="A31" s="11" t="s">
        <v>66</v>
      </c>
      <c r="B31" s="12"/>
      <c r="C31" s="12"/>
      <c r="D31" s="12"/>
      <c r="E31" s="12"/>
      <c r="F31" s="12"/>
      <c r="G31" s="12"/>
      <c r="H31" s="12"/>
      <c r="I31" s="12">
        <v>19</v>
      </c>
      <c r="J31" s="12"/>
      <c r="K31" s="12"/>
      <c r="L31" s="12"/>
      <c r="M31" s="12"/>
      <c r="N31" s="12"/>
      <c r="O31" s="12"/>
      <c r="P31" s="12"/>
      <c r="Q31" s="12">
        <v>1</v>
      </c>
      <c r="R31" s="12">
        <v>2</v>
      </c>
      <c r="S31" s="12">
        <v>22</v>
      </c>
      <c r="T31" s="14">
        <f t="shared" si="0"/>
        <v>4.6218487394957986E-2</v>
      </c>
    </row>
    <row r="32" spans="1:27" x14ac:dyDescent="0.25">
      <c r="A32" s="6" t="s">
        <v>2494</v>
      </c>
      <c r="B32">
        <v>45</v>
      </c>
      <c r="C32">
        <v>16</v>
      </c>
      <c r="D32">
        <v>6</v>
      </c>
      <c r="E32">
        <v>4</v>
      </c>
      <c r="F32">
        <v>94</v>
      </c>
      <c r="G32">
        <v>5</v>
      </c>
      <c r="H32">
        <v>1</v>
      </c>
      <c r="I32">
        <v>181</v>
      </c>
      <c r="J32">
        <v>112</v>
      </c>
      <c r="K32">
        <v>42</v>
      </c>
      <c r="L32">
        <v>18</v>
      </c>
      <c r="M32">
        <v>17</v>
      </c>
      <c r="N32">
        <v>50</v>
      </c>
      <c r="O32">
        <v>38</v>
      </c>
      <c r="P32">
        <v>15</v>
      </c>
      <c r="Q32">
        <v>29</v>
      </c>
      <c r="R32">
        <v>42</v>
      </c>
      <c r="S32">
        <v>715</v>
      </c>
    </row>
    <row r="33" spans="1:19" x14ac:dyDescent="0.25">
      <c r="A33" s="15" t="s">
        <v>2496</v>
      </c>
      <c r="B33" s="16">
        <f>B32/476</f>
        <v>9.4537815126050417E-2</v>
      </c>
      <c r="C33" s="16">
        <f t="shared" ref="C33:R33" si="1">C32/476</f>
        <v>3.3613445378151259E-2</v>
      </c>
      <c r="D33" s="16">
        <f t="shared" si="1"/>
        <v>1.2605042016806723E-2</v>
      </c>
      <c r="E33" s="16">
        <f t="shared" si="1"/>
        <v>8.4033613445378148E-3</v>
      </c>
      <c r="F33" s="16">
        <f t="shared" si="1"/>
        <v>0.19747899159663865</v>
      </c>
      <c r="G33" s="16">
        <f t="shared" si="1"/>
        <v>1.050420168067227E-2</v>
      </c>
      <c r="H33" s="16">
        <f t="shared" si="1"/>
        <v>2.1008403361344537E-3</v>
      </c>
      <c r="I33" s="16">
        <f t="shared" si="1"/>
        <v>0.38025210084033612</v>
      </c>
      <c r="J33" s="16">
        <f t="shared" si="1"/>
        <v>0.23529411764705882</v>
      </c>
      <c r="K33" s="16">
        <f t="shared" si="1"/>
        <v>8.8235294117647065E-2</v>
      </c>
      <c r="L33" s="16">
        <f t="shared" si="1"/>
        <v>3.7815126050420166E-2</v>
      </c>
      <c r="M33" s="16">
        <f t="shared" si="1"/>
        <v>3.5714285714285712E-2</v>
      </c>
      <c r="N33" s="16">
        <f t="shared" si="1"/>
        <v>0.10504201680672269</v>
      </c>
      <c r="O33" s="16">
        <f t="shared" si="1"/>
        <v>7.9831932773109238E-2</v>
      </c>
      <c r="P33" s="16">
        <f t="shared" si="1"/>
        <v>3.1512605042016806E-2</v>
      </c>
      <c r="Q33" s="16">
        <f t="shared" si="1"/>
        <v>6.0924369747899158E-2</v>
      </c>
      <c r="R33" s="16">
        <f t="shared" si="1"/>
        <v>8.8235294117647065E-2</v>
      </c>
      <c r="S33" s="16"/>
    </row>
    <row r="34" spans="1:19" x14ac:dyDescent="0.25">
      <c r="A34" s="15" t="s">
        <v>2516</v>
      </c>
      <c r="B34">
        <v>5</v>
      </c>
      <c r="F34">
        <v>3</v>
      </c>
      <c r="I34">
        <v>1</v>
      </c>
      <c r="J34">
        <v>2</v>
      </c>
      <c r="N3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7668-6BEC-4999-9270-E1B2BED8E96E}">
  <dimension ref="A1:C717"/>
  <sheetViews>
    <sheetView workbookViewId="0">
      <selection activeCell="B2" sqref="B2"/>
    </sheetView>
  </sheetViews>
  <sheetFormatPr defaultRowHeight="15" x14ac:dyDescent="0.25"/>
  <cols>
    <col min="2" max="2" width="50.28515625" customWidth="1"/>
    <col min="3" max="3" width="27.42578125" customWidth="1"/>
  </cols>
  <sheetData>
    <row r="1" spans="1:3" x14ac:dyDescent="0.25">
      <c r="A1" s="4" t="s">
        <v>2424</v>
      </c>
      <c r="B1" s="4" t="s">
        <v>2428</v>
      </c>
      <c r="C1" s="4" t="s">
        <v>2433</v>
      </c>
    </row>
    <row r="2" spans="1:3" x14ac:dyDescent="0.25">
      <c r="A2">
        <v>319</v>
      </c>
      <c r="B2" t="s">
        <v>32</v>
      </c>
      <c r="C2" t="s">
        <v>2435</v>
      </c>
    </row>
    <row r="3" spans="1:3" x14ac:dyDescent="0.25">
      <c r="A3">
        <v>318</v>
      </c>
      <c r="B3" t="s">
        <v>511</v>
      </c>
      <c r="C3" t="s">
        <v>2435</v>
      </c>
    </row>
    <row r="4" spans="1:3" x14ac:dyDescent="0.25">
      <c r="A4">
        <v>416</v>
      </c>
      <c r="B4" t="s">
        <v>32</v>
      </c>
      <c r="C4" t="s">
        <v>2435</v>
      </c>
    </row>
    <row r="5" spans="1:3" x14ac:dyDescent="0.25">
      <c r="A5">
        <v>334</v>
      </c>
      <c r="B5" t="s">
        <v>511</v>
      </c>
      <c r="C5" t="s">
        <v>2435</v>
      </c>
    </row>
    <row r="6" spans="1:3" x14ac:dyDescent="0.25">
      <c r="A6">
        <v>335</v>
      </c>
      <c r="B6" t="s">
        <v>511</v>
      </c>
      <c r="C6" t="s">
        <v>2435</v>
      </c>
    </row>
    <row r="7" spans="1:3" x14ac:dyDescent="0.25">
      <c r="A7">
        <v>336</v>
      </c>
      <c r="B7" t="s">
        <v>511</v>
      </c>
      <c r="C7" t="s">
        <v>2435</v>
      </c>
    </row>
    <row r="8" spans="1:3" x14ac:dyDescent="0.25">
      <c r="A8">
        <v>337</v>
      </c>
      <c r="B8" t="s">
        <v>511</v>
      </c>
      <c r="C8" t="s">
        <v>2435</v>
      </c>
    </row>
    <row r="9" spans="1:3" x14ac:dyDescent="0.25">
      <c r="A9">
        <v>1</v>
      </c>
      <c r="B9" t="s">
        <v>3</v>
      </c>
      <c r="C9" t="s">
        <v>2435</v>
      </c>
    </row>
    <row r="10" spans="1:3" x14ac:dyDescent="0.25">
      <c r="A10">
        <v>153</v>
      </c>
      <c r="B10" t="s">
        <v>215</v>
      </c>
      <c r="C10" t="s">
        <v>2435</v>
      </c>
    </row>
    <row r="11" spans="1:3" x14ac:dyDescent="0.25">
      <c r="A11">
        <v>152</v>
      </c>
      <c r="B11" t="s">
        <v>32</v>
      </c>
      <c r="C11" t="s">
        <v>2435</v>
      </c>
    </row>
    <row r="12" spans="1:3" x14ac:dyDescent="0.25">
      <c r="A12">
        <v>461</v>
      </c>
      <c r="B12" t="s">
        <v>234</v>
      </c>
      <c r="C12" t="s">
        <v>2435</v>
      </c>
    </row>
    <row r="13" spans="1:3" x14ac:dyDescent="0.25">
      <c r="A13">
        <v>8</v>
      </c>
      <c r="B13" t="s">
        <v>32</v>
      </c>
      <c r="C13" t="s">
        <v>2435</v>
      </c>
    </row>
    <row r="14" spans="1:3" x14ac:dyDescent="0.25">
      <c r="A14">
        <v>26</v>
      </c>
      <c r="B14" t="s">
        <v>215</v>
      </c>
      <c r="C14" t="s">
        <v>2435</v>
      </c>
    </row>
    <row r="15" spans="1:3" x14ac:dyDescent="0.25">
      <c r="A15">
        <v>404</v>
      </c>
      <c r="B15" t="s">
        <v>511</v>
      </c>
      <c r="C15" t="s">
        <v>2435</v>
      </c>
    </row>
    <row r="16" spans="1:3" x14ac:dyDescent="0.25">
      <c r="A16">
        <v>366</v>
      </c>
      <c r="B16" t="s">
        <v>234</v>
      </c>
      <c r="C16" t="s">
        <v>2435</v>
      </c>
    </row>
    <row r="17" spans="1:3" x14ac:dyDescent="0.25">
      <c r="A17">
        <v>87</v>
      </c>
      <c r="B17" t="s">
        <v>32</v>
      </c>
      <c r="C17" t="s">
        <v>2435</v>
      </c>
    </row>
    <row r="18" spans="1:3" x14ac:dyDescent="0.25">
      <c r="A18">
        <v>161</v>
      </c>
      <c r="B18" t="s">
        <v>553</v>
      </c>
      <c r="C18" t="s">
        <v>2435</v>
      </c>
    </row>
    <row r="19" spans="1:3" x14ac:dyDescent="0.25">
      <c r="A19">
        <v>163</v>
      </c>
      <c r="B19" t="s">
        <v>32</v>
      </c>
      <c r="C19" t="s">
        <v>2435</v>
      </c>
    </row>
    <row r="20" spans="1:3" x14ac:dyDescent="0.25">
      <c r="A20">
        <v>425</v>
      </c>
      <c r="B20" t="s">
        <v>553</v>
      </c>
      <c r="C20" t="s">
        <v>2435</v>
      </c>
    </row>
    <row r="21" spans="1:3" x14ac:dyDescent="0.25">
      <c r="A21">
        <v>417</v>
      </c>
      <c r="B21" t="s">
        <v>511</v>
      </c>
      <c r="C21" t="s">
        <v>2435</v>
      </c>
    </row>
    <row r="22" spans="1:3" x14ac:dyDescent="0.25">
      <c r="A22">
        <v>270</v>
      </c>
      <c r="B22" t="s">
        <v>215</v>
      </c>
      <c r="C22" t="s">
        <v>2435</v>
      </c>
    </row>
    <row r="23" spans="1:3" x14ac:dyDescent="0.25">
      <c r="A23">
        <v>158</v>
      </c>
      <c r="B23" t="s">
        <v>3</v>
      </c>
      <c r="C23" t="s">
        <v>2435</v>
      </c>
    </row>
    <row r="24" spans="1:3" x14ac:dyDescent="0.25">
      <c r="A24">
        <v>460</v>
      </c>
      <c r="B24" t="s">
        <v>553</v>
      </c>
      <c r="C24" t="s">
        <v>2435</v>
      </c>
    </row>
    <row r="25" spans="1:3" x14ac:dyDescent="0.25">
      <c r="A25">
        <v>172</v>
      </c>
      <c r="B25" t="s">
        <v>234</v>
      </c>
      <c r="C25" t="s">
        <v>2435</v>
      </c>
    </row>
    <row r="26" spans="1:3" x14ac:dyDescent="0.25">
      <c r="A26">
        <v>261</v>
      </c>
      <c r="B26" t="s">
        <v>215</v>
      </c>
      <c r="C26" t="s">
        <v>2435</v>
      </c>
    </row>
    <row r="27" spans="1:3" x14ac:dyDescent="0.25">
      <c r="A27">
        <v>309</v>
      </c>
      <c r="B27" t="s">
        <v>553</v>
      </c>
      <c r="C27" t="s">
        <v>2435</v>
      </c>
    </row>
    <row r="28" spans="1:3" x14ac:dyDescent="0.25">
      <c r="A28">
        <v>364</v>
      </c>
      <c r="B28" t="s">
        <v>511</v>
      </c>
      <c r="C28" t="s">
        <v>2435</v>
      </c>
    </row>
    <row r="29" spans="1:3" x14ac:dyDescent="0.25">
      <c r="A29">
        <v>229</v>
      </c>
      <c r="B29" t="s">
        <v>32</v>
      </c>
      <c r="C29" t="s">
        <v>2435</v>
      </c>
    </row>
    <row r="30" spans="1:3" x14ac:dyDescent="0.25">
      <c r="A30">
        <v>184</v>
      </c>
      <c r="B30" t="s">
        <v>32</v>
      </c>
      <c r="C30" t="s">
        <v>2435</v>
      </c>
    </row>
    <row r="31" spans="1:3" x14ac:dyDescent="0.25">
      <c r="A31">
        <v>98</v>
      </c>
      <c r="B31" t="s">
        <v>20</v>
      </c>
      <c r="C31" t="s">
        <v>2435</v>
      </c>
    </row>
    <row r="32" spans="1:3" x14ac:dyDescent="0.25">
      <c r="A32">
        <v>207</v>
      </c>
      <c r="B32" t="s">
        <v>234</v>
      </c>
      <c r="C32" t="s">
        <v>2435</v>
      </c>
    </row>
    <row r="33" spans="1:3" x14ac:dyDescent="0.25">
      <c r="A33">
        <v>38</v>
      </c>
      <c r="B33" t="s">
        <v>32</v>
      </c>
      <c r="C33" t="s">
        <v>2435</v>
      </c>
    </row>
    <row r="34" spans="1:3" x14ac:dyDescent="0.25">
      <c r="A34">
        <v>444</v>
      </c>
      <c r="B34" t="s">
        <v>553</v>
      </c>
      <c r="C34" t="s">
        <v>2435</v>
      </c>
    </row>
    <row r="35" spans="1:3" x14ac:dyDescent="0.25">
      <c r="A35">
        <v>190</v>
      </c>
      <c r="B35" t="s">
        <v>1102</v>
      </c>
      <c r="C35" t="s">
        <v>2435</v>
      </c>
    </row>
    <row r="36" spans="1:3" x14ac:dyDescent="0.25">
      <c r="A36">
        <v>403</v>
      </c>
      <c r="B36" t="s">
        <v>511</v>
      </c>
      <c r="C36" t="s">
        <v>2435</v>
      </c>
    </row>
    <row r="37" spans="1:3" x14ac:dyDescent="0.25">
      <c r="A37">
        <v>368</v>
      </c>
      <c r="B37" t="s">
        <v>925</v>
      </c>
      <c r="C37" t="s">
        <v>2435</v>
      </c>
    </row>
    <row r="38" spans="1:3" x14ac:dyDescent="0.25">
      <c r="A38">
        <v>367</v>
      </c>
      <c r="B38" t="s">
        <v>234</v>
      </c>
      <c r="C38" t="s">
        <v>2435</v>
      </c>
    </row>
    <row r="39" spans="1:3" x14ac:dyDescent="0.25">
      <c r="A39">
        <v>23</v>
      </c>
      <c r="B39" t="s">
        <v>32</v>
      </c>
      <c r="C39" t="s">
        <v>2435</v>
      </c>
    </row>
    <row r="40" spans="1:3" x14ac:dyDescent="0.25">
      <c r="A40">
        <v>42</v>
      </c>
      <c r="B40" t="s">
        <v>314</v>
      </c>
      <c r="C40" t="s">
        <v>2435</v>
      </c>
    </row>
    <row r="41" spans="1:3" x14ac:dyDescent="0.25">
      <c r="A41">
        <v>257</v>
      </c>
      <c r="B41" t="s">
        <v>20</v>
      </c>
      <c r="C41" t="s">
        <v>2435</v>
      </c>
    </row>
    <row r="42" spans="1:3" x14ac:dyDescent="0.25">
      <c r="A42">
        <v>16</v>
      </c>
      <c r="B42" t="s">
        <v>42</v>
      </c>
      <c r="C42" t="s">
        <v>2435</v>
      </c>
    </row>
    <row r="43" spans="1:3" x14ac:dyDescent="0.25">
      <c r="A43">
        <v>32</v>
      </c>
      <c r="B43" t="s">
        <v>42</v>
      </c>
      <c r="C43" t="s">
        <v>2435</v>
      </c>
    </row>
    <row r="44" spans="1:3" x14ac:dyDescent="0.25">
      <c r="A44">
        <v>329</v>
      </c>
      <c r="B44" t="s">
        <v>234</v>
      </c>
      <c r="C44" t="s">
        <v>2435</v>
      </c>
    </row>
    <row r="45" spans="1:3" x14ac:dyDescent="0.25">
      <c r="A45">
        <v>278</v>
      </c>
      <c r="B45" t="s">
        <v>553</v>
      </c>
      <c r="C45" t="s">
        <v>2435</v>
      </c>
    </row>
    <row r="46" spans="1:3" x14ac:dyDescent="0.25">
      <c r="A46">
        <v>344</v>
      </c>
      <c r="B46" t="s">
        <v>511</v>
      </c>
      <c r="C46" t="s">
        <v>2435</v>
      </c>
    </row>
    <row r="47" spans="1:3" x14ac:dyDescent="0.25">
      <c r="A47">
        <v>371</v>
      </c>
      <c r="B47" t="s">
        <v>32</v>
      </c>
      <c r="C47" t="s">
        <v>2435</v>
      </c>
    </row>
    <row r="48" spans="1:3" x14ac:dyDescent="0.25">
      <c r="A48">
        <v>390</v>
      </c>
      <c r="B48" t="s">
        <v>1102</v>
      </c>
      <c r="C48" t="s">
        <v>2435</v>
      </c>
    </row>
    <row r="49" spans="1:3" x14ac:dyDescent="0.25">
      <c r="A49">
        <v>320</v>
      </c>
      <c r="B49" t="s">
        <v>448</v>
      </c>
      <c r="C49" t="s">
        <v>2435</v>
      </c>
    </row>
    <row r="50" spans="1:3" x14ac:dyDescent="0.25">
      <c r="A50">
        <v>365</v>
      </c>
      <c r="B50" t="s">
        <v>3</v>
      </c>
      <c r="C50" t="s">
        <v>2435</v>
      </c>
    </row>
    <row r="51" spans="1:3" x14ac:dyDescent="0.25">
      <c r="A51">
        <v>370</v>
      </c>
      <c r="B51" t="s">
        <v>234</v>
      </c>
      <c r="C51" t="s">
        <v>2435</v>
      </c>
    </row>
    <row r="52" spans="1:3" x14ac:dyDescent="0.25">
      <c r="A52">
        <v>363</v>
      </c>
      <c r="B52" t="s">
        <v>314</v>
      </c>
      <c r="C52" t="s">
        <v>2435</v>
      </c>
    </row>
    <row r="53" spans="1:3" x14ac:dyDescent="0.25">
      <c r="A53">
        <v>99</v>
      </c>
      <c r="B53" t="s">
        <v>511</v>
      </c>
      <c r="C53" t="s">
        <v>2435</v>
      </c>
    </row>
    <row r="54" spans="1:3" x14ac:dyDescent="0.25">
      <c r="A54">
        <v>75</v>
      </c>
      <c r="B54" t="s">
        <v>511</v>
      </c>
      <c r="C54" t="s">
        <v>2435</v>
      </c>
    </row>
    <row r="55" spans="1:3" x14ac:dyDescent="0.25">
      <c r="A55">
        <v>62</v>
      </c>
      <c r="B55" t="s">
        <v>32</v>
      </c>
      <c r="C55" t="s">
        <v>2435</v>
      </c>
    </row>
    <row r="56" spans="1:3" x14ac:dyDescent="0.25">
      <c r="A56">
        <v>97</v>
      </c>
      <c r="B56" t="s">
        <v>20</v>
      </c>
      <c r="C56" t="s">
        <v>2435</v>
      </c>
    </row>
    <row r="57" spans="1:3" x14ac:dyDescent="0.25">
      <c r="A57">
        <v>96</v>
      </c>
      <c r="B57" t="s">
        <v>511</v>
      </c>
      <c r="C57" t="s">
        <v>2435</v>
      </c>
    </row>
    <row r="58" spans="1:3" x14ac:dyDescent="0.25">
      <c r="A58">
        <v>286</v>
      </c>
      <c r="B58" t="s">
        <v>436</v>
      </c>
      <c r="C58" t="s">
        <v>2435</v>
      </c>
    </row>
    <row r="59" spans="1:3" x14ac:dyDescent="0.25">
      <c r="A59">
        <v>92</v>
      </c>
      <c r="B59" t="s">
        <v>436</v>
      </c>
      <c r="C59" t="s">
        <v>2435</v>
      </c>
    </row>
    <row r="60" spans="1:3" x14ac:dyDescent="0.25">
      <c r="A60">
        <v>285</v>
      </c>
      <c r="B60" t="s">
        <v>436</v>
      </c>
      <c r="C60" t="s">
        <v>2435</v>
      </c>
    </row>
    <row r="61" spans="1:3" x14ac:dyDescent="0.25">
      <c r="A61">
        <v>93</v>
      </c>
      <c r="B61" t="s">
        <v>20</v>
      </c>
      <c r="C61" t="s">
        <v>2435</v>
      </c>
    </row>
    <row r="62" spans="1:3" x14ac:dyDescent="0.25">
      <c r="A62">
        <v>287</v>
      </c>
      <c r="B62" t="s">
        <v>436</v>
      </c>
      <c r="C62" t="s">
        <v>2435</v>
      </c>
    </row>
    <row r="63" spans="1:3" x14ac:dyDescent="0.25">
      <c r="A63">
        <v>288</v>
      </c>
      <c r="B63" t="s">
        <v>436</v>
      </c>
      <c r="C63" t="s">
        <v>2435</v>
      </c>
    </row>
    <row r="64" spans="1:3" x14ac:dyDescent="0.25">
      <c r="A64">
        <v>289</v>
      </c>
      <c r="B64" t="s">
        <v>436</v>
      </c>
      <c r="C64" t="s">
        <v>2435</v>
      </c>
    </row>
    <row r="65" spans="1:3" x14ac:dyDescent="0.25">
      <c r="A65">
        <v>290</v>
      </c>
      <c r="B65" t="s">
        <v>436</v>
      </c>
      <c r="C65" t="s">
        <v>2435</v>
      </c>
    </row>
    <row r="66" spans="1:3" x14ac:dyDescent="0.25">
      <c r="A66">
        <v>297</v>
      </c>
      <c r="B66" t="s">
        <v>20</v>
      </c>
      <c r="C66" t="s">
        <v>2435</v>
      </c>
    </row>
    <row r="67" spans="1:3" x14ac:dyDescent="0.25">
      <c r="A67">
        <v>94</v>
      </c>
      <c r="B67" t="s">
        <v>20</v>
      </c>
      <c r="C67" t="s">
        <v>2435</v>
      </c>
    </row>
    <row r="68" spans="1:3" x14ac:dyDescent="0.25">
      <c r="A68">
        <v>293</v>
      </c>
      <c r="B68" t="s">
        <v>20</v>
      </c>
      <c r="C68" t="s">
        <v>2435</v>
      </c>
    </row>
    <row r="69" spans="1:3" x14ac:dyDescent="0.25">
      <c r="A69">
        <v>296</v>
      </c>
      <c r="B69" t="s">
        <v>20</v>
      </c>
      <c r="C69" t="s">
        <v>2435</v>
      </c>
    </row>
    <row r="70" spans="1:3" x14ac:dyDescent="0.25">
      <c r="A70">
        <v>294</v>
      </c>
      <c r="B70" t="s">
        <v>20</v>
      </c>
      <c r="C70" t="s">
        <v>2435</v>
      </c>
    </row>
    <row r="71" spans="1:3" x14ac:dyDescent="0.25">
      <c r="A71">
        <v>295</v>
      </c>
      <c r="B71" t="s">
        <v>20</v>
      </c>
      <c r="C71" t="s">
        <v>2435</v>
      </c>
    </row>
    <row r="72" spans="1:3" x14ac:dyDescent="0.25">
      <c r="A72">
        <v>61</v>
      </c>
      <c r="B72" t="s">
        <v>436</v>
      </c>
      <c r="C72" t="s">
        <v>2435</v>
      </c>
    </row>
    <row r="73" spans="1:3" x14ac:dyDescent="0.25">
      <c r="A73">
        <v>291</v>
      </c>
      <c r="B73" t="s">
        <v>20</v>
      </c>
      <c r="C73" t="s">
        <v>2435</v>
      </c>
    </row>
    <row r="74" spans="1:3" x14ac:dyDescent="0.25">
      <c r="A74">
        <v>292</v>
      </c>
      <c r="B74" t="s">
        <v>20</v>
      </c>
      <c r="C74" t="s">
        <v>2435</v>
      </c>
    </row>
    <row r="75" spans="1:3" x14ac:dyDescent="0.25">
      <c r="A75">
        <v>95</v>
      </c>
      <c r="B75" t="s">
        <v>20</v>
      </c>
      <c r="C75" t="s">
        <v>2435</v>
      </c>
    </row>
    <row r="76" spans="1:3" x14ac:dyDescent="0.25">
      <c r="A76">
        <v>81</v>
      </c>
      <c r="B76" t="s">
        <v>20</v>
      </c>
      <c r="C76" t="s">
        <v>2435</v>
      </c>
    </row>
    <row r="77" spans="1:3" x14ac:dyDescent="0.25">
      <c r="A77">
        <v>221</v>
      </c>
      <c r="B77" t="s">
        <v>20</v>
      </c>
      <c r="C77" t="s">
        <v>2435</v>
      </c>
    </row>
    <row r="78" spans="1:3" x14ac:dyDescent="0.25">
      <c r="A78">
        <v>222</v>
      </c>
      <c r="B78" t="s">
        <v>20</v>
      </c>
      <c r="C78" t="s">
        <v>2435</v>
      </c>
    </row>
    <row r="79" spans="1:3" x14ac:dyDescent="0.25">
      <c r="A79">
        <v>223</v>
      </c>
      <c r="B79" t="s">
        <v>20</v>
      </c>
      <c r="C79" t="s">
        <v>2435</v>
      </c>
    </row>
    <row r="80" spans="1:3" x14ac:dyDescent="0.25">
      <c r="A80">
        <v>224</v>
      </c>
      <c r="B80" t="s">
        <v>20</v>
      </c>
      <c r="C80" t="s">
        <v>2435</v>
      </c>
    </row>
    <row r="81" spans="1:3" x14ac:dyDescent="0.25">
      <c r="A81">
        <v>155</v>
      </c>
      <c r="B81" t="s">
        <v>925</v>
      </c>
      <c r="C81" t="s">
        <v>2435</v>
      </c>
    </row>
    <row r="82" spans="1:3" x14ac:dyDescent="0.25">
      <c r="A82">
        <v>350</v>
      </c>
      <c r="B82" t="s">
        <v>32</v>
      </c>
      <c r="C82" t="s">
        <v>2435</v>
      </c>
    </row>
    <row r="83" spans="1:3" x14ac:dyDescent="0.25">
      <c r="A83">
        <v>436</v>
      </c>
      <c r="B83" t="s">
        <v>1102</v>
      </c>
      <c r="C83" t="s">
        <v>2435</v>
      </c>
    </row>
    <row r="84" spans="1:3" x14ac:dyDescent="0.25">
      <c r="A84">
        <v>470</v>
      </c>
      <c r="B84" t="s">
        <v>511</v>
      </c>
      <c r="C84" t="s">
        <v>2435</v>
      </c>
    </row>
    <row r="85" spans="1:3" x14ac:dyDescent="0.25">
      <c r="A85">
        <v>472</v>
      </c>
      <c r="B85" t="s">
        <v>511</v>
      </c>
      <c r="C85" t="s">
        <v>2435</v>
      </c>
    </row>
    <row r="86" spans="1:3" x14ac:dyDescent="0.25">
      <c r="A86">
        <v>471</v>
      </c>
      <c r="B86" t="s">
        <v>511</v>
      </c>
      <c r="C86" t="s">
        <v>2435</v>
      </c>
    </row>
    <row r="87" spans="1:3" x14ac:dyDescent="0.25">
      <c r="A87">
        <v>77</v>
      </c>
      <c r="B87" t="s">
        <v>32</v>
      </c>
      <c r="C87" t="s">
        <v>2435</v>
      </c>
    </row>
    <row r="88" spans="1:3" x14ac:dyDescent="0.25">
      <c r="A88">
        <v>368</v>
      </c>
      <c r="B88" t="s">
        <v>925</v>
      </c>
      <c r="C88" t="s">
        <v>1868</v>
      </c>
    </row>
    <row r="89" spans="1:3" x14ac:dyDescent="0.25">
      <c r="A89">
        <v>344</v>
      </c>
      <c r="B89" t="s">
        <v>511</v>
      </c>
      <c r="C89" t="s">
        <v>1868</v>
      </c>
    </row>
    <row r="90" spans="1:3" x14ac:dyDescent="0.25">
      <c r="A90">
        <v>474</v>
      </c>
      <c r="B90" t="s">
        <v>991</v>
      </c>
      <c r="C90" t="s">
        <v>1868</v>
      </c>
    </row>
    <row r="91" spans="1:3" x14ac:dyDescent="0.25">
      <c r="A91">
        <v>205</v>
      </c>
      <c r="B91" t="s">
        <v>32</v>
      </c>
      <c r="C91" t="s">
        <v>2509</v>
      </c>
    </row>
    <row r="92" spans="1:3" x14ac:dyDescent="0.25">
      <c r="A92">
        <v>3</v>
      </c>
      <c r="B92" t="s">
        <v>32</v>
      </c>
      <c r="C92" t="s">
        <v>2509</v>
      </c>
    </row>
    <row r="93" spans="1:3" x14ac:dyDescent="0.25">
      <c r="A93">
        <v>189</v>
      </c>
      <c r="B93" t="s">
        <v>511</v>
      </c>
      <c r="C93" t="s">
        <v>2434</v>
      </c>
    </row>
    <row r="94" spans="1:3" x14ac:dyDescent="0.25">
      <c r="A94">
        <v>334</v>
      </c>
      <c r="B94" t="s">
        <v>32</v>
      </c>
      <c r="C94" t="s">
        <v>2434</v>
      </c>
    </row>
    <row r="95" spans="1:3" x14ac:dyDescent="0.25">
      <c r="A95">
        <v>238</v>
      </c>
      <c r="B95" t="s">
        <v>511</v>
      </c>
      <c r="C95" t="s">
        <v>2434</v>
      </c>
    </row>
    <row r="96" spans="1:3" x14ac:dyDescent="0.25">
      <c r="A96">
        <v>229</v>
      </c>
      <c r="B96" t="s">
        <v>32</v>
      </c>
      <c r="C96" t="s">
        <v>2434</v>
      </c>
    </row>
    <row r="97" spans="1:3" x14ac:dyDescent="0.25">
      <c r="A97">
        <v>184</v>
      </c>
      <c r="B97" t="s">
        <v>32</v>
      </c>
      <c r="C97" t="s">
        <v>2434</v>
      </c>
    </row>
    <row r="98" spans="1:3" x14ac:dyDescent="0.25">
      <c r="A98">
        <v>98</v>
      </c>
      <c r="B98" t="s">
        <v>20</v>
      </c>
      <c r="C98" t="s">
        <v>2434</v>
      </c>
    </row>
    <row r="99" spans="1:3" x14ac:dyDescent="0.25">
      <c r="A99">
        <v>374</v>
      </c>
      <c r="B99" t="s">
        <v>32</v>
      </c>
      <c r="C99" t="s">
        <v>2434</v>
      </c>
    </row>
    <row r="100" spans="1:3" x14ac:dyDescent="0.25">
      <c r="A100">
        <v>375</v>
      </c>
      <c r="B100" t="s">
        <v>32</v>
      </c>
      <c r="C100" t="s">
        <v>2434</v>
      </c>
    </row>
    <row r="101" spans="1:3" x14ac:dyDescent="0.25">
      <c r="A101">
        <v>281</v>
      </c>
      <c r="B101" t="s">
        <v>32</v>
      </c>
      <c r="C101" t="s">
        <v>2434</v>
      </c>
    </row>
    <row r="102" spans="1:3" x14ac:dyDescent="0.25">
      <c r="A102">
        <v>150</v>
      </c>
      <c r="B102" t="s">
        <v>3</v>
      </c>
      <c r="C102" t="s">
        <v>2097</v>
      </c>
    </row>
    <row r="103" spans="1:3" x14ac:dyDescent="0.25">
      <c r="A103">
        <v>404</v>
      </c>
      <c r="B103" t="s">
        <v>511</v>
      </c>
      <c r="C103" t="s">
        <v>2097</v>
      </c>
    </row>
    <row r="104" spans="1:3" x14ac:dyDescent="0.25">
      <c r="A104">
        <v>366</v>
      </c>
      <c r="B104" t="s">
        <v>234</v>
      </c>
      <c r="C104" t="s">
        <v>2097</v>
      </c>
    </row>
    <row r="105" spans="1:3" x14ac:dyDescent="0.25">
      <c r="A105">
        <v>458</v>
      </c>
      <c r="B105" t="s">
        <v>458</v>
      </c>
      <c r="C105" t="s">
        <v>2097</v>
      </c>
    </row>
    <row r="106" spans="1:3" x14ac:dyDescent="0.25">
      <c r="A106">
        <v>403</v>
      </c>
      <c r="B106" t="s">
        <v>511</v>
      </c>
      <c r="C106" t="s">
        <v>2097</v>
      </c>
    </row>
    <row r="107" spans="1:3" x14ac:dyDescent="0.25">
      <c r="A107">
        <v>150</v>
      </c>
      <c r="B107" t="s">
        <v>3</v>
      </c>
      <c r="C107" t="s">
        <v>57</v>
      </c>
    </row>
    <row r="108" spans="1:3" x14ac:dyDescent="0.25">
      <c r="A108">
        <v>318</v>
      </c>
      <c r="B108" t="s">
        <v>511</v>
      </c>
      <c r="C108" t="s">
        <v>57</v>
      </c>
    </row>
    <row r="109" spans="1:3" x14ac:dyDescent="0.25">
      <c r="A109">
        <v>416</v>
      </c>
      <c r="B109" t="s">
        <v>32</v>
      </c>
      <c r="C109" t="s">
        <v>57</v>
      </c>
    </row>
    <row r="110" spans="1:3" x14ac:dyDescent="0.25">
      <c r="A110">
        <v>334</v>
      </c>
      <c r="B110" t="s">
        <v>511</v>
      </c>
      <c r="C110" t="s">
        <v>57</v>
      </c>
    </row>
    <row r="111" spans="1:3" x14ac:dyDescent="0.25">
      <c r="A111">
        <v>335</v>
      </c>
      <c r="B111" t="s">
        <v>511</v>
      </c>
      <c r="C111" t="s">
        <v>57</v>
      </c>
    </row>
    <row r="112" spans="1:3" x14ac:dyDescent="0.25">
      <c r="A112">
        <v>336</v>
      </c>
      <c r="B112" t="s">
        <v>511</v>
      </c>
      <c r="C112" t="s">
        <v>57</v>
      </c>
    </row>
    <row r="113" spans="1:3" x14ac:dyDescent="0.25">
      <c r="A113">
        <v>337</v>
      </c>
      <c r="B113" t="s">
        <v>511</v>
      </c>
      <c r="C113" t="s">
        <v>57</v>
      </c>
    </row>
    <row r="114" spans="1:3" x14ac:dyDescent="0.25">
      <c r="A114">
        <v>1</v>
      </c>
      <c r="B114" t="s">
        <v>3</v>
      </c>
      <c r="C114" t="s">
        <v>57</v>
      </c>
    </row>
    <row r="115" spans="1:3" x14ac:dyDescent="0.25">
      <c r="A115">
        <v>205</v>
      </c>
      <c r="B115" t="s">
        <v>32</v>
      </c>
      <c r="C115" t="s">
        <v>57</v>
      </c>
    </row>
    <row r="116" spans="1:3" x14ac:dyDescent="0.25">
      <c r="A116">
        <v>3</v>
      </c>
      <c r="B116" t="s">
        <v>32</v>
      </c>
      <c r="C116" t="s">
        <v>57</v>
      </c>
    </row>
    <row r="117" spans="1:3" x14ac:dyDescent="0.25">
      <c r="A117">
        <v>63</v>
      </c>
      <c r="B117" t="s">
        <v>448</v>
      </c>
      <c r="C117" t="s">
        <v>57</v>
      </c>
    </row>
    <row r="118" spans="1:3" x14ac:dyDescent="0.25">
      <c r="A118">
        <v>157</v>
      </c>
      <c r="B118" t="s">
        <v>234</v>
      </c>
      <c r="C118" t="s">
        <v>57</v>
      </c>
    </row>
    <row r="119" spans="1:3" x14ac:dyDescent="0.25">
      <c r="A119">
        <v>68</v>
      </c>
      <c r="B119" t="s">
        <v>32</v>
      </c>
      <c r="C119" t="s">
        <v>57</v>
      </c>
    </row>
    <row r="120" spans="1:3" x14ac:dyDescent="0.25">
      <c r="A120">
        <v>201</v>
      </c>
      <c r="B120" t="s">
        <v>42</v>
      </c>
      <c r="C120" t="s">
        <v>57</v>
      </c>
    </row>
    <row r="121" spans="1:3" x14ac:dyDescent="0.25">
      <c r="A121">
        <v>35</v>
      </c>
      <c r="B121" t="s">
        <v>32</v>
      </c>
      <c r="C121" t="s">
        <v>57</v>
      </c>
    </row>
    <row r="122" spans="1:3" x14ac:dyDescent="0.25">
      <c r="A122">
        <v>443</v>
      </c>
      <c r="B122" t="s">
        <v>32</v>
      </c>
      <c r="C122" t="s">
        <v>57</v>
      </c>
    </row>
    <row r="123" spans="1:3" x14ac:dyDescent="0.25">
      <c r="A123">
        <v>455</v>
      </c>
      <c r="B123" t="s">
        <v>32</v>
      </c>
      <c r="C123" t="s">
        <v>57</v>
      </c>
    </row>
    <row r="124" spans="1:3" x14ac:dyDescent="0.25">
      <c r="A124">
        <v>418</v>
      </c>
      <c r="B124" t="s">
        <v>32</v>
      </c>
      <c r="C124" t="s">
        <v>57</v>
      </c>
    </row>
    <row r="125" spans="1:3" x14ac:dyDescent="0.25">
      <c r="A125">
        <v>246</v>
      </c>
      <c r="B125" t="s">
        <v>215</v>
      </c>
      <c r="C125" t="s">
        <v>57</v>
      </c>
    </row>
    <row r="126" spans="1:3" x14ac:dyDescent="0.25">
      <c r="A126">
        <v>25</v>
      </c>
      <c r="B126" t="s">
        <v>32</v>
      </c>
      <c r="C126" t="s">
        <v>57</v>
      </c>
    </row>
    <row r="127" spans="1:3" x14ac:dyDescent="0.25">
      <c r="A127">
        <v>338</v>
      </c>
      <c r="B127" t="s">
        <v>991</v>
      </c>
      <c r="C127" t="s">
        <v>57</v>
      </c>
    </row>
    <row r="128" spans="1:3" x14ac:dyDescent="0.25">
      <c r="A128">
        <v>410</v>
      </c>
      <c r="B128" t="s">
        <v>56</v>
      </c>
      <c r="C128" t="s">
        <v>57</v>
      </c>
    </row>
    <row r="129" spans="1:3" x14ac:dyDescent="0.25">
      <c r="A129">
        <v>325</v>
      </c>
      <c r="B129" t="s">
        <v>42</v>
      </c>
      <c r="C129" t="s">
        <v>57</v>
      </c>
    </row>
    <row r="130" spans="1:3" x14ac:dyDescent="0.25">
      <c r="A130">
        <v>49</v>
      </c>
      <c r="B130" t="s">
        <v>42</v>
      </c>
      <c r="C130" t="s">
        <v>57</v>
      </c>
    </row>
    <row r="131" spans="1:3" x14ac:dyDescent="0.25">
      <c r="A131">
        <v>263</v>
      </c>
      <c r="B131" t="s">
        <v>3</v>
      </c>
      <c r="C131" t="s">
        <v>57</v>
      </c>
    </row>
    <row r="132" spans="1:3" x14ac:dyDescent="0.25">
      <c r="A132">
        <v>90</v>
      </c>
      <c r="B132" t="s">
        <v>56</v>
      </c>
      <c r="C132" t="s">
        <v>57</v>
      </c>
    </row>
    <row r="133" spans="1:3" x14ac:dyDescent="0.25">
      <c r="A133">
        <v>322</v>
      </c>
      <c r="B133" t="s">
        <v>56</v>
      </c>
      <c r="C133" t="s">
        <v>57</v>
      </c>
    </row>
    <row r="134" spans="1:3" x14ac:dyDescent="0.25">
      <c r="A134">
        <v>405</v>
      </c>
      <c r="B134" t="s">
        <v>56</v>
      </c>
      <c r="C134" t="s">
        <v>57</v>
      </c>
    </row>
    <row r="135" spans="1:3" x14ac:dyDescent="0.25">
      <c r="A135">
        <v>130</v>
      </c>
      <c r="B135" t="s">
        <v>56</v>
      </c>
      <c r="C135" t="s">
        <v>57</v>
      </c>
    </row>
    <row r="136" spans="1:3" x14ac:dyDescent="0.25">
      <c r="A136">
        <v>122</v>
      </c>
      <c r="B136" t="s">
        <v>56</v>
      </c>
      <c r="C136" t="s">
        <v>57</v>
      </c>
    </row>
    <row r="137" spans="1:3" x14ac:dyDescent="0.25">
      <c r="A137">
        <v>139</v>
      </c>
      <c r="B137" t="s">
        <v>56</v>
      </c>
      <c r="C137" t="s">
        <v>57</v>
      </c>
    </row>
    <row r="138" spans="1:3" x14ac:dyDescent="0.25">
      <c r="A138">
        <v>138</v>
      </c>
      <c r="B138" t="s">
        <v>56</v>
      </c>
      <c r="C138" t="s">
        <v>57</v>
      </c>
    </row>
    <row r="139" spans="1:3" x14ac:dyDescent="0.25">
      <c r="A139">
        <v>319</v>
      </c>
      <c r="B139" t="s">
        <v>32</v>
      </c>
      <c r="C139" t="s">
        <v>57</v>
      </c>
    </row>
    <row r="140" spans="1:3" x14ac:dyDescent="0.25">
      <c r="A140">
        <v>279</v>
      </c>
      <c r="B140" t="s">
        <v>56</v>
      </c>
      <c r="C140" t="s">
        <v>57</v>
      </c>
    </row>
    <row r="141" spans="1:3" x14ac:dyDescent="0.25">
      <c r="A141">
        <v>345</v>
      </c>
      <c r="B141" t="s">
        <v>458</v>
      </c>
      <c r="C141" t="s">
        <v>57</v>
      </c>
    </row>
    <row r="142" spans="1:3" x14ac:dyDescent="0.25">
      <c r="A142">
        <v>189</v>
      </c>
      <c r="B142" t="s">
        <v>511</v>
      </c>
      <c r="C142" t="s">
        <v>57</v>
      </c>
    </row>
    <row r="143" spans="1:3" x14ac:dyDescent="0.25">
      <c r="A143">
        <v>334</v>
      </c>
      <c r="B143" t="s">
        <v>32</v>
      </c>
      <c r="C143" t="s">
        <v>57</v>
      </c>
    </row>
    <row r="144" spans="1:3" x14ac:dyDescent="0.25">
      <c r="A144">
        <v>238</v>
      </c>
      <c r="B144" t="s">
        <v>511</v>
      </c>
      <c r="C144" t="s">
        <v>57</v>
      </c>
    </row>
    <row r="145" spans="1:3" x14ac:dyDescent="0.25">
      <c r="A145">
        <v>153</v>
      </c>
      <c r="B145" t="s">
        <v>215</v>
      </c>
      <c r="C145" t="s">
        <v>57</v>
      </c>
    </row>
    <row r="146" spans="1:3" x14ac:dyDescent="0.25">
      <c r="A146">
        <v>152</v>
      </c>
      <c r="B146" t="s">
        <v>32</v>
      </c>
      <c r="C146" t="s">
        <v>57</v>
      </c>
    </row>
    <row r="147" spans="1:3" x14ac:dyDescent="0.25">
      <c r="A147">
        <v>461</v>
      </c>
      <c r="B147" t="s">
        <v>234</v>
      </c>
      <c r="C147" t="s">
        <v>57</v>
      </c>
    </row>
    <row r="148" spans="1:3" x14ac:dyDescent="0.25">
      <c r="A148">
        <v>8</v>
      </c>
      <c r="B148" t="s">
        <v>32</v>
      </c>
      <c r="C148" t="s">
        <v>57</v>
      </c>
    </row>
    <row r="149" spans="1:3" x14ac:dyDescent="0.25">
      <c r="A149">
        <v>26</v>
      </c>
      <c r="B149" t="s">
        <v>215</v>
      </c>
      <c r="C149" t="s">
        <v>57</v>
      </c>
    </row>
    <row r="150" spans="1:3" x14ac:dyDescent="0.25">
      <c r="A150">
        <v>82</v>
      </c>
      <c r="B150" t="s">
        <v>314</v>
      </c>
      <c r="C150" t="s">
        <v>57</v>
      </c>
    </row>
    <row r="151" spans="1:3" x14ac:dyDescent="0.25">
      <c r="A151">
        <v>41</v>
      </c>
      <c r="B151" t="s">
        <v>3</v>
      </c>
      <c r="C151" t="s">
        <v>57</v>
      </c>
    </row>
    <row r="152" spans="1:3" x14ac:dyDescent="0.25">
      <c r="A152">
        <v>440</v>
      </c>
      <c r="B152" t="s">
        <v>991</v>
      </c>
      <c r="C152" t="s">
        <v>57</v>
      </c>
    </row>
    <row r="153" spans="1:3" x14ac:dyDescent="0.25">
      <c r="A153">
        <v>84</v>
      </c>
      <c r="B153" t="s">
        <v>3</v>
      </c>
      <c r="C153" t="s">
        <v>57</v>
      </c>
    </row>
    <row r="154" spans="1:3" x14ac:dyDescent="0.25">
      <c r="A154">
        <v>89</v>
      </c>
      <c r="B154" t="s">
        <v>32</v>
      </c>
      <c r="C154" t="s">
        <v>57</v>
      </c>
    </row>
    <row r="155" spans="1:3" x14ac:dyDescent="0.25">
      <c r="A155">
        <v>88</v>
      </c>
      <c r="B155" t="s">
        <v>56</v>
      </c>
      <c r="C155" t="s">
        <v>57</v>
      </c>
    </row>
    <row r="156" spans="1:3" x14ac:dyDescent="0.25">
      <c r="A156">
        <v>52</v>
      </c>
      <c r="B156" t="s">
        <v>42</v>
      </c>
      <c r="C156" t="s">
        <v>57</v>
      </c>
    </row>
    <row r="157" spans="1:3" x14ac:dyDescent="0.25">
      <c r="A157">
        <v>56</v>
      </c>
      <c r="B157" t="s">
        <v>32</v>
      </c>
      <c r="C157" t="s">
        <v>57</v>
      </c>
    </row>
    <row r="158" spans="1:3" x14ac:dyDescent="0.25">
      <c r="A158">
        <v>209</v>
      </c>
      <c r="B158" t="s">
        <v>56</v>
      </c>
      <c r="C158" t="s">
        <v>57</v>
      </c>
    </row>
    <row r="159" spans="1:3" x14ac:dyDescent="0.25">
      <c r="A159">
        <v>19</v>
      </c>
      <c r="B159" t="s">
        <v>3</v>
      </c>
      <c r="C159" t="s">
        <v>57</v>
      </c>
    </row>
    <row r="160" spans="1:3" x14ac:dyDescent="0.25">
      <c r="A160">
        <v>180</v>
      </c>
      <c r="B160" t="s">
        <v>56</v>
      </c>
      <c r="C160" t="s">
        <v>57</v>
      </c>
    </row>
    <row r="161" spans="1:3" x14ac:dyDescent="0.25">
      <c r="A161">
        <v>211</v>
      </c>
      <c r="B161" t="s">
        <v>56</v>
      </c>
      <c r="C161" t="s">
        <v>57</v>
      </c>
    </row>
    <row r="162" spans="1:3" x14ac:dyDescent="0.25">
      <c r="A162">
        <v>43</v>
      </c>
      <c r="B162" t="s">
        <v>42</v>
      </c>
      <c r="C162" t="s">
        <v>57</v>
      </c>
    </row>
    <row r="163" spans="1:3" x14ac:dyDescent="0.25">
      <c r="A163">
        <v>169</v>
      </c>
      <c r="B163" t="s">
        <v>991</v>
      </c>
      <c r="C163" t="s">
        <v>57</v>
      </c>
    </row>
    <row r="164" spans="1:3" x14ac:dyDescent="0.25">
      <c r="A164">
        <v>215</v>
      </c>
      <c r="B164" t="s">
        <v>56</v>
      </c>
      <c r="C164" t="s">
        <v>57</v>
      </c>
    </row>
    <row r="165" spans="1:3" x14ac:dyDescent="0.25">
      <c r="A165">
        <v>465</v>
      </c>
      <c r="B165" t="s">
        <v>991</v>
      </c>
      <c r="C165" t="s">
        <v>57</v>
      </c>
    </row>
    <row r="166" spans="1:3" x14ac:dyDescent="0.25">
      <c r="A166">
        <v>449</v>
      </c>
      <c r="B166" t="s">
        <v>991</v>
      </c>
      <c r="C166" t="s">
        <v>57</v>
      </c>
    </row>
    <row r="167" spans="1:3" x14ac:dyDescent="0.25">
      <c r="A167">
        <v>214</v>
      </c>
      <c r="B167" t="s">
        <v>56</v>
      </c>
      <c r="C167" t="s">
        <v>57</v>
      </c>
    </row>
    <row r="168" spans="1:3" x14ac:dyDescent="0.25">
      <c r="A168">
        <v>466</v>
      </c>
      <c r="B168" t="s">
        <v>56</v>
      </c>
      <c r="C168" t="s">
        <v>57</v>
      </c>
    </row>
    <row r="169" spans="1:3" x14ac:dyDescent="0.25">
      <c r="A169">
        <v>445</v>
      </c>
      <c r="B169" t="s">
        <v>42</v>
      </c>
      <c r="C169" t="s">
        <v>57</v>
      </c>
    </row>
    <row r="170" spans="1:3" x14ac:dyDescent="0.25">
      <c r="A170">
        <v>218</v>
      </c>
      <c r="B170" t="s">
        <v>991</v>
      </c>
      <c r="C170" t="s">
        <v>57</v>
      </c>
    </row>
    <row r="171" spans="1:3" x14ac:dyDescent="0.25">
      <c r="A171">
        <v>39</v>
      </c>
      <c r="B171" t="s">
        <v>3</v>
      </c>
      <c r="C171" t="s">
        <v>57</v>
      </c>
    </row>
    <row r="172" spans="1:3" x14ac:dyDescent="0.25">
      <c r="A172">
        <v>335</v>
      </c>
      <c r="B172" t="s">
        <v>234</v>
      </c>
      <c r="C172" t="s">
        <v>57</v>
      </c>
    </row>
    <row r="173" spans="1:3" x14ac:dyDescent="0.25">
      <c r="A173">
        <v>187</v>
      </c>
      <c r="B173" t="s">
        <v>56</v>
      </c>
      <c r="C173" t="s">
        <v>57</v>
      </c>
    </row>
    <row r="174" spans="1:3" x14ac:dyDescent="0.25">
      <c r="A174">
        <v>193</v>
      </c>
      <c r="B174" t="s">
        <v>42</v>
      </c>
      <c r="C174" t="s">
        <v>57</v>
      </c>
    </row>
    <row r="175" spans="1:3" x14ac:dyDescent="0.25">
      <c r="A175">
        <v>427</v>
      </c>
      <c r="B175" t="s">
        <v>42</v>
      </c>
      <c r="C175" t="s">
        <v>57</v>
      </c>
    </row>
    <row r="176" spans="1:3" x14ac:dyDescent="0.25">
      <c r="A176">
        <v>245</v>
      </c>
      <c r="B176" t="s">
        <v>458</v>
      </c>
      <c r="C176" t="s">
        <v>57</v>
      </c>
    </row>
    <row r="177" spans="1:3" x14ac:dyDescent="0.25">
      <c r="A177">
        <v>243</v>
      </c>
      <c r="B177" t="s">
        <v>458</v>
      </c>
      <c r="C177" t="s">
        <v>57</v>
      </c>
    </row>
    <row r="178" spans="1:3" x14ac:dyDescent="0.25">
      <c r="A178">
        <v>55</v>
      </c>
      <c r="B178" t="s">
        <v>42</v>
      </c>
      <c r="C178" t="s">
        <v>57</v>
      </c>
    </row>
    <row r="179" spans="1:3" x14ac:dyDescent="0.25">
      <c r="A179">
        <v>251</v>
      </c>
      <c r="B179" t="s">
        <v>42</v>
      </c>
      <c r="C179" t="s">
        <v>57</v>
      </c>
    </row>
    <row r="180" spans="1:3" x14ac:dyDescent="0.25">
      <c r="A180">
        <v>331</v>
      </c>
      <c r="B180" t="s">
        <v>56</v>
      </c>
      <c r="C180" t="s">
        <v>57</v>
      </c>
    </row>
    <row r="181" spans="1:3" x14ac:dyDescent="0.25">
      <c r="A181">
        <v>321</v>
      </c>
      <c r="B181" t="s">
        <v>991</v>
      </c>
      <c r="C181" t="s">
        <v>57</v>
      </c>
    </row>
    <row r="182" spans="1:3" x14ac:dyDescent="0.25">
      <c r="A182">
        <v>233</v>
      </c>
      <c r="B182" t="s">
        <v>32</v>
      </c>
      <c r="C182" t="s">
        <v>57</v>
      </c>
    </row>
    <row r="183" spans="1:3" x14ac:dyDescent="0.25">
      <c r="A183">
        <v>154</v>
      </c>
      <c r="B183" t="s">
        <v>56</v>
      </c>
      <c r="C183" t="s">
        <v>57</v>
      </c>
    </row>
    <row r="184" spans="1:3" x14ac:dyDescent="0.25">
      <c r="A184">
        <v>441</v>
      </c>
      <c r="B184" t="s">
        <v>991</v>
      </c>
      <c r="C184" t="s">
        <v>57</v>
      </c>
    </row>
    <row r="185" spans="1:3" x14ac:dyDescent="0.25">
      <c r="A185">
        <v>454</v>
      </c>
      <c r="B185" t="s">
        <v>56</v>
      </c>
      <c r="C185" t="s">
        <v>57</v>
      </c>
    </row>
    <row r="186" spans="1:3" x14ac:dyDescent="0.25">
      <c r="A186">
        <v>453</v>
      </c>
      <c r="B186" t="s">
        <v>991</v>
      </c>
      <c r="C186" t="s">
        <v>57</v>
      </c>
    </row>
    <row r="187" spans="1:3" x14ac:dyDescent="0.25">
      <c r="A187">
        <v>463</v>
      </c>
      <c r="B187" t="s">
        <v>42</v>
      </c>
      <c r="C187" t="s">
        <v>57</v>
      </c>
    </row>
    <row r="188" spans="1:3" x14ac:dyDescent="0.25">
      <c r="A188">
        <v>435</v>
      </c>
      <c r="B188" t="s">
        <v>215</v>
      </c>
      <c r="C188" t="s">
        <v>57</v>
      </c>
    </row>
    <row r="189" spans="1:3" x14ac:dyDescent="0.25">
      <c r="A189">
        <v>266</v>
      </c>
      <c r="B189" t="s">
        <v>42</v>
      </c>
      <c r="C189" t="s">
        <v>57</v>
      </c>
    </row>
    <row r="190" spans="1:3" x14ac:dyDescent="0.25">
      <c r="A190">
        <v>280</v>
      </c>
      <c r="B190" t="s">
        <v>991</v>
      </c>
      <c r="C190" t="s">
        <v>57</v>
      </c>
    </row>
    <row r="191" spans="1:3" x14ac:dyDescent="0.25">
      <c r="A191">
        <v>411</v>
      </c>
      <c r="B191" t="s">
        <v>991</v>
      </c>
      <c r="C191" t="s">
        <v>57</v>
      </c>
    </row>
    <row r="192" spans="1:3" x14ac:dyDescent="0.25">
      <c r="A192">
        <v>128</v>
      </c>
      <c r="B192" t="s">
        <v>56</v>
      </c>
      <c r="C192" t="s">
        <v>57</v>
      </c>
    </row>
    <row r="193" spans="1:3" x14ac:dyDescent="0.25">
      <c r="A193">
        <v>415</v>
      </c>
      <c r="B193" t="s">
        <v>991</v>
      </c>
      <c r="C193" t="s">
        <v>57</v>
      </c>
    </row>
    <row r="194" spans="1:3" x14ac:dyDescent="0.25">
      <c r="A194">
        <v>467</v>
      </c>
      <c r="B194" t="s">
        <v>991</v>
      </c>
      <c r="C194" t="s">
        <v>57</v>
      </c>
    </row>
    <row r="195" spans="1:3" x14ac:dyDescent="0.25">
      <c r="A195">
        <v>438</v>
      </c>
      <c r="B195" t="s">
        <v>991</v>
      </c>
      <c r="C195" t="s">
        <v>57</v>
      </c>
    </row>
    <row r="196" spans="1:3" x14ac:dyDescent="0.25">
      <c r="A196">
        <v>468</v>
      </c>
      <c r="B196" t="s">
        <v>42</v>
      </c>
      <c r="C196" t="s">
        <v>57</v>
      </c>
    </row>
    <row r="197" spans="1:3" x14ac:dyDescent="0.25">
      <c r="A197">
        <v>140</v>
      </c>
      <c r="B197" t="s">
        <v>56</v>
      </c>
      <c r="C197" t="s">
        <v>57</v>
      </c>
    </row>
    <row r="198" spans="1:3" x14ac:dyDescent="0.25">
      <c r="A198">
        <v>164</v>
      </c>
      <c r="B198" t="s">
        <v>3</v>
      </c>
      <c r="C198" t="s">
        <v>57</v>
      </c>
    </row>
    <row r="199" spans="1:3" x14ac:dyDescent="0.25">
      <c r="A199">
        <v>50</v>
      </c>
      <c r="B199" t="s">
        <v>32</v>
      </c>
      <c r="C199" t="s">
        <v>57</v>
      </c>
    </row>
    <row r="200" spans="1:3" x14ac:dyDescent="0.25">
      <c r="A200">
        <v>34</v>
      </c>
      <c r="B200" t="s">
        <v>42</v>
      </c>
      <c r="C200" t="s">
        <v>57</v>
      </c>
    </row>
    <row r="201" spans="1:3" x14ac:dyDescent="0.25">
      <c r="A201">
        <v>136</v>
      </c>
      <c r="B201" t="s">
        <v>56</v>
      </c>
      <c r="C201" t="s">
        <v>57</v>
      </c>
    </row>
    <row r="202" spans="1:3" x14ac:dyDescent="0.25">
      <c r="A202">
        <v>261</v>
      </c>
      <c r="B202" t="s">
        <v>215</v>
      </c>
      <c r="C202" t="s">
        <v>57</v>
      </c>
    </row>
    <row r="203" spans="1:3" x14ac:dyDescent="0.25">
      <c r="A203">
        <v>363</v>
      </c>
      <c r="B203" t="s">
        <v>314</v>
      </c>
      <c r="C203" t="s">
        <v>57</v>
      </c>
    </row>
    <row r="204" spans="1:3" x14ac:dyDescent="0.25">
      <c r="A204">
        <v>7</v>
      </c>
      <c r="B204" t="s">
        <v>32</v>
      </c>
      <c r="C204" t="s">
        <v>57</v>
      </c>
    </row>
    <row r="205" spans="1:3" x14ac:dyDescent="0.25">
      <c r="A205">
        <v>76</v>
      </c>
      <c r="B205" t="s">
        <v>32</v>
      </c>
      <c r="C205" t="s">
        <v>57</v>
      </c>
    </row>
    <row r="206" spans="1:3" x14ac:dyDescent="0.25">
      <c r="A206">
        <v>167</v>
      </c>
      <c r="B206" t="s">
        <v>32</v>
      </c>
      <c r="C206" t="s">
        <v>57</v>
      </c>
    </row>
    <row r="207" spans="1:3" x14ac:dyDescent="0.25">
      <c r="A207">
        <v>244</v>
      </c>
      <c r="B207" t="s">
        <v>458</v>
      </c>
      <c r="C207" t="s">
        <v>57</v>
      </c>
    </row>
    <row r="208" spans="1:3" x14ac:dyDescent="0.25">
      <c r="A208">
        <v>64</v>
      </c>
      <c r="B208" t="s">
        <v>458</v>
      </c>
      <c r="C208" t="s">
        <v>57</v>
      </c>
    </row>
    <row r="209" spans="1:3" x14ac:dyDescent="0.25">
      <c r="A209">
        <v>451</v>
      </c>
      <c r="B209" t="s">
        <v>991</v>
      </c>
      <c r="C209" t="s">
        <v>57</v>
      </c>
    </row>
    <row r="210" spans="1:3" x14ac:dyDescent="0.25">
      <c r="A210">
        <v>452</v>
      </c>
      <c r="B210" t="s">
        <v>991</v>
      </c>
      <c r="C210" t="s">
        <v>57</v>
      </c>
    </row>
    <row r="211" spans="1:3" x14ac:dyDescent="0.25">
      <c r="A211">
        <v>475</v>
      </c>
      <c r="B211" t="s">
        <v>991</v>
      </c>
      <c r="C211" t="s">
        <v>57</v>
      </c>
    </row>
    <row r="212" spans="1:3" x14ac:dyDescent="0.25">
      <c r="A212">
        <v>267</v>
      </c>
      <c r="B212" t="s">
        <v>3</v>
      </c>
      <c r="C212" t="s">
        <v>57</v>
      </c>
    </row>
    <row r="213" spans="1:3" x14ac:dyDescent="0.25">
      <c r="A213">
        <v>27</v>
      </c>
      <c r="B213" t="s">
        <v>42</v>
      </c>
      <c r="C213" t="s">
        <v>57</v>
      </c>
    </row>
    <row r="214" spans="1:3" x14ac:dyDescent="0.25">
      <c r="A214">
        <v>5</v>
      </c>
      <c r="B214" t="s">
        <v>56</v>
      </c>
      <c r="C214" t="s">
        <v>57</v>
      </c>
    </row>
    <row r="215" spans="1:3" x14ac:dyDescent="0.25">
      <c r="A215">
        <v>103</v>
      </c>
      <c r="B215" t="s">
        <v>56</v>
      </c>
      <c r="C215" t="s">
        <v>57</v>
      </c>
    </row>
    <row r="216" spans="1:3" x14ac:dyDescent="0.25">
      <c r="A216">
        <v>286</v>
      </c>
      <c r="B216" t="s">
        <v>436</v>
      </c>
      <c r="C216" t="s">
        <v>437</v>
      </c>
    </row>
    <row r="217" spans="1:3" x14ac:dyDescent="0.25">
      <c r="A217">
        <v>92</v>
      </c>
      <c r="B217" t="s">
        <v>436</v>
      </c>
      <c r="C217" t="s">
        <v>437</v>
      </c>
    </row>
    <row r="218" spans="1:3" x14ac:dyDescent="0.25">
      <c r="A218">
        <v>285</v>
      </c>
      <c r="B218" t="s">
        <v>436</v>
      </c>
      <c r="C218" t="s">
        <v>437</v>
      </c>
    </row>
    <row r="219" spans="1:3" x14ac:dyDescent="0.25">
      <c r="A219">
        <v>93</v>
      </c>
      <c r="B219" t="s">
        <v>20</v>
      </c>
      <c r="C219" t="s">
        <v>437</v>
      </c>
    </row>
    <row r="220" spans="1:3" x14ac:dyDescent="0.25">
      <c r="A220">
        <v>287</v>
      </c>
      <c r="B220" t="s">
        <v>436</v>
      </c>
      <c r="C220" t="s">
        <v>437</v>
      </c>
    </row>
    <row r="221" spans="1:3" x14ac:dyDescent="0.25">
      <c r="A221">
        <v>288</v>
      </c>
      <c r="B221" t="s">
        <v>436</v>
      </c>
      <c r="C221" t="s">
        <v>437</v>
      </c>
    </row>
    <row r="222" spans="1:3" x14ac:dyDescent="0.25">
      <c r="A222">
        <v>289</v>
      </c>
      <c r="B222" t="s">
        <v>436</v>
      </c>
      <c r="C222" t="s">
        <v>437</v>
      </c>
    </row>
    <row r="223" spans="1:3" x14ac:dyDescent="0.25">
      <c r="A223">
        <v>290</v>
      </c>
      <c r="B223" t="s">
        <v>436</v>
      </c>
      <c r="C223" t="s">
        <v>437</v>
      </c>
    </row>
    <row r="224" spans="1:3" x14ac:dyDescent="0.25">
      <c r="A224">
        <v>297</v>
      </c>
      <c r="B224" t="s">
        <v>20</v>
      </c>
      <c r="C224" t="s">
        <v>437</v>
      </c>
    </row>
    <row r="225" spans="1:3" x14ac:dyDescent="0.25">
      <c r="A225">
        <v>94</v>
      </c>
      <c r="B225" t="s">
        <v>20</v>
      </c>
      <c r="C225" t="s">
        <v>437</v>
      </c>
    </row>
    <row r="226" spans="1:3" x14ac:dyDescent="0.25">
      <c r="A226">
        <v>293</v>
      </c>
      <c r="B226" t="s">
        <v>20</v>
      </c>
      <c r="C226" t="s">
        <v>437</v>
      </c>
    </row>
    <row r="227" spans="1:3" x14ac:dyDescent="0.25">
      <c r="A227">
        <v>296</v>
      </c>
      <c r="B227" t="s">
        <v>20</v>
      </c>
      <c r="C227" t="s">
        <v>437</v>
      </c>
    </row>
    <row r="228" spans="1:3" x14ac:dyDescent="0.25">
      <c r="A228">
        <v>294</v>
      </c>
      <c r="B228" t="s">
        <v>20</v>
      </c>
      <c r="C228" t="s">
        <v>437</v>
      </c>
    </row>
    <row r="229" spans="1:3" x14ac:dyDescent="0.25">
      <c r="A229">
        <v>295</v>
      </c>
      <c r="B229" t="s">
        <v>20</v>
      </c>
      <c r="C229" t="s">
        <v>437</v>
      </c>
    </row>
    <row r="230" spans="1:3" x14ac:dyDescent="0.25">
      <c r="A230">
        <v>61</v>
      </c>
      <c r="B230" t="s">
        <v>436</v>
      </c>
      <c r="C230" t="s">
        <v>437</v>
      </c>
    </row>
    <row r="231" spans="1:3" x14ac:dyDescent="0.25">
      <c r="A231">
        <v>291</v>
      </c>
      <c r="B231" t="s">
        <v>20</v>
      </c>
      <c r="C231" t="s">
        <v>437</v>
      </c>
    </row>
    <row r="232" spans="1:3" x14ac:dyDescent="0.25">
      <c r="A232">
        <v>292</v>
      </c>
      <c r="B232" t="s">
        <v>20</v>
      </c>
      <c r="C232" t="s">
        <v>437</v>
      </c>
    </row>
    <row r="233" spans="1:3" x14ac:dyDescent="0.25">
      <c r="A233">
        <v>95</v>
      </c>
      <c r="B233" t="s">
        <v>20</v>
      </c>
      <c r="C233" t="s">
        <v>437</v>
      </c>
    </row>
    <row r="234" spans="1:3" x14ac:dyDescent="0.25">
      <c r="A234">
        <v>81</v>
      </c>
      <c r="B234" t="s">
        <v>20</v>
      </c>
      <c r="C234" t="s">
        <v>437</v>
      </c>
    </row>
    <row r="235" spans="1:3" x14ac:dyDescent="0.25">
      <c r="A235">
        <v>416</v>
      </c>
      <c r="B235" t="s">
        <v>32</v>
      </c>
      <c r="C235" t="s">
        <v>612</v>
      </c>
    </row>
    <row r="236" spans="1:3" x14ac:dyDescent="0.25">
      <c r="A236">
        <v>161</v>
      </c>
      <c r="B236" t="s">
        <v>553</v>
      </c>
      <c r="C236" t="s">
        <v>612</v>
      </c>
    </row>
    <row r="237" spans="1:3" x14ac:dyDescent="0.25">
      <c r="A237">
        <v>460</v>
      </c>
      <c r="B237" t="s">
        <v>553</v>
      </c>
      <c r="C237" t="s">
        <v>612</v>
      </c>
    </row>
    <row r="238" spans="1:3" x14ac:dyDescent="0.25">
      <c r="A238">
        <v>98</v>
      </c>
      <c r="B238" t="s">
        <v>20</v>
      </c>
      <c r="C238" t="s">
        <v>612</v>
      </c>
    </row>
    <row r="239" spans="1:3" x14ac:dyDescent="0.25">
      <c r="A239">
        <v>444</v>
      </c>
      <c r="B239" t="s">
        <v>553</v>
      </c>
      <c r="C239" t="s">
        <v>612</v>
      </c>
    </row>
    <row r="240" spans="1:3" x14ac:dyDescent="0.25">
      <c r="A240">
        <v>96</v>
      </c>
      <c r="B240" t="s">
        <v>511</v>
      </c>
      <c r="C240" t="s">
        <v>612</v>
      </c>
    </row>
    <row r="241" spans="1:3" x14ac:dyDescent="0.25">
      <c r="A241">
        <v>221</v>
      </c>
      <c r="B241" t="s">
        <v>20</v>
      </c>
      <c r="C241" t="s">
        <v>612</v>
      </c>
    </row>
    <row r="242" spans="1:3" x14ac:dyDescent="0.25">
      <c r="A242">
        <v>222</v>
      </c>
      <c r="B242" t="s">
        <v>20</v>
      </c>
      <c r="C242" t="s">
        <v>612</v>
      </c>
    </row>
    <row r="243" spans="1:3" x14ac:dyDescent="0.25">
      <c r="A243">
        <v>223</v>
      </c>
      <c r="B243" t="s">
        <v>20</v>
      </c>
      <c r="C243" t="s">
        <v>612</v>
      </c>
    </row>
    <row r="244" spans="1:3" x14ac:dyDescent="0.25">
      <c r="A244">
        <v>224</v>
      </c>
      <c r="B244" t="s">
        <v>20</v>
      </c>
      <c r="C244" t="s">
        <v>612</v>
      </c>
    </row>
    <row r="245" spans="1:3" x14ac:dyDescent="0.25">
      <c r="A245">
        <v>155</v>
      </c>
      <c r="B245" t="s">
        <v>925</v>
      </c>
      <c r="C245" t="s">
        <v>612</v>
      </c>
    </row>
    <row r="246" spans="1:3" x14ac:dyDescent="0.25">
      <c r="A246">
        <v>159</v>
      </c>
      <c r="B246" t="s">
        <v>20</v>
      </c>
      <c r="C246" t="s">
        <v>612</v>
      </c>
    </row>
    <row r="247" spans="1:3" x14ac:dyDescent="0.25">
      <c r="A247">
        <v>220</v>
      </c>
      <c r="B247" t="s">
        <v>553</v>
      </c>
      <c r="C247" t="s">
        <v>612</v>
      </c>
    </row>
    <row r="248" spans="1:3" x14ac:dyDescent="0.25">
      <c r="A248">
        <v>459</v>
      </c>
      <c r="B248" t="s">
        <v>20</v>
      </c>
      <c r="C248" t="s">
        <v>612</v>
      </c>
    </row>
    <row r="249" spans="1:3" x14ac:dyDescent="0.25">
      <c r="A249">
        <v>318</v>
      </c>
      <c r="B249" t="s">
        <v>511</v>
      </c>
      <c r="C249" t="s">
        <v>2511</v>
      </c>
    </row>
    <row r="250" spans="1:3" x14ac:dyDescent="0.25">
      <c r="A250">
        <v>404</v>
      </c>
      <c r="B250" t="s">
        <v>511</v>
      </c>
      <c r="C250" t="s">
        <v>2511</v>
      </c>
    </row>
    <row r="251" spans="1:3" x14ac:dyDescent="0.25">
      <c r="A251">
        <v>366</v>
      </c>
      <c r="B251" t="s">
        <v>234</v>
      </c>
      <c r="C251" t="s">
        <v>2511</v>
      </c>
    </row>
    <row r="252" spans="1:3" x14ac:dyDescent="0.25">
      <c r="A252">
        <v>345</v>
      </c>
      <c r="B252" t="s">
        <v>458</v>
      </c>
      <c r="C252" t="s">
        <v>2511</v>
      </c>
    </row>
    <row r="253" spans="1:3" x14ac:dyDescent="0.25">
      <c r="A253">
        <v>158</v>
      </c>
      <c r="B253" t="s">
        <v>3</v>
      </c>
      <c r="C253" t="s">
        <v>2511</v>
      </c>
    </row>
    <row r="254" spans="1:3" x14ac:dyDescent="0.25">
      <c r="A254">
        <v>460</v>
      </c>
      <c r="B254" t="s">
        <v>553</v>
      </c>
      <c r="C254" t="s">
        <v>2511</v>
      </c>
    </row>
    <row r="255" spans="1:3" x14ac:dyDescent="0.25">
      <c r="A255">
        <v>172</v>
      </c>
      <c r="B255" t="s">
        <v>234</v>
      </c>
      <c r="C255" t="s">
        <v>2511</v>
      </c>
    </row>
    <row r="256" spans="1:3" x14ac:dyDescent="0.25">
      <c r="A256">
        <v>261</v>
      </c>
      <c r="B256" t="s">
        <v>215</v>
      </c>
      <c r="C256" t="s">
        <v>2511</v>
      </c>
    </row>
    <row r="257" spans="1:3" x14ac:dyDescent="0.25">
      <c r="A257">
        <v>309</v>
      </c>
      <c r="B257" t="s">
        <v>553</v>
      </c>
      <c r="C257" t="s">
        <v>2511</v>
      </c>
    </row>
    <row r="258" spans="1:3" x14ac:dyDescent="0.25">
      <c r="A258">
        <v>364</v>
      </c>
      <c r="B258" t="s">
        <v>511</v>
      </c>
      <c r="C258" t="s">
        <v>2511</v>
      </c>
    </row>
    <row r="259" spans="1:3" x14ac:dyDescent="0.25">
      <c r="A259">
        <v>149</v>
      </c>
      <c r="B259" t="s">
        <v>553</v>
      </c>
      <c r="C259" t="s">
        <v>2511</v>
      </c>
    </row>
    <row r="260" spans="1:3" x14ac:dyDescent="0.25">
      <c r="A260">
        <v>83</v>
      </c>
      <c r="B260" t="s">
        <v>553</v>
      </c>
      <c r="C260" t="s">
        <v>2511</v>
      </c>
    </row>
    <row r="261" spans="1:3" x14ac:dyDescent="0.25">
      <c r="A261">
        <v>203</v>
      </c>
      <c r="B261" t="s">
        <v>553</v>
      </c>
      <c r="C261" t="s">
        <v>2511</v>
      </c>
    </row>
    <row r="262" spans="1:3" x14ac:dyDescent="0.25">
      <c r="A262">
        <v>446</v>
      </c>
      <c r="B262" t="s">
        <v>553</v>
      </c>
      <c r="C262" t="s">
        <v>2511</v>
      </c>
    </row>
    <row r="263" spans="1:3" x14ac:dyDescent="0.25">
      <c r="A263">
        <v>191</v>
      </c>
      <c r="B263" t="s">
        <v>314</v>
      </c>
      <c r="C263" t="s">
        <v>2511</v>
      </c>
    </row>
    <row r="264" spans="1:3" x14ac:dyDescent="0.25">
      <c r="A264">
        <v>234</v>
      </c>
      <c r="B264" t="s">
        <v>32</v>
      </c>
      <c r="C264" t="s">
        <v>2511</v>
      </c>
    </row>
    <row r="265" spans="1:3" x14ac:dyDescent="0.25">
      <c r="A265">
        <v>298</v>
      </c>
      <c r="B265" t="s">
        <v>3</v>
      </c>
      <c r="C265" t="s">
        <v>2511</v>
      </c>
    </row>
    <row r="266" spans="1:3" x14ac:dyDescent="0.25">
      <c r="A266">
        <v>242</v>
      </c>
      <c r="B266" t="s">
        <v>458</v>
      </c>
      <c r="C266" t="s">
        <v>2511</v>
      </c>
    </row>
    <row r="267" spans="1:3" x14ac:dyDescent="0.25">
      <c r="A267">
        <v>346</v>
      </c>
      <c r="B267" t="s">
        <v>32</v>
      </c>
      <c r="C267" t="s">
        <v>2511</v>
      </c>
    </row>
    <row r="268" spans="1:3" x14ac:dyDescent="0.25">
      <c r="A268">
        <v>68</v>
      </c>
      <c r="B268" t="s">
        <v>32</v>
      </c>
      <c r="C268" t="s">
        <v>180</v>
      </c>
    </row>
    <row r="269" spans="1:3" x14ac:dyDescent="0.25">
      <c r="A269">
        <v>35</v>
      </c>
      <c r="B269" t="s">
        <v>32</v>
      </c>
      <c r="C269" t="s">
        <v>180</v>
      </c>
    </row>
    <row r="270" spans="1:3" x14ac:dyDescent="0.25">
      <c r="A270">
        <v>443</v>
      </c>
      <c r="B270" t="s">
        <v>32</v>
      </c>
      <c r="C270" t="s">
        <v>180</v>
      </c>
    </row>
    <row r="271" spans="1:3" x14ac:dyDescent="0.25">
      <c r="A271">
        <v>455</v>
      </c>
      <c r="B271" t="s">
        <v>32</v>
      </c>
      <c r="C271" t="s">
        <v>180</v>
      </c>
    </row>
    <row r="272" spans="1:3" x14ac:dyDescent="0.25">
      <c r="A272">
        <v>418</v>
      </c>
      <c r="B272" t="s">
        <v>32</v>
      </c>
      <c r="C272" t="s">
        <v>180</v>
      </c>
    </row>
    <row r="273" spans="1:3" x14ac:dyDescent="0.25">
      <c r="A273">
        <v>25</v>
      </c>
      <c r="B273" t="s">
        <v>32</v>
      </c>
      <c r="C273" t="s">
        <v>180</v>
      </c>
    </row>
    <row r="274" spans="1:3" x14ac:dyDescent="0.25">
      <c r="A274">
        <v>87</v>
      </c>
      <c r="B274" t="s">
        <v>32</v>
      </c>
      <c r="C274" t="s">
        <v>180</v>
      </c>
    </row>
    <row r="275" spans="1:3" x14ac:dyDescent="0.25">
      <c r="A275">
        <v>163</v>
      </c>
      <c r="B275" t="s">
        <v>32</v>
      </c>
      <c r="C275" t="s">
        <v>180</v>
      </c>
    </row>
    <row r="276" spans="1:3" x14ac:dyDescent="0.25">
      <c r="A276">
        <v>184</v>
      </c>
      <c r="B276" t="s">
        <v>32</v>
      </c>
      <c r="C276" t="s">
        <v>180</v>
      </c>
    </row>
    <row r="277" spans="1:3" x14ac:dyDescent="0.25">
      <c r="A277">
        <v>375</v>
      </c>
      <c r="B277" t="s">
        <v>32</v>
      </c>
      <c r="C277" t="s">
        <v>180</v>
      </c>
    </row>
    <row r="278" spans="1:3" x14ac:dyDescent="0.25">
      <c r="A278">
        <v>21</v>
      </c>
      <c r="B278" t="s">
        <v>32</v>
      </c>
      <c r="C278" t="s">
        <v>180</v>
      </c>
    </row>
    <row r="279" spans="1:3" x14ac:dyDescent="0.25">
      <c r="A279">
        <v>400</v>
      </c>
      <c r="B279" t="s">
        <v>32</v>
      </c>
      <c r="C279" t="s">
        <v>180</v>
      </c>
    </row>
    <row r="280" spans="1:3" x14ac:dyDescent="0.25">
      <c r="A280">
        <v>401</v>
      </c>
      <c r="B280" t="s">
        <v>32</v>
      </c>
      <c r="C280" t="s">
        <v>180</v>
      </c>
    </row>
    <row r="281" spans="1:3" x14ac:dyDescent="0.25">
      <c r="A281">
        <v>399</v>
      </c>
      <c r="B281" t="s">
        <v>32</v>
      </c>
      <c r="C281" t="s">
        <v>180</v>
      </c>
    </row>
    <row r="282" spans="1:3" x14ac:dyDescent="0.25">
      <c r="A282">
        <v>402</v>
      </c>
      <c r="B282" t="s">
        <v>32</v>
      </c>
      <c r="C282" t="s">
        <v>180</v>
      </c>
    </row>
    <row r="283" spans="1:3" x14ac:dyDescent="0.25">
      <c r="A283">
        <v>148</v>
      </c>
      <c r="B283" t="s">
        <v>234</v>
      </c>
      <c r="C283" t="s">
        <v>228</v>
      </c>
    </row>
    <row r="284" spans="1:3" x14ac:dyDescent="0.25">
      <c r="A284">
        <v>208</v>
      </c>
      <c r="B284" t="s">
        <v>42</v>
      </c>
      <c r="C284" t="s">
        <v>228</v>
      </c>
    </row>
    <row r="285" spans="1:3" x14ac:dyDescent="0.25">
      <c r="A285">
        <v>28</v>
      </c>
      <c r="B285" t="s">
        <v>42</v>
      </c>
      <c r="C285" t="s">
        <v>228</v>
      </c>
    </row>
    <row r="286" spans="1:3" x14ac:dyDescent="0.25">
      <c r="A286">
        <v>175</v>
      </c>
      <c r="B286" t="s">
        <v>42</v>
      </c>
      <c r="C286" t="s">
        <v>228</v>
      </c>
    </row>
    <row r="287" spans="1:3" x14ac:dyDescent="0.25">
      <c r="A287">
        <v>160</v>
      </c>
      <c r="B287" t="s">
        <v>42</v>
      </c>
      <c r="C287" t="s">
        <v>228</v>
      </c>
    </row>
    <row r="288" spans="1:3" x14ac:dyDescent="0.25">
      <c r="A288">
        <v>150</v>
      </c>
      <c r="B288" t="s">
        <v>3</v>
      </c>
      <c r="C288" t="s">
        <v>98</v>
      </c>
    </row>
    <row r="289" spans="1:3" x14ac:dyDescent="0.25">
      <c r="A289">
        <v>319</v>
      </c>
      <c r="B289" t="s">
        <v>32</v>
      </c>
      <c r="C289" t="s">
        <v>98</v>
      </c>
    </row>
    <row r="290" spans="1:3" x14ac:dyDescent="0.25">
      <c r="A290">
        <v>404</v>
      </c>
      <c r="B290" t="s">
        <v>511</v>
      </c>
      <c r="C290" t="s">
        <v>98</v>
      </c>
    </row>
    <row r="291" spans="1:3" x14ac:dyDescent="0.25">
      <c r="A291">
        <v>366</v>
      </c>
      <c r="B291" t="s">
        <v>234</v>
      </c>
      <c r="C291" t="s">
        <v>98</v>
      </c>
    </row>
    <row r="292" spans="1:3" x14ac:dyDescent="0.25">
      <c r="A292">
        <v>345</v>
      </c>
      <c r="B292" t="s">
        <v>458</v>
      </c>
      <c r="C292" t="s">
        <v>98</v>
      </c>
    </row>
    <row r="293" spans="1:3" x14ac:dyDescent="0.25">
      <c r="A293">
        <v>189</v>
      </c>
      <c r="B293" t="s">
        <v>511</v>
      </c>
      <c r="C293" t="s">
        <v>98</v>
      </c>
    </row>
    <row r="294" spans="1:3" x14ac:dyDescent="0.25">
      <c r="A294">
        <v>334</v>
      </c>
      <c r="B294" t="s">
        <v>32</v>
      </c>
      <c r="C294" t="s">
        <v>98</v>
      </c>
    </row>
    <row r="295" spans="1:3" x14ac:dyDescent="0.25">
      <c r="A295">
        <v>238</v>
      </c>
      <c r="B295" t="s">
        <v>511</v>
      </c>
      <c r="C295" t="s">
        <v>98</v>
      </c>
    </row>
    <row r="296" spans="1:3" x14ac:dyDescent="0.25">
      <c r="A296">
        <v>153</v>
      </c>
      <c r="B296" t="s">
        <v>215</v>
      </c>
      <c r="C296" t="s">
        <v>98</v>
      </c>
    </row>
    <row r="297" spans="1:3" x14ac:dyDescent="0.25">
      <c r="A297">
        <v>152</v>
      </c>
      <c r="B297" t="s">
        <v>32</v>
      </c>
      <c r="C297" t="s">
        <v>98</v>
      </c>
    </row>
    <row r="298" spans="1:3" x14ac:dyDescent="0.25">
      <c r="A298">
        <v>461</v>
      </c>
      <c r="B298" t="s">
        <v>234</v>
      </c>
      <c r="C298" t="s">
        <v>98</v>
      </c>
    </row>
    <row r="299" spans="1:3" x14ac:dyDescent="0.25">
      <c r="A299">
        <v>8</v>
      </c>
      <c r="B299" t="s">
        <v>32</v>
      </c>
      <c r="C299" t="s">
        <v>98</v>
      </c>
    </row>
    <row r="300" spans="1:3" x14ac:dyDescent="0.25">
      <c r="A300">
        <v>26</v>
      </c>
      <c r="B300" t="s">
        <v>215</v>
      </c>
      <c r="C300" t="s">
        <v>98</v>
      </c>
    </row>
    <row r="301" spans="1:3" x14ac:dyDescent="0.25">
      <c r="A301">
        <v>82</v>
      </c>
      <c r="B301" t="s">
        <v>314</v>
      </c>
      <c r="C301" t="s">
        <v>98</v>
      </c>
    </row>
    <row r="302" spans="1:3" x14ac:dyDescent="0.25">
      <c r="A302">
        <v>41</v>
      </c>
      <c r="B302" t="s">
        <v>3</v>
      </c>
      <c r="C302" t="s">
        <v>98</v>
      </c>
    </row>
    <row r="303" spans="1:3" x14ac:dyDescent="0.25">
      <c r="A303">
        <v>440</v>
      </c>
      <c r="B303" t="s">
        <v>991</v>
      </c>
      <c r="C303" t="s">
        <v>98</v>
      </c>
    </row>
    <row r="304" spans="1:3" x14ac:dyDescent="0.25">
      <c r="A304">
        <v>84</v>
      </c>
      <c r="B304" t="s">
        <v>3</v>
      </c>
      <c r="C304" t="s">
        <v>98</v>
      </c>
    </row>
    <row r="305" spans="1:3" x14ac:dyDescent="0.25">
      <c r="A305">
        <v>89</v>
      </c>
      <c r="B305" t="s">
        <v>32</v>
      </c>
      <c r="C305" t="s">
        <v>98</v>
      </c>
    </row>
    <row r="306" spans="1:3" x14ac:dyDescent="0.25">
      <c r="A306">
        <v>72</v>
      </c>
      <c r="B306" t="s">
        <v>42</v>
      </c>
      <c r="C306" t="s">
        <v>98</v>
      </c>
    </row>
    <row r="307" spans="1:3" x14ac:dyDescent="0.25">
      <c r="A307">
        <v>88</v>
      </c>
      <c r="B307" t="s">
        <v>56</v>
      </c>
      <c r="C307" t="s">
        <v>98</v>
      </c>
    </row>
    <row r="308" spans="1:3" x14ac:dyDescent="0.25">
      <c r="A308">
        <v>52</v>
      </c>
      <c r="B308" t="s">
        <v>42</v>
      </c>
      <c r="C308" t="s">
        <v>98</v>
      </c>
    </row>
    <row r="309" spans="1:3" x14ac:dyDescent="0.25">
      <c r="A309">
        <v>56</v>
      </c>
      <c r="B309" t="s">
        <v>32</v>
      </c>
      <c r="C309" t="s">
        <v>98</v>
      </c>
    </row>
    <row r="310" spans="1:3" x14ac:dyDescent="0.25">
      <c r="A310">
        <v>209</v>
      </c>
      <c r="B310" t="s">
        <v>56</v>
      </c>
      <c r="C310" t="s">
        <v>98</v>
      </c>
    </row>
    <row r="311" spans="1:3" x14ac:dyDescent="0.25">
      <c r="A311">
        <v>19</v>
      </c>
      <c r="B311" t="s">
        <v>3</v>
      </c>
      <c r="C311" t="s">
        <v>98</v>
      </c>
    </row>
    <row r="312" spans="1:3" x14ac:dyDescent="0.25">
      <c r="A312">
        <v>180</v>
      </c>
      <c r="B312" t="s">
        <v>56</v>
      </c>
      <c r="C312" t="s">
        <v>98</v>
      </c>
    </row>
    <row r="313" spans="1:3" x14ac:dyDescent="0.25">
      <c r="A313">
        <v>211</v>
      </c>
      <c r="B313" t="s">
        <v>56</v>
      </c>
      <c r="C313" t="s">
        <v>98</v>
      </c>
    </row>
    <row r="314" spans="1:3" x14ac:dyDescent="0.25">
      <c r="A314">
        <v>43</v>
      </c>
      <c r="B314" t="s">
        <v>42</v>
      </c>
      <c r="C314" t="s">
        <v>98</v>
      </c>
    </row>
    <row r="315" spans="1:3" x14ac:dyDescent="0.25">
      <c r="A315">
        <v>169</v>
      </c>
      <c r="B315" t="s">
        <v>991</v>
      </c>
      <c r="C315" t="s">
        <v>98</v>
      </c>
    </row>
    <row r="316" spans="1:3" x14ac:dyDescent="0.25">
      <c r="A316">
        <v>215</v>
      </c>
      <c r="B316" t="s">
        <v>56</v>
      </c>
      <c r="C316" t="s">
        <v>98</v>
      </c>
    </row>
    <row r="317" spans="1:3" x14ac:dyDescent="0.25">
      <c r="A317">
        <v>465</v>
      </c>
      <c r="B317" t="s">
        <v>991</v>
      </c>
      <c r="C317" t="s">
        <v>98</v>
      </c>
    </row>
    <row r="318" spans="1:3" x14ac:dyDescent="0.25">
      <c r="A318">
        <v>449</v>
      </c>
      <c r="B318" t="s">
        <v>991</v>
      </c>
      <c r="C318" t="s">
        <v>98</v>
      </c>
    </row>
    <row r="319" spans="1:3" x14ac:dyDescent="0.25">
      <c r="A319">
        <v>214</v>
      </c>
      <c r="B319" t="s">
        <v>56</v>
      </c>
      <c r="C319" t="s">
        <v>98</v>
      </c>
    </row>
    <row r="320" spans="1:3" x14ac:dyDescent="0.25">
      <c r="A320">
        <v>466</v>
      </c>
      <c r="B320" t="s">
        <v>56</v>
      </c>
      <c r="C320" t="s">
        <v>98</v>
      </c>
    </row>
    <row r="321" spans="1:3" x14ac:dyDescent="0.25">
      <c r="A321">
        <v>445</v>
      </c>
      <c r="B321" t="s">
        <v>42</v>
      </c>
      <c r="C321" t="s">
        <v>98</v>
      </c>
    </row>
    <row r="322" spans="1:3" x14ac:dyDescent="0.25">
      <c r="A322">
        <v>218</v>
      </c>
      <c r="B322" t="s">
        <v>991</v>
      </c>
      <c r="C322" t="s">
        <v>98</v>
      </c>
    </row>
    <row r="323" spans="1:3" x14ac:dyDescent="0.25">
      <c r="A323">
        <v>39</v>
      </c>
      <c r="B323" t="s">
        <v>3</v>
      </c>
      <c r="C323" t="s">
        <v>98</v>
      </c>
    </row>
    <row r="324" spans="1:3" x14ac:dyDescent="0.25">
      <c r="A324">
        <v>335</v>
      </c>
      <c r="B324" t="s">
        <v>234</v>
      </c>
      <c r="C324" t="s">
        <v>98</v>
      </c>
    </row>
    <row r="325" spans="1:3" x14ac:dyDescent="0.25">
      <c r="A325">
        <v>187</v>
      </c>
      <c r="B325" t="s">
        <v>56</v>
      </c>
      <c r="C325" t="s">
        <v>98</v>
      </c>
    </row>
    <row r="326" spans="1:3" x14ac:dyDescent="0.25">
      <c r="A326">
        <v>458</v>
      </c>
      <c r="B326" t="s">
        <v>458</v>
      </c>
      <c r="C326" t="s">
        <v>98</v>
      </c>
    </row>
    <row r="327" spans="1:3" x14ac:dyDescent="0.25">
      <c r="A327">
        <v>193</v>
      </c>
      <c r="B327" t="s">
        <v>42</v>
      </c>
      <c r="C327" t="s">
        <v>98</v>
      </c>
    </row>
    <row r="328" spans="1:3" x14ac:dyDescent="0.25">
      <c r="A328">
        <v>427</v>
      </c>
      <c r="B328" t="s">
        <v>42</v>
      </c>
      <c r="C328" t="s">
        <v>98</v>
      </c>
    </row>
    <row r="329" spans="1:3" x14ac:dyDescent="0.25">
      <c r="A329">
        <v>245</v>
      </c>
      <c r="B329" t="s">
        <v>458</v>
      </c>
      <c r="C329" t="s">
        <v>98</v>
      </c>
    </row>
    <row r="330" spans="1:3" x14ac:dyDescent="0.25">
      <c r="A330">
        <v>243</v>
      </c>
      <c r="B330" t="s">
        <v>458</v>
      </c>
      <c r="C330" t="s">
        <v>98</v>
      </c>
    </row>
    <row r="331" spans="1:3" x14ac:dyDescent="0.25">
      <c r="A331">
        <v>55</v>
      </c>
      <c r="B331" t="s">
        <v>42</v>
      </c>
      <c r="C331" t="s">
        <v>98</v>
      </c>
    </row>
    <row r="332" spans="1:3" x14ac:dyDescent="0.25">
      <c r="A332">
        <v>251</v>
      </c>
      <c r="B332" t="s">
        <v>42</v>
      </c>
      <c r="C332" t="s">
        <v>98</v>
      </c>
    </row>
    <row r="333" spans="1:3" x14ac:dyDescent="0.25">
      <c r="A333">
        <v>331</v>
      </c>
      <c r="B333" t="s">
        <v>56</v>
      </c>
      <c r="C333" t="s">
        <v>98</v>
      </c>
    </row>
    <row r="334" spans="1:3" x14ac:dyDescent="0.25">
      <c r="A334">
        <v>321</v>
      </c>
      <c r="B334" t="s">
        <v>991</v>
      </c>
      <c r="C334" t="s">
        <v>98</v>
      </c>
    </row>
    <row r="335" spans="1:3" x14ac:dyDescent="0.25">
      <c r="A335">
        <v>233</v>
      </c>
      <c r="B335" t="s">
        <v>32</v>
      </c>
      <c r="C335" t="s">
        <v>98</v>
      </c>
    </row>
    <row r="336" spans="1:3" x14ac:dyDescent="0.25">
      <c r="A336">
        <v>154</v>
      </c>
      <c r="B336" t="s">
        <v>56</v>
      </c>
      <c r="C336" t="s">
        <v>98</v>
      </c>
    </row>
    <row r="337" spans="1:3" x14ac:dyDescent="0.25">
      <c r="A337">
        <v>441</v>
      </c>
      <c r="B337" t="s">
        <v>991</v>
      </c>
      <c r="C337" t="s">
        <v>98</v>
      </c>
    </row>
    <row r="338" spans="1:3" x14ac:dyDescent="0.25">
      <c r="A338">
        <v>454</v>
      </c>
      <c r="B338" t="s">
        <v>56</v>
      </c>
      <c r="C338" t="s">
        <v>98</v>
      </c>
    </row>
    <row r="339" spans="1:3" x14ac:dyDescent="0.25">
      <c r="A339">
        <v>453</v>
      </c>
      <c r="B339" t="s">
        <v>991</v>
      </c>
      <c r="C339" t="s">
        <v>98</v>
      </c>
    </row>
    <row r="340" spans="1:3" x14ac:dyDescent="0.25">
      <c r="A340">
        <v>463</v>
      </c>
      <c r="B340" t="s">
        <v>42</v>
      </c>
      <c r="C340" t="s">
        <v>98</v>
      </c>
    </row>
    <row r="341" spans="1:3" x14ac:dyDescent="0.25">
      <c r="A341">
        <v>435</v>
      </c>
      <c r="B341" t="s">
        <v>215</v>
      </c>
      <c r="C341" t="s">
        <v>98</v>
      </c>
    </row>
    <row r="342" spans="1:3" x14ac:dyDescent="0.25">
      <c r="A342">
        <v>266</v>
      </c>
      <c r="B342" t="s">
        <v>42</v>
      </c>
      <c r="C342" t="s">
        <v>98</v>
      </c>
    </row>
    <row r="343" spans="1:3" x14ac:dyDescent="0.25">
      <c r="A343">
        <v>280</v>
      </c>
      <c r="B343" t="s">
        <v>991</v>
      </c>
      <c r="C343" t="s">
        <v>98</v>
      </c>
    </row>
    <row r="344" spans="1:3" x14ac:dyDescent="0.25">
      <c r="A344">
        <v>411</v>
      </c>
      <c r="B344" t="s">
        <v>991</v>
      </c>
      <c r="C344" t="s">
        <v>98</v>
      </c>
    </row>
    <row r="345" spans="1:3" x14ac:dyDescent="0.25">
      <c r="A345">
        <v>128</v>
      </c>
      <c r="B345" t="s">
        <v>56</v>
      </c>
      <c r="C345" t="s">
        <v>98</v>
      </c>
    </row>
    <row r="346" spans="1:3" x14ac:dyDescent="0.25">
      <c r="A346">
        <v>415</v>
      </c>
      <c r="B346" t="s">
        <v>991</v>
      </c>
      <c r="C346" t="s">
        <v>98</v>
      </c>
    </row>
    <row r="347" spans="1:3" x14ac:dyDescent="0.25">
      <c r="A347">
        <v>467</v>
      </c>
      <c r="B347" t="s">
        <v>991</v>
      </c>
      <c r="C347" t="s">
        <v>98</v>
      </c>
    </row>
    <row r="348" spans="1:3" x14ac:dyDescent="0.25">
      <c r="A348">
        <v>438</v>
      </c>
      <c r="B348" t="s">
        <v>991</v>
      </c>
      <c r="C348" t="s">
        <v>98</v>
      </c>
    </row>
    <row r="349" spans="1:3" x14ac:dyDescent="0.25">
      <c r="A349">
        <v>468</v>
      </c>
      <c r="B349" t="s">
        <v>42</v>
      </c>
      <c r="C349" t="s">
        <v>98</v>
      </c>
    </row>
    <row r="350" spans="1:3" x14ac:dyDescent="0.25">
      <c r="A350">
        <v>140</v>
      </c>
      <c r="B350" t="s">
        <v>56</v>
      </c>
      <c r="C350" t="s">
        <v>98</v>
      </c>
    </row>
    <row r="351" spans="1:3" x14ac:dyDescent="0.25">
      <c r="A351">
        <v>63</v>
      </c>
      <c r="B351" t="s">
        <v>448</v>
      </c>
      <c r="C351" t="s">
        <v>98</v>
      </c>
    </row>
    <row r="352" spans="1:3" x14ac:dyDescent="0.25">
      <c r="A352">
        <v>201</v>
      </c>
      <c r="B352" t="s">
        <v>42</v>
      </c>
      <c r="C352" t="s">
        <v>98</v>
      </c>
    </row>
    <row r="353" spans="1:3" x14ac:dyDescent="0.25">
      <c r="A353">
        <v>325</v>
      </c>
      <c r="B353" t="s">
        <v>42</v>
      </c>
      <c r="C353" t="s">
        <v>98</v>
      </c>
    </row>
    <row r="354" spans="1:3" x14ac:dyDescent="0.25">
      <c r="A354">
        <v>263</v>
      </c>
      <c r="B354" t="s">
        <v>3</v>
      </c>
      <c r="C354" t="s">
        <v>98</v>
      </c>
    </row>
    <row r="355" spans="1:3" x14ac:dyDescent="0.25">
      <c r="A355">
        <v>90</v>
      </c>
      <c r="B355" t="s">
        <v>56</v>
      </c>
      <c r="C355" t="s">
        <v>98</v>
      </c>
    </row>
    <row r="356" spans="1:3" x14ac:dyDescent="0.25">
      <c r="A356">
        <v>139</v>
      </c>
      <c r="B356" t="s">
        <v>56</v>
      </c>
      <c r="C356" t="s">
        <v>98</v>
      </c>
    </row>
    <row r="357" spans="1:3" x14ac:dyDescent="0.25">
      <c r="A357">
        <v>33</v>
      </c>
      <c r="B357" t="s">
        <v>42</v>
      </c>
      <c r="C357" t="s">
        <v>98</v>
      </c>
    </row>
    <row r="358" spans="1:3" x14ac:dyDescent="0.25">
      <c r="A358">
        <v>322</v>
      </c>
      <c r="B358" t="s">
        <v>42</v>
      </c>
      <c r="C358" t="s">
        <v>98</v>
      </c>
    </row>
    <row r="359" spans="1:3" x14ac:dyDescent="0.25">
      <c r="A359">
        <v>425</v>
      </c>
      <c r="B359" t="s">
        <v>553</v>
      </c>
      <c r="C359" t="s">
        <v>98</v>
      </c>
    </row>
    <row r="360" spans="1:3" x14ac:dyDescent="0.25">
      <c r="A360">
        <v>200</v>
      </c>
      <c r="B360" t="s">
        <v>234</v>
      </c>
      <c r="C360" t="s">
        <v>98</v>
      </c>
    </row>
    <row r="361" spans="1:3" x14ac:dyDescent="0.25">
      <c r="A361">
        <v>417</v>
      </c>
      <c r="B361" t="s">
        <v>511</v>
      </c>
      <c r="C361" t="s">
        <v>98</v>
      </c>
    </row>
    <row r="362" spans="1:3" x14ac:dyDescent="0.25">
      <c r="A362">
        <v>270</v>
      </c>
      <c r="B362" t="s">
        <v>215</v>
      </c>
      <c r="C362" t="s">
        <v>98</v>
      </c>
    </row>
    <row r="363" spans="1:3" x14ac:dyDescent="0.25">
      <c r="A363">
        <v>177</v>
      </c>
      <c r="B363" t="s">
        <v>3</v>
      </c>
      <c r="C363" t="s">
        <v>98</v>
      </c>
    </row>
    <row r="364" spans="1:3" x14ac:dyDescent="0.25">
      <c r="A364">
        <v>227</v>
      </c>
      <c r="B364" t="s">
        <v>56</v>
      </c>
      <c r="C364" t="s">
        <v>98</v>
      </c>
    </row>
    <row r="365" spans="1:3" x14ac:dyDescent="0.25">
      <c r="A365">
        <v>328</v>
      </c>
      <c r="B365" t="s">
        <v>32</v>
      </c>
      <c r="C365" t="s">
        <v>98</v>
      </c>
    </row>
    <row r="366" spans="1:3" x14ac:dyDescent="0.25">
      <c r="A366">
        <v>225</v>
      </c>
      <c r="B366" t="s">
        <v>42</v>
      </c>
      <c r="C366" t="s">
        <v>98</v>
      </c>
    </row>
    <row r="367" spans="1:3" x14ac:dyDescent="0.25">
      <c r="A367">
        <v>78</v>
      </c>
      <c r="B367" t="s">
        <v>42</v>
      </c>
      <c r="C367" t="s">
        <v>98</v>
      </c>
    </row>
    <row r="368" spans="1:3" x14ac:dyDescent="0.25">
      <c r="A368">
        <v>352</v>
      </c>
      <c r="B368" t="s">
        <v>42</v>
      </c>
      <c r="C368" t="s">
        <v>98</v>
      </c>
    </row>
    <row r="369" spans="1:3" x14ac:dyDescent="0.25">
      <c r="A369">
        <v>309</v>
      </c>
      <c r="B369" t="s">
        <v>553</v>
      </c>
      <c r="C369" t="s">
        <v>98</v>
      </c>
    </row>
    <row r="370" spans="1:3" x14ac:dyDescent="0.25">
      <c r="A370">
        <v>191</v>
      </c>
      <c r="B370" t="s">
        <v>314</v>
      </c>
      <c r="C370" t="s">
        <v>98</v>
      </c>
    </row>
    <row r="371" spans="1:3" x14ac:dyDescent="0.25">
      <c r="A371">
        <v>234</v>
      </c>
      <c r="B371" t="s">
        <v>32</v>
      </c>
      <c r="C371" t="s">
        <v>98</v>
      </c>
    </row>
    <row r="372" spans="1:3" x14ac:dyDescent="0.25">
      <c r="A372">
        <v>242</v>
      </c>
      <c r="B372" t="s">
        <v>458</v>
      </c>
      <c r="C372" t="s">
        <v>98</v>
      </c>
    </row>
    <row r="373" spans="1:3" x14ac:dyDescent="0.25">
      <c r="A373">
        <v>346</v>
      </c>
      <c r="B373" t="s">
        <v>32</v>
      </c>
      <c r="C373" t="s">
        <v>98</v>
      </c>
    </row>
    <row r="374" spans="1:3" x14ac:dyDescent="0.25">
      <c r="A374">
        <v>229</v>
      </c>
      <c r="B374" t="s">
        <v>32</v>
      </c>
      <c r="C374" t="s">
        <v>98</v>
      </c>
    </row>
    <row r="375" spans="1:3" x14ac:dyDescent="0.25">
      <c r="A375">
        <v>374</v>
      </c>
      <c r="B375" t="s">
        <v>32</v>
      </c>
      <c r="C375" t="s">
        <v>98</v>
      </c>
    </row>
    <row r="376" spans="1:3" x14ac:dyDescent="0.25">
      <c r="A376">
        <v>190</v>
      </c>
      <c r="B376" t="s">
        <v>1102</v>
      </c>
      <c r="C376" t="s">
        <v>98</v>
      </c>
    </row>
    <row r="377" spans="1:3" x14ac:dyDescent="0.25">
      <c r="A377">
        <v>367</v>
      </c>
      <c r="B377" t="s">
        <v>234</v>
      </c>
      <c r="C377" t="s">
        <v>98</v>
      </c>
    </row>
    <row r="378" spans="1:3" x14ac:dyDescent="0.25">
      <c r="A378">
        <v>42</v>
      </c>
      <c r="B378" t="s">
        <v>314</v>
      </c>
      <c r="C378" t="s">
        <v>98</v>
      </c>
    </row>
    <row r="379" spans="1:3" x14ac:dyDescent="0.25">
      <c r="A379">
        <v>257</v>
      </c>
      <c r="B379" t="s">
        <v>20</v>
      </c>
      <c r="C379" t="s">
        <v>98</v>
      </c>
    </row>
    <row r="380" spans="1:3" x14ac:dyDescent="0.25">
      <c r="A380">
        <v>329</v>
      </c>
      <c r="B380" t="s">
        <v>234</v>
      </c>
      <c r="C380" t="s">
        <v>98</v>
      </c>
    </row>
    <row r="381" spans="1:3" x14ac:dyDescent="0.25">
      <c r="A381">
        <v>370</v>
      </c>
      <c r="B381" t="s">
        <v>234</v>
      </c>
      <c r="C381" t="s">
        <v>98</v>
      </c>
    </row>
    <row r="382" spans="1:3" x14ac:dyDescent="0.25">
      <c r="A382">
        <v>350</v>
      </c>
      <c r="B382" t="s">
        <v>32</v>
      </c>
      <c r="C382" t="s">
        <v>98</v>
      </c>
    </row>
    <row r="383" spans="1:3" x14ac:dyDescent="0.25">
      <c r="A383">
        <v>77</v>
      </c>
      <c r="B383" t="s">
        <v>32</v>
      </c>
      <c r="C383" t="s">
        <v>98</v>
      </c>
    </row>
    <row r="384" spans="1:3" x14ac:dyDescent="0.25">
      <c r="A384">
        <v>36</v>
      </c>
      <c r="B384" t="s">
        <v>56</v>
      </c>
      <c r="C384" t="s">
        <v>98</v>
      </c>
    </row>
    <row r="385" spans="1:3" x14ac:dyDescent="0.25">
      <c r="A385">
        <v>30</v>
      </c>
      <c r="B385" t="s">
        <v>42</v>
      </c>
      <c r="C385" t="s">
        <v>98</v>
      </c>
    </row>
    <row r="386" spans="1:3" x14ac:dyDescent="0.25">
      <c r="A386">
        <v>60</v>
      </c>
      <c r="B386" t="s">
        <v>42</v>
      </c>
      <c r="C386" t="s">
        <v>98</v>
      </c>
    </row>
    <row r="387" spans="1:3" x14ac:dyDescent="0.25">
      <c r="A387">
        <v>204</v>
      </c>
      <c r="B387" t="s">
        <v>3</v>
      </c>
      <c r="C387" t="s">
        <v>98</v>
      </c>
    </row>
    <row r="388" spans="1:3" x14ac:dyDescent="0.25">
      <c r="A388">
        <v>255</v>
      </c>
      <c r="B388" t="s">
        <v>42</v>
      </c>
      <c r="C388" t="s">
        <v>98</v>
      </c>
    </row>
    <row r="389" spans="1:3" x14ac:dyDescent="0.25">
      <c r="A389">
        <v>166</v>
      </c>
      <c r="B389" t="s">
        <v>314</v>
      </c>
      <c r="C389" t="s">
        <v>98</v>
      </c>
    </row>
    <row r="390" spans="1:3" x14ac:dyDescent="0.25">
      <c r="A390">
        <v>168</v>
      </c>
      <c r="B390" t="s">
        <v>314</v>
      </c>
      <c r="C390" t="s">
        <v>98</v>
      </c>
    </row>
    <row r="391" spans="1:3" x14ac:dyDescent="0.25">
      <c r="A391">
        <v>179</v>
      </c>
      <c r="B391" t="s">
        <v>56</v>
      </c>
      <c r="C391" t="s">
        <v>98</v>
      </c>
    </row>
    <row r="392" spans="1:3" x14ac:dyDescent="0.25">
      <c r="A392">
        <v>320</v>
      </c>
      <c r="B392" t="s">
        <v>314</v>
      </c>
      <c r="C392" t="s">
        <v>98</v>
      </c>
    </row>
    <row r="393" spans="1:3" x14ac:dyDescent="0.25">
      <c r="A393">
        <v>337</v>
      </c>
      <c r="B393" t="s">
        <v>314</v>
      </c>
      <c r="C393" t="s">
        <v>98</v>
      </c>
    </row>
    <row r="394" spans="1:3" x14ac:dyDescent="0.25">
      <c r="A394">
        <v>338</v>
      </c>
      <c r="B394" t="s">
        <v>314</v>
      </c>
      <c r="C394" t="s">
        <v>98</v>
      </c>
    </row>
    <row r="395" spans="1:3" x14ac:dyDescent="0.25">
      <c r="A395">
        <v>339</v>
      </c>
      <c r="B395" t="s">
        <v>314</v>
      </c>
      <c r="C395" t="s">
        <v>98</v>
      </c>
    </row>
    <row r="396" spans="1:3" x14ac:dyDescent="0.25">
      <c r="A396">
        <v>336</v>
      </c>
      <c r="B396" t="s">
        <v>314</v>
      </c>
      <c r="C396" t="s">
        <v>98</v>
      </c>
    </row>
    <row r="397" spans="1:3" x14ac:dyDescent="0.25">
      <c r="A397">
        <v>216</v>
      </c>
      <c r="B397" t="s">
        <v>56</v>
      </c>
      <c r="C397" t="s">
        <v>98</v>
      </c>
    </row>
    <row r="398" spans="1:3" x14ac:dyDescent="0.25">
      <c r="A398">
        <v>217</v>
      </c>
      <c r="B398" t="s">
        <v>56</v>
      </c>
      <c r="C398" t="s">
        <v>98</v>
      </c>
    </row>
    <row r="399" spans="1:3" x14ac:dyDescent="0.25">
      <c r="A399">
        <v>333</v>
      </c>
      <c r="B399" t="s">
        <v>20</v>
      </c>
      <c r="C399" t="s">
        <v>98</v>
      </c>
    </row>
    <row r="400" spans="1:3" x14ac:dyDescent="0.25">
      <c r="A400">
        <v>15</v>
      </c>
      <c r="B400" t="s">
        <v>42</v>
      </c>
      <c r="C400" t="s">
        <v>98</v>
      </c>
    </row>
    <row r="401" spans="1:3" x14ac:dyDescent="0.25">
      <c r="A401">
        <v>457</v>
      </c>
      <c r="B401" t="s">
        <v>458</v>
      </c>
      <c r="C401" t="s">
        <v>98</v>
      </c>
    </row>
    <row r="402" spans="1:3" x14ac:dyDescent="0.25">
      <c r="A402">
        <v>186</v>
      </c>
      <c r="B402" t="s">
        <v>458</v>
      </c>
      <c r="C402" t="s">
        <v>98</v>
      </c>
    </row>
    <row r="403" spans="1:3" x14ac:dyDescent="0.25">
      <c r="A403">
        <v>199</v>
      </c>
      <c r="B403" t="s">
        <v>458</v>
      </c>
      <c r="C403" t="s">
        <v>98</v>
      </c>
    </row>
    <row r="404" spans="1:3" x14ac:dyDescent="0.25">
      <c r="A404">
        <v>197</v>
      </c>
      <c r="B404" t="s">
        <v>458</v>
      </c>
      <c r="C404" t="s">
        <v>98</v>
      </c>
    </row>
    <row r="405" spans="1:3" x14ac:dyDescent="0.25">
      <c r="A405">
        <v>198</v>
      </c>
      <c r="B405" t="s">
        <v>20</v>
      </c>
      <c r="C405" t="s">
        <v>98</v>
      </c>
    </row>
    <row r="406" spans="1:3" x14ac:dyDescent="0.25">
      <c r="A406">
        <v>424</v>
      </c>
      <c r="B406" t="s">
        <v>234</v>
      </c>
      <c r="C406" t="s">
        <v>98</v>
      </c>
    </row>
    <row r="407" spans="1:3" x14ac:dyDescent="0.25">
      <c r="A407">
        <v>433</v>
      </c>
      <c r="B407" t="s">
        <v>991</v>
      </c>
      <c r="C407" t="s">
        <v>98</v>
      </c>
    </row>
    <row r="408" spans="1:3" x14ac:dyDescent="0.25">
      <c r="A408">
        <v>422</v>
      </c>
      <c r="B408" t="s">
        <v>3</v>
      </c>
      <c r="C408" t="s">
        <v>98</v>
      </c>
    </row>
    <row r="409" spans="1:3" x14ac:dyDescent="0.25">
      <c r="A409">
        <v>428</v>
      </c>
      <c r="B409" t="s">
        <v>42</v>
      </c>
      <c r="C409" t="s">
        <v>98</v>
      </c>
    </row>
    <row r="410" spans="1:3" x14ac:dyDescent="0.25">
      <c r="A410">
        <v>429</v>
      </c>
      <c r="B410" t="s">
        <v>42</v>
      </c>
      <c r="C410" t="s">
        <v>98</v>
      </c>
    </row>
    <row r="411" spans="1:3" x14ac:dyDescent="0.25">
      <c r="A411">
        <v>430</v>
      </c>
      <c r="B411" t="s">
        <v>42</v>
      </c>
      <c r="C411" t="s">
        <v>98</v>
      </c>
    </row>
    <row r="412" spans="1:3" x14ac:dyDescent="0.25">
      <c r="A412">
        <v>431</v>
      </c>
      <c r="B412" t="s">
        <v>42</v>
      </c>
      <c r="C412" t="s">
        <v>98</v>
      </c>
    </row>
    <row r="413" spans="1:3" x14ac:dyDescent="0.25">
      <c r="A413">
        <v>419</v>
      </c>
      <c r="B413" t="s">
        <v>42</v>
      </c>
      <c r="C413" t="s">
        <v>98</v>
      </c>
    </row>
    <row r="414" spans="1:3" x14ac:dyDescent="0.25">
      <c r="A414">
        <v>376</v>
      </c>
      <c r="B414" t="s">
        <v>234</v>
      </c>
      <c r="C414" t="s">
        <v>98</v>
      </c>
    </row>
    <row r="415" spans="1:3" x14ac:dyDescent="0.25">
      <c r="A415">
        <v>381</v>
      </c>
      <c r="B415" t="s">
        <v>42</v>
      </c>
      <c r="C415" t="s">
        <v>98</v>
      </c>
    </row>
    <row r="416" spans="1:3" x14ac:dyDescent="0.25">
      <c r="A416">
        <v>389</v>
      </c>
      <c r="B416" t="s">
        <v>511</v>
      </c>
      <c r="C416" t="s">
        <v>98</v>
      </c>
    </row>
    <row r="417" spans="1:3" x14ac:dyDescent="0.25">
      <c r="A417">
        <v>53</v>
      </c>
      <c r="B417" t="s">
        <v>42</v>
      </c>
      <c r="C417" t="s">
        <v>98</v>
      </c>
    </row>
    <row r="418" spans="1:3" x14ac:dyDescent="0.25">
      <c r="A418">
        <v>112</v>
      </c>
      <c r="B418" t="s">
        <v>56</v>
      </c>
      <c r="C418" t="s">
        <v>98</v>
      </c>
    </row>
    <row r="419" spans="1:3" x14ac:dyDescent="0.25">
      <c r="A419">
        <v>260</v>
      </c>
      <c r="B419" t="s">
        <v>56</v>
      </c>
      <c r="C419" t="s">
        <v>98</v>
      </c>
    </row>
    <row r="420" spans="1:3" x14ac:dyDescent="0.25">
      <c r="A420">
        <v>330</v>
      </c>
      <c r="B420" t="s">
        <v>3</v>
      </c>
      <c r="C420" t="s">
        <v>98</v>
      </c>
    </row>
    <row r="421" spans="1:3" x14ac:dyDescent="0.25">
      <c r="A421">
        <v>256</v>
      </c>
      <c r="B421" t="s">
        <v>234</v>
      </c>
      <c r="C421" t="s">
        <v>98</v>
      </c>
    </row>
    <row r="422" spans="1:3" x14ac:dyDescent="0.25">
      <c r="A422">
        <v>408</v>
      </c>
      <c r="B422" t="s">
        <v>42</v>
      </c>
      <c r="C422" t="s">
        <v>98</v>
      </c>
    </row>
    <row r="423" spans="1:3" x14ac:dyDescent="0.25">
      <c r="A423">
        <v>252</v>
      </c>
      <c r="B423" t="s">
        <v>42</v>
      </c>
      <c r="C423" t="s">
        <v>98</v>
      </c>
    </row>
    <row r="424" spans="1:3" x14ac:dyDescent="0.25">
      <c r="A424">
        <v>240</v>
      </c>
      <c r="B424" t="s">
        <v>215</v>
      </c>
      <c r="C424" t="s">
        <v>98</v>
      </c>
    </row>
    <row r="425" spans="1:3" x14ac:dyDescent="0.25">
      <c r="A425">
        <v>342</v>
      </c>
      <c r="B425" t="s">
        <v>32</v>
      </c>
      <c r="C425" t="s">
        <v>98</v>
      </c>
    </row>
    <row r="426" spans="1:3" x14ac:dyDescent="0.25">
      <c r="A426">
        <v>313</v>
      </c>
      <c r="B426" t="s">
        <v>32</v>
      </c>
      <c r="C426" t="s">
        <v>98</v>
      </c>
    </row>
    <row r="427" spans="1:3" x14ac:dyDescent="0.25">
      <c r="A427">
        <v>327</v>
      </c>
      <c r="B427" t="s">
        <v>32</v>
      </c>
      <c r="C427" t="s">
        <v>98</v>
      </c>
    </row>
    <row r="428" spans="1:3" x14ac:dyDescent="0.25">
      <c r="A428">
        <v>74</v>
      </c>
      <c r="B428" t="s">
        <v>42</v>
      </c>
      <c r="C428" t="s">
        <v>98</v>
      </c>
    </row>
    <row r="429" spans="1:3" x14ac:dyDescent="0.25">
      <c r="A429">
        <v>241</v>
      </c>
      <c r="B429" t="s">
        <v>511</v>
      </c>
      <c r="C429" t="s">
        <v>98</v>
      </c>
    </row>
    <row r="430" spans="1:3" x14ac:dyDescent="0.25">
      <c r="A430">
        <v>382</v>
      </c>
      <c r="B430" t="s">
        <v>42</v>
      </c>
      <c r="C430" t="s">
        <v>98</v>
      </c>
    </row>
    <row r="431" spans="1:3" x14ac:dyDescent="0.25">
      <c r="A431">
        <v>388</v>
      </c>
      <c r="B431" t="s">
        <v>42</v>
      </c>
      <c r="C431" t="s">
        <v>98</v>
      </c>
    </row>
    <row r="432" spans="1:3" x14ac:dyDescent="0.25">
      <c r="A432">
        <v>396</v>
      </c>
      <c r="B432" t="s">
        <v>42</v>
      </c>
      <c r="C432" t="s">
        <v>98</v>
      </c>
    </row>
    <row r="433" spans="1:3" x14ac:dyDescent="0.25">
      <c r="A433">
        <v>111</v>
      </c>
      <c r="B433" t="s">
        <v>42</v>
      </c>
      <c r="C433" t="s">
        <v>98</v>
      </c>
    </row>
    <row r="434" spans="1:3" x14ac:dyDescent="0.25">
      <c r="A434">
        <v>178</v>
      </c>
      <c r="B434" t="s">
        <v>32</v>
      </c>
      <c r="C434" t="s">
        <v>98</v>
      </c>
    </row>
    <row r="435" spans="1:3" x14ac:dyDescent="0.25">
      <c r="A435">
        <v>283</v>
      </c>
      <c r="B435" t="s">
        <v>42</v>
      </c>
      <c r="C435" t="s">
        <v>98</v>
      </c>
    </row>
    <row r="436" spans="1:3" x14ac:dyDescent="0.25">
      <c r="A436">
        <v>282</v>
      </c>
      <c r="B436" t="s">
        <v>3</v>
      </c>
      <c r="C436" t="s">
        <v>98</v>
      </c>
    </row>
    <row r="437" spans="1:3" x14ac:dyDescent="0.25">
      <c r="A437">
        <v>110</v>
      </c>
      <c r="B437" t="s">
        <v>20</v>
      </c>
      <c r="C437" t="s">
        <v>98</v>
      </c>
    </row>
    <row r="438" spans="1:3" x14ac:dyDescent="0.25">
      <c r="A438">
        <v>464</v>
      </c>
      <c r="B438" t="s">
        <v>32</v>
      </c>
      <c r="C438" t="s">
        <v>98</v>
      </c>
    </row>
    <row r="439" spans="1:3" x14ac:dyDescent="0.25">
      <c r="A439">
        <v>40</v>
      </c>
      <c r="B439" t="s">
        <v>32</v>
      </c>
      <c r="C439" t="s">
        <v>98</v>
      </c>
    </row>
    <row r="440" spans="1:3" x14ac:dyDescent="0.25">
      <c r="A440">
        <v>113</v>
      </c>
      <c r="B440" t="s">
        <v>56</v>
      </c>
      <c r="C440" t="s">
        <v>98</v>
      </c>
    </row>
    <row r="441" spans="1:3" x14ac:dyDescent="0.25">
      <c r="A441">
        <v>10</v>
      </c>
      <c r="B441" t="s">
        <v>42</v>
      </c>
      <c r="C441" t="s">
        <v>98</v>
      </c>
    </row>
    <row r="442" spans="1:3" x14ac:dyDescent="0.25">
      <c r="A442">
        <v>58</v>
      </c>
      <c r="B442" t="s">
        <v>42</v>
      </c>
      <c r="C442" t="s">
        <v>98</v>
      </c>
    </row>
    <row r="443" spans="1:3" x14ac:dyDescent="0.25">
      <c r="A443">
        <v>65</v>
      </c>
      <c r="B443" t="s">
        <v>42</v>
      </c>
      <c r="C443" t="s">
        <v>98</v>
      </c>
    </row>
    <row r="444" spans="1:3" x14ac:dyDescent="0.25">
      <c r="A444">
        <v>73</v>
      </c>
      <c r="B444" t="s">
        <v>42</v>
      </c>
      <c r="C444" t="s">
        <v>98</v>
      </c>
    </row>
    <row r="445" spans="1:3" x14ac:dyDescent="0.25">
      <c r="A445">
        <v>100</v>
      </c>
      <c r="B445" t="s">
        <v>42</v>
      </c>
      <c r="C445" t="s">
        <v>98</v>
      </c>
    </row>
    <row r="446" spans="1:3" x14ac:dyDescent="0.25">
      <c r="A446">
        <v>115</v>
      </c>
      <c r="B446" t="s">
        <v>56</v>
      </c>
      <c r="C446" t="s">
        <v>98</v>
      </c>
    </row>
    <row r="447" spans="1:3" x14ac:dyDescent="0.25">
      <c r="A447">
        <v>272</v>
      </c>
      <c r="B447" t="s">
        <v>42</v>
      </c>
      <c r="C447" t="s">
        <v>98</v>
      </c>
    </row>
    <row r="448" spans="1:3" x14ac:dyDescent="0.25">
      <c r="A448">
        <v>107</v>
      </c>
      <c r="B448" t="s">
        <v>42</v>
      </c>
      <c r="C448" t="s">
        <v>98</v>
      </c>
    </row>
    <row r="449" spans="1:3" x14ac:dyDescent="0.25">
      <c r="A449">
        <v>106</v>
      </c>
      <c r="B449" t="s">
        <v>42</v>
      </c>
      <c r="C449" t="s">
        <v>98</v>
      </c>
    </row>
    <row r="450" spans="1:3" x14ac:dyDescent="0.25">
      <c r="A450">
        <v>351</v>
      </c>
      <c r="B450" t="s">
        <v>32</v>
      </c>
      <c r="C450" t="s">
        <v>98</v>
      </c>
    </row>
    <row r="451" spans="1:3" x14ac:dyDescent="0.25">
      <c r="A451">
        <v>264</v>
      </c>
      <c r="B451" t="s">
        <v>234</v>
      </c>
      <c r="C451" t="s">
        <v>98</v>
      </c>
    </row>
    <row r="452" spans="1:3" x14ac:dyDescent="0.25">
      <c r="A452">
        <v>135</v>
      </c>
      <c r="B452" t="s">
        <v>56</v>
      </c>
      <c r="C452" t="s">
        <v>98</v>
      </c>
    </row>
    <row r="453" spans="1:3" x14ac:dyDescent="0.25">
      <c r="A453">
        <v>142</v>
      </c>
      <c r="B453" t="s">
        <v>56</v>
      </c>
      <c r="C453" t="s">
        <v>98</v>
      </c>
    </row>
    <row r="454" spans="1:3" x14ac:dyDescent="0.25">
      <c r="A454">
        <v>1</v>
      </c>
      <c r="B454" t="s">
        <v>3</v>
      </c>
      <c r="C454" t="s">
        <v>2510</v>
      </c>
    </row>
    <row r="455" spans="1:3" x14ac:dyDescent="0.25">
      <c r="A455">
        <v>364</v>
      </c>
      <c r="B455" t="s">
        <v>511</v>
      </c>
      <c r="C455" t="s">
        <v>1927</v>
      </c>
    </row>
    <row r="456" spans="1:3" x14ac:dyDescent="0.25">
      <c r="A456">
        <v>390</v>
      </c>
      <c r="B456" t="s">
        <v>1102</v>
      </c>
      <c r="C456" t="s">
        <v>1927</v>
      </c>
    </row>
    <row r="457" spans="1:3" x14ac:dyDescent="0.25">
      <c r="A457">
        <v>369</v>
      </c>
      <c r="B457" t="s">
        <v>553</v>
      </c>
      <c r="C457" t="s">
        <v>1927</v>
      </c>
    </row>
    <row r="458" spans="1:3" x14ac:dyDescent="0.25">
      <c r="A458">
        <v>384</v>
      </c>
      <c r="B458" t="s">
        <v>32</v>
      </c>
      <c r="C458" t="s">
        <v>1927</v>
      </c>
    </row>
    <row r="459" spans="1:3" x14ac:dyDescent="0.25">
      <c r="A459">
        <v>33</v>
      </c>
      <c r="B459" t="s">
        <v>42</v>
      </c>
      <c r="C459" t="s">
        <v>291</v>
      </c>
    </row>
    <row r="460" spans="1:3" x14ac:dyDescent="0.25">
      <c r="A460">
        <v>322</v>
      </c>
      <c r="B460" t="s">
        <v>42</v>
      </c>
      <c r="C460" t="s">
        <v>291</v>
      </c>
    </row>
    <row r="461" spans="1:3" x14ac:dyDescent="0.25">
      <c r="A461">
        <v>72</v>
      </c>
      <c r="B461" t="s">
        <v>42</v>
      </c>
      <c r="C461" t="s">
        <v>291</v>
      </c>
    </row>
    <row r="462" spans="1:3" x14ac:dyDescent="0.25">
      <c r="A462">
        <v>182</v>
      </c>
      <c r="B462" t="s">
        <v>234</v>
      </c>
      <c r="C462" t="s">
        <v>291</v>
      </c>
    </row>
    <row r="463" spans="1:3" x14ac:dyDescent="0.25">
      <c r="A463">
        <v>258</v>
      </c>
      <c r="B463" t="s">
        <v>234</v>
      </c>
      <c r="C463" t="s">
        <v>291</v>
      </c>
    </row>
    <row r="464" spans="1:3" x14ac:dyDescent="0.25">
      <c r="A464">
        <v>38</v>
      </c>
      <c r="B464" t="s">
        <v>32</v>
      </c>
      <c r="C464" t="s">
        <v>291</v>
      </c>
    </row>
    <row r="465" spans="1:3" x14ac:dyDescent="0.25">
      <c r="A465">
        <v>436</v>
      </c>
      <c r="B465" t="s">
        <v>1102</v>
      </c>
      <c r="C465" t="s">
        <v>291</v>
      </c>
    </row>
    <row r="466" spans="1:3" x14ac:dyDescent="0.25">
      <c r="A466">
        <v>448</v>
      </c>
      <c r="B466" t="s">
        <v>234</v>
      </c>
      <c r="C466" t="s">
        <v>291</v>
      </c>
    </row>
    <row r="467" spans="1:3" x14ac:dyDescent="0.25">
      <c r="A467">
        <v>434</v>
      </c>
      <c r="B467" t="s">
        <v>42</v>
      </c>
      <c r="C467" t="s">
        <v>291</v>
      </c>
    </row>
    <row r="468" spans="1:3" x14ac:dyDescent="0.25">
      <c r="A468">
        <v>2</v>
      </c>
      <c r="B468" t="s">
        <v>20</v>
      </c>
      <c r="C468" t="s">
        <v>193</v>
      </c>
    </row>
    <row r="469" spans="1:3" x14ac:dyDescent="0.25">
      <c r="A469">
        <v>23</v>
      </c>
      <c r="B469" t="s">
        <v>32</v>
      </c>
      <c r="C469" t="s">
        <v>193</v>
      </c>
    </row>
    <row r="470" spans="1:3" x14ac:dyDescent="0.25">
      <c r="A470">
        <v>320</v>
      </c>
      <c r="B470" t="s">
        <v>448</v>
      </c>
      <c r="C470" t="s">
        <v>193</v>
      </c>
    </row>
    <row r="471" spans="1:3" x14ac:dyDescent="0.25">
      <c r="A471">
        <v>277</v>
      </c>
      <c r="B471" t="s">
        <v>925</v>
      </c>
      <c r="C471" t="s">
        <v>193</v>
      </c>
    </row>
    <row r="472" spans="1:3" x14ac:dyDescent="0.25">
      <c r="A472">
        <v>18</v>
      </c>
      <c r="B472" t="s">
        <v>42</v>
      </c>
      <c r="C472" t="s">
        <v>92</v>
      </c>
    </row>
    <row r="473" spans="1:3" x14ac:dyDescent="0.25">
      <c r="A473">
        <v>85</v>
      </c>
      <c r="B473" t="s">
        <v>564</v>
      </c>
      <c r="C473" t="s">
        <v>92</v>
      </c>
    </row>
    <row r="474" spans="1:3" x14ac:dyDescent="0.25">
      <c r="A474">
        <v>86</v>
      </c>
      <c r="B474" t="s">
        <v>3</v>
      </c>
      <c r="C474" t="s">
        <v>92</v>
      </c>
    </row>
    <row r="475" spans="1:3" x14ac:dyDescent="0.25">
      <c r="A475">
        <v>67</v>
      </c>
      <c r="B475" t="s">
        <v>234</v>
      </c>
      <c r="C475" t="s">
        <v>92</v>
      </c>
    </row>
    <row r="476" spans="1:3" x14ac:dyDescent="0.25">
      <c r="A476">
        <v>176</v>
      </c>
      <c r="B476" t="s">
        <v>42</v>
      </c>
      <c r="C476" t="s">
        <v>92</v>
      </c>
    </row>
    <row r="477" spans="1:3" x14ac:dyDescent="0.25">
      <c r="A477">
        <v>165</v>
      </c>
      <c r="B477" t="s">
        <v>56</v>
      </c>
      <c r="C477" t="s">
        <v>92</v>
      </c>
    </row>
    <row r="478" spans="1:3" x14ac:dyDescent="0.25">
      <c r="A478">
        <v>183</v>
      </c>
      <c r="B478" t="s">
        <v>991</v>
      </c>
      <c r="C478" t="s">
        <v>92</v>
      </c>
    </row>
    <row r="479" spans="1:3" x14ac:dyDescent="0.25">
      <c r="A479">
        <v>230</v>
      </c>
      <c r="B479" t="s">
        <v>42</v>
      </c>
      <c r="C479" t="s">
        <v>92</v>
      </c>
    </row>
    <row r="480" spans="1:3" x14ac:dyDescent="0.25">
      <c r="A480">
        <v>421</v>
      </c>
      <c r="B480" t="s">
        <v>42</v>
      </c>
      <c r="C480" t="s">
        <v>92</v>
      </c>
    </row>
    <row r="481" spans="1:3" x14ac:dyDescent="0.25">
      <c r="A481">
        <v>228</v>
      </c>
      <c r="B481" t="s">
        <v>3</v>
      </c>
      <c r="C481" t="s">
        <v>92</v>
      </c>
    </row>
    <row r="482" spans="1:3" x14ac:dyDescent="0.25">
      <c r="A482">
        <v>22</v>
      </c>
      <c r="B482" t="s">
        <v>42</v>
      </c>
      <c r="C482" t="s">
        <v>92</v>
      </c>
    </row>
    <row r="483" spans="1:3" x14ac:dyDescent="0.25">
      <c r="A483">
        <v>274</v>
      </c>
      <c r="B483" t="s">
        <v>42</v>
      </c>
      <c r="C483" t="s">
        <v>92</v>
      </c>
    </row>
    <row r="484" spans="1:3" x14ac:dyDescent="0.25">
      <c r="A484">
        <v>17</v>
      </c>
      <c r="B484" t="s">
        <v>42</v>
      </c>
      <c r="C484" t="s">
        <v>92</v>
      </c>
    </row>
    <row r="485" spans="1:3" x14ac:dyDescent="0.25">
      <c r="A485">
        <v>409</v>
      </c>
      <c r="B485" t="s">
        <v>3</v>
      </c>
      <c r="C485" t="s">
        <v>92</v>
      </c>
    </row>
    <row r="486" spans="1:3" x14ac:dyDescent="0.25">
      <c r="A486">
        <v>254</v>
      </c>
      <c r="B486" t="s">
        <v>42</v>
      </c>
      <c r="C486" t="s">
        <v>92</v>
      </c>
    </row>
    <row r="487" spans="1:3" x14ac:dyDescent="0.25">
      <c r="A487">
        <v>308</v>
      </c>
      <c r="B487" t="s">
        <v>553</v>
      </c>
      <c r="C487" t="s">
        <v>92</v>
      </c>
    </row>
    <row r="488" spans="1:3" x14ac:dyDescent="0.25">
      <c r="A488">
        <v>387</v>
      </c>
      <c r="B488" t="s">
        <v>42</v>
      </c>
      <c r="C488" t="s">
        <v>92</v>
      </c>
    </row>
    <row r="489" spans="1:3" x14ac:dyDescent="0.25">
      <c r="A489">
        <v>386</v>
      </c>
      <c r="B489" t="s">
        <v>42</v>
      </c>
      <c r="C489" t="s">
        <v>92</v>
      </c>
    </row>
    <row r="490" spans="1:3" x14ac:dyDescent="0.25">
      <c r="A490">
        <v>395</v>
      </c>
      <c r="B490" t="s">
        <v>991</v>
      </c>
      <c r="C490" t="s">
        <v>92</v>
      </c>
    </row>
    <row r="491" spans="1:3" x14ac:dyDescent="0.25">
      <c r="A491">
        <v>79</v>
      </c>
      <c r="B491" t="s">
        <v>56</v>
      </c>
      <c r="C491" t="s">
        <v>92</v>
      </c>
    </row>
    <row r="492" spans="1:3" x14ac:dyDescent="0.25">
      <c r="A492">
        <v>273</v>
      </c>
      <c r="B492" t="s">
        <v>42</v>
      </c>
      <c r="C492" t="s">
        <v>92</v>
      </c>
    </row>
    <row r="493" spans="1:3" x14ac:dyDescent="0.25">
      <c r="A493">
        <v>275</v>
      </c>
      <c r="B493" t="s">
        <v>42</v>
      </c>
      <c r="C493" t="s">
        <v>92</v>
      </c>
    </row>
    <row r="494" spans="1:3" x14ac:dyDescent="0.25">
      <c r="A494">
        <v>69</v>
      </c>
      <c r="B494" t="s">
        <v>56</v>
      </c>
      <c r="C494" t="s">
        <v>92</v>
      </c>
    </row>
    <row r="495" spans="1:3" x14ac:dyDescent="0.25">
      <c r="A495">
        <v>9</v>
      </c>
      <c r="B495" t="s">
        <v>42</v>
      </c>
      <c r="C495" t="s">
        <v>92</v>
      </c>
    </row>
    <row r="496" spans="1:3" x14ac:dyDescent="0.25">
      <c r="A496">
        <v>276</v>
      </c>
      <c r="B496" t="s">
        <v>42</v>
      </c>
      <c r="C496" t="s">
        <v>92</v>
      </c>
    </row>
    <row r="497" spans="1:3" x14ac:dyDescent="0.25">
      <c r="A497">
        <v>268</v>
      </c>
      <c r="B497" t="s">
        <v>56</v>
      </c>
      <c r="C497" t="s">
        <v>92</v>
      </c>
    </row>
    <row r="498" spans="1:3" x14ac:dyDescent="0.25">
      <c r="A498">
        <v>269</v>
      </c>
      <c r="B498" t="s">
        <v>56</v>
      </c>
      <c r="C498" t="s">
        <v>92</v>
      </c>
    </row>
    <row r="499" spans="1:3" x14ac:dyDescent="0.25">
      <c r="A499">
        <v>349</v>
      </c>
      <c r="B499" t="s">
        <v>56</v>
      </c>
      <c r="C499" t="s">
        <v>92</v>
      </c>
    </row>
    <row r="500" spans="1:3" x14ac:dyDescent="0.25">
      <c r="A500">
        <v>420</v>
      </c>
      <c r="B500" t="s">
        <v>3</v>
      </c>
      <c r="C500" t="s">
        <v>92</v>
      </c>
    </row>
    <row r="501" spans="1:3" x14ac:dyDescent="0.25">
      <c r="A501">
        <v>414</v>
      </c>
      <c r="B501" t="s">
        <v>42</v>
      </c>
      <c r="C501" t="s">
        <v>92</v>
      </c>
    </row>
    <row r="502" spans="1:3" x14ac:dyDescent="0.25">
      <c r="A502">
        <v>439</v>
      </c>
      <c r="B502" t="s">
        <v>3</v>
      </c>
      <c r="C502" t="s">
        <v>92</v>
      </c>
    </row>
    <row r="503" spans="1:3" x14ac:dyDescent="0.25">
      <c r="A503">
        <v>437</v>
      </c>
      <c r="B503" t="s">
        <v>3</v>
      </c>
      <c r="C503" t="s">
        <v>92</v>
      </c>
    </row>
    <row r="504" spans="1:3" x14ac:dyDescent="0.25">
      <c r="A504">
        <v>413</v>
      </c>
      <c r="B504" t="s">
        <v>991</v>
      </c>
      <c r="C504" t="s">
        <v>92</v>
      </c>
    </row>
    <row r="505" spans="1:3" x14ac:dyDescent="0.25">
      <c r="A505">
        <v>319</v>
      </c>
      <c r="B505" t="s">
        <v>32</v>
      </c>
      <c r="C505" t="s">
        <v>2512</v>
      </c>
    </row>
    <row r="506" spans="1:3" x14ac:dyDescent="0.25">
      <c r="A506">
        <v>87</v>
      </c>
      <c r="B506" t="s">
        <v>32</v>
      </c>
      <c r="C506" t="s">
        <v>2512</v>
      </c>
    </row>
    <row r="507" spans="1:3" x14ac:dyDescent="0.25">
      <c r="A507">
        <v>161</v>
      </c>
      <c r="B507" t="s">
        <v>553</v>
      </c>
      <c r="C507" t="s">
        <v>2512</v>
      </c>
    </row>
    <row r="508" spans="1:3" x14ac:dyDescent="0.25">
      <c r="A508">
        <v>163</v>
      </c>
      <c r="B508" t="s">
        <v>32</v>
      </c>
      <c r="C508" t="s">
        <v>2512</v>
      </c>
    </row>
    <row r="509" spans="1:3" x14ac:dyDescent="0.25">
      <c r="A509">
        <v>425</v>
      </c>
      <c r="B509" t="s">
        <v>553</v>
      </c>
      <c r="C509" t="s">
        <v>2512</v>
      </c>
    </row>
    <row r="510" spans="1:3" x14ac:dyDescent="0.25">
      <c r="A510">
        <v>200</v>
      </c>
      <c r="B510" t="s">
        <v>234</v>
      </c>
      <c r="C510" t="s">
        <v>2512</v>
      </c>
    </row>
    <row r="511" spans="1:3" x14ac:dyDescent="0.25">
      <c r="A511">
        <v>417</v>
      </c>
      <c r="B511" t="s">
        <v>511</v>
      </c>
      <c r="C511" t="s">
        <v>103</v>
      </c>
    </row>
    <row r="512" spans="1:3" x14ac:dyDescent="0.25">
      <c r="A512">
        <v>148</v>
      </c>
      <c r="B512" t="s">
        <v>234</v>
      </c>
      <c r="C512" t="s">
        <v>103</v>
      </c>
    </row>
    <row r="513" spans="1:3" x14ac:dyDescent="0.25">
      <c r="A513">
        <v>164</v>
      </c>
      <c r="B513" t="s">
        <v>3</v>
      </c>
      <c r="C513" t="s">
        <v>103</v>
      </c>
    </row>
    <row r="514" spans="1:3" x14ac:dyDescent="0.25">
      <c r="A514">
        <v>262</v>
      </c>
      <c r="B514" t="s">
        <v>3</v>
      </c>
      <c r="C514" t="s">
        <v>103</v>
      </c>
    </row>
    <row r="515" spans="1:3" x14ac:dyDescent="0.25">
      <c r="A515">
        <v>157</v>
      </c>
      <c r="B515" t="s">
        <v>234</v>
      </c>
      <c r="C515" t="s">
        <v>103</v>
      </c>
    </row>
    <row r="516" spans="1:3" x14ac:dyDescent="0.25">
      <c r="A516">
        <v>49</v>
      </c>
      <c r="B516" t="s">
        <v>42</v>
      </c>
      <c r="C516" t="s">
        <v>103</v>
      </c>
    </row>
    <row r="517" spans="1:3" x14ac:dyDescent="0.25">
      <c r="A517">
        <v>138</v>
      </c>
      <c r="B517" t="s">
        <v>56</v>
      </c>
      <c r="C517" t="s">
        <v>103</v>
      </c>
    </row>
    <row r="518" spans="1:3" x14ac:dyDescent="0.25">
      <c r="A518">
        <v>12</v>
      </c>
      <c r="B518" t="s">
        <v>42</v>
      </c>
      <c r="C518" t="s">
        <v>103</v>
      </c>
    </row>
    <row r="519" spans="1:3" x14ac:dyDescent="0.25">
      <c r="A519">
        <v>158</v>
      </c>
      <c r="B519" t="s">
        <v>3</v>
      </c>
      <c r="C519" t="s">
        <v>103</v>
      </c>
    </row>
    <row r="520" spans="1:3" x14ac:dyDescent="0.25">
      <c r="A520">
        <v>172</v>
      </c>
      <c r="B520" t="s">
        <v>234</v>
      </c>
      <c r="C520" t="s">
        <v>103</v>
      </c>
    </row>
    <row r="521" spans="1:3" x14ac:dyDescent="0.25">
      <c r="A521">
        <v>203</v>
      </c>
      <c r="B521" t="s">
        <v>553</v>
      </c>
      <c r="C521" t="s">
        <v>103</v>
      </c>
    </row>
    <row r="522" spans="1:3" x14ac:dyDescent="0.25">
      <c r="A522">
        <v>298</v>
      </c>
      <c r="B522" t="s">
        <v>3</v>
      </c>
      <c r="C522" t="s">
        <v>103</v>
      </c>
    </row>
    <row r="523" spans="1:3" x14ac:dyDescent="0.25">
      <c r="A523">
        <v>207</v>
      </c>
      <c r="B523" t="s">
        <v>234</v>
      </c>
      <c r="C523" t="s">
        <v>103</v>
      </c>
    </row>
    <row r="524" spans="1:3" x14ac:dyDescent="0.25">
      <c r="A524">
        <v>16</v>
      </c>
      <c r="B524" t="s">
        <v>42</v>
      </c>
      <c r="C524" t="s">
        <v>103</v>
      </c>
    </row>
    <row r="525" spans="1:3" x14ac:dyDescent="0.25">
      <c r="A525">
        <v>32</v>
      </c>
      <c r="B525" t="s">
        <v>42</v>
      </c>
      <c r="C525" t="s">
        <v>103</v>
      </c>
    </row>
    <row r="526" spans="1:3" x14ac:dyDescent="0.25">
      <c r="A526">
        <v>365</v>
      </c>
      <c r="B526" t="s">
        <v>3</v>
      </c>
      <c r="C526" t="s">
        <v>103</v>
      </c>
    </row>
    <row r="527" spans="1:3" x14ac:dyDescent="0.25">
      <c r="A527">
        <v>45</v>
      </c>
      <c r="B527" t="s">
        <v>42</v>
      </c>
      <c r="C527" t="s">
        <v>103</v>
      </c>
    </row>
    <row r="528" spans="1:3" x14ac:dyDescent="0.25">
      <c r="A528">
        <v>147</v>
      </c>
      <c r="B528" t="s">
        <v>42</v>
      </c>
      <c r="C528" t="s">
        <v>103</v>
      </c>
    </row>
    <row r="529" spans="1:3" x14ac:dyDescent="0.25">
      <c r="A529">
        <v>80</v>
      </c>
      <c r="B529" t="s">
        <v>3</v>
      </c>
      <c r="C529" t="s">
        <v>103</v>
      </c>
    </row>
    <row r="530" spans="1:3" x14ac:dyDescent="0.25">
      <c r="A530">
        <v>202</v>
      </c>
      <c r="B530" t="s">
        <v>42</v>
      </c>
      <c r="C530" t="s">
        <v>103</v>
      </c>
    </row>
    <row r="531" spans="1:3" x14ac:dyDescent="0.25">
      <c r="A531">
        <v>206</v>
      </c>
      <c r="B531" t="s">
        <v>42</v>
      </c>
      <c r="C531" t="s">
        <v>103</v>
      </c>
    </row>
    <row r="532" spans="1:3" x14ac:dyDescent="0.25">
      <c r="A532">
        <v>57</v>
      </c>
      <c r="B532" t="s">
        <v>42</v>
      </c>
      <c r="C532" t="s">
        <v>103</v>
      </c>
    </row>
    <row r="533" spans="1:3" x14ac:dyDescent="0.25">
      <c r="A533">
        <v>91</v>
      </c>
      <c r="B533" t="s">
        <v>42</v>
      </c>
      <c r="C533" t="s">
        <v>103</v>
      </c>
    </row>
    <row r="534" spans="1:3" x14ac:dyDescent="0.25">
      <c r="A534">
        <v>210</v>
      </c>
      <c r="B534" t="s">
        <v>42</v>
      </c>
      <c r="C534" t="s">
        <v>103</v>
      </c>
    </row>
    <row r="535" spans="1:3" x14ac:dyDescent="0.25">
      <c r="A535">
        <v>212</v>
      </c>
      <c r="B535" t="s">
        <v>42</v>
      </c>
      <c r="C535" t="s">
        <v>103</v>
      </c>
    </row>
    <row r="536" spans="1:3" x14ac:dyDescent="0.25">
      <c r="A536">
        <v>170</v>
      </c>
      <c r="B536" t="s">
        <v>56</v>
      </c>
      <c r="C536" t="s">
        <v>103</v>
      </c>
    </row>
    <row r="537" spans="1:3" x14ac:dyDescent="0.25">
      <c r="A537">
        <v>162</v>
      </c>
      <c r="B537" t="s">
        <v>42</v>
      </c>
      <c r="C537" t="s">
        <v>103</v>
      </c>
    </row>
    <row r="538" spans="1:3" x14ac:dyDescent="0.25">
      <c r="A538">
        <v>44</v>
      </c>
      <c r="B538" t="s">
        <v>56</v>
      </c>
      <c r="C538" t="s">
        <v>103</v>
      </c>
    </row>
    <row r="539" spans="1:3" x14ac:dyDescent="0.25">
      <c r="A539">
        <v>213</v>
      </c>
      <c r="B539" t="s">
        <v>42</v>
      </c>
      <c r="C539" t="s">
        <v>103</v>
      </c>
    </row>
    <row r="540" spans="1:3" x14ac:dyDescent="0.25">
      <c r="A540">
        <v>442</v>
      </c>
      <c r="B540" t="s">
        <v>42</v>
      </c>
      <c r="C540" t="s">
        <v>103</v>
      </c>
    </row>
    <row r="541" spans="1:3" x14ac:dyDescent="0.25">
      <c r="A541">
        <v>174</v>
      </c>
      <c r="B541" t="s">
        <v>42</v>
      </c>
      <c r="C541" t="s">
        <v>103</v>
      </c>
    </row>
    <row r="542" spans="1:3" x14ac:dyDescent="0.25">
      <c r="A542">
        <v>219</v>
      </c>
      <c r="B542" t="s">
        <v>42</v>
      </c>
      <c r="C542" t="s">
        <v>103</v>
      </c>
    </row>
    <row r="543" spans="1:3" x14ac:dyDescent="0.25">
      <c r="A543">
        <v>181</v>
      </c>
      <c r="B543" t="s">
        <v>56</v>
      </c>
      <c r="C543" t="s">
        <v>103</v>
      </c>
    </row>
    <row r="544" spans="1:3" x14ac:dyDescent="0.25">
      <c r="A544">
        <v>284</v>
      </c>
      <c r="B544" t="s">
        <v>42</v>
      </c>
      <c r="C544" t="s">
        <v>103</v>
      </c>
    </row>
    <row r="545" spans="1:3" x14ac:dyDescent="0.25">
      <c r="A545">
        <v>456</v>
      </c>
      <c r="B545" t="s">
        <v>42</v>
      </c>
      <c r="C545" t="s">
        <v>103</v>
      </c>
    </row>
    <row r="546" spans="1:3" x14ac:dyDescent="0.25">
      <c r="A546">
        <v>173</v>
      </c>
      <c r="B546" t="s">
        <v>42</v>
      </c>
      <c r="C546" t="s">
        <v>103</v>
      </c>
    </row>
    <row r="547" spans="1:3" x14ac:dyDescent="0.25">
      <c r="A547">
        <v>188</v>
      </c>
      <c r="B547" t="s">
        <v>42</v>
      </c>
      <c r="C547" t="s">
        <v>103</v>
      </c>
    </row>
    <row r="548" spans="1:3" x14ac:dyDescent="0.25">
      <c r="A548">
        <v>195</v>
      </c>
      <c r="B548" t="s">
        <v>42</v>
      </c>
      <c r="C548" t="s">
        <v>103</v>
      </c>
    </row>
    <row r="549" spans="1:3" x14ac:dyDescent="0.25">
      <c r="A549">
        <v>196</v>
      </c>
      <c r="B549" t="s">
        <v>42</v>
      </c>
      <c r="C549" t="s">
        <v>103</v>
      </c>
    </row>
    <row r="550" spans="1:3" x14ac:dyDescent="0.25">
      <c r="A550">
        <v>194</v>
      </c>
      <c r="B550" t="s">
        <v>42</v>
      </c>
      <c r="C550" t="s">
        <v>103</v>
      </c>
    </row>
    <row r="551" spans="1:3" x14ac:dyDescent="0.25">
      <c r="A551">
        <v>239</v>
      </c>
      <c r="B551" t="s">
        <v>42</v>
      </c>
      <c r="C551" t="s">
        <v>103</v>
      </c>
    </row>
    <row r="552" spans="1:3" x14ac:dyDescent="0.25">
      <c r="A552">
        <v>423</v>
      </c>
      <c r="B552" t="s">
        <v>42</v>
      </c>
      <c r="C552" t="s">
        <v>103</v>
      </c>
    </row>
    <row r="553" spans="1:3" x14ac:dyDescent="0.25">
      <c r="A553">
        <v>380</v>
      </c>
      <c r="B553" t="s">
        <v>42</v>
      </c>
      <c r="C553" t="s">
        <v>103</v>
      </c>
    </row>
    <row r="554" spans="1:3" x14ac:dyDescent="0.25">
      <c r="A554">
        <v>235</v>
      </c>
      <c r="B554" t="s">
        <v>42</v>
      </c>
      <c r="C554" t="s">
        <v>103</v>
      </c>
    </row>
    <row r="555" spans="1:3" x14ac:dyDescent="0.25">
      <c r="A555">
        <v>11</v>
      </c>
      <c r="B555" t="s">
        <v>42</v>
      </c>
      <c r="C555" t="s">
        <v>103</v>
      </c>
    </row>
    <row r="556" spans="1:3" x14ac:dyDescent="0.25">
      <c r="A556">
        <v>249</v>
      </c>
      <c r="B556" t="s">
        <v>42</v>
      </c>
      <c r="C556" t="s">
        <v>103</v>
      </c>
    </row>
    <row r="557" spans="1:3" x14ac:dyDescent="0.25">
      <c r="A557">
        <v>226</v>
      </c>
      <c r="B557" t="s">
        <v>42</v>
      </c>
      <c r="C557" t="s">
        <v>103</v>
      </c>
    </row>
    <row r="558" spans="1:3" x14ac:dyDescent="0.25">
      <c r="A558">
        <v>248</v>
      </c>
      <c r="B558" t="s">
        <v>42</v>
      </c>
      <c r="C558" t="s">
        <v>103</v>
      </c>
    </row>
    <row r="559" spans="1:3" x14ac:dyDescent="0.25">
      <c r="A559">
        <v>247</v>
      </c>
      <c r="B559" t="s">
        <v>42</v>
      </c>
      <c r="C559" t="s">
        <v>103</v>
      </c>
    </row>
    <row r="560" spans="1:3" x14ac:dyDescent="0.25">
      <c r="A560">
        <v>31</v>
      </c>
      <c r="B560" t="s">
        <v>56</v>
      </c>
      <c r="C560" t="s">
        <v>103</v>
      </c>
    </row>
    <row r="561" spans="1:3" x14ac:dyDescent="0.25">
      <c r="A561">
        <v>66</v>
      </c>
      <c r="B561" t="s">
        <v>42</v>
      </c>
      <c r="C561" t="s">
        <v>103</v>
      </c>
    </row>
    <row r="562" spans="1:3" x14ac:dyDescent="0.25">
      <c r="A562">
        <v>51</v>
      </c>
      <c r="B562" t="s">
        <v>42</v>
      </c>
      <c r="C562" t="s">
        <v>103</v>
      </c>
    </row>
    <row r="563" spans="1:3" x14ac:dyDescent="0.25">
      <c r="A563">
        <v>378</v>
      </c>
      <c r="B563" t="s">
        <v>42</v>
      </c>
      <c r="C563" t="s">
        <v>103</v>
      </c>
    </row>
    <row r="564" spans="1:3" x14ac:dyDescent="0.25">
      <c r="A564">
        <v>236</v>
      </c>
      <c r="B564" t="s">
        <v>56</v>
      </c>
      <c r="C564" t="s">
        <v>103</v>
      </c>
    </row>
    <row r="565" spans="1:3" x14ac:dyDescent="0.25">
      <c r="A565">
        <v>250</v>
      </c>
      <c r="B565" t="s">
        <v>42</v>
      </c>
      <c r="C565" t="s">
        <v>103</v>
      </c>
    </row>
    <row r="566" spans="1:3" x14ac:dyDescent="0.25">
      <c r="A566">
        <v>341</v>
      </c>
      <c r="B566" t="s">
        <v>42</v>
      </c>
      <c r="C566" t="s">
        <v>103</v>
      </c>
    </row>
    <row r="567" spans="1:3" x14ac:dyDescent="0.25">
      <c r="A567">
        <v>339</v>
      </c>
      <c r="B567" t="s">
        <v>42</v>
      </c>
      <c r="C567" t="s">
        <v>103</v>
      </c>
    </row>
    <row r="568" spans="1:3" x14ac:dyDescent="0.25">
      <c r="A568">
        <v>343</v>
      </c>
      <c r="B568" t="s">
        <v>42</v>
      </c>
      <c r="C568" t="s">
        <v>103</v>
      </c>
    </row>
    <row r="569" spans="1:3" x14ac:dyDescent="0.25">
      <c r="A569">
        <v>253</v>
      </c>
      <c r="B569" t="s">
        <v>42</v>
      </c>
      <c r="C569" t="s">
        <v>103</v>
      </c>
    </row>
    <row r="570" spans="1:3" x14ac:dyDescent="0.25">
      <c r="A570">
        <v>406</v>
      </c>
      <c r="B570" t="s">
        <v>42</v>
      </c>
      <c r="C570" t="s">
        <v>103</v>
      </c>
    </row>
    <row r="571" spans="1:3" x14ac:dyDescent="0.25">
      <c r="A571">
        <v>407</v>
      </c>
      <c r="B571" t="s">
        <v>42</v>
      </c>
      <c r="C571" t="s">
        <v>103</v>
      </c>
    </row>
    <row r="572" spans="1:3" x14ac:dyDescent="0.25">
      <c r="A572">
        <v>301</v>
      </c>
      <c r="B572" t="s">
        <v>42</v>
      </c>
      <c r="C572" t="s">
        <v>103</v>
      </c>
    </row>
    <row r="573" spans="1:3" x14ac:dyDescent="0.25">
      <c r="A573">
        <v>302</v>
      </c>
      <c r="B573" t="s">
        <v>42</v>
      </c>
      <c r="C573" t="s">
        <v>103</v>
      </c>
    </row>
    <row r="574" spans="1:3" x14ac:dyDescent="0.25">
      <c r="A574">
        <v>303</v>
      </c>
      <c r="B574" t="s">
        <v>42</v>
      </c>
      <c r="C574" t="s">
        <v>103</v>
      </c>
    </row>
    <row r="575" spans="1:3" x14ac:dyDescent="0.25">
      <c r="A575">
        <v>305</v>
      </c>
      <c r="B575" t="s">
        <v>42</v>
      </c>
      <c r="C575" t="s">
        <v>103</v>
      </c>
    </row>
    <row r="576" spans="1:3" x14ac:dyDescent="0.25">
      <c r="A576">
        <v>300</v>
      </c>
      <c r="B576" t="s">
        <v>42</v>
      </c>
      <c r="C576" t="s">
        <v>103</v>
      </c>
    </row>
    <row r="577" spans="1:3" x14ac:dyDescent="0.25">
      <c r="A577">
        <v>304</v>
      </c>
      <c r="B577" t="s">
        <v>42</v>
      </c>
      <c r="C577" t="s">
        <v>103</v>
      </c>
    </row>
    <row r="578" spans="1:3" x14ac:dyDescent="0.25">
      <c r="A578">
        <v>306</v>
      </c>
      <c r="B578" t="s">
        <v>42</v>
      </c>
      <c r="C578" t="s">
        <v>103</v>
      </c>
    </row>
    <row r="579" spans="1:3" x14ac:dyDescent="0.25">
      <c r="A579">
        <v>307</v>
      </c>
      <c r="B579" t="s">
        <v>42</v>
      </c>
      <c r="C579" t="s">
        <v>103</v>
      </c>
    </row>
    <row r="580" spans="1:3" x14ac:dyDescent="0.25">
      <c r="A580">
        <v>324</v>
      </c>
      <c r="B580" t="s">
        <v>42</v>
      </c>
      <c r="C580" t="s">
        <v>103</v>
      </c>
    </row>
    <row r="581" spans="1:3" x14ac:dyDescent="0.25">
      <c r="A581">
        <v>326</v>
      </c>
      <c r="B581" t="s">
        <v>42</v>
      </c>
      <c r="C581" t="s">
        <v>103</v>
      </c>
    </row>
    <row r="582" spans="1:3" x14ac:dyDescent="0.25">
      <c r="A582">
        <v>372</v>
      </c>
      <c r="B582" t="s">
        <v>42</v>
      </c>
      <c r="C582" t="s">
        <v>103</v>
      </c>
    </row>
    <row r="583" spans="1:3" x14ac:dyDescent="0.25">
      <c r="A583">
        <v>393</v>
      </c>
      <c r="B583" t="s">
        <v>42</v>
      </c>
      <c r="C583" t="s">
        <v>103</v>
      </c>
    </row>
    <row r="584" spans="1:3" x14ac:dyDescent="0.25">
      <c r="A584">
        <v>397</v>
      </c>
      <c r="B584" t="s">
        <v>42</v>
      </c>
      <c r="C584" t="s">
        <v>103</v>
      </c>
    </row>
    <row r="585" spans="1:3" x14ac:dyDescent="0.25">
      <c r="A585">
        <v>373</v>
      </c>
      <c r="B585" t="s">
        <v>42</v>
      </c>
      <c r="C585" t="s">
        <v>103</v>
      </c>
    </row>
    <row r="586" spans="1:3" x14ac:dyDescent="0.25">
      <c r="A586">
        <v>394</v>
      </c>
      <c r="B586" t="s">
        <v>234</v>
      </c>
      <c r="C586" t="s">
        <v>103</v>
      </c>
    </row>
    <row r="587" spans="1:3" x14ac:dyDescent="0.25">
      <c r="A587">
        <v>394</v>
      </c>
      <c r="B587" t="s">
        <v>234</v>
      </c>
      <c r="C587" t="s">
        <v>103</v>
      </c>
    </row>
    <row r="588" spans="1:3" x14ac:dyDescent="0.25">
      <c r="A588">
        <v>333</v>
      </c>
      <c r="B588" t="s">
        <v>56</v>
      </c>
      <c r="C588" t="s">
        <v>103</v>
      </c>
    </row>
    <row r="589" spans="1:3" x14ac:dyDescent="0.25">
      <c r="A589">
        <v>450</v>
      </c>
      <c r="B589" t="s">
        <v>42</v>
      </c>
      <c r="C589" t="s">
        <v>103</v>
      </c>
    </row>
    <row r="590" spans="1:3" x14ac:dyDescent="0.25">
      <c r="A590">
        <v>348</v>
      </c>
      <c r="B590" t="s">
        <v>42</v>
      </c>
      <c r="C590" t="s">
        <v>103</v>
      </c>
    </row>
    <row r="591" spans="1:3" x14ac:dyDescent="0.25">
      <c r="A591">
        <v>114</v>
      </c>
      <c r="B591" t="s">
        <v>42</v>
      </c>
      <c r="C591" t="s">
        <v>103</v>
      </c>
    </row>
    <row r="592" spans="1:3" x14ac:dyDescent="0.25">
      <c r="A592">
        <v>271</v>
      </c>
      <c r="B592" t="s">
        <v>42</v>
      </c>
      <c r="C592" t="s">
        <v>103</v>
      </c>
    </row>
    <row r="593" spans="1:3" x14ac:dyDescent="0.25">
      <c r="A593">
        <v>101</v>
      </c>
      <c r="B593" t="s">
        <v>56</v>
      </c>
      <c r="C593" t="s">
        <v>103</v>
      </c>
    </row>
    <row r="594" spans="1:3" x14ac:dyDescent="0.25">
      <c r="A594">
        <v>237</v>
      </c>
      <c r="B594" t="s">
        <v>56</v>
      </c>
      <c r="C594" t="s">
        <v>103</v>
      </c>
    </row>
    <row r="595" spans="1:3" x14ac:dyDescent="0.25">
      <c r="A595">
        <v>14</v>
      </c>
      <c r="B595" t="s">
        <v>42</v>
      </c>
      <c r="C595" t="s">
        <v>103</v>
      </c>
    </row>
    <row r="596" spans="1:3" x14ac:dyDescent="0.25">
      <c r="A596">
        <v>265</v>
      </c>
      <c r="B596" t="s">
        <v>3</v>
      </c>
      <c r="C596" t="s">
        <v>103</v>
      </c>
    </row>
    <row r="597" spans="1:3" x14ac:dyDescent="0.25">
      <c r="A597">
        <v>120</v>
      </c>
      <c r="B597" t="s">
        <v>56</v>
      </c>
      <c r="C597" t="s">
        <v>103</v>
      </c>
    </row>
    <row r="598" spans="1:3" x14ac:dyDescent="0.25">
      <c r="A598">
        <v>129</v>
      </c>
      <c r="B598" t="s">
        <v>56</v>
      </c>
      <c r="C598" t="s">
        <v>103</v>
      </c>
    </row>
    <row r="599" spans="1:3" x14ac:dyDescent="0.25">
      <c r="A599">
        <v>192</v>
      </c>
      <c r="B599" t="s">
        <v>42</v>
      </c>
      <c r="C599" t="s">
        <v>44</v>
      </c>
    </row>
    <row r="600" spans="1:3" x14ac:dyDescent="0.25">
      <c r="A600">
        <v>4</v>
      </c>
      <c r="B600" t="s">
        <v>42</v>
      </c>
      <c r="C600" t="s">
        <v>44</v>
      </c>
    </row>
    <row r="601" spans="1:3" x14ac:dyDescent="0.25">
      <c r="A601">
        <v>231</v>
      </c>
      <c r="B601" t="s">
        <v>56</v>
      </c>
      <c r="C601" t="s">
        <v>44</v>
      </c>
    </row>
    <row r="602" spans="1:3" x14ac:dyDescent="0.25">
      <c r="A602">
        <v>46</v>
      </c>
      <c r="B602" t="s">
        <v>56</v>
      </c>
      <c r="C602" t="s">
        <v>44</v>
      </c>
    </row>
    <row r="603" spans="1:3" x14ac:dyDescent="0.25">
      <c r="A603">
        <v>47</v>
      </c>
      <c r="B603" t="s">
        <v>42</v>
      </c>
      <c r="C603" t="s">
        <v>44</v>
      </c>
    </row>
    <row r="604" spans="1:3" x14ac:dyDescent="0.25">
      <c r="A604">
        <v>262</v>
      </c>
      <c r="B604" t="s">
        <v>3</v>
      </c>
      <c r="C604" t="s">
        <v>283</v>
      </c>
    </row>
    <row r="605" spans="1:3" x14ac:dyDescent="0.25">
      <c r="A605">
        <v>149</v>
      </c>
      <c r="B605" t="s">
        <v>553</v>
      </c>
      <c r="C605" t="s">
        <v>283</v>
      </c>
    </row>
    <row r="606" spans="1:3" x14ac:dyDescent="0.25">
      <c r="A606">
        <v>83</v>
      </c>
      <c r="B606" t="s">
        <v>553</v>
      </c>
      <c r="C606" t="s">
        <v>283</v>
      </c>
    </row>
    <row r="607" spans="1:3" x14ac:dyDescent="0.25">
      <c r="A607">
        <v>37</v>
      </c>
      <c r="B607" t="s">
        <v>42</v>
      </c>
      <c r="C607" t="s">
        <v>283</v>
      </c>
    </row>
    <row r="608" spans="1:3" x14ac:dyDescent="0.25">
      <c r="A608">
        <v>379</v>
      </c>
      <c r="B608" t="s">
        <v>42</v>
      </c>
      <c r="C608" t="s">
        <v>283</v>
      </c>
    </row>
    <row r="609" spans="1:3" x14ac:dyDescent="0.25">
      <c r="A609">
        <v>270</v>
      </c>
      <c r="B609" t="s">
        <v>215</v>
      </c>
      <c r="C609" t="s">
        <v>393</v>
      </c>
    </row>
    <row r="610" spans="1:3" x14ac:dyDescent="0.25">
      <c r="A610">
        <v>177</v>
      </c>
      <c r="B610" t="s">
        <v>3</v>
      </c>
      <c r="C610" t="s">
        <v>393</v>
      </c>
    </row>
    <row r="611" spans="1:3" x14ac:dyDescent="0.25">
      <c r="A611">
        <v>50</v>
      </c>
      <c r="B611" t="s">
        <v>32</v>
      </c>
      <c r="C611" t="s">
        <v>393</v>
      </c>
    </row>
    <row r="612" spans="1:3" x14ac:dyDescent="0.25">
      <c r="A612">
        <v>34</v>
      </c>
      <c r="B612" t="s">
        <v>42</v>
      </c>
      <c r="C612" t="s">
        <v>393</v>
      </c>
    </row>
    <row r="613" spans="1:3" x14ac:dyDescent="0.25">
      <c r="A613">
        <v>318</v>
      </c>
      <c r="B613" t="s">
        <v>511</v>
      </c>
      <c r="C613" t="s">
        <v>393</v>
      </c>
    </row>
    <row r="614" spans="1:3" x14ac:dyDescent="0.25">
      <c r="A614">
        <v>334</v>
      </c>
      <c r="B614" t="s">
        <v>511</v>
      </c>
      <c r="C614" t="s">
        <v>393</v>
      </c>
    </row>
    <row r="615" spans="1:3" x14ac:dyDescent="0.25">
      <c r="A615">
        <v>335</v>
      </c>
      <c r="B615" t="s">
        <v>511</v>
      </c>
      <c r="C615" t="s">
        <v>393</v>
      </c>
    </row>
    <row r="616" spans="1:3" x14ac:dyDescent="0.25">
      <c r="A616">
        <v>336</v>
      </c>
      <c r="B616" t="s">
        <v>511</v>
      </c>
      <c r="C616" t="s">
        <v>393</v>
      </c>
    </row>
    <row r="617" spans="1:3" x14ac:dyDescent="0.25">
      <c r="A617">
        <v>337</v>
      </c>
      <c r="B617" t="s">
        <v>511</v>
      </c>
      <c r="C617" t="s">
        <v>393</v>
      </c>
    </row>
    <row r="618" spans="1:3" x14ac:dyDescent="0.25">
      <c r="A618">
        <v>171</v>
      </c>
      <c r="B618" t="s">
        <v>553</v>
      </c>
      <c r="C618" t="s">
        <v>393</v>
      </c>
    </row>
    <row r="619" spans="1:3" x14ac:dyDescent="0.25">
      <c r="A619">
        <v>473</v>
      </c>
      <c r="B619" t="s">
        <v>991</v>
      </c>
      <c r="C619" t="s">
        <v>393</v>
      </c>
    </row>
    <row r="620" spans="1:3" x14ac:dyDescent="0.25">
      <c r="A620">
        <v>278</v>
      </c>
      <c r="B620" t="s">
        <v>553</v>
      </c>
      <c r="C620" t="s">
        <v>393</v>
      </c>
    </row>
    <row r="621" spans="1:3" x14ac:dyDescent="0.25">
      <c r="A621">
        <v>470</v>
      </c>
      <c r="B621" t="s">
        <v>511</v>
      </c>
      <c r="C621" t="s">
        <v>393</v>
      </c>
    </row>
    <row r="622" spans="1:3" x14ac:dyDescent="0.25">
      <c r="A622">
        <v>472</v>
      </c>
      <c r="B622" t="s">
        <v>511</v>
      </c>
      <c r="C622" t="s">
        <v>393</v>
      </c>
    </row>
    <row r="623" spans="1:3" x14ac:dyDescent="0.25">
      <c r="A623">
        <v>471</v>
      </c>
      <c r="B623" t="s">
        <v>511</v>
      </c>
      <c r="C623" t="s">
        <v>393</v>
      </c>
    </row>
    <row r="624" spans="1:3" x14ac:dyDescent="0.25">
      <c r="A624">
        <v>447</v>
      </c>
      <c r="B624" t="s">
        <v>234</v>
      </c>
      <c r="C624" t="s">
        <v>393</v>
      </c>
    </row>
    <row r="625" spans="1:3" x14ac:dyDescent="0.25">
      <c r="A625">
        <v>54</v>
      </c>
      <c r="B625" t="s">
        <v>56</v>
      </c>
      <c r="C625" t="s">
        <v>393</v>
      </c>
    </row>
    <row r="626" spans="1:3" x14ac:dyDescent="0.25">
      <c r="A626">
        <v>392</v>
      </c>
      <c r="B626" t="s">
        <v>234</v>
      </c>
      <c r="C626" t="s">
        <v>393</v>
      </c>
    </row>
    <row r="627" spans="1:3" x14ac:dyDescent="0.25">
      <c r="A627">
        <v>462</v>
      </c>
      <c r="B627" t="s">
        <v>20</v>
      </c>
      <c r="C627" t="s">
        <v>664</v>
      </c>
    </row>
    <row r="628" spans="1:3" x14ac:dyDescent="0.25">
      <c r="A628">
        <v>108</v>
      </c>
      <c r="B628" t="s">
        <v>56</v>
      </c>
      <c r="C628" t="s">
        <v>664</v>
      </c>
    </row>
    <row r="629" spans="1:3" x14ac:dyDescent="0.25">
      <c r="A629">
        <v>279</v>
      </c>
      <c r="B629" t="s">
        <v>56</v>
      </c>
      <c r="C629" t="s">
        <v>2513</v>
      </c>
    </row>
    <row r="630" spans="1:3" x14ac:dyDescent="0.25">
      <c r="A630">
        <v>2</v>
      </c>
      <c r="B630" t="s">
        <v>20</v>
      </c>
      <c r="C630" t="s">
        <v>2513</v>
      </c>
    </row>
    <row r="631" spans="1:3" x14ac:dyDescent="0.25">
      <c r="A631">
        <v>182</v>
      </c>
      <c r="B631" t="s">
        <v>234</v>
      </c>
      <c r="C631" t="s">
        <v>2513</v>
      </c>
    </row>
    <row r="632" spans="1:3" x14ac:dyDescent="0.25">
      <c r="A632">
        <v>227</v>
      </c>
      <c r="B632" t="s">
        <v>56</v>
      </c>
      <c r="C632" t="s">
        <v>2513</v>
      </c>
    </row>
    <row r="633" spans="1:3" x14ac:dyDescent="0.25">
      <c r="A633">
        <v>258</v>
      </c>
      <c r="B633" t="s">
        <v>234</v>
      </c>
      <c r="C633" t="s">
        <v>2513</v>
      </c>
    </row>
    <row r="634" spans="1:3" x14ac:dyDescent="0.25">
      <c r="A634">
        <v>328</v>
      </c>
      <c r="B634" t="s">
        <v>32</v>
      </c>
      <c r="C634" t="s">
        <v>2513</v>
      </c>
    </row>
    <row r="635" spans="1:3" x14ac:dyDescent="0.25">
      <c r="A635">
        <v>225</v>
      </c>
      <c r="B635" t="s">
        <v>42</v>
      </c>
      <c r="C635" t="s">
        <v>170</v>
      </c>
    </row>
    <row r="636" spans="1:3" x14ac:dyDescent="0.25">
      <c r="A636">
        <v>171</v>
      </c>
      <c r="B636" t="s">
        <v>553</v>
      </c>
      <c r="C636" t="s">
        <v>170</v>
      </c>
    </row>
    <row r="637" spans="1:3" x14ac:dyDescent="0.25">
      <c r="A637">
        <v>12</v>
      </c>
      <c r="B637" t="s">
        <v>42</v>
      </c>
      <c r="C637" t="s">
        <v>170</v>
      </c>
    </row>
    <row r="638" spans="1:3" x14ac:dyDescent="0.25">
      <c r="A638">
        <v>473</v>
      </c>
      <c r="B638" t="s">
        <v>991</v>
      </c>
      <c r="C638" t="s">
        <v>170</v>
      </c>
    </row>
    <row r="639" spans="1:3" x14ac:dyDescent="0.25">
      <c r="A639">
        <v>371</v>
      </c>
      <c r="B639" t="s">
        <v>32</v>
      </c>
      <c r="C639" t="s">
        <v>170</v>
      </c>
    </row>
    <row r="640" spans="1:3" x14ac:dyDescent="0.25">
      <c r="A640">
        <v>99</v>
      </c>
      <c r="B640" t="s">
        <v>511</v>
      </c>
      <c r="C640" t="s">
        <v>170</v>
      </c>
    </row>
    <row r="641" spans="1:3" x14ac:dyDescent="0.25">
      <c r="A641">
        <v>75</v>
      </c>
      <c r="B641" t="s">
        <v>511</v>
      </c>
      <c r="C641" t="s">
        <v>170</v>
      </c>
    </row>
    <row r="642" spans="1:3" x14ac:dyDescent="0.25">
      <c r="A642">
        <v>62</v>
      </c>
      <c r="B642" t="s">
        <v>32</v>
      </c>
      <c r="C642" t="s">
        <v>170</v>
      </c>
    </row>
    <row r="643" spans="1:3" x14ac:dyDescent="0.25">
      <c r="A643">
        <v>97</v>
      </c>
      <c r="B643" t="s">
        <v>20</v>
      </c>
      <c r="C643" t="s">
        <v>170</v>
      </c>
    </row>
    <row r="644" spans="1:3" x14ac:dyDescent="0.25">
      <c r="A644">
        <v>391</v>
      </c>
      <c r="B644" t="s">
        <v>32</v>
      </c>
      <c r="C644" t="s">
        <v>170</v>
      </c>
    </row>
    <row r="645" spans="1:3" x14ac:dyDescent="0.25">
      <c r="A645">
        <v>20</v>
      </c>
      <c r="B645" t="s">
        <v>32</v>
      </c>
      <c r="C645" t="s">
        <v>170</v>
      </c>
    </row>
    <row r="646" spans="1:3" x14ac:dyDescent="0.25">
      <c r="A646">
        <v>279</v>
      </c>
      <c r="B646" t="s">
        <v>56</v>
      </c>
      <c r="C646" t="s">
        <v>119</v>
      </c>
    </row>
    <row r="647" spans="1:3" x14ac:dyDescent="0.25">
      <c r="A647">
        <v>78</v>
      </c>
      <c r="B647" t="s">
        <v>42</v>
      </c>
      <c r="C647" t="s">
        <v>119</v>
      </c>
    </row>
    <row r="648" spans="1:3" x14ac:dyDescent="0.25">
      <c r="A648">
        <v>352</v>
      </c>
      <c r="B648" t="s">
        <v>42</v>
      </c>
      <c r="C648" t="s">
        <v>119</v>
      </c>
    </row>
    <row r="649" spans="1:3" x14ac:dyDescent="0.25">
      <c r="A649">
        <v>136</v>
      </c>
      <c r="B649" t="s">
        <v>56</v>
      </c>
      <c r="C649" t="s">
        <v>119</v>
      </c>
    </row>
    <row r="650" spans="1:3" x14ac:dyDescent="0.25">
      <c r="A650">
        <v>246</v>
      </c>
      <c r="B650" t="s">
        <v>215</v>
      </c>
      <c r="C650" t="s">
        <v>119</v>
      </c>
    </row>
    <row r="651" spans="1:3" x14ac:dyDescent="0.25">
      <c r="A651">
        <v>338</v>
      </c>
      <c r="B651" t="s">
        <v>991</v>
      </c>
      <c r="C651" t="s">
        <v>119</v>
      </c>
    </row>
    <row r="652" spans="1:3" x14ac:dyDescent="0.25">
      <c r="A652">
        <v>410</v>
      </c>
      <c r="B652" t="s">
        <v>56</v>
      </c>
      <c r="C652" t="s">
        <v>119</v>
      </c>
    </row>
    <row r="653" spans="1:3" x14ac:dyDescent="0.25">
      <c r="A653">
        <v>322</v>
      </c>
      <c r="B653" t="s">
        <v>56</v>
      </c>
      <c r="C653" t="s">
        <v>119</v>
      </c>
    </row>
    <row r="654" spans="1:3" x14ac:dyDescent="0.25">
      <c r="A654">
        <v>405</v>
      </c>
      <c r="B654" t="s">
        <v>56</v>
      </c>
      <c r="C654" t="s">
        <v>119</v>
      </c>
    </row>
    <row r="655" spans="1:3" x14ac:dyDescent="0.25">
      <c r="A655">
        <v>130</v>
      </c>
      <c r="B655" t="s">
        <v>56</v>
      </c>
      <c r="C655" t="s">
        <v>119</v>
      </c>
    </row>
    <row r="656" spans="1:3" x14ac:dyDescent="0.25">
      <c r="A656">
        <v>122</v>
      </c>
      <c r="B656" t="s">
        <v>56</v>
      </c>
      <c r="C656" t="s">
        <v>119</v>
      </c>
    </row>
    <row r="657" spans="1:3" x14ac:dyDescent="0.25">
      <c r="A657">
        <v>281</v>
      </c>
      <c r="B657" t="s">
        <v>32</v>
      </c>
      <c r="C657" t="s">
        <v>119</v>
      </c>
    </row>
    <row r="658" spans="1:3" x14ac:dyDescent="0.25">
      <c r="A658">
        <v>151</v>
      </c>
      <c r="B658" t="s">
        <v>56</v>
      </c>
      <c r="C658" t="s">
        <v>119</v>
      </c>
    </row>
    <row r="659" spans="1:3" x14ac:dyDescent="0.25">
      <c r="A659">
        <v>185</v>
      </c>
      <c r="B659" t="s">
        <v>56</v>
      </c>
      <c r="C659" t="s">
        <v>119</v>
      </c>
    </row>
    <row r="660" spans="1:3" x14ac:dyDescent="0.25">
      <c r="A660">
        <v>13</v>
      </c>
      <c r="B660" t="s">
        <v>42</v>
      </c>
      <c r="C660" t="s">
        <v>119</v>
      </c>
    </row>
    <row r="661" spans="1:3" x14ac:dyDescent="0.25">
      <c r="A661">
        <v>340</v>
      </c>
      <c r="B661" t="s">
        <v>56</v>
      </c>
      <c r="C661" t="s">
        <v>119</v>
      </c>
    </row>
    <row r="662" spans="1:3" x14ac:dyDescent="0.25">
      <c r="A662">
        <v>259</v>
      </c>
      <c r="B662" t="s">
        <v>458</v>
      </c>
      <c r="C662" t="s">
        <v>119</v>
      </c>
    </row>
    <row r="663" spans="1:3" x14ac:dyDescent="0.25">
      <c r="A663">
        <v>398</v>
      </c>
      <c r="B663" t="s">
        <v>42</v>
      </c>
      <c r="C663" t="s">
        <v>119</v>
      </c>
    </row>
    <row r="664" spans="1:3" x14ac:dyDescent="0.25">
      <c r="A664">
        <v>48</v>
      </c>
      <c r="B664" t="s">
        <v>56</v>
      </c>
      <c r="C664" t="s">
        <v>119</v>
      </c>
    </row>
    <row r="665" spans="1:3" x14ac:dyDescent="0.25">
      <c r="A665">
        <v>117</v>
      </c>
      <c r="B665" t="s">
        <v>56</v>
      </c>
      <c r="C665" t="s">
        <v>119</v>
      </c>
    </row>
    <row r="666" spans="1:3" x14ac:dyDescent="0.25">
      <c r="A666">
        <v>118</v>
      </c>
      <c r="B666" t="s">
        <v>56</v>
      </c>
      <c r="C666" t="s">
        <v>119</v>
      </c>
    </row>
    <row r="667" spans="1:3" x14ac:dyDescent="0.25">
      <c r="A667">
        <v>116</v>
      </c>
      <c r="B667" t="s">
        <v>42</v>
      </c>
      <c r="C667" t="s">
        <v>119</v>
      </c>
    </row>
    <row r="668" spans="1:3" x14ac:dyDescent="0.25">
      <c r="A668">
        <v>102</v>
      </c>
      <c r="B668" t="s">
        <v>42</v>
      </c>
      <c r="C668" t="s">
        <v>119</v>
      </c>
    </row>
    <row r="669" spans="1:3" x14ac:dyDescent="0.25">
      <c r="A669">
        <v>476</v>
      </c>
      <c r="B669" t="s">
        <v>56</v>
      </c>
      <c r="C669" t="s">
        <v>119</v>
      </c>
    </row>
    <row r="670" spans="1:3" x14ac:dyDescent="0.25">
      <c r="A670">
        <v>121</v>
      </c>
      <c r="B670" t="s">
        <v>56</v>
      </c>
      <c r="C670" t="s">
        <v>119</v>
      </c>
    </row>
    <row r="671" spans="1:3" x14ac:dyDescent="0.25">
      <c r="A671">
        <v>124</v>
      </c>
      <c r="B671" t="s">
        <v>56</v>
      </c>
      <c r="C671" t="s">
        <v>119</v>
      </c>
    </row>
    <row r="672" spans="1:3" x14ac:dyDescent="0.25">
      <c r="A672">
        <v>134</v>
      </c>
      <c r="B672" t="s">
        <v>56</v>
      </c>
      <c r="C672" t="s">
        <v>119</v>
      </c>
    </row>
    <row r="673" spans="1:3" x14ac:dyDescent="0.25">
      <c r="A673">
        <v>131</v>
      </c>
      <c r="B673" t="s">
        <v>56</v>
      </c>
      <c r="C673" t="s">
        <v>119</v>
      </c>
    </row>
    <row r="674" spans="1:3" x14ac:dyDescent="0.25">
      <c r="A674">
        <v>123</v>
      </c>
      <c r="B674" t="s">
        <v>42</v>
      </c>
      <c r="C674" t="s">
        <v>119</v>
      </c>
    </row>
    <row r="675" spans="1:3" x14ac:dyDescent="0.25">
      <c r="A675">
        <v>137</v>
      </c>
      <c r="B675" t="s">
        <v>56</v>
      </c>
      <c r="C675" t="s">
        <v>119</v>
      </c>
    </row>
    <row r="676" spans="1:3" x14ac:dyDescent="0.25">
      <c r="A676">
        <v>132</v>
      </c>
      <c r="B676" t="s">
        <v>56</v>
      </c>
      <c r="C676" t="s">
        <v>119</v>
      </c>
    </row>
    <row r="677" spans="1:3" x14ac:dyDescent="0.25">
      <c r="A677">
        <v>156</v>
      </c>
      <c r="B677" t="s">
        <v>56</v>
      </c>
      <c r="C677" t="s">
        <v>119</v>
      </c>
    </row>
    <row r="678" spans="1:3" x14ac:dyDescent="0.25">
      <c r="A678">
        <v>347</v>
      </c>
      <c r="B678" t="s">
        <v>56</v>
      </c>
      <c r="C678" t="s">
        <v>119</v>
      </c>
    </row>
    <row r="679" spans="1:3" x14ac:dyDescent="0.25">
      <c r="A679">
        <v>125</v>
      </c>
      <c r="B679" t="s">
        <v>56</v>
      </c>
      <c r="C679" t="s">
        <v>119</v>
      </c>
    </row>
    <row r="680" spans="1:3" x14ac:dyDescent="0.25">
      <c r="A680">
        <v>126</v>
      </c>
      <c r="B680" t="s">
        <v>56</v>
      </c>
      <c r="C680" t="s">
        <v>119</v>
      </c>
    </row>
    <row r="681" spans="1:3" x14ac:dyDescent="0.25">
      <c r="A681">
        <v>469</v>
      </c>
      <c r="B681" t="s">
        <v>56</v>
      </c>
      <c r="C681" t="s">
        <v>119</v>
      </c>
    </row>
    <row r="682" spans="1:3" x14ac:dyDescent="0.25">
      <c r="A682">
        <v>109</v>
      </c>
      <c r="B682" t="s">
        <v>56</v>
      </c>
      <c r="C682" t="s">
        <v>119</v>
      </c>
    </row>
    <row r="683" spans="1:3" x14ac:dyDescent="0.25">
      <c r="A683">
        <v>146</v>
      </c>
      <c r="B683" t="s">
        <v>56</v>
      </c>
      <c r="C683" t="s">
        <v>119</v>
      </c>
    </row>
    <row r="684" spans="1:3" x14ac:dyDescent="0.25">
      <c r="A684">
        <v>133</v>
      </c>
      <c r="B684" t="s">
        <v>56</v>
      </c>
      <c r="C684" t="s">
        <v>119</v>
      </c>
    </row>
    <row r="685" spans="1:3" x14ac:dyDescent="0.25">
      <c r="A685">
        <v>143</v>
      </c>
      <c r="B685" t="s">
        <v>56</v>
      </c>
      <c r="C685" t="s">
        <v>119</v>
      </c>
    </row>
    <row r="686" spans="1:3" x14ac:dyDescent="0.25">
      <c r="A686">
        <v>144</v>
      </c>
      <c r="B686" t="s">
        <v>56</v>
      </c>
      <c r="C686" t="s">
        <v>119</v>
      </c>
    </row>
    <row r="687" spans="1:3" x14ac:dyDescent="0.25">
      <c r="A687">
        <v>145</v>
      </c>
      <c r="B687" t="s">
        <v>56</v>
      </c>
      <c r="C687" t="s">
        <v>119</v>
      </c>
    </row>
    <row r="688" spans="1:3" x14ac:dyDescent="0.25">
      <c r="A688">
        <v>127</v>
      </c>
      <c r="B688" t="s">
        <v>56</v>
      </c>
      <c r="C688" t="s">
        <v>119</v>
      </c>
    </row>
    <row r="689" spans="1:3" x14ac:dyDescent="0.25">
      <c r="A689">
        <v>104</v>
      </c>
      <c r="B689" t="s">
        <v>56</v>
      </c>
      <c r="C689" t="s">
        <v>119</v>
      </c>
    </row>
    <row r="690" spans="1:3" x14ac:dyDescent="0.25">
      <c r="A690">
        <v>71</v>
      </c>
      <c r="B690" t="s">
        <v>56</v>
      </c>
      <c r="C690" t="s">
        <v>119</v>
      </c>
    </row>
    <row r="691" spans="1:3" x14ac:dyDescent="0.25">
      <c r="A691">
        <v>105</v>
      </c>
      <c r="B691" t="s">
        <v>56</v>
      </c>
      <c r="C691" t="s">
        <v>119</v>
      </c>
    </row>
    <row r="692" spans="1:3" x14ac:dyDescent="0.25">
      <c r="A692">
        <v>119</v>
      </c>
      <c r="B692" t="s">
        <v>56</v>
      </c>
      <c r="C692" t="s">
        <v>119</v>
      </c>
    </row>
    <row r="693" spans="1:3" x14ac:dyDescent="0.25">
      <c r="A693">
        <v>141</v>
      </c>
      <c r="B693" t="s">
        <v>56</v>
      </c>
      <c r="C693" t="s">
        <v>119</v>
      </c>
    </row>
    <row r="694" spans="1:3" x14ac:dyDescent="0.25">
      <c r="A694">
        <v>412</v>
      </c>
      <c r="B694" t="s">
        <v>56</v>
      </c>
      <c r="C694" t="s">
        <v>119</v>
      </c>
    </row>
    <row r="695" spans="1:3" x14ac:dyDescent="0.25">
      <c r="A695">
        <v>446</v>
      </c>
      <c r="B695" t="s">
        <v>553</v>
      </c>
      <c r="C695" t="s">
        <v>66</v>
      </c>
    </row>
    <row r="696" spans="1:3" x14ac:dyDescent="0.25">
      <c r="A696">
        <v>432</v>
      </c>
      <c r="B696" t="s">
        <v>42</v>
      </c>
      <c r="C696" t="s">
        <v>66</v>
      </c>
    </row>
    <row r="697" spans="1:3" x14ac:dyDescent="0.25">
      <c r="A697">
        <v>426</v>
      </c>
      <c r="B697" t="s">
        <v>42</v>
      </c>
      <c r="C697" t="s">
        <v>66</v>
      </c>
    </row>
    <row r="698" spans="1:3" x14ac:dyDescent="0.25">
      <c r="A698">
        <v>59</v>
      </c>
      <c r="B698" t="s">
        <v>42</v>
      </c>
      <c r="C698" t="s">
        <v>66</v>
      </c>
    </row>
    <row r="699" spans="1:3" x14ac:dyDescent="0.25">
      <c r="A699">
        <v>332</v>
      </c>
      <c r="B699" t="s">
        <v>42</v>
      </c>
      <c r="C699" t="s">
        <v>66</v>
      </c>
    </row>
    <row r="700" spans="1:3" x14ac:dyDescent="0.25">
      <c r="A700">
        <v>299</v>
      </c>
      <c r="B700" t="s">
        <v>42</v>
      </c>
      <c r="C700" t="s">
        <v>66</v>
      </c>
    </row>
    <row r="701" spans="1:3" x14ac:dyDescent="0.25">
      <c r="A701">
        <v>310</v>
      </c>
      <c r="B701" t="s">
        <v>42</v>
      </c>
      <c r="C701" t="s">
        <v>66</v>
      </c>
    </row>
    <row r="702" spans="1:3" x14ac:dyDescent="0.25">
      <c r="A702">
        <v>311</v>
      </c>
      <c r="B702" t="s">
        <v>42</v>
      </c>
      <c r="C702" t="s">
        <v>66</v>
      </c>
    </row>
    <row r="703" spans="1:3" x14ac:dyDescent="0.25">
      <c r="A703">
        <v>312</v>
      </c>
      <c r="B703" t="s">
        <v>42</v>
      </c>
      <c r="C703" t="s">
        <v>66</v>
      </c>
    </row>
    <row r="704" spans="1:3" x14ac:dyDescent="0.25">
      <c r="A704">
        <v>29</v>
      </c>
      <c r="B704" t="s">
        <v>234</v>
      </c>
      <c r="C704" t="s">
        <v>66</v>
      </c>
    </row>
    <row r="705" spans="1:3" x14ac:dyDescent="0.25">
      <c r="A705">
        <v>6</v>
      </c>
      <c r="B705" t="s">
        <v>42</v>
      </c>
      <c r="C705" t="s">
        <v>66</v>
      </c>
    </row>
    <row r="706" spans="1:3" x14ac:dyDescent="0.25">
      <c r="A706">
        <v>70</v>
      </c>
      <c r="B706" t="s">
        <v>42</v>
      </c>
      <c r="C706" t="s">
        <v>66</v>
      </c>
    </row>
    <row r="707" spans="1:3" x14ac:dyDescent="0.25">
      <c r="A707">
        <v>232</v>
      </c>
      <c r="B707" t="s">
        <v>42</v>
      </c>
      <c r="C707" t="s">
        <v>66</v>
      </c>
    </row>
    <row r="708" spans="1:3" x14ac:dyDescent="0.25">
      <c r="A708">
        <v>323</v>
      </c>
      <c r="B708" t="s">
        <v>42</v>
      </c>
      <c r="C708" t="s">
        <v>66</v>
      </c>
    </row>
    <row r="709" spans="1:3" x14ac:dyDescent="0.25">
      <c r="A709">
        <v>321</v>
      </c>
      <c r="B709" t="s">
        <v>42</v>
      </c>
      <c r="C709" t="s">
        <v>66</v>
      </c>
    </row>
    <row r="710" spans="1:3" x14ac:dyDescent="0.25">
      <c r="A710">
        <v>314</v>
      </c>
      <c r="B710" t="s">
        <v>42</v>
      </c>
      <c r="C710" t="s">
        <v>66</v>
      </c>
    </row>
    <row r="711" spans="1:3" x14ac:dyDescent="0.25">
      <c r="A711">
        <v>315</v>
      </c>
      <c r="B711" t="s">
        <v>42</v>
      </c>
      <c r="C711" t="s">
        <v>66</v>
      </c>
    </row>
    <row r="712" spans="1:3" x14ac:dyDescent="0.25">
      <c r="A712">
        <v>317</v>
      </c>
      <c r="B712" t="s">
        <v>42</v>
      </c>
      <c r="C712" t="s">
        <v>66</v>
      </c>
    </row>
    <row r="713" spans="1:3" x14ac:dyDescent="0.25">
      <c r="A713">
        <v>316</v>
      </c>
      <c r="B713" t="s">
        <v>42</v>
      </c>
      <c r="C713" t="s">
        <v>66</v>
      </c>
    </row>
    <row r="714" spans="1:3" x14ac:dyDescent="0.25">
      <c r="A714">
        <v>383</v>
      </c>
      <c r="B714" t="s">
        <v>42</v>
      </c>
      <c r="C714" t="s">
        <v>66</v>
      </c>
    </row>
    <row r="715" spans="1:3" x14ac:dyDescent="0.25">
      <c r="A715">
        <v>377</v>
      </c>
      <c r="B715" t="s">
        <v>42</v>
      </c>
      <c r="C715" t="s">
        <v>66</v>
      </c>
    </row>
    <row r="716" spans="1:3" x14ac:dyDescent="0.25">
      <c r="A716">
        <v>385</v>
      </c>
      <c r="B716" t="s">
        <v>234</v>
      </c>
      <c r="C716" t="s">
        <v>66</v>
      </c>
    </row>
    <row r="717" spans="1:3" x14ac:dyDescent="0.25">
      <c r="A717">
        <v>24</v>
      </c>
    </row>
  </sheetData>
  <autoFilter ref="B1:C717" xr:uid="{99DA7668-6BEC-4999-9270-E1B2BED8E96E}"/>
  <sortState xmlns:xlrd2="http://schemas.microsoft.com/office/spreadsheetml/2017/richdata2" ref="A2:C717">
    <sortCondition ref="C1:C7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E59E-ED9B-4C22-AB9A-67C07A39FF05}">
  <dimension ref="A1:K131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2526</v>
      </c>
      <c r="J1" s="12">
        <v>1</v>
      </c>
    </row>
    <row r="2" spans="1:10" x14ac:dyDescent="0.25">
      <c r="A2">
        <v>1</v>
      </c>
      <c r="B2">
        <f>COUNT(J1:J53)</f>
        <v>53</v>
      </c>
      <c r="J2" s="12">
        <v>1</v>
      </c>
    </row>
    <row r="3" spans="1:10" x14ac:dyDescent="0.25">
      <c r="A3">
        <v>2</v>
      </c>
      <c r="B3">
        <f>COUNT(J54:J76)</f>
        <v>23</v>
      </c>
      <c r="J3" s="12">
        <v>1</v>
      </c>
    </row>
    <row r="4" spans="1:10" x14ac:dyDescent="0.25">
      <c r="A4">
        <v>3</v>
      </c>
      <c r="B4">
        <f>COUNT(J77:J84)</f>
        <v>8</v>
      </c>
      <c r="J4" s="12">
        <v>1</v>
      </c>
    </row>
    <row r="5" spans="1:10" x14ac:dyDescent="0.25">
      <c r="A5">
        <v>4</v>
      </c>
      <c r="B5">
        <f>COUNT(J85:J90)</f>
        <v>6</v>
      </c>
      <c r="J5" s="12">
        <v>1</v>
      </c>
    </row>
    <row r="6" spans="1:10" x14ac:dyDescent="0.25">
      <c r="A6">
        <v>5</v>
      </c>
      <c r="B6">
        <f>COUNT(J91:J93)</f>
        <v>3</v>
      </c>
      <c r="J6" s="12">
        <v>1</v>
      </c>
    </row>
    <row r="7" spans="1:10" x14ac:dyDescent="0.25">
      <c r="A7">
        <v>6</v>
      </c>
      <c r="B7">
        <f>COUNT(J94:J100)</f>
        <v>7</v>
      </c>
      <c r="J7" s="12">
        <v>1</v>
      </c>
    </row>
    <row r="8" spans="1:10" x14ac:dyDescent="0.25">
      <c r="A8">
        <v>7</v>
      </c>
      <c r="B8">
        <f>COUNT(J101:J105)</f>
        <v>5</v>
      </c>
      <c r="J8" s="12">
        <v>1</v>
      </c>
    </row>
    <row r="9" spans="1:10" x14ac:dyDescent="0.25">
      <c r="A9">
        <v>8</v>
      </c>
      <c r="B9">
        <f>COUNT(J106:J108)</f>
        <v>3</v>
      </c>
      <c r="J9" s="12">
        <v>1</v>
      </c>
    </row>
    <row r="10" spans="1:10" hidden="1" x14ac:dyDescent="0.25">
      <c r="J10" s="12">
        <v>1</v>
      </c>
    </row>
    <row r="11" spans="1:10" hidden="1" x14ac:dyDescent="0.25">
      <c r="J11" s="12">
        <v>1</v>
      </c>
    </row>
    <row r="12" spans="1:10" hidden="1" x14ac:dyDescent="0.25">
      <c r="J12" s="12">
        <v>1</v>
      </c>
    </row>
    <row r="13" spans="1:10" hidden="1" x14ac:dyDescent="0.25">
      <c r="J13" s="12">
        <v>1</v>
      </c>
    </row>
    <row r="14" spans="1:10" hidden="1" x14ac:dyDescent="0.25">
      <c r="J14" s="12">
        <v>1</v>
      </c>
    </row>
    <row r="15" spans="1:10" hidden="1" x14ac:dyDescent="0.25">
      <c r="J15" s="12">
        <v>1</v>
      </c>
    </row>
    <row r="16" spans="1:10" hidden="1" x14ac:dyDescent="0.25">
      <c r="J16" s="12">
        <v>1</v>
      </c>
    </row>
    <row r="17" spans="10:10" hidden="1" x14ac:dyDescent="0.25">
      <c r="J17" s="12">
        <v>1</v>
      </c>
    </row>
    <row r="18" spans="10:10" hidden="1" x14ac:dyDescent="0.25">
      <c r="J18" s="12">
        <v>1</v>
      </c>
    </row>
    <row r="19" spans="10:10" hidden="1" x14ac:dyDescent="0.25">
      <c r="J19" s="12">
        <v>1</v>
      </c>
    </row>
    <row r="20" spans="10:10" hidden="1" x14ac:dyDescent="0.25">
      <c r="J20" s="12">
        <v>1</v>
      </c>
    </row>
    <row r="21" spans="10:10" hidden="1" x14ac:dyDescent="0.25">
      <c r="J21" s="12">
        <v>1</v>
      </c>
    </row>
    <row r="22" spans="10:10" hidden="1" x14ac:dyDescent="0.25">
      <c r="J22" s="12">
        <v>1</v>
      </c>
    </row>
    <row r="23" spans="10:10" hidden="1" x14ac:dyDescent="0.25">
      <c r="J23" s="12">
        <v>1</v>
      </c>
    </row>
    <row r="24" spans="10:10" hidden="1" x14ac:dyDescent="0.25">
      <c r="J24" s="12">
        <v>1</v>
      </c>
    </row>
    <row r="25" spans="10:10" hidden="1" x14ac:dyDescent="0.25">
      <c r="J25" s="12">
        <v>1</v>
      </c>
    </row>
    <row r="26" spans="10:10" hidden="1" x14ac:dyDescent="0.25">
      <c r="J26" s="12">
        <v>1</v>
      </c>
    </row>
    <row r="27" spans="10:10" hidden="1" x14ac:dyDescent="0.25">
      <c r="J27" s="12">
        <v>1</v>
      </c>
    </row>
    <row r="28" spans="10:10" hidden="1" x14ac:dyDescent="0.25">
      <c r="J28" s="12">
        <v>1</v>
      </c>
    </row>
    <row r="29" spans="10:10" hidden="1" x14ac:dyDescent="0.25">
      <c r="J29" s="12">
        <v>1</v>
      </c>
    </row>
    <row r="30" spans="10:10" hidden="1" x14ac:dyDescent="0.25">
      <c r="J30" s="12">
        <v>1</v>
      </c>
    </row>
    <row r="31" spans="10:10" hidden="1" x14ac:dyDescent="0.25">
      <c r="J31" s="12">
        <v>1</v>
      </c>
    </row>
    <row r="32" spans="10:10" hidden="1" x14ac:dyDescent="0.25">
      <c r="J32" s="12">
        <v>1</v>
      </c>
    </row>
    <row r="33" spans="10:10" hidden="1" x14ac:dyDescent="0.25">
      <c r="J33" s="12">
        <v>1</v>
      </c>
    </row>
    <row r="34" spans="10:10" hidden="1" x14ac:dyDescent="0.25">
      <c r="J34" s="12">
        <v>1</v>
      </c>
    </row>
    <row r="35" spans="10:10" hidden="1" x14ac:dyDescent="0.25">
      <c r="J35" s="12">
        <v>1</v>
      </c>
    </row>
    <row r="36" spans="10:10" hidden="1" x14ac:dyDescent="0.25">
      <c r="J36" s="12">
        <v>1</v>
      </c>
    </row>
    <row r="37" spans="10:10" hidden="1" x14ac:dyDescent="0.25">
      <c r="J37" s="12">
        <v>1</v>
      </c>
    </row>
    <row r="38" spans="10:10" hidden="1" x14ac:dyDescent="0.25">
      <c r="J38" s="12">
        <v>1</v>
      </c>
    </row>
    <row r="39" spans="10:10" hidden="1" x14ac:dyDescent="0.25">
      <c r="J39" s="12">
        <v>1</v>
      </c>
    </row>
    <row r="40" spans="10:10" hidden="1" x14ac:dyDescent="0.25">
      <c r="J40" s="12">
        <v>1</v>
      </c>
    </row>
    <row r="41" spans="10:10" hidden="1" x14ac:dyDescent="0.25">
      <c r="J41" s="12">
        <v>1</v>
      </c>
    </row>
    <row r="42" spans="10:10" hidden="1" x14ac:dyDescent="0.25">
      <c r="J42" s="12">
        <v>1</v>
      </c>
    </row>
    <row r="43" spans="10:10" hidden="1" x14ac:dyDescent="0.25">
      <c r="J43" s="12">
        <v>1</v>
      </c>
    </row>
    <row r="44" spans="10:10" hidden="1" x14ac:dyDescent="0.25">
      <c r="J44" s="12">
        <v>1</v>
      </c>
    </row>
    <row r="45" spans="10:10" hidden="1" x14ac:dyDescent="0.25">
      <c r="J45" s="12">
        <v>1</v>
      </c>
    </row>
    <row r="46" spans="10:10" hidden="1" x14ac:dyDescent="0.25">
      <c r="J46" s="12">
        <v>1</v>
      </c>
    </row>
    <row r="47" spans="10:10" hidden="1" x14ac:dyDescent="0.25">
      <c r="J47" s="12">
        <v>1</v>
      </c>
    </row>
    <row r="48" spans="10:10" hidden="1" x14ac:dyDescent="0.25">
      <c r="J48" s="12">
        <v>1</v>
      </c>
    </row>
    <row r="49" spans="10:10" hidden="1" x14ac:dyDescent="0.25">
      <c r="J49" s="12">
        <v>1</v>
      </c>
    </row>
    <row r="50" spans="10:10" hidden="1" x14ac:dyDescent="0.25">
      <c r="J50" s="12">
        <v>1</v>
      </c>
    </row>
    <row r="51" spans="10:10" hidden="1" x14ac:dyDescent="0.25">
      <c r="J51" s="12">
        <v>1</v>
      </c>
    </row>
    <row r="52" spans="10:10" hidden="1" x14ac:dyDescent="0.25">
      <c r="J52" s="12">
        <v>1</v>
      </c>
    </row>
    <row r="53" spans="10:10" hidden="1" x14ac:dyDescent="0.25">
      <c r="J53" s="12">
        <v>1</v>
      </c>
    </row>
    <row r="54" spans="10:10" hidden="1" x14ac:dyDescent="0.25">
      <c r="J54" s="12">
        <v>2</v>
      </c>
    </row>
    <row r="55" spans="10:10" hidden="1" x14ac:dyDescent="0.25">
      <c r="J55" s="12">
        <v>2</v>
      </c>
    </row>
    <row r="56" spans="10:10" hidden="1" x14ac:dyDescent="0.25">
      <c r="J56" s="12">
        <v>2</v>
      </c>
    </row>
    <row r="57" spans="10:10" hidden="1" x14ac:dyDescent="0.25">
      <c r="J57" s="12">
        <v>2</v>
      </c>
    </row>
    <row r="58" spans="10:10" hidden="1" x14ac:dyDescent="0.25">
      <c r="J58" s="12">
        <v>2</v>
      </c>
    </row>
    <row r="59" spans="10:10" hidden="1" x14ac:dyDescent="0.25">
      <c r="J59" s="12">
        <v>2</v>
      </c>
    </row>
    <row r="60" spans="10:10" hidden="1" x14ac:dyDescent="0.25">
      <c r="J60" s="12">
        <v>2</v>
      </c>
    </row>
    <row r="61" spans="10:10" hidden="1" x14ac:dyDescent="0.25">
      <c r="J61" s="12">
        <v>2</v>
      </c>
    </row>
    <row r="62" spans="10:10" hidden="1" x14ac:dyDescent="0.25">
      <c r="J62" s="12">
        <v>2</v>
      </c>
    </row>
    <row r="63" spans="10:10" hidden="1" x14ac:dyDescent="0.25">
      <c r="J63" s="12">
        <v>2</v>
      </c>
    </row>
    <row r="64" spans="10:10" hidden="1" x14ac:dyDescent="0.25">
      <c r="J64" s="12">
        <v>2</v>
      </c>
    </row>
    <row r="65" spans="10:10" hidden="1" x14ac:dyDescent="0.25">
      <c r="J65" s="12">
        <v>2</v>
      </c>
    </row>
    <row r="66" spans="10:10" hidden="1" x14ac:dyDescent="0.25">
      <c r="J66" s="12">
        <v>2</v>
      </c>
    </row>
    <row r="67" spans="10:10" hidden="1" x14ac:dyDescent="0.25">
      <c r="J67" s="12">
        <v>2</v>
      </c>
    </row>
    <row r="68" spans="10:10" hidden="1" x14ac:dyDescent="0.25">
      <c r="J68" s="12">
        <v>2</v>
      </c>
    </row>
    <row r="69" spans="10:10" hidden="1" x14ac:dyDescent="0.25">
      <c r="J69" s="12">
        <v>2</v>
      </c>
    </row>
    <row r="70" spans="10:10" hidden="1" x14ac:dyDescent="0.25">
      <c r="J70" s="12">
        <v>2</v>
      </c>
    </row>
    <row r="71" spans="10:10" hidden="1" x14ac:dyDescent="0.25">
      <c r="J71" s="12">
        <v>2</v>
      </c>
    </row>
    <row r="72" spans="10:10" hidden="1" x14ac:dyDescent="0.25">
      <c r="J72" s="12">
        <v>2</v>
      </c>
    </row>
    <row r="73" spans="10:10" hidden="1" x14ac:dyDescent="0.25">
      <c r="J73" s="12">
        <v>2</v>
      </c>
    </row>
    <row r="74" spans="10:10" hidden="1" x14ac:dyDescent="0.25">
      <c r="J74" s="12">
        <v>2</v>
      </c>
    </row>
    <row r="75" spans="10:10" hidden="1" x14ac:dyDescent="0.25">
      <c r="J75" s="12">
        <v>2</v>
      </c>
    </row>
    <row r="76" spans="10:10" hidden="1" x14ac:dyDescent="0.25">
      <c r="J76" s="12">
        <v>2</v>
      </c>
    </row>
    <row r="77" spans="10:10" hidden="1" x14ac:dyDescent="0.25">
      <c r="J77" s="12">
        <v>3</v>
      </c>
    </row>
    <row r="78" spans="10:10" hidden="1" x14ac:dyDescent="0.25">
      <c r="J78" s="12">
        <v>3</v>
      </c>
    </row>
    <row r="79" spans="10:10" hidden="1" x14ac:dyDescent="0.25">
      <c r="J79" s="12">
        <v>3</v>
      </c>
    </row>
    <row r="80" spans="10:10" hidden="1" x14ac:dyDescent="0.25">
      <c r="J80" s="12">
        <v>3</v>
      </c>
    </row>
    <row r="81" spans="1:10" hidden="1" x14ac:dyDescent="0.25">
      <c r="J81" s="12">
        <v>3</v>
      </c>
    </row>
    <row r="82" spans="1:10" hidden="1" x14ac:dyDescent="0.25">
      <c r="J82" s="12">
        <v>3</v>
      </c>
    </row>
    <row r="83" spans="1:10" hidden="1" x14ac:dyDescent="0.25">
      <c r="J83" s="12">
        <v>3</v>
      </c>
    </row>
    <row r="84" spans="1:10" hidden="1" x14ac:dyDescent="0.25">
      <c r="J84" s="12">
        <v>3</v>
      </c>
    </row>
    <row r="85" spans="1:10" hidden="1" x14ac:dyDescent="0.25">
      <c r="J85" s="12">
        <v>4</v>
      </c>
    </row>
    <row r="86" spans="1:10" hidden="1" x14ac:dyDescent="0.25">
      <c r="J86" s="12">
        <v>4</v>
      </c>
    </row>
    <row r="87" spans="1:10" hidden="1" x14ac:dyDescent="0.25">
      <c r="J87" s="12">
        <v>4</v>
      </c>
    </row>
    <row r="88" spans="1:10" hidden="1" x14ac:dyDescent="0.25">
      <c r="J88" s="12">
        <v>4</v>
      </c>
    </row>
    <row r="89" spans="1:10" hidden="1" x14ac:dyDescent="0.25">
      <c r="J89" s="12">
        <v>4</v>
      </c>
    </row>
    <row r="90" spans="1:10" hidden="1" x14ac:dyDescent="0.25">
      <c r="J90" s="12">
        <v>4</v>
      </c>
    </row>
    <row r="91" spans="1:10" x14ac:dyDescent="0.25">
      <c r="A91">
        <v>9</v>
      </c>
      <c r="B91">
        <v>2</v>
      </c>
      <c r="J91" s="12">
        <v>5</v>
      </c>
    </row>
    <row r="92" spans="1:10" x14ac:dyDescent="0.25">
      <c r="A92">
        <v>10</v>
      </c>
      <c r="B92">
        <v>1</v>
      </c>
      <c r="J92" s="12">
        <v>5</v>
      </c>
    </row>
    <row r="93" spans="1:10" x14ac:dyDescent="0.25">
      <c r="A93">
        <v>11</v>
      </c>
      <c r="B93">
        <v>4</v>
      </c>
      <c r="J93" s="12">
        <v>5</v>
      </c>
    </row>
    <row r="94" spans="1:10" x14ac:dyDescent="0.25">
      <c r="A94">
        <v>14</v>
      </c>
      <c r="B94">
        <v>2</v>
      </c>
      <c r="J94" s="12">
        <v>6</v>
      </c>
    </row>
    <row r="95" spans="1:10" x14ac:dyDescent="0.25">
      <c r="A95">
        <v>15</v>
      </c>
      <c r="B95">
        <v>3</v>
      </c>
      <c r="J95" s="12">
        <v>6</v>
      </c>
    </row>
    <row r="96" spans="1:10" x14ac:dyDescent="0.25">
      <c r="A96">
        <v>16</v>
      </c>
      <c r="B96">
        <v>1</v>
      </c>
      <c r="J96" s="12">
        <v>6</v>
      </c>
    </row>
    <row r="97" spans="1:11" x14ac:dyDescent="0.25">
      <c r="A97">
        <v>17</v>
      </c>
      <c r="B97">
        <v>1</v>
      </c>
      <c r="J97" s="12">
        <v>6</v>
      </c>
    </row>
    <row r="98" spans="1:11" x14ac:dyDescent="0.25">
      <c r="A98">
        <v>18</v>
      </c>
      <c r="B98">
        <v>1</v>
      </c>
      <c r="J98" s="12">
        <v>6</v>
      </c>
    </row>
    <row r="99" spans="1:11" hidden="1" x14ac:dyDescent="0.25">
      <c r="J99" s="12">
        <v>6</v>
      </c>
    </row>
    <row r="100" spans="1:11" hidden="1" x14ac:dyDescent="0.25">
      <c r="J100" s="12">
        <v>6</v>
      </c>
    </row>
    <row r="101" spans="1:11" hidden="1" x14ac:dyDescent="0.25">
      <c r="J101" s="12">
        <v>7</v>
      </c>
    </row>
    <row r="102" spans="1:11" hidden="1" x14ac:dyDescent="0.25">
      <c r="J102" s="12">
        <v>7</v>
      </c>
    </row>
    <row r="103" spans="1:11" hidden="1" x14ac:dyDescent="0.25">
      <c r="J103" s="12">
        <v>7</v>
      </c>
    </row>
    <row r="104" spans="1:11" hidden="1" x14ac:dyDescent="0.25">
      <c r="J104" s="12">
        <v>7</v>
      </c>
    </row>
    <row r="105" spans="1:11" hidden="1" x14ac:dyDescent="0.25">
      <c r="J105" s="12">
        <v>7</v>
      </c>
      <c r="K105" s="12"/>
    </row>
    <row r="106" spans="1:11" hidden="1" x14ac:dyDescent="0.25">
      <c r="J106" s="12">
        <v>8</v>
      </c>
      <c r="K106" s="12"/>
    </row>
    <row r="107" spans="1:11" hidden="1" x14ac:dyDescent="0.25">
      <c r="J107" s="12">
        <v>8</v>
      </c>
      <c r="K107" s="12"/>
    </row>
    <row r="108" spans="1:11" hidden="1" x14ac:dyDescent="0.25">
      <c r="J108" s="12">
        <v>8</v>
      </c>
      <c r="K108" s="12"/>
    </row>
    <row r="109" spans="1:11" hidden="1" x14ac:dyDescent="0.25">
      <c r="J109" s="12">
        <v>9</v>
      </c>
    </row>
    <row r="110" spans="1:11" hidden="1" x14ac:dyDescent="0.25">
      <c r="J110" s="12">
        <v>9</v>
      </c>
    </row>
    <row r="111" spans="1:11" hidden="1" x14ac:dyDescent="0.25">
      <c r="J111" s="12">
        <v>10</v>
      </c>
    </row>
    <row r="112" spans="1:11" hidden="1" x14ac:dyDescent="0.25">
      <c r="J112" s="12">
        <v>11</v>
      </c>
    </row>
    <row r="113" spans="1:10" hidden="1" x14ac:dyDescent="0.25">
      <c r="J113" s="12">
        <v>11</v>
      </c>
    </row>
    <row r="114" spans="1:10" hidden="1" x14ac:dyDescent="0.25">
      <c r="J114" s="12">
        <v>11</v>
      </c>
    </row>
    <row r="115" spans="1:10" hidden="1" x14ac:dyDescent="0.25">
      <c r="J115" s="12">
        <v>11</v>
      </c>
    </row>
    <row r="116" spans="1:10" x14ac:dyDescent="0.25">
      <c r="A116">
        <v>19</v>
      </c>
      <c r="B116">
        <v>1</v>
      </c>
      <c r="J116" s="12">
        <v>14</v>
      </c>
    </row>
    <row r="117" spans="1:10" x14ac:dyDescent="0.25">
      <c r="A117">
        <v>20</v>
      </c>
      <c r="B117">
        <v>1</v>
      </c>
      <c r="J117" s="12">
        <v>14</v>
      </c>
    </row>
    <row r="118" spans="1:10" x14ac:dyDescent="0.25">
      <c r="A118">
        <v>21</v>
      </c>
      <c r="B118">
        <v>1</v>
      </c>
      <c r="J118" s="12">
        <v>15</v>
      </c>
    </row>
    <row r="119" spans="1:10" x14ac:dyDescent="0.25">
      <c r="A119">
        <v>25</v>
      </c>
      <c r="B119">
        <v>1</v>
      </c>
      <c r="J119" s="12">
        <v>15</v>
      </c>
    </row>
    <row r="120" spans="1:10" x14ac:dyDescent="0.25">
      <c r="A120">
        <v>26</v>
      </c>
      <c r="B120">
        <v>1</v>
      </c>
      <c r="J120" s="12">
        <v>15</v>
      </c>
    </row>
    <row r="121" spans="1:10" x14ac:dyDescent="0.25">
      <c r="A121">
        <v>38</v>
      </c>
      <c r="B121">
        <v>1</v>
      </c>
      <c r="J121" s="12">
        <v>16</v>
      </c>
    </row>
    <row r="122" spans="1:10" x14ac:dyDescent="0.25">
      <c r="A122">
        <v>45</v>
      </c>
      <c r="B122">
        <v>1</v>
      </c>
      <c r="J122" s="12">
        <v>17</v>
      </c>
    </row>
    <row r="123" spans="1:10" x14ac:dyDescent="0.25">
      <c r="A123">
        <v>62</v>
      </c>
      <c r="B123">
        <v>1</v>
      </c>
      <c r="J123" s="12">
        <v>18</v>
      </c>
    </row>
    <row r="124" spans="1:10" x14ac:dyDescent="0.25">
      <c r="J124" s="12">
        <v>19</v>
      </c>
    </row>
    <row r="125" spans="1:10" x14ac:dyDescent="0.25">
      <c r="J125" s="12">
        <v>20</v>
      </c>
    </row>
    <row r="126" spans="1:10" x14ac:dyDescent="0.25">
      <c r="J126" s="12">
        <v>21</v>
      </c>
    </row>
    <row r="127" spans="1:10" x14ac:dyDescent="0.25">
      <c r="J127" s="12">
        <v>25</v>
      </c>
    </row>
    <row r="128" spans="1:10" x14ac:dyDescent="0.25">
      <c r="J128" s="12">
        <v>26</v>
      </c>
    </row>
    <row r="129" spans="10:10" x14ac:dyDescent="0.25">
      <c r="J129" s="12">
        <v>38</v>
      </c>
    </row>
    <row r="130" spans="10:10" x14ac:dyDescent="0.25">
      <c r="J130" s="12">
        <v>45</v>
      </c>
    </row>
    <row r="131" spans="10:10" x14ac:dyDescent="0.25">
      <c r="J131" s="12">
        <v>62</v>
      </c>
    </row>
  </sheetData>
  <sortState xmlns:xlrd2="http://schemas.microsoft.com/office/spreadsheetml/2017/richdata2" ref="J1:J131">
    <sortCondition ref="J1:J13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130F-A62D-4DC0-A4EB-198EBCD77D3B}">
  <sheetPr>
    <tabColor rgb="FF92D050"/>
  </sheetPr>
  <dimension ref="A1:F22"/>
  <sheetViews>
    <sheetView topLeftCell="A12" workbookViewId="0">
      <selection activeCell="F31" sqref="D31:F46"/>
    </sheetView>
  </sheetViews>
  <sheetFormatPr defaultRowHeight="15" x14ac:dyDescent="0.25"/>
  <cols>
    <col min="2" max="2" width="18" customWidth="1"/>
    <col min="4" max="4" width="25.28515625" customWidth="1"/>
  </cols>
  <sheetData>
    <row r="1" spans="1:6" x14ac:dyDescent="0.25">
      <c r="A1" t="s">
        <v>2480</v>
      </c>
    </row>
    <row r="2" spans="1:6" x14ac:dyDescent="0.25">
      <c r="E2" t="s">
        <v>2483</v>
      </c>
    </row>
    <row r="3" spans="1:6" x14ac:dyDescent="0.25">
      <c r="A3">
        <v>1</v>
      </c>
      <c r="B3" t="s">
        <v>2481</v>
      </c>
      <c r="D3">
        <f>MAX(Working!$I$2:$I$478)</f>
        <v>75.36</v>
      </c>
      <c r="E3">
        <v>185</v>
      </c>
    </row>
    <row r="4" spans="1:6" x14ac:dyDescent="0.25">
      <c r="A4">
        <v>2</v>
      </c>
      <c r="B4" t="s">
        <v>2482</v>
      </c>
      <c r="D4">
        <f>MIN(Working!$I$2:$I$478)</f>
        <v>0.607904</v>
      </c>
      <c r="E4">
        <v>81</v>
      </c>
    </row>
    <row r="5" spans="1:6" x14ac:dyDescent="0.25">
      <c r="A5">
        <v>3</v>
      </c>
      <c r="B5" t="s">
        <v>2484</v>
      </c>
      <c r="D5">
        <f>AVERAGE(Working!$I$4:$I$480)</f>
        <v>7.9763371624472637</v>
      </c>
    </row>
    <row r="7" spans="1:6" x14ac:dyDescent="0.25">
      <c r="A7">
        <v>4</v>
      </c>
      <c r="B7" t="s">
        <v>2485</v>
      </c>
      <c r="D7">
        <f>MAX(Working!$F$2:$F$478)</f>
        <v>7.5</v>
      </c>
      <c r="E7">
        <v>331</v>
      </c>
    </row>
    <row r="8" spans="1:6" x14ac:dyDescent="0.25">
      <c r="A8">
        <v>5</v>
      </c>
      <c r="B8" t="s">
        <v>2486</v>
      </c>
      <c r="D8">
        <f>MIN(Working!$F$2:$F$478)</f>
        <v>0.63</v>
      </c>
      <c r="E8">
        <v>122</v>
      </c>
    </row>
    <row r="10" spans="1:6" x14ac:dyDescent="0.25">
      <c r="A10">
        <v>6</v>
      </c>
      <c r="B10" t="s">
        <v>2488</v>
      </c>
      <c r="D10">
        <f>MAX(Working!$G$2:$G$478)</f>
        <v>6.62</v>
      </c>
      <c r="E10">
        <v>442</v>
      </c>
    </row>
    <row r="11" spans="1:6" x14ac:dyDescent="0.25">
      <c r="A11">
        <v>7</v>
      </c>
      <c r="B11" t="s">
        <v>2487</v>
      </c>
      <c r="D11">
        <f>MIN(Working!$G$2:$G$478)</f>
        <v>0.5</v>
      </c>
    </row>
    <row r="13" spans="1:6" x14ac:dyDescent="0.25">
      <c r="A13">
        <v>8</v>
      </c>
      <c r="B13" t="s">
        <v>2489</v>
      </c>
      <c r="D13">
        <f>MAX(Working!$U$2:$U$478)</f>
        <v>4555</v>
      </c>
      <c r="E13">
        <v>97</v>
      </c>
      <c r="F13" t="s">
        <v>2505</v>
      </c>
    </row>
    <row r="14" spans="1:6" x14ac:dyDescent="0.25">
      <c r="B14" t="s">
        <v>2545</v>
      </c>
      <c r="D14">
        <v>2170</v>
      </c>
      <c r="E14">
        <v>366</v>
      </c>
      <c r="F14">
        <v>391</v>
      </c>
    </row>
    <row r="15" spans="1:6" x14ac:dyDescent="0.25">
      <c r="A15">
        <v>9</v>
      </c>
      <c r="B15" t="s">
        <v>2491</v>
      </c>
      <c r="D15">
        <f>MIN(Working!$U$2:$U$478)</f>
        <v>1</v>
      </c>
      <c r="E15">
        <v>154</v>
      </c>
    </row>
    <row r="16" spans="1:6" x14ac:dyDescent="0.25">
      <c r="A16">
        <v>10</v>
      </c>
      <c r="B16" t="s">
        <v>2490</v>
      </c>
      <c r="D16">
        <f>AVERAGE(Working!$U$2:$U$478)</f>
        <v>651.61428571428576</v>
      </c>
    </row>
    <row r="22" spans="1:4" x14ac:dyDescent="0.25">
      <c r="A22">
        <v>14</v>
      </c>
      <c r="B22" t="s">
        <v>2508</v>
      </c>
      <c r="D22">
        <f>MIN(Working!$Y$2:$Y$478)</f>
        <v>1991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BFD6-9827-410D-93B0-A71687BDB79F}">
  <sheetPr>
    <tabColor rgb="FFFF0000"/>
  </sheetPr>
  <dimension ref="A1:AB478"/>
  <sheetViews>
    <sheetView topLeftCell="A468" workbookViewId="0">
      <selection activeCell="S1" sqref="S1:T478"/>
    </sheetView>
  </sheetViews>
  <sheetFormatPr defaultRowHeight="15" x14ac:dyDescent="0.25"/>
  <cols>
    <col min="2" max="2" width="0" hidden="1" customWidth="1"/>
    <col min="9" max="9" width="20.42578125" customWidth="1"/>
    <col min="11" max="11" width="31" customWidth="1"/>
    <col min="16" max="16" width="32.140625" customWidth="1"/>
  </cols>
  <sheetData>
    <row r="1" spans="1:28" ht="45" x14ac:dyDescent="0.25">
      <c r="A1" s="4" t="s">
        <v>2424</v>
      </c>
      <c r="B1" s="4" t="s">
        <v>2425</v>
      </c>
      <c r="C1" s="4" t="s">
        <v>2426</v>
      </c>
      <c r="D1" s="4" t="s">
        <v>2427</v>
      </c>
      <c r="E1" s="4" t="s">
        <v>2428</v>
      </c>
      <c r="F1" s="4" t="s">
        <v>2429</v>
      </c>
      <c r="G1" s="4" t="s">
        <v>2430</v>
      </c>
      <c r="H1" s="4" t="s">
        <v>2431</v>
      </c>
      <c r="I1" s="4" t="s">
        <v>2479</v>
      </c>
      <c r="J1" s="4" t="s">
        <v>2432</v>
      </c>
      <c r="K1" s="4" t="s">
        <v>2433</v>
      </c>
      <c r="L1" s="4" t="s">
        <v>2434</v>
      </c>
      <c r="M1" s="4" t="s">
        <v>2435</v>
      </c>
      <c r="N1" s="4" t="s">
        <v>2436</v>
      </c>
      <c r="O1" s="4" t="s">
        <v>2437</v>
      </c>
      <c r="P1" s="4" t="s">
        <v>2438</v>
      </c>
      <c r="Q1" s="4" t="s">
        <v>2439</v>
      </c>
      <c r="R1" s="4" t="s">
        <v>2440</v>
      </c>
      <c r="S1" s="4" t="s">
        <v>2441</v>
      </c>
      <c r="T1" s="4" t="s">
        <v>2442</v>
      </c>
      <c r="U1" s="4" t="s">
        <v>2443</v>
      </c>
      <c r="V1" s="4" t="s">
        <v>2444</v>
      </c>
      <c r="W1" s="4" t="s">
        <v>2445</v>
      </c>
      <c r="X1" s="4" t="s">
        <v>2446</v>
      </c>
      <c r="Y1" s="4" t="s">
        <v>2447</v>
      </c>
      <c r="Z1" s="4" t="s">
        <v>2448</v>
      </c>
      <c r="AA1" s="4" t="s">
        <v>2449</v>
      </c>
      <c r="AB1" s="4" t="s">
        <v>2450</v>
      </c>
    </row>
    <row r="2" spans="1:28" x14ac:dyDescent="0.25">
      <c r="A2">
        <v>97</v>
      </c>
      <c r="B2" t="s">
        <v>614</v>
      </c>
      <c r="C2" t="s">
        <v>615</v>
      </c>
      <c r="D2" t="s">
        <v>616</v>
      </c>
      <c r="E2" t="s">
        <v>20</v>
      </c>
      <c r="F2">
        <v>2.13</v>
      </c>
      <c r="G2">
        <v>2.75</v>
      </c>
      <c r="H2" t="s">
        <v>4</v>
      </c>
      <c r="I2">
        <f>IF(H2="Rectangle",F2*G2,IF(H2="Square",F2*G2,IF(H2="Round",(F2/2)^2*3.14,IF(H2="Oval",(F2*G2*3.14),IF(H2="Triangle",((F2*G2)/2),"Error")))))</f>
        <v>5.8574999999999999</v>
      </c>
      <c r="J2" t="s">
        <v>43</v>
      </c>
      <c r="K2" t="s">
        <v>170</v>
      </c>
      <c r="M2" t="s">
        <v>7</v>
      </c>
      <c r="O2" t="s">
        <v>617</v>
      </c>
      <c r="P2" t="s">
        <v>353</v>
      </c>
      <c r="Q2" t="s">
        <v>617</v>
      </c>
      <c r="R2" t="s">
        <v>617</v>
      </c>
      <c r="S2" t="s">
        <v>617</v>
      </c>
      <c r="T2" t="s">
        <v>618</v>
      </c>
      <c r="U2" s="3">
        <v>4555</v>
      </c>
      <c r="V2" t="s">
        <v>25</v>
      </c>
      <c r="W2" t="s">
        <v>175</v>
      </c>
      <c r="X2" t="s">
        <v>176</v>
      </c>
      <c r="Y2">
        <v>2017</v>
      </c>
      <c r="Z2" t="s">
        <v>28</v>
      </c>
      <c r="AA2" s="2">
        <v>0.02</v>
      </c>
    </row>
    <row r="3" spans="1:28" x14ac:dyDescent="0.25">
      <c r="A3">
        <v>232</v>
      </c>
      <c r="B3" t="s">
        <v>1313</v>
      </c>
      <c r="C3" t="s">
        <v>1314</v>
      </c>
      <c r="D3" t="s">
        <v>1315</v>
      </c>
      <c r="E3" t="s">
        <v>42</v>
      </c>
      <c r="F3">
        <v>3.63</v>
      </c>
      <c r="G3">
        <v>2.63</v>
      </c>
      <c r="H3" t="s">
        <v>4</v>
      </c>
      <c r="I3">
        <f>IF(H3="Rectangle",F3*G3,IF(H3="Square",F3*G3,IF(H3="Round",(F3/2)^2*3.14,IF(H3="Oval",(F3*G3*3.14),IF(H3="Triangle",((F3*G3)/2),"Error")))))</f>
        <v>9.5468999999999991</v>
      </c>
      <c r="J3" t="s">
        <v>5</v>
      </c>
      <c r="K3" t="s">
        <v>66</v>
      </c>
      <c r="O3" t="s">
        <v>1316</v>
      </c>
      <c r="P3" t="s">
        <v>68</v>
      </c>
      <c r="Q3" t="s">
        <v>1314</v>
      </c>
      <c r="R3" t="s">
        <v>1317</v>
      </c>
      <c r="S3" t="s">
        <v>1318</v>
      </c>
      <c r="T3" t="s">
        <v>1930</v>
      </c>
      <c r="U3" s="3">
        <v>1532</v>
      </c>
      <c r="V3" t="s">
        <v>25</v>
      </c>
      <c r="W3" t="s">
        <v>71</v>
      </c>
      <c r="X3" t="s">
        <v>51</v>
      </c>
      <c r="Y3">
        <v>2012</v>
      </c>
      <c r="Z3" t="s">
        <v>28</v>
      </c>
      <c r="AA3" s="2">
        <v>0.01</v>
      </c>
    </row>
    <row r="4" spans="1:28" x14ac:dyDescent="0.25">
      <c r="A4">
        <v>401</v>
      </c>
      <c r="B4" t="s">
        <v>2086</v>
      </c>
      <c r="C4" t="s">
        <v>2087</v>
      </c>
      <c r="D4" t="s">
        <v>2088</v>
      </c>
      <c r="E4" t="s">
        <v>32</v>
      </c>
      <c r="F4">
        <v>1.5</v>
      </c>
      <c r="G4">
        <v>1.5</v>
      </c>
      <c r="H4" t="s">
        <v>156</v>
      </c>
      <c r="I4">
        <f>IF(H4="Rectangle",F4*G4,IF(H4="Square",F4*G4,IF(H4="Round",(F4/2)^2*3.14,IF(H4="Oval",(F4*G4*3.14),IF(H4="Triangle",((F4*G4)/2),"Error")))))</f>
        <v>2.25</v>
      </c>
      <c r="J4" t="s">
        <v>43</v>
      </c>
      <c r="K4" t="s">
        <v>180</v>
      </c>
      <c r="O4" t="s">
        <v>2089</v>
      </c>
      <c r="P4" t="s">
        <v>35</v>
      </c>
      <c r="Q4" t="s">
        <v>2090</v>
      </c>
      <c r="R4" t="s">
        <v>2091</v>
      </c>
      <c r="S4" t="s">
        <v>1963</v>
      </c>
      <c r="T4" t="s">
        <v>1930</v>
      </c>
      <c r="U4" s="3">
        <v>1673</v>
      </c>
      <c r="V4" t="s">
        <v>25</v>
      </c>
      <c r="W4" t="s">
        <v>1922</v>
      </c>
      <c r="X4" t="s">
        <v>51</v>
      </c>
      <c r="Y4">
        <v>2022</v>
      </c>
      <c r="Z4" t="s">
        <v>1923</v>
      </c>
      <c r="AA4" s="2">
        <v>0.01</v>
      </c>
    </row>
    <row r="5" spans="1:28" x14ac:dyDescent="0.25">
      <c r="A5">
        <v>399</v>
      </c>
      <c r="B5" t="s">
        <v>2079</v>
      </c>
      <c r="C5" t="s">
        <v>2080</v>
      </c>
      <c r="D5" t="s">
        <v>2081</v>
      </c>
      <c r="E5" t="s">
        <v>32</v>
      </c>
      <c r="F5">
        <v>1.5</v>
      </c>
      <c r="G5">
        <v>1.5</v>
      </c>
      <c r="H5" t="s">
        <v>156</v>
      </c>
      <c r="I5">
        <f>IF(H5="Rectangle",F5*G5,IF(H5="Square",F5*G5,IF(H5="Round",(F5/2)^2*3.14,IF(H5="Oval",(F5*G5*3.14),IF(H5="Triangle",((F5*G5)/2),"Error")))))</f>
        <v>2.25</v>
      </c>
      <c r="J5" t="s">
        <v>43</v>
      </c>
      <c r="K5" t="s">
        <v>180</v>
      </c>
      <c r="O5" t="s">
        <v>2082</v>
      </c>
      <c r="P5" t="s">
        <v>9</v>
      </c>
      <c r="Q5" t="s">
        <v>508</v>
      </c>
      <c r="R5" t="s">
        <v>2007</v>
      </c>
      <c r="S5" t="s">
        <v>1963</v>
      </c>
      <c r="T5" t="s">
        <v>1930</v>
      </c>
      <c r="U5" s="3">
        <v>1831</v>
      </c>
      <c r="V5" t="s">
        <v>25</v>
      </c>
      <c r="W5" t="s">
        <v>1922</v>
      </c>
      <c r="X5" t="s">
        <v>51</v>
      </c>
      <c r="Y5">
        <v>2022</v>
      </c>
      <c r="Z5" t="s">
        <v>1923</v>
      </c>
      <c r="AA5" s="2">
        <v>0.01</v>
      </c>
    </row>
    <row r="6" spans="1:28" x14ac:dyDescent="0.25">
      <c r="A6">
        <v>390</v>
      </c>
      <c r="B6" t="s">
        <v>2039</v>
      </c>
      <c r="C6" t="s">
        <v>2040</v>
      </c>
      <c r="D6" t="s">
        <v>2041</v>
      </c>
      <c r="E6" t="s">
        <v>1102</v>
      </c>
      <c r="F6">
        <v>2</v>
      </c>
      <c r="G6">
        <v>2</v>
      </c>
      <c r="H6" t="s">
        <v>75</v>
      </c>
      <c r="I6">
        <f>IF(H6="Rectangle",F6*G6,IF(H6="Square",F6*G6,IF(H6="Round",(F6/2)^2*3.14,IF(H6="Oval",(F6*G6*3.14),IF(H6="Triangle",((F6*G6)/2),"Error")))))</f>
        <v>3.14</v>
      </c>
      <c r="J6" t="s">
        <v>43</v>
      </c>
      <c r="K6" t="s">
        <v>1927</v>
      </c>
      <c r="M6" t="s">
        <v>7</v>
      </c>
      <c r="P6" t="s">
        <v>35</v>
      </c>
      <c r="Q6" t="s">
        <v>508</v>
      </c>
      <c r="R6" t="s">
        <v>1953</v>
      </c>
      <c r="S6" t="s">
        <v>1963</v>
      </c>
      <c r="T6" t="s">
        <v>1930</v>
      </c>
      <c r="U6" s="3">
        <v>1639</v>
      </c>
      <c r="V6" t="s">
        <v>25</v>
      </c>
      <c r="W6" t="s">
        <v>1922</v>
      </c>
      <c r="X6" t="s">
        <v>51</v>
      </c>
      <c r="Y6">
        <v>2022</v>
      </c>
      <c r="Z6" t="s">
        <v>1923</v>
      </c>
      <c r="AA6" s="2">
        <v>6.99</v>
      </c>
    </row>
    <row r="7" spans="1:28" x14ac:dyDescent="0.25">
      <c r="A7">
        <v>393</v>
      </c>
      <c r="B7" t="s">
        <v>2050</v>
      </c>
      <c r="C7" t="s">
        <v>2051</v>
      </c>
      <c r="D7" t="s">
        <v>2052</v>
      </c>
      <c r="E7" t="s">
        <v>42</v>
      </c>
      <c r="F7">
        <v>2</v>
      </c>
      <c r="G7">
        <v>3</v>
      </c>
      <c r="H7" t="s">
        <v>4</v>
      </c>
      <c r="I7">
        <f>IF(H7="Rectangle",F7*G7,IF(H7="Square",F7*G7,IF(H7="Round",(F7/2)^2*3.14,IF(H7="Oval",(F7*G7*3.14),IF(H7="Triangle",((F7*G7)/2),"Error")))))</f>
        <v>6</v>
      </c>
      <c r="J7" t="s">
        <v>43</v>
      </c>
      <c r="K7" t="s">
        <v>103</v>
      </c>
      <c r="O7" t="s">
        <v>2053</v>
      </c>
      <c r="P7" t="s">
        <v>35</v>
      </c>
      <c r="Q7" t="s">
        <v>508</v>
      </c>
      <c r="R7" t="s">
        <v>2007</v>
      </c>
      <c r="S7" t="s">
        <v>1963</v>
      </c>
      <c r="T7" t="s">
        <v>1930</v>
      </c>
      <c r="U7" s="3">
        <v>1831</v>
      </c>
      <c r="V7" t="s">
        <v>25</v>
      </c>
      <c r="W7" t="s">
        <v>1922</v>
      </c>
      <c r="X7" t="s">
        <v>51</v>
      </c>
      <c r="Y7">
        <v>2022</v>
      </c>
      <c r="Z7" t="s">
        <v>1923</v>
      </c>
      <c r="AA7" s="2">
        <v>2.99</v>
      </c>
    </row>
    <row r="8" spans="1:28" x14ac:dyDescent="0.25">
      <c r="A8">
        <v>397</v>
      </c>
      <c r="B8" t="s">
        <v>2070</v>
      </c>
      <c r="C8" t="s">
        <v>2071</v>
      </c>
      <c r="D8" t="s">
        <v>2072</v>
      </c>
      <c r="E8" t="s">
        <v>42</v>
      </c>
      <c r="F8">
        <v>2</v>
      </c>
      <c r="G8">
        <v>3</v>
      </c>
      <c r="H8" t="s">
        <v>4</v>
      </c>
      <c r="I8">
        <f>IF(H8="Rectangle",F8*G8,IF(H8="Square",F8*G8,IF(H8="Round",(F8/2)^2*3.14,IF(H8="Oval",(F8*G8*3.14),IF(H8="Triangle",((F8*G8)/2),"Error")))))</f>
        <v>6</v>
      </c>
      <c r="J8" t="s">
        <v>5</v>
      </c>
      <c r="K8" t="s">
        <v>103</v>
      </c>
      <c r="O8" t="s">
        <v>2073</v>
      </c>
      <c r="P8" t="s">
        <v>35</v>
      </c>
      <c r="Q8" t="s">
        <v>2074</v>
      </c>
      <c r="R8" t="s">
        <v>2007</v>
      </c>
      <c r="S8" t="s">
        <v>1963</v>
      </c>
      <c r="T8" t="s">
        <v>1930</v>
      </c>
      <c r="U8" s="3">
        <v>1831</v>
      </c>
      <c r="V8" t="s">
        <v>25</v>
      </c>
      <c r="W8" t="s">
        <v>1922</v>
      </c>
      <c r="X8" t="s">
        <v>51</v>
      </c>
      <c r="Y8">
        <v>2022</v>
      </c>
      <c r="Z8" t="s">
        <v>1923</v>
      </c>
      <c r="AA8" s="2">
        <v>4.99</v>
      </c>
    </row>
    <row r="9" spans="1:28" x14ac:dyDescent="0.25">
      <c r="A9">
        <v>372</v>
      </c>
      <c r="B9" t="s">
        <v>1964</v>
      </c>
      <c r="C9" t="s">
        <v>1965</v>
      </c>
      <c r="D9" t="s">
        <v>1966</v>
      </c>
      <c r="E9" t="s">
        <v>42</v>
      </c>
      <c r="F9">
        <v>1.5</v>
      </c>
      <c r="G9">
        <v>4.63</v>
      </c>
      <c r="H9" t="s">
        <v>4</v>
      </c>
      <c r="I9">
        <f>IF(H9="Rectangle",F9*G9,IF(H9="Square",F9*G9,IF(H9="Round",(F9/2)^2*3.14,IF(H9="Oval",(F9*G9*3.14),IF(H9="Triangle",((F9*G9)/2),"Error")))))</f>
        <v>6.9450000000000003</v>
      </c>
      <c r="J9" t="s">
        <v>43</v>
      </c>
      <c r="K9" t="s">
        <v>103</v>
      </c>
      <c r="O9" t="s">
        <v>1965</v>
      </c>
      <c r="P9" t="s">
        <v>35</v>
      </c>
      <c r="Q9" t="s">
        <v>508</v>
      </c>
      <c r="R9" t="s">
        <v>1953</v>
      </c>
      <c r="S9" t="s">
        <v>1963</v>
      </c>
      <c r="T9" t="s">
        <v>1930</v>
      </c>
      <c r="U9" s="3">
        <v>1639</v>
      </c>
      <c r="V9" t="s">
        <v>25</v>
      </c>
      <c r="W9" t="s">
        <v>1922</v>
      </c>
      <c r="X9" t="s">
        <v>51</v>
      </c>
      <c r="Y9">
        <v>2022</v>
      </c>
      <c r="Z9" t="s">
        <v>1923</v>
      </c>
      <c r="AA9" s="2">
        <v>0.01</v>
      </c>
    </row>
    <row r="10" spans="1:28" x14ac:dyDescent="0.25">
      <c r="A10">
        <v>371</v>
      </c>
      <c r="B10" t="s">
        <v>1960</v>
      </c>
      <c r="C10" t="s">
        <v>1961</v>
      </c>
      <c r="D10" t="s">
        <v>1962</v>
      </c>
      <c r="E10" t="s">
        <v>32</v>
      </c>
      <c r="F10">
        <v>2.25</v>
      </c>
      <c r="G10">
        <v>3.25</v>
      </c>
      <c r="H10" t="s">
        <v>4</v>
      </c>
      <c r="I10">
        <f>IF(H10="Rectangle",F10*G10,IF(H10="Square",F10*G10,IF(H10="Round",(F10/2)^2*3.14,IF(H10="Oval",(F10*G10*3.14),IF(H10="Triangle",((F10*G10)/2),"Error")))))</f>
        <v>7.3125</v>
      </c>
      <c r="J10" t="s">
        <v>43</v>
      </c>
      <c r="K10" t="s">
        <v>170</v>
      </c>
      <c r="M10" t="s">
        <v>7</v>
      </c>
      <c r="O10" t="s">
        <v>1928</v>
      </c>
      <c r="P10" t="s">
        <v>9</v>
      </c>
      <c r="Q10" t="s">
        <v>508</v>
      </c>
      <c r="R10" t="s">
        <v>1953</v>
      </c>
      <c r="S10" t="s">
        <v>1963</v>
      </c>
      <c r="T10" t="s">
        <v>1930</v>
      </c>
      <c r="U10" s="3">
        <v>1639</v>
      </c>
      <c r="V10" t="s">
        <v>25</v>
      </c>
      <c r="W10" t="s">
        <v>1922</v>
      </c>
      <c r="X10" t="s">
        <v>51</v>
      </c>
      <c r="Y10">
        <v>2022</v>
      </c>
      <c r="Z10" t="s">
        <v>1923</v>
      </c>
      <c r="AA10" s="2">
        <v>0.01</v>
      </c>
    </row>
    <row r="11" spans="1:28" x14ac:dyDescent="0.25">
      <c r="A11">
        <v>392</v>
      </c>
      <c r="B11" t="s">
        <v>2045</v>
      </c>
      <c r="C11" t="s">
        <v>2046</v>
      </c>
      <c r="D11" t="s">
        <v>2047</v>
      </c>
      <c r="E11" t="s">
        <v>234</v>
      </c>
      <c r="F11">
        <v>3.5</v>
      </c>
      <c r="G11">
        <v>2.25</v>
      </c>
      <c r="H11" t="s">
        <v>4</v>
      </c>
      <c r="I11">
        <f>IF(H11="Rectangle",F11*G11,IF(H11="Square",F11*G11,IF(H11="Round",(F11/2)^2*3.14,IF(H11="Oval",(F11*G11*3.14),IF(H11="Triangle",((F11*G11)/2),"Error")))))</f>
        <v>7.875</v>
      </c>
      <c r="J11" t="s">
        <v>5</v>
      </c>
      <c r="K11" t="s">
        <v>393</v>
      </c>
      <c r="O11" t="s">
        <v>2048</v>
      </c>
      <c r="P11" t="s">
        <v>68</v>
      </c>
      <c r="Q11" t="s">
        <v>2049</v>
      </c>
      <c r="R11" t="s">
        <v>2007</v>
      </c>
      <c r="S11" t="s">
        <v>1963</v>
      </c>
      <c r="T11" t="s">
        <v>1930</v>
      </c>
      <c r="U11" s="3">
        <v>1831</v>
      </c>
      <c r="V11" t="s">
        <v>25</v>
      </c>
      <c r="W11" t="s">
        <v>1922</v>
      </c>
      <c r="X11" t="s">
        <v>51</v>
      </c>
      <c r="Y11">
        <v>2022</v>
      </c>
      <c r="Z11" t="s">
        <v>1923</v>
      </c>
      <c r="AA11" s="2">
        <v>0.01</v>
      </c>
    </row>
    <row r="12" spans="1:28" x14ac:dyDescent="0.25">
      <c r="A12">
        <v>383</v>
      </c>
      <c r="B12" t="s">
        <v>2008</v>
      </c>
      <c r="C12" t="s">
        <v>2009</v>
      </c>
      <c r="D12" t="s">
        <v>2010</v>
      </c>
      <c r="E12" t="s">
        <v>42</v>
      </c>
      <c r="F12">
        <v>3.5</v>
      </c>
      <c r="G12">
        <v>2.5</v>
      </c>
      <c r="H12" t="s">
        <v>4</v>
      </c>
      <c r="I12">
        <f>IF(H12="Rectangle",F12*G12,IF(H12="Square",F12*G12,IF(H12="Round",(F12/2)^2*3.14,IF(H12="Oval",(F12*G12*3.14),IF(H12="Triangle",((F12*G12)/2),"Error")))))</f>
        <v>8.75</v>
      </c>
      <c r="J12" t="s">
        <v>5</v>
      </c>
      <c r="K12" t="s">
        <v>66</v>
      </c>
      <c r="O12" t="s">
        <v>2011</v>
      </c>
      <c r="P12" t="s">
        <v>35</v>
      </c>
      <c r="Q12" t="s">
        <v>508</v>
      </c>
      <c r="R12" t="s">
        <v>1953</v>
      </c>
      <c r="S12" t="s">
        <v>1963</v>
      </c>
      <c r="T12" t="s">
        <v>1930</v>
      </c>
      <c r="U12" s="3">
        <v>1639</v>
      </c>
      <c r="V12" t="s">
        <v>25</v>
      </c>
      <c r="W12" t="s">
        <v>1922</v>
      </c>
      <c r="X12" t="s">
        <v>51</v>
      </c>
      <c r="Y12">
        <v>2022</v>
      </c>
      <c r="Z12" t="s">
        <v>1923</v>
      </c>
      <c r="AA12" s="2">
        <v>7.95</v>
      </c>
    </row>
    <row r="13" spans="1:28" x14ac:dyDescent="0.25">
      <c r="A13">
        <v>382</v>
      </c>
      <c r="B13" t="s">
        <v>2003</v>
      </c>
      <c r="C13" t="s">
        <v>2004</v>
      </c>
      <c r="D13" t="s">
        <v>2005</v>
      </c>
      <c r="E13" t="s">
        <v>42</v>
      </c>
      <c r="F13">
        <v>3.5</v>
      </c>
      <c r="G13">
        <v>2.5</v>
      </c>
      <c r="H13" t="s">
        <v>4</v>
      </c>
      <c r="I13">
        <f>IF(H13="Rectangle",F13*G13,IF(H13="Square",F13*G13,IF(H13="Round",(F13/2)^2*3.14,IF(H13="Oval",(F13*G13*3.14),IF(H13="Triangle",((F13*G13)/2),"Error")))))</f>
        <v>8.75</v>
      </c>
      <c r="J13" t="s">
        <v>43</v>
      </c>
      <c r="K13" t="s">
        <v>98</v>
      </c>
      <c r="O13" t="s">
        <v>2006</v>
      </c>
      <c r="P13" t="s">
        <v>9</v>
      </c>
      <c r="Q13" t="s">
        <v>508</v>
      </c>
      <c r="R13" t="s">
        <v>2007</v>
      </c>
      <c r="S13" t="s">
        <v>1963</v>
      </c>
      <c r="T13" t="s">
        <v>1930</v>
      </c>
      <c r="U13" s="3">
        <v>1831</v>
      </c>
      <c r="V13" t="s">
        <v>25</v>
      </c>
      <c r="W13" t="s">
        <v>1922</v>
      </c>
      <c r="X13" t="s">
        <v>51</v>
      </c>
      <c r="Y13">
        <v>2022</v>
      </c>
      <c r="Z13" t="s">
        <v>1923</v>
      </c>
      <c r="AA13" s="2">
        <v>4.99</v>
      </c>
    </row>
    <row r="14" spans="1:28" x14ac:dyDescent="0.25">
      <c r="A14">
        <v>387</v>
      </c>
      <c r="B14" t="s">
        <v>2026</v>
      </c>
      <c r="C14" t="s">
        <v>2027</v>
      </c>
      <c r="D14" t="s">
        <v>2028</v>
      </c>
      <c r="E14" t="s">
        <v>42</v>
      </c>
      <c r="F14">
        <v>3.5</v>
      </c>
      <c r="G14">
        <v>2.5</v>
      </c>
      <c r="H14" t="s">
        <v>4</v>
      </c>
      <c r="I14">
        <f>IF(H14="Rectangle",F14*G14,IF(H14="Square",F14*G14,IF(H14="Round",(F14/2)^2*3.14,IF(H14="Oval",(F14*G14*3.14),IF(H14="Triangle",((F14*G14)/2),"Error")))))</f>
        <v>8.75</v>
      </c>
      <c r="J14" t="s">
        <v>5</v>
      </c>
      <c r="K14" t="s">
        <v>92</v>
      </c>
      <c r="O14" t="s">
        <v>2029</v>
      </c>
      <c r="P14" t="s">
        <v>35</v>
      </c>
      <c r="Q14" t="s">
        <v>2030</v>
      </c>
      <c r="R14" t="s">
        <v>2007</v>
      </c>
      <c r="S14" t="s">
        <v>1963</v>
      </c>
      <c r="T14" t="s">
        <v>1930</v>
      </c>
      <c r="U14" s="3">
        <v>1831</v>
      </c>
      <c r="V14" t="s">
        <v>25</v>
      </c>
      <c r="W14" t="s">
        <v>1922</v>
      </c>
      <c r="X14" t="s">
        <v>51</v>
      </c>
      <c r="Y14">
        <v>2022</v>
      </c>
      <c r="Z14" t="s">
        <v>1923</v>
      </c>
      <c r="AA14" s="2">
        <v>6.99</v>
      </c>
      <c r="AB14" t="s">
        <v>2031</v>
      </c>
    </row>
    <row r="15" spans="1:28" x14ac:dyDescent="0.25">
      <c r="A15">
        <v>394</v>
      </c>
      <c r="B15" t="s">
        <v>2059</v>
      </c>
      <c r="C15" t="s">
        <v>2060</v>
      </c>
      <c r="D15" t="s">
        <v>2061</v>
      </c>
      <c r="E15" t="s">
        <v>234</v>
      </c>
      <c r="I15" t="str">
        <f>IF(H15="Rectangle",F15*G15,IF(H15="Square",F15*G15,IF(H15="Round",(F15/2)^2*3.14,IF(H15="Oval",(F15*G15*3.14),IF(H15="Triangle",((F15*G15)/2),"Error")))))</f>
        <v>Error</v>
      </c>
      <c r="K15" t="s">
        <v>103</v>
      </c>
      <c r="O15" t="s">
        <v>2057</v>
      </c>
      <c r="P15" t="s">
        <v>35</v>
      </c>
      <c r="Q15" t="s">
        <v>2062</v>
      </c>
      <c r="R15" t="s">
        <v>1940</v>
      </c>
      <c r="S15" t="s">
        <v>1963</v>
      </c>
      <c r="T15" t="s">
        <v>1930</v>
      </c>
      <c r="U15" s="3">
        <v>2163</v>
      </c>
      <c r="V15" t="s">
        <v>25</v>
      </c>
      <c r="W15" t="s">
        <v>1922</v>
      </c>
      <c r="X15" t="s">
        <v>51</v>
      </c>
      <c r="Y15">
        <v>2022</v>
      </c>
      <c r="Z15" t="s">
        <v>1923</v>
      </c>
      <c r="AA15" s="2">
        <v>0.01</v>
      </c>
    </row>
    <row r="16" spans="1:28" x14ac:dyDescent="0.25">
      <c r="A16">
        <v>370</v>
      </c>
      <c r="B16" t="s">
        <v>1954</v>
      </c>
      <c r="C16" t="s">
        <v>1955</v>
      </c>
      <c r="D16" t="s">
        <v>1956</v>
      </c>
      <c r="E16" t="s">
        <v>234</v>
      </c>
      <c r="F16">
        <v>2</v>
      </c>
      <c r="G16">
        <v>2</v>
      </c>
      <c r="H16" t="s">
        <v>75</v>
      </c>
      <c r="I16">
        <f>IF(H16="Rectangle",F16*G16,IF(H16="Square",F16*G16,IF(H16="Round",(F16/2)^2*3.14,IF(H16="Oval",(F16*G16*3.14),IF(H16="Triangle",((F16*G16)/2),"Error")))))</f>
        <v>3.14</v>
      </c>
      <c r="J16" t="s">
        <v>43</v>
      </c>
      <c r="K16" t="s">
        <v>98</v>
      </c>
      <c r="M16" t="s">
        <v>7</v>
      </c>
      <c r="O16" t="s">
        <v>1957</v>
      </c>
      <c r="P16" t="s">
        <v>35</v>
      </c>
      <c r="Q16" t="s">
        <v>1958</v>
      </c>
      <c r="R16" t="s">
        <v>1959</v>
      </c>
      <c r="S16" t="s">
        <v>1929</v>
      </c>
      <c r="T16" t="s">
        <v>1930</v>
      </c>
      <c r="U16" s="3">
        <v>1844</v>
      </c>
      <c r="V16" t="s">
        <v>25</v>
      </c>
      <c r="W16" t="s">
        <v>1922</v>
      </c>
      <c r="X16" t="s">
        <v>51</v>
      </c>
      <c r="Y16">
        <v>2022</v>
      </c>
      <c r="Z16" t="s">
        <v>1923</v>
      </c>
      <c r="AA16" s="2">
        <v>5.99</v>
      </c>
    </row>
    <row r="17" spans="1:28" x14ac:dyDescent="0.25">
      <c r="A17">
        <v>391</v>
      </c>
      <c r="B17" t="s">
        <v>2042</v>
      </c>
      <c r="C17" t="s">
        <v>2043</v>
      </c>
      <c r="D17" t="s">
        <v>2044</v>
      </c>
      <c r="E17" t="s">
        <v>32</v>
      </c>
      <c r="F17">
        <v>1.5</v>
      </c>
      <c r="G17">
        <v>3</v>
      </c>
      <c r="H17" t="s">
        <v>4</v>
      </c>
      <c r="I17">
        <f>IF(H17="Rectangle",F17*G17,IF(H17="Square",F17*G17,IF(H17="Round",(F17/2)^2*3.14,IF(H17="Oval",(F17*G17*3.14),IF(H17="Triangle",((F17*G17)/2),"Error")))))</f>
        <v>4.5</v>
      </c>
      <c r="J17" t="s">
        <v>43</v>
      </c>
      <c r="K17" t="s">
        <v>170</v>
      </c>
      <c r="O17" t="s">
        <v>1940</v>
      </c>
      <c r="P17" t="s">
        <v>9</v>
      </c>
      <c r="Q17" t="s">
        <v>172</v>
      </c>
      <c r="R17" t="s">
        <v>1940</v>
      </c>
      <c r="S17" t="s">
        <v>1929</v>
      </c>
      <c r="T17" t="s">
        <v>1930</v>
      </c>
      <c r="U17" s="3">
        <v>2170</v>
      </c>
      <c r="V17" t="s">
        <v>25</v>
      </c>
      <c r="W17" t="s">
        <v>1922</v>
      </c>
      <c r="X17" t="s">
        <v>51</v>
      </c>
      <c r="Y17">
        <v>2022</v>
      </c>
      <c r="Z17" t="s">
        <v>1923</v>
      </c>
      <c r="AA17" s="2">
        <v>0.01</v>
      </c>
    </row>
    <row r="18" spans="1:28" x14ac:dyDescent="0.25">
      <c r="A18">
        <v>364</v>
      </c>
      <c r="B18" t="s">
        <v>1924</v>
      </c>
      <c r="C18" t="s">
        <v>1925</v>
      </c>
      <c r="D18" t="s">
        <v>1926</v>
      </c>
      <c r="E18" t="s">
        <v>511</v>
      </c>
      <c r="F18">
        <v>2.25</v>
      </c>
      <c r="G18">
        <v>2.12</v>
      </c>
      <c r="H18" t="s">
        <v>4</v>
      </c>
      <c r="I18">
        <f>IF(H18="Rectangle",F18*G18,IF(H18="Square",F18*G18,IF(H18="Round",(F18/2)^2*3.14,IF(H18="Oval",(F18*G18*3.14),IF(H18="Triangle",((F18*G18)/2),"Error")))))</f>
        <v>4.7700000000000005</v>
      </c>
      <c r="J18" t="s">
        <v>5</v>
      </c>
      <c r="K18" t="s">
        <v>1927</v>
      </c>
      <c r="M18" t="s">
        <v>7</v>
      </c>
      <c r="N18" t="s">
        <v>7</v>
      </c>
      <c r="P18" t="s">
        <v>9</v>
      </c>
      <c r="Q18" t="s">
        <v>508</v>
      </c>
      <c r="R18" t="s">
        <v>1928</v>
      </c>
      <c r="S18" t="s">
        <v>1929</v>
      </c>
      <c r="T18" t="s">
        <v>1930</v>
      </c>
      <c r="U18" s="3">
        <v>2164</v>
      </c>
      <c r="V18" t="s">
        <v>25</v>
      </c>
      <c r="W18" t="s">
        <v>1922</v>
      </c>
      <c r="X18" t="s">
        <v>51</v>
      </c>
      <c r="Y18">
        <v>2022</v>
      </c>
      <c r="Z18" t="s">
        <v>1923</v>
      </c>
      <c r="AA18" s="2">
        <v>7.99</v>
      </c>
    </row>
    <row r="19" spans="1:28" x14ac:dyDescent="0.25">
      <c r="A19">
        <v>402</v>
      </c>
      <c r="B19" t="s">
        <v>2092</v>
      </c>
      <c r="C19" t="s">
        <v>2093</v>
      </c>
      <c r="D19" t="s">
        <v>2094</v>
      </c>
      <c r="E19" t="s">
        <v>32</v>
      </c>
      <c r="F19">
        <v>3</v>
      </c>
      <c r="G19">
        <v>1.75</v>
      </c>
      <c r="H19" t="s">
        <v>4</v>
      </c>
      <c r="I19">
        <f>IF(H19="Rectangle",F19*G19,IF(H19="Square",F19*G19,IF(H19="Round",(F19/2)^2*3.14,IF(H19="Oval",(F19*G19*3.14),IF(H19="Triangle",((F19*G19)/2),"Error")))))</f>
        <v>5.25</v>
      </c>
      <c r="J19" t="s">
        <v>5</v>
      </c>
      <c r="K19" t="s">
        <v>180</v>
      </c>
      <c r="O19" t="s">
        <v>1930</v>
      </c>
      <c r="P19" t="s">
        <v>9</v>
      </c>
      <c r="Q19" t="s">
        <v>508</v>
      </c>
      <c r="R19" t="s">
        <v>1928</v>
      </c>
      <c r="S19" t="s">
        <v>1929</v>
      </c>
      <c r="T19" t="s">
        <v>1930</v>
      </c>
      <c r="U19" s="3">
        <v>2164</v>
      </c>
      <c r="V19" t="s">
        <v>25</v>
      </c>
      <c r="W19" t="s">
        <v>1922</v>
      </c>
      <c r="X19" t="s">
        <v>51</v>
      </c>
      <c r="Y19">
        <v>2022</v>
      </c>
      <c r="Z19" t="s">
        <v>1923</v>
      </c>
      <c r="AA19" s="2">
        <v>4.99</v>
      </c>
    </row>
    <row r="20" spans="1:28" x14ac:dyDescent="0.25">
      <c r="A20">
        <v>377</v>
      </c>
      <c r="B20" t="s">
        <v>1983</v>
      </c>
      <c r="C20" t="s">
        <v>1984</v>
      </c>
      <c r="D20" t="s">
        <v>1985</v>
      </c>
      <c r="E20" t="s">
        <v>42</v>
      </c>
      <c r="F20">
        <v>3</v>
      </c>
      <c r="G20">
        <v>2</v>
      </c>
      <c r="H20" t="s">
        <v>4</v>
      </c>
      <c r="I20">
        <f>IF(H20="Rectangle",F20*G20,IF(H20="Square",F20*G20,IF(H20="Round",(F20/2)^2*3.14,IF(H20="Oval",(F20*G20*3.14),IF(H20="Triangle",((F20*G20)/2),"Error")))))</f>
        <v>6</v>
      </c>
      <c r="J20" t="s">
        <v>43</v>
      </c>
      <c r="K20" t="s">
        <v>66</v>
      </c>
      <c r="O20" t="s">
        <v>1986</v>
      </c>
      <c r="P20" t="s">
        <v>35</v>
      </c>
      <c r="Q20" t="s">
        <v>1987</v>
      </c>
      <c r="R20" t="s">
        <v>1953</v>
      </c>
      <c r="S20" t="s">
        <v>1929</v>
      </c>
      <c r="T20" t="s">
        <v>1930</v>
      </c>
      <c r="U20" s="3">
        <v>1639</v>
      </c>
      <c r="V20" t="s">
        <v>25</v>
      </c>
      <c r="W20" t="s">
        <v>1922</v>
      </c>
      <c r="X20" t="s">
        <v>51</v>
      </c>
      <c r="Y20">
        <v>2022</v>
      </c>
      <c r="Z20" t="s">
        <v>1923</v>
      </c>
      <c r="AA20" s="2">
        <v>3.5</v>
      </c>
    </row>
    <row r="21" spans="1:28" x14ac:dyDescent="0.25">
      <c r="A21">
        <v>365</v>
      </c>
      <c r="B21" t="s">
        <v>1931</v>
      </c>
      <c r="C21" t="s">
        <v>1932</v>
      </c>
      <c r="D21" t="s">
        <v>1933</v>
      </c>
      <c r="E21" t="s">
        <v>3</v>
      </c>
      <c r="F21">
        <v>2.87</v>
      </c>
      <c r="G21">
        <v>2.87</v>
      </c>
      <c r="H21" t="s">
        <v>156</v>
      </c>
      <c r="I21">
        <f>IF(H21="Rectangle",F21*G21,IF(H21="Square",F21*G21,IF(H21="Round",(F21/2)^2*3.14,IF(H21="Oval",(F21*G21*3.14),IF(H21="Triangle",((F21*G21)/2),"Error")))))</f>
        <v>8.2369000000000003</v>
      </c>
      <c r="J21" t="s">
        <v>43</v>
      </c>
      <c r="K21" t="s">
        <v>103</v>
      </c>
      <c r="M21" t="s">
        <v>7</v>
      </c>
      <c r="O21" t="s">
        <v>1932</v>
      </c>
      <c r="P21" t="s">
        <v>9</v>
      </c>
      <c r="Q21" t="s">
        <v>1932</v>
      </c>
      <c r="R21" t="s">
        <v>1934</v>
      </c>
      <c r="S21" t="s">
        <v>1929</v>
      </c>
      <c r="T21" t="s">
        <v>1930</v>
      </c>
      <c r="U21" s="3">
        <v>1826</v>
      </c>
      <c r="V21" t="s">
        <v>25</v>
      </c>
      <c r="W21" t="s">
        <v>1922</v>
      </c>
      <c r="X21" t="s">
        <v>51</v>
      </c>
      <c r="Y21">
        <v>2022</v>
      </c>
      <c r="Z21" t="s">
        <v>1923</v>
      </c>
      <c r="AA21" s="2">
        <v>6.99</v>
      </c>
    </row>
    <row r="22" spans="1:28" x14ac:dyDescent="0.25">
      <c r="A22">
        <v>384</v>
      </c>
      <c r="B22" t="s">
        <v>2012</v>
      </c>
      <c r="C22" t="s">
        <v>2013</v>
      </c>
      <c r="D22" t="s">
        <v>2014</v>
      </c>
      <c r="E22" t="s">
        <v>32</v>
      </c>
      <c r="F22">
        <v>3.37</v>
      </c>
      <c r="G22">
        <v>2.5</v>
      </c>
      <c r="H22" t="s">
        <v>4</v>
      </c>
      <c r="I22">
        <f>IF(H22="Rectangle",F22*G22,IF(H22="Square",F22*G22,IF(H22="Round",(F22/2)^2*3.14,IF(H22="Oval",(F22*G22*3.14),IF(H22="Triangle",((F22*G22)/2),"Error")))))</f>
        <v>8.4250000000000007</v>
      </c>
      <c r="J22" t="s">
        <v>43</v>
      </c>
      <c r="K22" t="s">
        <v>1927</v>
      </c>
      <c r="P22" t="s">
        <v>35</v>
      </c>
      <c r="Q22" t="s">
        <v>508</v>
      </c>
      <c r="R22" t="s">
        <v>1928</v>
      </c>
      <c r="S22" t="s">
        <v>1929</v>
      </c>
      <c r="T22" t="s">
        <v>1930</v>
      </c>
      <c r="U22" s="3">
        <v>2164</v>
      </c>
      <c r="V22" t="s">
        <v>25</v>
      </c>
      <c r="W22" t="s">
        <v>1922</v>
      </c>
      <c r="X22" t="s">
        <v>51</v>
      </c>
      <c r="Y22">
        <v>2022</v>
      </c>
      <c r="Z22" t="s">
        <v>1923</v>
      </c>
      <c r="AA22" s="2">
        <v>5.99</v>
      </c>
    </row>
    <row r="23" spans="1:28" x14ac:dyDescent="0.25">
      <c r="A23">
        <v>385</v>
      </c>
      <c r="B23" t="s">
        <v>2015</v>
      </c>
      <c r="C23" t="s">
        <v>2016</v>
      </c>
      <c r="D23" t="s">
        <v>2017</v>
      </c>
      <c r="E23" t="s">
        <v>234</v>
      </c>
      <c r="F23">
        <v>3.75</v>
      </c>
      <c r="G23">
        <v>2.25</v>
      </c>
      <c r="H23" t="s">
        <v>4</v>
      </c>
      <c r="I23">
        <f>IF(H23="Rectangle",F23*G23,IF(H23="Square",F23*G23,IF(H23="Round",(F23/2)^2*3.14,IF(H23="Oval",(F23*G23*3.14),IF(H23="Triangle",((F23*G23)/2),"Error")))))</f>
        <v>8.4375</v>
      </c>
      <c r="J23" t="s">
        <v>5</v>
      </c>
      <c r="K23" t="s">
        <v>66</v>
      </c>
      <c r="O23" t="s">
        <v>2018</v>
      </c>
      <c r="P23" t="s">
        <v>1843</v>
      </c>
      <c r="Q23" t="s">
        <v>2019</v>
      </c>
      <c r="R23" t="s">
        <v>1934</v>
      </c>
      <c r="S23" t="s">
        <v>1929</v>
      </c>
      <c r="T23" t="s">
        <v>1930</v>
      </c>
      <c r="U23" s="3">
        <v>1772</v>
      </c>
      <c r="V23" t="s">
        <v>25</v>
      </c>
      <c r="W23" t="s">
        <v>1922</v>
      </c>
      <c r="X23" t="s">
        <v>51</v>
      </c>
      <c r="Y23">
        <v>2022</v>
      </c>
      <c r="Z23" t="s">
        <v>1923</v>
      </c>
      <c r="AA23" s="2">
        <v>9.9499999999999993</v>
      </c>
      <c r="AB23" t="s">
        <v>2020</v>
      </c>
    </row>
    <row r="24" spans="1:28" x14ac:dyDescent="0.25">
      <c r="A24">
        <v>366</v>
      </c>
      <c r="B24" t="s">
        <v>1935</v>
      </c>
      <c r="C24" t="s">
        <v>1936</v>
      </c>
      <c r="D24" t="s">
        <v>1937</v>
      </c>
      <c r="E24" t="s">
        <v>234</v>
      </c>
      <c r="F24">
        <v>3.25</v>
      </c>
      <c r="G24">
        <v>2.87</v>
      </c>
      <c r="H24" t="s">
        <v>4</v>
      </c>
      <c r="I24">
        <f>IF(H24="Rectangle",F24*G24,IF(H24="Square",F24*G24,IF(H24="Round",(F24/2)^2*3.14,IF(H24="Oval",(F24*G24*3.14),IF(H24="Triangle",((F24*G24)/2),"Error")))))</f>
        <v>9.3275000000000006</v>
      </c>
      <c r="J24" t="s">
        <v>5</v>
      </c>
      <c r="K24" t="s">
        <v>1938</v>
      </c>
      <c r="M24" t="s">
        <v>7</v>
      </c>
      <c r="N24" t="s">
        <v>7</v>
      </c>
      <c r="O24" t="s">
        <v>1939</v>
      </c>
      <c r="P24" t="s">
        <v>35</v>
      </c>
      <c r="Q24" t="s">
        <v>1936</v>
      </c>
      <c r="R24" t="s">
        <v>1940</v>
      </c>
      <c r="S24" t="s">
        <v>1929</v>
      </c>
      <c r="T24" t="s">
        <v>1930</v>
      </c>
      <c r="U24" s="3">
        <v>2170</v>
      </c>
      <c r="V24" t="s">
        <v>25</v>
      </c>
      <c r="W24" t="s">
        <v>1922</v>
      </c>
      <c r="X24" t="s">
        <v>51</v>
      </c>
      <c r="Y24">
        <v>2022</v>
      </c>
      <c r="Z24" t="s">
        <v>1923</v>
      </c>
      <c r="AA24" s="2">
        <v>0.01</v>
      </c>
    </row>
    <row r="25" spans="1:28" x14ac:dyDescent="0.25">
      <c r="A25">
        <v>373</v>
      </c>
      <c r="B25" t="s">
        <v>1967</v>
      </c>
      <c r="C25" t="s">
        <v>1968</v>
      </c>
      <c r="D25" t="s">
        <v>1969</v>
      </c>
      <c r="E25" t="s">
        <v>42</v>
      </c>
      <c r="F25">
        <v>2.5</v>
      </c>
      <c r="G25">
        <v>3.87</v>
      </c>
      <c r="H25" t="s">
        <v>4</v>
      </c>
      <c r="I25">
        <f>IF(H25="Rectangle",F25*G25,IF(H25="Square",F25*G25,IF(H25="Round",(F25/2)^2*3.14,IF(H25="Oval",(F25*G25*3.14),IF(H25="Triangle",((F25*G25)/2),"Error")))))</f>
        <v>9.6750000000000007</v>
      </c>
      <c r="J25" t="s">
        <v>43</v>
      </c>
      <c r="K25" t="s">
        <v>103</v>
      </c>
      <c r="P25" t="s">
        <v>9</v>
      </c>
      <c r="Q25" t="s">
        <v>1968</v>
      </c>
      <c r="R25" t="s">
        <v>1970</v>
      </c>
      <c r="S25" t="s">
        <v>1929</v>
      </c>
      <c r="T25" t="s">
        <v>1930</v>
      </c>
      <c r="U25" s="3">
        <v>1938</v>
      </c>
      <c r="V25" t="s">
        <v>25</v>
      </c>
      <c r="W25" t="s">
        <v>1922</v>
      </c>
      <c r="X25" t="s">
        <v>51</v>
      </c>
      <c r="Y25">
        <v>2022</v>
      </c>
      <c r="Z25" t="s">
        <v>1923</v>
      </c>
      <c r="AA25" s="2">
        <v>0.01</v>
      </c>
    </row>
    <row r="26" spans="1:28" x14ac:dyDescent="0.25">
      <c r="A26">
        <v>394</v>
      </c>
      <c r="B26" t="s">
        <v>2054</v>
      </c>
      <c r="C26" t="s">
        <v>2055</v>
      </c>
      <c r="D26" t="s">
        <v>2056</v>
      </c>
      <c r="E26" t="s">
        <v>234</v>
      </c>
      <c r="F26">
        <v>2.5</v>
      </c>
      <c r="G26">
        <v>4.25</v>
      </c>
      <c r="H26" t="s">
        <v>4</v>
      </c>
      <c r="I26">
        <f>IF(H26="Rectangle",F26*G26,IF(H26="Square",F26*G26,IF(H26="Round",(F26/2)^2*3.14,IF(H26="Oval",(F26*G26*3.14),IF(H26="Triangle",((F26*G26)/2),"Error")))))</f>
        <v>10.625</v>
      </c>
      <c r="J26" t="s">
        <v>43</v>
      </c>
      <c r="K26" t="s">
        <v>103</v>
      </c>
      <c r="O26" t="s">
        <v>2057</v>
      </c>
      <c r="P26" t="s">
        <v>35</v>
      </c>
      <c r="Q26" t="s">
        <v>2058</v>
      </c>
      <c r="R26" t="s">
        <v>1940</v>
      </c>
      <c r="S26" t="s">
        <v>1929</v>
      </c>
      <c r="T26" t="s">
        <v>1930</v>
      </c>
      <c r="U26" s="3">
        <v>2163</v>
      </c>
      <c r="V26" t="s">
        <v>25</v>
      </c>
      <c r="W26" t="s">
        <v>1922</v>
      </c>
      <c r="X26" t="s">
        <v>51</v>
      </c>
      <c r="Y26">
        <v>2022</v>
      </c>
      <c r="Z26" t="s">
        <v>1923</v>
      </c>
      <c r="AA26" s="2">
        <v>0.01</v>
      </c>
    </row>
    <row r="27" spans="1:28" x14ac:dyDescent="0.25">
      <c r="A27">
        <v>369</v>
      </c>
      <c r="B27" t="s">
        <v>1950</v>
      </c>
      <c r="C27" t="s">
        <v>1951</v>
      </c>
      <c r="D27" t="s">
        <v>1952</v>
      </c>
      <c r="E27" t="s">
        <v>553</v>
      </c>
      <c r="F27">
        <v>4</v>
      </c>
      <c r="G27">
        <v>2.75</v>
      </c>
      <c r="H27" t="s">
        <v>4</v>
      </c>
      <c r="I27">
        <f>IF(H27="Rectangle",F27*G27,IF(H27="Square",F27*G27,IF(H27="Round",(F27/2)^2*3.14,IF(H27="Oval",(F27*G27*3.14),IF(H27="Triangle",((F27*G27)/2),"Error")))))</f>
        <v>11</v>
      </c>
      <c r="J27" t="s">
        <v>5</v>
      </c>
      <c r="K27" t="s">
        <v>1927</v>
      </c>
      <c r="P27" t="s">
        <v>9</v>
      </c>
      <c r="Q27" t="s">
        <v>508</v>
      </c>
      <c r="R27" t="s">
        <v>1953</v>
      </c>
      <c r="S27" t="s">
        <v>1929</v>
      </c>
      <c r="T27" t="s">
        <v>1930</v>
      </c>
      <c r="U27" s="3">
        <v>1639</v>
      </c>
      <c r="V27" t="s">
        <v>25</v>
      </c>
      <c r="W27" t="s">
        <v>1922</v>
      </c>
      <c r="X27" t="s">
        <v>51</v>
      </c>
      <c r="Y27">
        <v>2022</v>
      </c>
      <c r="Z27" t="s">
        <v>1923</v>
      </c>
      <c r="AA27" s="2">
        <v>0.01</v>
      </c>
    </row>
    <row r="28" spans="1:28" x14ac:dyDescent="0.25">
      <c r="A28">
        <v>395</v>
      </c>
      <c r="B28" t="s">
        <v>2063</v>
      </c>
      <c r="C28" t="s">
        <v>2064</v>
      </c>
      <c r="D28" t="s">
        <v>2065</v>
      </c>
      <c r="E28" t="s">
        <v>991</v>
      </c>
      <c r="F28">
        <v>3.25</v>
      </c>
      <c r="G28">
        <v>4.25</v>
      </c>
      <c r="H28" t="s">
        <v>4</v>
      </c>
      <c r="I28">
        <f>IF(H28="Rectangle",F28*G28,IF(H28="Square",F28*G28,IF(H28="Round",(F28/2)^2*3.14,IF(H28="Oval",(F28*G28*3.14),IF(H28="Triangle",((F28*G28)/2),"Error")))))</f>
        <v>13.8125</v>
      </c>
      <c r="J28" t="s">
        <v>43</v>
      </c>
      <c r="K28" t="s">
        <v>92</v>
      </c>
      <c r="P28" t="s">
        <v>209</v>
      </c>
      <c r="Q28" t="s">
        <v>2066</v>
      </c>
      <c r="R28" t="s">
        <v>1928</v>
      </c>
      <c r="S28" t="s">
        <v>1929</v>
      </c>
      <c r="T28" t="s">
        <v>1930</v>
      </c>
      <c r="U28" s="3">
        <v>2165</v>
      </c>
      <c r="V28" t="s">
        <v>25</v>
      </c>
      <c r="W28" t="s">
        <v>1922</v>
      </c>
      <c r="X28" t="s">
        <v>51</v>
      </c>
      <c r="Y28">
        <v>2022</v>
      </c>
      <c r="Z28" t="s">
        <v>1923</v>
      </c>
      <c r="AA28" s="2">
        <v>0.01</v>
      </c>
    </row>
    <row r="29" spans="1:28" x14ac:dyDescent="0.25">
      <c r="A29">
        <v>378</v>
      </c>
      <c r="B29" t="s">
        <v>1988</v>
      </c>
      <c r="C29" t="s">
        <v>1989</v>
      </c>
      <c r="D29" t="s">
        <v>1990</v>
      </c>
      <c r="E29" t="s">
        <v>42</v>
      </c>
      <c r="F29">
        <v>2</v>
      </c>
      <c r="G29">
        <v>3</v>
      </c>
      <c r="H29" t="s">
        <v>4</v>
      </c>
      <c r="I29">
        <f>IF(H29="Rectangle",F29*G29,IF(H29="Square",F29*G29,IF(H29="Round",(F29/2)^2*3.14,IF(H29="Oval",(F29*G29*3.14),IF(H29="Triangle",((F29*G29)/2),"Error")))))</f>
        <v>6</v>
      </c>
      <c r="J29" t="s">
        <v>43</v>
      </c>
      <c r="K29" t="s">
        <v>103</v>
      </c>
      <c r="O29" t="s">
        <v>1989</v>
      </c>
      <c r="P29" t="s">
        <v>35</v>
      </c>
      <c r="Q29" t="s">
        <v>1991</v>
      </c>
      <c r="R29" t="s">
        <v>1992</v>
      </c>
      <c r="S29" t="s">
        <v>1993</v>
      </c>
      <c r="T29" t="s">
        <v>1930</v>
      </c>
      <c r="U29">
        <v>828</v>
      </c>
      <c r="V29" t="s">
        <v>25</v>
      </c>
      <c r="W29" t="s">
        <v>1922</v>
      </c>
      <c r="X29" t="s">
        <v>51</v>
      </c>
      <c r="Y29">
        <v>2022</v>
      </c>
      <c r="Z29" t="s">
        <v>1923</v>
      </c>
      <c r="AA29" s="2">
        <v>2.99</v>
      </c>
    </row>
    <row r="30" spans="1:28" x14ac:dyDescent="0.25">
      <c r="A30">
        <v>403</v>
      </c>
      <c r="B30" t="s">
        <v>2095</v>
      </c>
      <c r="C30" t="s">
        <v>1974</v>
      </c>
      <c r="D30" t="s">
        <v>2096</v>
      </c>
      <c r="E30" t="s">
        <v>511</v>
      </c>
      <c r="F30">
        <v>3</v>
      </c>
      <c r="G30">
        <v>0.75</v>
      </c>
      <c r="H30" t="s">
        <v>4</v>
      </c>
      <c r="I30">
        <f>IF(H30="Rectangle",F30*G30,IF(H30="Square",F30*G30,IF(H30="Round",(F30/2)^2*3.14,IF(H30="Oval",(F30*G30*3.14),IF(H30="Triangle",((F30*G30)/2),"Error")))))</f>
        <v>2.25</v>
      </c>
      <c r="J30" t="s">
        <v>5</v>
      </c>
      <c r="K30" t="s">
        <v>2097</v>
      </c>
      <c r="M30" t="s">
        <v>7</v>
      </c>
      <c r="O30" t="s">
        <v>2098</v>
      </c>
      <c r="P30" t="s">
        <v>35</v>
      </c>
      <c r="Q30" t="s">
        <v>1974</v>
      </c>
      <c r="R30" t="s">
        <v>1944</v>
      </c>
      <c r="S30" t="s">
        <v>1945</v>
      </c>
      <c r="T30" t="s">
        <v>1930</v>
      </c>
      <c r="U30">
        <v>582</v>
      </c>
      <c r="V30" t="s">
        <v>25</v>
      </c>
      <c r="W30" t="s">
        <v>1922</v>
      </c>
      <c r="X30" t="s">
        <v>51</v>
      </c>
      <c r="Y30">
        <v>2022</v>
      </c>
      <c r="Z30" t="s">
        <v>1923</v>
      </c>
      <c r="AA30" s="2">
        <v>0.01</v>
      </c>
    </row>
    <row r="31" spans="1:28" x14ac:dyDescent="0.25">
      <c r="A31">
        <v>400</v>
      </c>
      <c r="B31" t="s">
        <v>2083</v>
      </c>
      <c r="C31" t="s">
        <v>2084</v>
      </c>
      <c r="D31" t="s">
        <v>2085</v>
      </c>
      <c r="E31" t="s">
        <v>32</v>
      </c>
      <c r="F31">
        <v>2.25</v>
      </c>
      <c r="G31">
        <v>2.75</v>
      </c>
      <c r="H31" t="s">
        <v>4</v>
      </c>
      <c r="I31">
        <f>IF(H31="Rectangle",F31*G31,IF(H31="Square",F31*G31,IF(H31="Round",(F31/2)^2*3.14,IF(H31="Oval",(F31*G31*3.14),IF(H31="Triangle",((F31*G31)/2),"Error")))))</f>
        <v>6.1875</v>
      </c>
      <c r="J31" t="s">
        <v>43</v>
      </c>
      <c r="K31" t="s">
        <v>180</v>
      </c>
      <c r="O31" t="s">
        <v>1930</v>
      </c>
      <c r="P31" t="s">
        <v>35</v>
      </c>
      <c r="Q31" t="s">
        <v>1974</v>
      </c>
      <c r="R31" t="s">
        <v>1944</v>
      </c>
      <c r="S31" t="s">
        <v>1945</v>
      </c>
      <c r="T31" t="s">
        <v>1930</v>
      </c>
      <c r="U31">
        <v>582</v>
      </c>
      <c r="V31" t="s">
        <v>25</v>
      </c>
      <c r="W31" t="s">
        <v>1922</v>
      </c>
      <c r="X31" t="s">
        <v>51</v>
      </c>
      <c r="Y31">
        <v>2022</v>
      </c>
      <c r="Z31" t="s">
        <v>1923</v>
      </c>
      <c r="AA31" s="2">
        <v>3.99</v>
      </c>
    </row>
    <row r="32" spans="1:28" x14ac:dyDescent="0.25">
      <c r="A32">
        <v>374</v>
      </c>
      <c r="B32" t="s">
        <v>1971</v>
      </c>
      <c r="C32" t="s">
        <v>1972</v>
      </c>
      <c r="D32" t="s">
        <v>1973</v>
      </c>
      <c r="E32" t="s">
        <v>32</v>
      </c>
      <c r="F32">
        <v>5</v>
      </c>
      <c r="G32">
        <v>1.25</v>
      </c>
      <c r="H32" t="s">
        <v>4</v>
      </c>
      <c r="I32">
        <f>IF(H32="Rectangle",F32*G32,IF(H32="Square",F32*G32,IF(H32="Round",(F32/2)^2*3.14,IF(H32="Oval",(F32*G32*3.14),IF(H32="Triangle",((F32*G32)/2),"Error")))))</f>
        <v>6.25</v>
      </c>
      <c r="J32" t="s">
        <v>43</v>
      </c>
      <c r="K32" t="s">
        <v>98</v>
      </c>
      <c r="L32" t="s">
        <v>7</v>
      </c>
      <c r="O32" t="s">
        <v>1930</v>
      </c>
      <c r="P32" t="s">
        <v>9</v>
      </c>
      <c r="Q32" t="s">
        <v>1974</v>
      </c>
      <c r="R32" t="s">
        <v>1944</v>
      </c>
      <c r="S32" t="s">
        <v>1945</v>
      </c>
      <c r="T32" t="s">
        <v>1930</v>
      </c>
      <c r="U32">
        <v>582</v>
      </c>
      <c r="V32" t="s">
        <v>25</v>
      </c>
      <c r="W32" t="s">
        <v>1922</v>
      </c>
      <c r="X32" t="s">
        <v>51</v>
      </c>
      <c r="Y32">
        <v>2022</v>
      </c>
      <c r="Z32" t="s">
        <v>1923</v>
      </c>
      <c r="AA32" s="2">
        <v>10</v>
      </c>
    </row>
    <row r="33" spans="1:27" x14ac:dyDescent="0.25">
      <c r="A33">
        <v>367</v>
      </c>
      <c r="B33" t="s">
        <v>1941</v>
      </c>
      <c r="C33" t="s">
        <v>1942</v>
      </c>
      <c r="D33" t="s">
        <v>1943</v>
      </c>
      <c r="E33" t="s">
        <v>234</v>
      </c>
      <c r="F33">
        <v>2.12</v>
      </c>
      <c r="G33">
        <v>3.75</v>
      </c>
      <c r="H33" t="s">
        <v>4</v>
      </c>
      <c r="I33">
        <f>IF(H33="Rectangle",F33*G33,IF(H33="Square",F33*G33,IF(H33="Round",(F33/2)^2*3.14,IF(H33="Oval",(F33*G33*3.14),IF(H33="Triangle",((F33*G33)/2),"Error")))))</f>
        <v>7.95</v>
      </c>
      <c r="J33" t="s">
        <v>43</v>
      </c>
      <c r="K33" t="s">
        <v>98</v>
      </c>
      <c r="M33" t="s">
        <v>7</v>
      </c>
      <c r="P33" t="s">
        <v>9</v>
      </c>
      <c r="Q33" t="s">
        <v>172</v>
      </c>
      <c r="R33" t="s">
        <v>1944</v>
      </c>
      <c r="S33" t="s">
        <v>1945</v>
      </c>
      <c r="T33" t="s">
        <v>1930</v>
      </c>
      <c r="U33">
        <v>584</v>
      </c>
      <c r="V33" t="s">
        <v>25</v>
      </c>
      <c r="W33" t="s">
        <v>1922</v>
      </c>
      <c r="X33" t="s">
        <v>51</v>
      </c>
      <c r="Y33">
        <v>2022</v>
      </c>
      <c r="Z33" t="s">
        <v>1923</v>
      </c>
      <c r="AA33" s="2">
        <v>5</v>
      </c>
    </row>
    <row r="34" spans="1:27" x14ac:dyDescent="0.25">
      <c r="A34">
        <v>381</v>
      </c>
      <c r="B34" t="s">
        <v>2000</v>
      </c>
      <c r="C34" t="s">
        <v>1974</v>
      </c>
      <c r="D34" t="s">
        <v>2001</v>
      </c>
      <c r="E34" t="s">
        <v>42</v>
      </c>
      <c r="F34">
        <v>2.5</v>
      </c>
      <c r="G34">
        <v>3.5</v>
      </c>
      <c r="H34" t="s">
        <v>4</v>
      </c>
      <c r="I34">
        <f>IF(H34="Rectangle",F34*G34,IF(H34="Square",F34*G34,IF(H34="Round",(F34/2)^2*3.14,IF(H34="Oval",(F34*G34*3.14),IF(H34="Triangle",((F34*G34)/2),"Error")))))</f>
        <v>8.75</v>
      </c>
      <c r="J34" t="s">
        <v>43</v>
      </c>
      <c r="K34" t="s">
        <v>98</v>
      </c>
      <c r="O34" t="s">
        <v>2002</v>
      </c>
      <c r="P34" t="s">
        <v>9</v>
      </c>
      <c r="Q34" t="s">
        <v>1974</v>
      </c>
      <c r="R34" t="s">
        <v>1944</v>
      </c>
      <c r="S34" t="s">
        <v>1945</v>
      </c>
      <c r="T34" t="s">
        <v>1930</v>
      </c>
      <c r="U34">
        <v>582</v>
      </c>
      <c r="V34" t="s">
        <v>25</v>
      </c>
      <c r="W34" t="s">
        <v>1922</v>
      </c>
      <c r="X34" t="s">
        <v>51</v>
      </c>
      <c r="Y34">
        <v>2022</v>
      </c>
      <c r="Z34" t="s">
        <v>1923</v>
      </c>
      <c r="AA34" s="2">
        <v>6</v>
      </c>
    </row>
    <row r="35" spans="1:27" x14ac:dyDescent="0.25">
      <c r="A35">
        <v>380</v>
      </c>
      <c r="B35" t="s">
        <v>1997</v>
      </c>
      <c r="C35" t="s">
        <v>1998</v>
      </c>
      <c r="D35" t="s">
        <v>1999</v>
      </c>
      <c r="E35" t="s">
        <v>42</v>
      </c>
      <c r="F35">
        <v>2.5</v>
      </c>
      <c r="G35">
        <v>3.5</v>
      </c>
      <c r="H35" t="s">
        <v>4</v>
      </c>
      <c r="I35">
        <f>IF(H35="Rectangle",F35*G35,IF(H35="Square",F35*G35,IF(H35="Round",(F35/2)^2*3.14,IF(H35="Oval",(F35*G35*3.14),IF(H35="Triangle",((F35*G35)/2),"Error")))))</f>
        <v>8.75</v>
      </c>
      <c r="J35" t="s">
        <v>43</v>
      </c>
      <c r="K35" t="s">
        <v>103</v>
      </c>
      <c r="O35" t="s">
        <v>1944</v>
      </c>
      <c r="P35" t="s">
        <v>9</v>
      </c>
      <c r="Q35" t="s">
        <v>508</v>
      </c>
      <c r="R35" t="s">
        <v>1944</v>
      </c>
      <c r="S35" t="s">
        <v>1945</v>
      </c>
      <c r="T35" t="s">
        <v>1930</v>
      </c>
      <c r="U35">
        <v>584</v>
      </c>
      <c r="V35" t="s">
        <v>25</v>
      </c>
      <c r="W35" t="s">
        <v>1922</v>
      </c>
      <c r="X35" t="s">
        <v>51</v>
      </c>
      <c r="Y35">
        <v>2022</v>
      </c>
      <c r="Z35" t="s">
        <v>1923</v>
      </c>
      <c r="AA35" s="2">
        <v>0.01</v>
      </c>
    </row>
    <row r="36" spans="1:27" x14ac:dyDescent="0.25">
      <c r="A36">
        <v>379</v>
      </c>
      <c r="B36" t="s">
        <v>1994</v>
      </c>
      <c r="C36" t="s">
        <v>101</v>
      </c>
      <c r="D36" t="s">
        <v>1995</v>
      </c>
      <c r="E36" t="s">
        <v>42</v>
      </c>
      <c r="F36">
        <v>2.5</v>
      </c>
      <c r="G36">
        <v>3.5</v>
      </c>
      <c r="H36" t="s">
        <v>4</v>
      </c>
      <c r="I36">
        <f>IF(H36="Rectangle",F36*G36,IF(H36="Square",F36*G36,IF(H36="Round",(F36/2)^2*3.14,IF(H36="Oval",(F36*G36*3.14),IF(H36="Triangle",((F36*G36)/2),"Error")))))</f>
        <v>8.75</v>
      </c>
      <c r="J36" t="s">
        <v>43</v>
      </c>
      <c r="K36" t="s">
        <v>283</v>
      </c>
      <c r="O36" t="s">
        <v>1996</v>
      </c>
      <c r="P36" t="s">
        <v>68</v>
      </c>
      <c r="Q36" t="s">
        <v>101</v>
      </c>
      <c r="R36" t="s">
        <v>101</v>
      </c>
      <c r="S36" t="s">
        <v>1945</v>
      </c>
      <c r="T36" t="s">
        <v>1930</v>
      </c>
      <c r="U36">
        <v>587</v>
      </c>
      <c r="V36" t="s">
        <v>25</v>
      </c>
      <c r="W36" t="s">
        <v>1922</v>
      </c>
      <c r="X36" t="s">
        <v>51</v>
      </c>
      <c r="Y36">
        <v>2022</v>
      </c>
      <c r="Z36" t="s">
        <v>1923</v>
      </c>
      <c r="AA36" s="2">
        <v>0.01</v>
      </c>
    </row>
    <row r="37" spans="1:27" x14ac:dyDescent="0.25">
      <c r="A37">
        <v>368</v>
      </c>
      <c r="B37" t="s">
        <v>1946</v>
      </c>
      <c r="C37" t="s">
        <v>1947</v>
      </c>
      <c r="D37" t="s">
        <v>1948</v>
      </c>
      <c r="E37" t="s">
        <v>925</v>
      </c>
      <c r="F37">
        <v>1.75</v>
      </c>
      <c r="G37">
        <v>6</v>
      </c>
      <c r="H37" t="s">
        <v>4</v>
      </c>
      <c r="I37">
        <f>IF(H37="Rectangle",F37*G37,IF(H37="Square",F37*G37,IF(H37="Round",(F37/2)^2*3.14,IF(H37="Oval",(F37*G37*3.14),IF(H37="Triangle",((F37*G37)/2),"Error")))))</f>
        <v>10.5</v>
      </c>
      <c r="J37" t="s">
        <v>43</v>
      </c>
      <c r="K37" t="s">
        <v>1868</v>
      </c>
      <c r="M37" t="s">
        <v>7</v>
      </c>
      <c r="P37" t="s">
        <v>46</v>
      </c>
      <c r="Q37" t="s">
        <v>1949</v>
      </c>
      <c r="R37" t="s">
        <v>1944</v>
      </c>
      <c r="S37" t="s">
        <v>1945</v>
      </c>
      <c r="T37" t="s">
        <v>1930</v>
      </c>
      <c r="U37">
        <v>584</v>
      </c>
      <c r="V37" t="s">
        <v>25</v>
      </c>
      <c r="W37" t="s">
        <v>1922</v>
      </c>
      <c r="X37" t="s">
        <v>51</v>
      </c>
      <c r="Y37">
        <v>2022</v>
      </c>
      <c r="Z37" t="s">
        <v>1923</v>
      </c>
      <c r="AA37" s="2">
        <v>0.01</v>
      </c>
    </row>
    <row r="38" spans="1:27" x14ac:dyDescent="0.25">
      <c r="A38">
        <v>376</v>
      </c>
      <c r="B38" t="s">
        <v>1980</v>
      </c>
      <c r="C38" t="s">
        <v>1981</v>
      </c>
      <c r="D38" t="s">
        <v>1982</v>
      </c>
      <c r="E38" t="s">
        <v>234</v>
      </c>
      <c r="F38">
        <v>3</v>
      </c>
      <c r="G38">
        <v>3.87</v>
      </c>
      <c r="H38" t="s">
        <v>4</v>
      </c>
      <c r="I38">
        <f>IF(H38="Rectangle",F38*G38,IF(H38="Square",F38*G38,IF(H38="Round",(F38/2)^2*3.14,IF(H38="Oval",(F38*G38*3.14),IF(H38="Triangle",((F38*G38)/2),"Error")))))</f>
        <v>11.61</v>
      </c>
      <c r="J38" t="s">
        <v>43</v>
      </c>
      <c r="K38" t="s">
        <v>98</v>
      </c>
      <c r="O38" t="s">
        <v>1944</v>
      </c>
      <c r="P38" t="s">
        <v>35</v>
      </c>
      <c r="Q38" t="s">
        <v>1974</v>
      </c>
      <c r="R38" t="s">
        <v>1944</v>
      </c>
      <c r="S38" t="s">
        <v>1945</v>
      </c>
      <c r="T38" t="s">
        <v>1930</v>
      </c>
      <c r="U38">
        <v>582</v>
      </c>
      <c r="V38" t="s">
        <v>25</v>
      </c>
      <c r="W38" t="s">
        <v>1922</v>
      </c>
      <c r="X38" t="s">
        <v>51</v>
      </c>
      <c r="Y38">
        <v>2022</v>
      </c>
      <c r="Z38" t="s">
        <v>1923</v>
      </c>
      <c r="AA38" s="2">
        <v>8</v>
      </c>
    </row>
    <row r="39" spans="1:27" x14ac:dyDescent="0.25">
      <c r="A39">
        <v>389</v>
      </c>
      <c r="B39" t="s">
        <v>2036</v>
      </c>
      <c r="C39" t="s">
        <v>2037</v>
      </c>
      <c r="D39" t="s">
        <v>2038</v>
      </c>
      <c r="E39" t="s">
        <v>511</v>
      </c>
      <c r="F39">
        <v>2.75</v>
      </c>
      <c r="G39">
        <v>3.25</v>
      </c>
      <c r="H39" t="s">
        <v>478</v>
      </c>
      <c r="I39">
        <f>IF(H39="Rectangle",F39*G39,IF(H39="Square",F39*G39,IF(H39="Round",(F39/2)^2*3.14,IF(H39="Oval",(F39*G39*3.14),IF(H39="Triangle",((F39*G39)/2),"Error")))))</f>
        <v>28.063750000000002</v>
      </c>
      <c r="J39" t="s">
        <v>43</v>
      </c>
      <c r="K39" t="s">
        <v>98</v>
      </c>
      <c r="P39" t="s">
        <v>35</v>
      </c>
      <c r="Q39" t="s">
        <v>101</v>
      </c>
      <c r="R39" t="s">
        <v>101</v>
      </c>
      <c r="S39" t="s">
        <v>1945</v>
      </c>
      <c r="T39" t="s">
        <v>1930</v>
      </c>
      <c r="U39">
        <v>587</v>
      </c>
      <c r="V39" t="s">
        <v>25</v>
      </c>
      <c r="W39" t="s">
        <v>1922</v>
      </c>
      <c r="X39" t="s">
        <v>51</v>
      </c>
      <c r="Y39">
        <v>2022</v>
      </c>
      <c r="Z39" t="s">
        <v>1923</v>
      </c>
      <c r="AA39" s="2">
        <v>5.98</v>
      </c>
    </row>
    <row r="40" spans="1:27" x14ac:dyDescent="0.25">
      <c r="A40">
        <v>20</v>
      </c>
      <c r="B40" t="s">
        <v>167</v>
      </c>
      <c r="C40" t="s">
        <v>168</v>
      </c>
      <c r="D40" t="s">
        <v>169</v>
      </c>
      <c r="E40" t="s">
        <v>32</v>
      </c>
      <c r="F40">
        <v>1.25</v>
      </c>
      <c r="G40">
        <v>2</v>
      </c>
      <c r="H40" t="s">
        <v>4</v>
      </c>
      <c r="I40">
        <f>IF(H40="Rectangle",F40*G40,IF(H40="Square",F40*G40,IF(H40="Round",(F40/2)^2*3.14,IF(H40="Oval",(F40*G40*3.14),IF(H40="Triangle",((F40*G40)/2),"Error")))))</f>
        <v>2.5</v>
      </c>
      <c r="J40" t="s">
        <v>43</v>
      </c>
      <c r="K40" t="s">
        <v>170</v>
      </c>
      <c r="O40" t="s">
        <v>171</v>
      </c>
      <c r="P40" t="s">
        <v>35</v>
      </c>
      <c r="Q40" t="s">
        <v>172</v>
      </c>
      <c r="R40" t="s">
        <v>171</v>
      </c>
      <c r="S40" t="s">
        <v>173</v>
      </c>
      <c r="T40" t="s">
        <v>174</v>
      </c>
      <c r="U40" s="3">
        <v>4414</v>
      </c>
      <c r="V40" t="s">
        <v>25</v>
      </c>
      <c r="W40" t="s">
        <v>175</v>
      </c>
      <c r="X40" t="s">
        <v>176</v>
      </c>
      <c r="Y40">
        <v>2017</v>
      </c>
      <c r="Z40" t="s">
        <v>28</v>
      </c>
      <c r="AA40" s="2">
        <v>0.02</v>
      </c>
    </row>
    <row r="41" spans="1:27" x14ac:dyDescent="0.25">
      <c r="A41">
        <v>98</v>
      </c>
      <c r="B41" t="s">
        <v>619</v>
      </c>
      <c r="C41" t="s">
        <v>620</v>
      </c>
      <c r="D41" t="s">
        <v>621</v>
      </c>
      <c r="E41" t="s">
        <v>20</v>
      </c>
      <c r="F41">
        <v>3.25</v>
      </c>
      <c r="G41">
        <v>2</v>
      </c>
      <c r="H41" t="s">
        <v>4</v>
      </c>
      <c r="I41">
        <f>IF(H41="Rectangle",F41*G41,IF(H41="Square",F41*G41,IF(H41="Round",(F41/2)^2*3.14,IF(H41="Oval",(F41*G41*3.14),IF(H41="Triangle",((F41*G41)/2),"Error")))))</f>
        <v>6.5</v>
      </c>
      <c r="J41" t="s">
        <v>5</v>
      </c>
      <c r="K41" t="s">
        <v>612</v>
      </c>
      <c r="L41" t="s">
        <v>7</v>
      </c>
      <c r="M41" t="s">
        <v>7</v>
      </c>
      <c r="O41" t="s">
        <v>444</v>
      </c>
      <c r="P41" t="s">
        <v>353</v>
      </c>
      <c r="Q41" t="s">
        <v>444</v>
      </c>
      <c r="R41" t="s">
        <v>444</v>
      </c>
      <c r="S41" t="s">
        <v>173</v>
      </c>
      <c r="T41" t="s">
        <v>174</v>
      </c>
      <c r="U41" s="3">
        <v>4487</v>
      </c>
      <c r="V41" t="s">
        <v>25</v>
      </c>
      <c r="W41" t="s">
        <v>175</v>
      </c>
      <c r="X41" t="s">
        <v>176</v>
      </c>
      <c r="Y41">
        <v>2017</v>
      </c>
      <c r="Z41" t="s">
        <v>28</v>
      </c>
      <c r="AA41" s="2">
        <v>0.02</v>
      </c>
    </row>
    <row r="42" spans="1:27" x14ac:dyDescent="0.25">
      <c r="A42">
        <v>62</v>
      </c>
      <c r="B42" t="s">
        <v>441</v>
      </c>
      <c r="C42" t="s">
        <v>442</v>
      </c>
      <c r="D42" t="s">
        <v>443</v>
      </c>
      <c r="E42" t="s">
        <v>32</v>
      </c>
      <c r="F42">
        <v>2.25</v>
      </c>
      <c r="G42">
        <v>3</v>
      </c>
      <c r="H42" t="s">
        <v>4</v>
      </c>
      <c r="I42">
        <f>IF(H42="Rectangle",F42*G42,IF(H42="Square",F42*G42,IF(H42="Round",(F42/2)^2*3.14,IF(H42="Oval",(F42*G42*3.14),IF(H42="Triangle",((F42*G42)/2),"Error")))))</f>
        <v>6.75</v>
      </c>
      <c r="J42" t="s">
        <v>43</v>
      </c>
      <c r="K42" t="s">
        <v>170</v>
      </c>
      <c r="M42" t="s">
        <v>7</v>
      </c>
      <c r="O42" t="s">
        <v>444</v>
      </c>
      <c r="P42" t="s">
        <v>35</v>
      </c>
      <c r="Q42" t="s">
        <v>444</v>
      </c>
      <c r="R42" t="s">
        <v>444</v>
      </c>
      <c r="S42" t="s">
        <v>173</v>
      </c>
      <c r="T42" t="s">
        <v>174</v>
      </c>
      <c r="U42" s="3">
        <v>4487</v>
      </c>
      <c r="V42" t="s">
        <v>25</v>
      </c>
      <c r="W42" t="s">
        <v>175</v>
      </c>
      <c r="X42" t="s">
        <v>176</v>
      </c>
      <c r="Y42">
        <v>2017</v>
      </c>
      <c r="Z42" t="s">
        <v>28</v>
      </c>
      <c r="AA42" s="2">
        <v>0.02</v>
      </c>
    </row>
    <row r="43" spans="1:27" x14ac:dyDescent="0.25">
      <c r="A43">
        <v>75</v>
      </c>
      <c r="B43" t="s">
        <v>509</v>
      </c>
      <c r="C43" t="s">
        <v>510</v>
      </c>
      <c r="D43" t="s">
        <v>510</v>
      </c>
      <c r="E43" t="s">
        <v>511</v>
      </c>
      <c r="F43">
        <v>2.88</v>
      </c>
      <c r="G43">
        <v>2.88</v>
      </c>
      <c r="H43" t="s">
        <v>156</v>
      </c>
      <c r="I43">
        <f>IF(H43="Rectangle",F43*G43,IF(H43="Square",F43*G43,IF(H43="Round",(F43/2)^2*3.14,IF(H43="Oval",(F43*G43*3.14),IF(H43="Triangle",((F43*G43)/2),"Error")))))</f>
        <v>8.2943999999999996</v>
      </c>
      <c r="J43" t="s">
        <v>43</v>
      </c>
      <c r="K43" t="s">
        <v>170</v>
      </c>
      <c r="M43" t="s">
        <v>7</v>
      </c>
      <c r="O43" t="s">
        <v>512</v>
      </c>
      <c r="P43" t="s">
        <v>35</v>
      </c>
      <c r="Q43" t="s">
        <v>512</v>
      </c>
      <c r="R43" t="s">
        <v>512</v>
      </c>
      <c r="S43" t="s">
        <v>173</v>
      </c>
      <c r="T43" t="s">
        <v>174</v>
      </c>
      <c r="U43" s="3">
        <v>4480</v>
      </c>
      <c r="V43" t="s">
        <v>25</v>
      </c>
      <c r="W43" t="s">
        <v>175</v>
      </c>
      <c r="X43" t="s">
        <v>176</v>
      </c>
      <c r="Y43">
        <v>2017</v>
      </c>
      <c r="Z43" t="s">
        <v>28</v>
      </c>
      <c r="AA43" s="2">
        <v>0.02</v>
      </c>
    </row>
    <row r="44" spans="1:27" x14ac:dyDescent="0.25">
      <c r="A44">
        <v>99</v>
      </c>
      <c r="B44" t="s">
        <v>622</v>
      </c>
      <c r="C44" t="s">
        <v>623</v>
      </c>
      <c r="D44" t="s">
        <v>624</v>
      </c>
      <c r="E44" t="s">
        <v>511</v>
      </c>
      <c r="F44">
        <v>2.13</v>
      </c>
      <c r="G44">
        <v>2.88</v>
      </c>
      <c r="H44" t="s">
        <v>4</v>
      </c>
      <c r="I44">
        <f>IF(H44="Rectangle",F44*G44,IF(H44="Square",F44*G44,IF(H44="Round",(F44/2)^2*3.14,IF(H44="Oval",(F44*G44*3.14),IF(H44="Triangle",((F44*G44)/2),"Error")))))</f>
        <v>6.1343999999999994</v>
      </c>
      <c r="J44" t="s">
        <v>43</v>
      </c>
      <c r="K44" t="s">
        <v>170</v>
      </c>
      <c r="M44" t="s">
        <v>7</v>
      </c>
      <c r="O44" t="s">
        <v>623</v>
      </c>
      <c r="P44" t="s">
        <v>35</v>
      </c>
      <c r="Q44" t="s">
        <v>623</v>
      </c>
      <c r="R44" t="s">
        <v>623</v>
      </c>
      <c r="S44" t="s">
        <v>625</v>
      </c>
      <c r="T44" t="s">
        <v>174</v>
      </c>
      <c r="U44" s="3">
        <v>4293</v>
      </c>
      <c r="V44" t="s">
        <v>25</v>
      </c>
      <c r="W44" t="s">
        <v>175</v>
      </c>
      <c r="X44" t="s">
        <v>176</v>
      </c>
      <c r="Y44">
        <v>2017</v>
      </c>
      <c r="Z44" t="s">
        <v>28</v>
      </c>
      <c r="AA44" s="2">
        <v>0.02</v>
      </c>
    </row>
    <row r="45" spans="1:27" x14ac:dyDescent="0.25">
      <c r="A45">
        <v>64</v>
      </c>
      <c r="B45" t="s">
        <v>455</v>
      </c>
      <c r="C45" t="s">
        <v>456</v>
      </c>
      <c r="D45" t="s">
        <v>457</v>
      </c>
      <c r="E45" t="s">
        <v>458</v>
      </c>
      <c r="F45">
        <v>2.75</v>
      </c>
      <c r="G45">
        <v>2.13</v>
      </c>
      <c r="H45" t="s">
        <v>4</v>
      </c>
      <c r="I45">
        <f>IF(H45="Rectangle",F45*G45,IF(H45="Square",F45*G45,IF(H45="Round",(F45/2)^2*3.14,IF(H45="Oval",(F45*G45*3.14),IF(H45="Triangle",((F45*G45)/2),"Error")))))</f>
        <v>5.8574999999999999</v>
      </c>
      <c r="J45" t="s">
        <v>5</v>
      </c>
      <c r="K45" t="s">
        <v>57</v>
      </c>
      <c r="O45" t="s">
        <v>459</v>
      </c>
      <c r="P45" t="s">
        <v>35</v>
      </c>
      <c r="Q45" t="s">
        <v>459</v>
      </c>
      <c r="R45" t="s">
        <v>459</v>
      </c>
      <c r="S45" t="s">
        <v>459</v>
      </c>
      <c r="T45" t="s">
        <v>460</v>
      </c>
      <c r="U45" s="3">
        <v>4379</v>
      </c>
      <c r="V45" t="s">
        <v>25</v>
      </c>
      <c r="W45" t="s">
        <v>175</v>
      </c>
      <c r="X45" t="s">
        <v>176</v>
      </c>
      <c r="Y45">
        <v>2017</v>
      </c>
      <c r="Z45" t="s">
        <v>28</v>
      </c>
      <c r="AA45" s="2">
        <v>0.02</v>
      </c>
    </row>
    <row r="46" spans="1:27" x14ac:dyDescent="0.25">
      <c r="A46">
        <v>412</v>
      </c>
      <c r="B46" t="s">
        <v>2134</v>
      </c>
      <c r="C46" t="s">
        <v>2135</v>
      </c>
      <c r="D46" t="s">
        <v>2136</v>
      </c>
      <c r="E46" t="s">
        <v>56</v>
      </c>
      <c r="F46">
        <v>2.5</v>
      </c>
      <c r="G46">
        <v>2.5</v>
      </c>
      <c r="H46" t="s">
        <v>156</v>
      </c>
      <c r="I46">
        <f>IF(H46="Rectangle",F46*G46,IF(H46="Square",F46*G46,IF(H46="Round",(F46/2)^2*3.14,IF(H46="Oval",(F46*G46*3.14),IF(H46="Triangle",((F46*G46)/2),"Error")))))</f>
        <v>6.25</v>
      </c>
      <c r="J46" t="s">
        <v>43</v>
      </c>
      <c r="K46" t="s">
        <v>119</v>
      </c>
      <c r="O46" t="s">
        <v>2137</v>
      </c>
      <c r="P46" t="s">
        <v>9</v>
      </c>
      <c r="Q46" t="s">
        <v>2138</v>
      </c>
      <c r="R46" t="s">
        <v>80</v>
      </c>
      <c r="S46" t="s">
        <v>80</v>
      </c>
      <c r="T46" t="s">
        <v>80</v>
      </c>
      <c r="V46" t="s">
        <v>14</v>
      </c>
      <c r="W46" t="s">
        <v>2139</v>
      </c>
      <c r="Y46">
        <v>2022</v>
      </c>
      <c r="Z46" t="s">
        <v>1836</v>
      </c>
      <c r="AA46" s="2">
        <v>0.04</v>
      </c>
    </row>
    <row r="47" spans="1:27" x14ac:dyDescent="0.25">
      <c r="A47">
        <v>23</v>
      </c>
      <c r="B47" t="s">
        <v>190</v>
      </c>
      <c r="C47" t="s">
        <v>191</v>
      </c>
      <c r="D47" t="s">
        <v>192</v>
      </c>
      <c r="E47" t="s">
        <v>32</v>
      </c>
      <c r="F47">
        <v>0.75</v>
      </c>
      <c r="G47">
        <v>3</v>
      </c>
      <c r="H47" t="s">
        <v>4</v>
      </c>
      <c r="I47">
        <f>IF(H47="Rectangle",F47*G47,IF(H47="Square",F47*G47,IF(H47="Round",(F47/2)^2*3.14,IF(H47="Oval",(F47*G47*3.14),IF(H47="Triangle",((F47*G47)/2),"Error")))))</f>
        <v>2.25</v>
      </c>
      <c r="J47" t="s">
        <v>43</v>
      </c>
      <c r="K47" t="s">
        <v>193</v>
      </c>
      <c r="M47" t="s">
        <v>7</v>
      </c>
      <c r="O47" t="s">
        <v>194</v>
      </c>
      <c r="P47" t="s">
        <v>46</v>
      </c>
      <c r="Q47" t="s">
        <v>195</v>
      </c>
      <c r="R47" t="s">
        <v>194</v>
      </c>
      <c r="S47" t="s">
        <v>196</v>
      </c>
      <c r="T47" t="s">
        <v>13</v>
      </c>
      <c r="U47">
        <v>729</v>
      </c>
      <c r="V47" t="s">
        <v>25</v>
      </c>
      <c r="W47" t="s">
        <v>197</v>
      </c>
      <c r="X47" t="s">
        <v>27</v>
      </c>
      <c r="Y47">
        <v>2018</v>
      </c>
      <c r="Z47" t="s">
        <v>198</v>
      </c>
      <c r="AA47" s="2">
        <v>0.01</v>
      </c>
    </row>
    <row r="48" spans="1:27" x14ac:dyDescent="0.25">
      <c r="A48">
        <v>226</v>
      </c>
      <c r="B48" t="s">
        <v>1280</v>
      </c>
      <c r="C48" t="s">
        <v>1281</v>
      </c>
      <c r="D48" t="s">
        <v>1282</v>
      </c>
      <c r="E48" t="s">
        <v>42</v>
      </c>
      <c r="F48">
        <v>2.13</v>
      </c>
      <c r="G48">
        <v>3.13</v>
      </c>
      <c r="H48" t="s">
        <v>4</v>
      </c>
      <c r="I48">
        <f>IF(H48="Rectangle",F48*G48,IF(H48="Square",F48*G48,IF(H48="Round",(F48/2)^2*3.14,IF(H48="Oval",(F48*G48*3.14),IF(H48="Triangle",((F48*G48)/2),"Error")))))</f>
        <v>6.6668999999999992</v>
      </c>
      <c r="J48" t="s">
        <v>43</v>
      </c>
      <c r="K48" t="s">
        <v>103</v>
      </c>
      <c r="O48" t="s">
        <v>1281</v>
      </c>
      <c r="P48" t="s">
        <v>46</v>
      </c>
      <c r="Q48" t="s">
        <v>1283</v>
      </c>
      <c r="R48" t="s">
        <v>1284</v>
      </c>
      <c r="S48" t="s">
        <v>196</v>
      </c>
      <c r="T48" t="s">
        <v>13</v>
      </c>
      <c r="U48">
        <v>727</v>
      </c>
      <c r="V48" t="s">
        <v>25</v>
      </c>
      <c r="W48" t="s">
        <v>1285</v>
      </c>
      <c r="X48" t="s">
        <v>27</v>
      </c>
      <c r="Y48">
        <v>2018</v>
      </c>
      <c r="Z48" t="s">
        <v>198</v>
      </c>
      <c r="AA48" s="2">
        <v>0.01</v>
      </c>
    </row>
    <row r="49" spans="1:27" x14ac:dyDescent="0.25">
      <c r="A49">
        <v>227</v>
      </c>
      <c r="B49" t="s">
        <v>1286</v>
      </c>
      <c r="C49" t="s">
        <v>1287</v>
      </c>
      <c r="D49" t="s">
        <v>1288</v>
      </c>
      <c r="E49" t="s">
        <v>56</v>
      </c>
      <c r="F49">
        <v>3.5</v>
      </c>
      <c r="G49">
        <v>2</v>
      </c>
      <c r="H49" t="s">
        <v>4</v>
      </c>
      <c r="I49">
        <f>IF(H49="Rectangle",F49*G49,IF(H49="Square",F49*G49,IF(H49="Round",(F49/2)^2*3.14,IF(H49="Oval",(F49*G49*3.14),IF(H49="Triangle",((F49*G49)/2),"Error")))))</f>
        <v>7</v>
      </c>
      <c r="J49" t="s">
        <v>5</v>
      </c>
      <c r="K49" t="s">
        <v>1289</v>
      </c>
      <c r="O49" t="s">
        <v>1290</v>
      </c>
      <c r="P49" t="s">
        <v>9</v>
      </c>
      <c r="Q49" t="s">
        <v>1291</v>
      </c>
      <c r="R49" t="s">
        <v>1284</v>
      </c>
      <c r="S49" t="s">
        <v>196</v>
      </c>
      <c r="T49" t="s">
        <v>13</v>
      </c>
      <c r="U49">
        <v>727</v>
      </c>
      <c r="V49" t="s">
        <v>25</v>
      </c>
      <c r="W49" t="s">
        <v>1285</v>
      </c>
      <c r="X49" t="s">
        <v>27</v>
      </c>
      <c r="Y49">
        <v>2018</v>
      </c>
      <c r="Z49" t="s">
        <v>198</v>
      </c>
      <c r="AA49" s="2">
        <v>0.01</v>
      </c>
    </row>
    <row r="50" spans="1:27" x14ac:dyDescent="0.25">
      <c r="A50">
        <v>228</v>
      </c>
      <c r="B50" t="s">
        <v>1292</v>
      </c>
      <c r="C50" t="s">
        <v>1293</v>
      </c>
      <c r="D50" t="s">
        <v>1294</v>
      </c>
      <c r="E50" t="s">
        <v>3</v>
      </c>
      <c r="F50">
        <v>4</v>
      </c>
      <c r="G50">
        <v>2</v>
      </c>
      <c r="H50" t="s">
        <v>4</v>
      </c>
      <c r="I50">
        <f>IF(H50="Rectangle",F50*G50,IF(H50="Square",F50*G50,IF(H50="Round",(F50/2)^2*3.14,IF(H50="Oval",(F50*G50*3.14),IF(H50="Triangle",((F50*G50)/2),"Error")))))</f>
        <v>8</v>
      </c>
      <c r="J50" t="s">
        <v>5</v>
      </c>
      <c r="K50" t="s">
        <v>92</v>
      </c>
      <c r="P50" t="s">
        <v>46</v>
      </c>
      <c r="Q50" t="s">
        <v>1295</v>
      </c>
      <c r="R50" t="s">
        <v>1284</v>
      </c>
      <c r="S50" t="s">
        <v>196</v>
      </c>
      <c r="T50" t="s">
        <v>13</v>
      </c>
      <c r="U50">
        <v>727</v>
      </c>
      <c r="V50" t="s">
        <v>25</v>
      </c>
      <c r="W50" t="s">
        <v>1285</v>
      </c>
      <c r="X50" t="s">
        <v>27</v>
      </c>
      <c r="Y50">
        <v>2018</v>
      </c>
      <c r="Z50" t="s">
        <v>198</v>
      </c>
      <c r="AA50" s="2">
        <v>0.01</v>
      </c>
    </row>
    <row r="51" spans="1:27" x14ac:dyDescent="0.25">
      <c r="A51">
        <v>242</v>
      </c>
      <c r="B51" t="s">
        <v>1374</v>
      </c>
      <c r="C51" t="s">
        <v>1375</v>
      </c>
      <c r="D51" t="s">
        <v>1376</v>
      </c>
      <c r="E51" t="s">
        <v>458</v>
      </c>
      <c r="F51">
        <v>2.25</v>
      </c>
      <c r="G51">
        <v>2.5</v>
      </c>
      <c r="H51" t="s">
        <v>4</v>
      </c>
      <c r="I51">
        <f>IF(H51="Rectangle",F51*G51,IF(H51="Square",F51*G51,IF(H51="Round",(F51/2)^2*3.14,IF(H51="Oval",(F51*G51*3.14),IF(H51="Triangle",((F51*G51)/2),"Error")))))</f>
        <v>5.625</v>
      </c>
      <c r="J51" t="s">
        <v>5</v>
      </c>
      <c r="K51" t="s">
        <v>98</v>
      </c>
      <c r="N51" t="s">
        <v>7</v>
      </c>
      <c r="O51" t="s">
        <v>1377</v>
      </c>
      <c r="P51" t="s">
        <v>9</v>
      </c>
      <c r="Q51" t="s">
        <v>1370</v>
      </c>
      <c r="R51" t="s">
        <v>1378</v>
      </c>
      <c r="S51" t="s">
        <v>1372</v>
      </c>
      <c r="T51" t="s">
        <v>13</v>
      </c>
      <c r="U51" s="3">
        <v>1791</v>
      </c>
      <c r="V51" t="s">
        <v>25</v>
      </c>
      <c r="W51" t="s">
        <v>1379</v>
      </c>
      <c r="X51" t="s">
        <v>114</v>
      </c>
      <c r="Y51">
        <v>2011</v>
      </c>
      <c r="AA51" s="2">
        <v>0.01</v>
      </c>
    </row>
    <row r="52" spans="1:27" x14ac:dyDescent="0.25">
      <c r="A52">
        <v>241</v>
      </c>
      <c r="B52" t="s">
        <v>1366</v>
      </c>
      <c r="C52" t="s">
        <v>1367</v>
      </c>
      <c r="D52" t="s">
        <v>1368</v>
      </c>
      <c r="E52" t="s">
        <v>511</v>
      </c>
      <c r="F52">
        <v>3.5</v>
      </c>
      <c r="G52">
        <v>2.75</v>
      </c>
      <c r="H52" t="s">
        <v>4</v>
      </c>
      <c r="I52">
        <f>IF(H52="Rectangle",F52*G52,IF(H52="Square",F52*G52,IF(H52="Round",(F52/2)^2*3.14,IF(H52="Oval",(F52*G52*3.14),IF(H52="Triangle",((F52*G52)/2),"Error")))))</f>
        <v>9.625</v>
      </c>
      <c r="J52" t="s">
        <v>5</v>
      </c>
      <c r="K52" t="s">
        <v>98</v>
      </c>
      <c r="O52" t="s">
        <v>1369</v>
      </c>
      <c r="P52" t="s">
        <v>9</v>
      </c>
      <c r="Q52" t="s">
        <v>1370</v>
      </c>
      <c r="R52" t="s">
        <v>1371</v>
      </c>
      <c r="S52" t="s">
        <v>1372</v>
      </c>
      <c r="T52" t="s">
        <v>13</v>
      </c>
      <c r="U52" s="3">
        <v>1791</v>
      </c>
      <c r="V52" t="s">
        <v>25</v>
      </c>
      <c r="W52" t="s">
        <v>1373</v>
      </c>
      <c r="X52" t="s">
        <v>114</v>
      </c>
      <c r="Y52">
        <v>2010</v>
      </c>
      <c r="Z52" t="s">
        <v>52</v>
      </c>
      <c r="AA52" s="2">
        <v>0.01</v>
      </c>
    </row>
    <row r="53" spans="1:27" x14ac:dyDescent="0.25">
      <c r="A53">
        <v>233</v>
      </c>
      <c r="B53" t="s">
        <v>1320</v>
      </c>
      <c r="C53" t="s">
        <v>1321</v>
      </c>
      <c r="D53" t="s">
        <v>1322</v>
      </c>
      <c r="E53" t="s">
        <v>32</v>
      </c>
      <c r="F53">
        <v>2.5</v>
      </c>
      <c r="G53">
        <v>1.38</v>
      </c>
      <c r="H53" t="s">
        <v>4</v>
      </c>
      <c r="I53">
        <f>IF(H53="Rectangle",F53*G53,IF(H53="Square",F53*G53,IF(H53="Round",(F53/2)^2*3.14,IF(H53="Oval",(F53*G53*3.14),IF(H53="Triangle",((F53*G53)/2),"Error")))))</f>
        <v>3.4499999999999997</v>
      </c>
      <c r="J53" t="s">
        <v>5</v>
      </c>
      <c r="K53" t="s">
        <v>84</v>
      </c>
      <c r="O53" t="s">
        <v>1323</v>
      </c>
      <c r="P53" t="s">
        <v>35</v>
      </c>
      <c r="Q53" t="s">
        <v>1324</v>
      </c>
      <c r="R53" t="s">
        <v>1325</v>
      </c>
      <c r="S53" t="s">
        <v>365</v>
      </c>
      <c r="T53" t="s">
        <v>13</v>
      </c>
      <c r="U53" s="3">
        <v>2053</v>
      </c>
      <c r="V53" t="s">
        <v>25</v>
      </c>
      <c r="W53" t="s">
        <v>1326</v>
      </c>
      <c r="X53" t="s">
        <v>301</v>
      </c>
      <c r="Y53">
        <v>1999</v>
      </c>
      <c r="Z53" t="s">
        <v>52</v>
      </c>
      <c r="AA53" s="2">
        <v>0.01</v>
      </c>
    </row>
    <row r="54" spans="1:27" x14ac:dyDescent="0.25">
      <c r="A54">
        <v>49</v>
      </c>
      <c r="B54" t="s">
        <v>358</v>
      </c>
      <c r="C54" t="s">
        <v>359</v>
      </c>
      <c r="D54" t="s">
        <v>360</v>
      </c>
      <c r="E54" t="s">
        <v>42</v>
      </c>
      <c r="F54">
        <v>3</v>
      </c>
      <c r="G54">
        <v>3</v>
      </c>
      <c r="H54" t="s">
        <v>75</v>
      </c>
      <c r="I54">
        <f>IF(H54="Rectangle",F54*G54,IF(H54="Square",F54*G54,IF(H54="Round",(F54/2)^2*3.14,IF(H54="Oval",(F54*G54*3.14),IF(H54="Triangle",((F54*G54)/2),"Error")))))</f>
        <v>7.0650000000000004</v>
      </c>
      <c r="J54" t="s">
        <v>43</v>
      </c>
      <c r="K54" t="s">
        <v>361</v>
      </c>
      <c r="O54" t="s">
        <v>362</v>
      </c>
      <c r="P54" t="s">
        <v>9</v>
      </c>
      <c r="Q54" t="s">
        <v>363</v>
      </c>
      <c r="R54" t="s">
        <v>364</v>
      </c>
      <c r="S54" t="s">
        <v>365</v>
      </c>
      <c r="T54" t="s">
        <v>13</v>
      </c>
      <c r="U54" s="3">
        <v>2070</v>
      </c>
      <c r="V54" t="s">
        <v>25</v>
      </c>
      <c r="W54" t="s">
        <v>366</v>
      </c>
      <c r="X54" t="s">
        <v>114</v>
      </c>
      <c r="Y54">
        <v>2010</v>
      </c>
      <c r="Z54" t="s">
        <v>52</v>
      </c>
      <c r="AA54" s="2">
        <v>0.01</v>
      </c>
    </row>
    <row r="55" spans="1:27" x14ac:dyDescent="0.25">
      <c r="A55">
        <v>329</v>
      </c>
      <c r="B55" t="s">
        <v>1770</v>
      </c>
      <c r="C55" t="s">
        <v>1771</v>
      </c>
      <c r="D55" t="s">
        <v>1772</v>
      </c>
      <c r="E55" t="s">
        <v>234</v>
      </c>
      <c r="F55">
        <v>0.75</v>
      </c>
      <c r="G55">
        <v>4</v>
      </c>
      <c r="H55" t="s">
        <v>4</v>
      </c>
      <c r="I55">
        <f>IF(H55="Rectangle",F55*G55,IF(H55="Square",F55*G55,IF(H55="Round",(F55/2)^2*3.14,IF(H55="Oval",(F55*G55*3.14),IF(H55="Triangle",((F55*G55)/2),"Error")))))</f>
        <v>3</v>
      </c>
      <c r="J55" t="s">
        <v>43</v>
      </c>
      <c r="K55" t="s">
        <v>98</v>
      </c>
      <c r="M55" t="s">
        <v>7</v>
      </c>
      <c r="O55" t="s">
        <v>1773</v>
      </c>
      <c r="P55" t="s">
        <v>46</v>
      </c>
      <c r="Q55" t="s">
        <v>1774</v>
      </c>
      <c r="R55" t="s">
        <v>1775</v>
      </c>
      <c r="S55" t="s">
        <v>2610</v>
      </c>
      <c r="T55" t="s">
        <v>13</v>
      </c>
      <c r="U55" s="3">
        <v>1042</v>
      </c>
      <c r="V55" t="s">
        <v>25</v>
      </c>
      <c r="W55" t="s">
        <v>1638</v>
      </c>
      <c r="X55" t="s">
        <v>51</v>
      </c>
      <c r="Y55">
        <v>2021</v>
      </c>
      <c r="Z55" t="s">
        <v>198</v>
      </c>
      <c r="AA55" s="2">
        <v>5.99</v>
      </c>
    </row>
    <row r="56" spans="1:27" x14ac:dyDescent="0.25">
      <c r="A56">
        <v>330</v>
      </c>
      <c r="B56" t="s">
        <v>1777</v>
      </c>
      <c r="C56" t="s">
        <v>1778</v>
      </c>
      <c r="D56" t="s">
        <v>1779</v>
      </c>
      <c r="E56" t="s">
        <v>3</v>
      </c>
      <c r="F56">
        <v>3.5</v>
      </c>
      <c r="G56">
        <v>1.5</v>
      </c>
      <c r="H56" t="s">
        <v>4</v>
      </c>
      <c r="I56">
        <f>IF(H56="Rectangle",F56*G56,IF(H56="Square",F56*G56,IF(H56="Round",(F56/2)^2*3.14,IF(H56="Oval",(F56*G56*3.14),IF(H56="Triangle",((F56*G56)/2),"Error")))))</f>
        <v>5.25</v>
      </c>
      <c r="J56" t="s">
        <v>5</v>
      </c>
      <c r="K56" t="s">
        <v>98</v>
      </c>
      <c r="O56" t="s">
        <v>1780</v>
      </c>
      <c r="P56" t="s">
        <v>46</v>
      </c>
      <c r="Q56" t="s">
        <v>1781</v>
      </c>
      <c r="R56" t="s">
        <v>1775</v>
      </c>
      <c r="S56" t="s">
        <v>2610</v>
      </c>
      <c r="T56" t="s">
        <v>13</v>
      </c>
      <c r="U56" s="3">
        <v>1042</v>
      </c>
      <c r="V56" t="s">
        <v>25</v>
      </c>
      <c r="W56" t="s">
        <v>1638</v>
      </c>
      <c r="X56" t="s">
        <v>51</v>
      </c>
      <c r="Y56">
        <v>2021</v>
      </c>
      <c r="Z56" t="s">
        <v>198</v>
      </c>
      <c r="AA56" s="2">
        <v>0.01</v>
      </c>
    </row>
    <row r="57" spans="1:27" x14ac:dyDescent="0.25">
      <c r="A57">
        <v>332</v>
      </c>
      <c r="B57" t="s">
        <v>1787</v>
      </c>
      <c r="C57" t="s">
        <v>1788</v>
      </c>
      <c r="D57" t="s">
        <v>1789</v>
      </c>
      <c r="E57" t="s">
        <v>42</v>
      </c>
      <c r="F57">
        <v>3.5</v>
      </c>
      <c r="G57">
        <v>2.5</v>
      </c>
      <c r="H57" t="s">
        <v>4</v>
      </c>
      <c r="I57">
        <f>IF(H57="Rectangle",F57*G57,IF(H57="Square",F57*G57,IF(H57="Round",(F57/2)^2*3.14,IF(H57="Oval",(F57*G57*3.14),IF(H57="Triangle",((F57*G57)/2),"Error")))))</f>
        <v>8.75</v>
      </c>
      <c r="J57" t="s">
        <v>43</v>
      </c>
      <c r="K57" t="s">
        <v>66</v>
      </c>
      <c r="O57" t="s">
        <v>1790</v>
      </c>
      <c r="P57" t="s">
        <v>35</v>
      </c>
      <c r="Q57" t="s">
        <v>1791</v>
      </c>
      <c r="R57" t="s">
        <v>1792</v>
      </c>
      <c r="S57" t="s">
        <v>2610</v>
      </c>
      <c r="T57" t="s">
        <v>13</v>
      </c>
      <c r="U57" s="3">
        <v>1136</v>
      </c>
      <c r="V57" t="s">
        <v>25</v>
      </c>
      <c r="W57" t="s">
        <v>1638</v>
      </c>
      <c r="X57" t="s">
        <v>51</v>
      </c>
      <c r="Y57">
        <v>2021</v>
      </c>
      <c r="Z57" t="s">
        <v>198</v>
      </c>
      <c r="AA57" s="2">
        <v>5.99</v>
      </c>
    </row>
    <row r="58" spans="1:27" x14ac:dyDescent="0.25">
      <c r="A58">
        <v>253</v>
      </c>
      <c r="B58" t="s">
        <v>1429</v>
      </c>
      <c r="C58" t="s">
        <v>1430</v>
      </c>
      <c r="D58" t="s">
        <v>1431</v>
      </c>
      <c r="E58" t="s">
        <v>42</v>
      </c>
      <c r="F58">
        <v>3.13</v>
      </c>
      <c r="G58">
        <v>2.13</v>
      </c>
      <c r="H58" t="s">
        <v>4</v>
      </c>
      <c r="I58">
        <f>IF(H58="Rectangle",F58*G58,IF(H58="Square",F58*G58,IF(H58="Round",(F58/2)^2*3.14,IF(H58="Oval",(F58*G58*3.14),IF(H58="Triangle",((F58*G58)/2),"Error")))))</f>
        <v>6.6668999999999992</v>
      </c>
      <c r="J58" t="s">
        <v>5</v>
      </c>
      <c r="K58" t="s">
        <v>103</v>
      </c>
      <c r="O58" t="s">
        <v>1432</v>
      </c>
      <c r="P58" t="s">
        <v>46</v>
      </c>
      <c r="Q58" t="s">
        <v>1433</v>
      </c>
      <c r="R58" t="s">
        <v>1434</v>
      </c>
      <c r="S58" t="s">
        <v>1435</v>
      </c>
      <c r="T58" t="s">
        <v>13</v>
      </c>
      <c r="U58">
        <v>962</v>
      </c>
      <c r="V58" t="s">
        <v>25</v>
      </c>
      <c r="W58" t="s">
        <v>688</v>
      </c>
      <c r="X58" t="s">
        <v>16</v>
      </c>
      <c r="Y58">
        <v>2013</v>
      </c>
      <c r="Z58" t="s">
        <v>28</v>
      </c>
      <c r="AA58" s="2">
        <v>3.99</v>
      </c>
    </row>
    <row r="59" spans="1:27" x14ac:dyDescent="0.25">
      <c r="A59">
        <v>257</v>
      </c>
      <c r="B59" t="s">
        <v>1452</v>
      </c>
      <c r="C59" t="s">
        <v>1453</v>
      </c>
      <c r="D59" t="s">
        <v>1454</v>
      </c>
      <c r="E59" t="s">
        <v>20</v>
      </c>
      <c r="F59">
        <v>3.25</v>
      </c>
      <c r="G59">
        <v>2.25</v>
      </c>
      <c r="H59" t="s">
        <v>4</v>
      </c>
      <c r="I59">
        <f>IF(H59="Rectangle",F59*G59,IF(H59="Square",F59*G59,IF(H59="Round",(F59/2)^2*3.14,IF(H59="Oval",(F59*G59*3.14),IF(H59="Triangle",((F59*G59)/2),"Error")))))</f>
        <v>7.3125</v>
      </c>
      <c r="J59" t="s">
        <v>5</v>
      </c>
      <c r="K59" t="s">
        <v>98</v>
      </c>
      <c r="M59" t="s">
        <v>7</v>
      </c>
      <c r="O59" t="s">
        <v>1455</v>
      </c>
      <c r="P59" t="s">
        <v>9</v>
      </c>
      <c r="Q59" t="s">
        <v>172</v>
      </c>
      <c r="R59" t="s">
        <v>80</v>
      </c>
      <c r="S59" t="s">
        <v>1435</v>
      </c>
      <c r="T59" t="s">
        <v>13</v>
      </c>
      <c r="U59">
        <v>962</v>
      </c>
      <c r="V59" t="s">
        <v>25</v>
      </c>
      <c r="W59" t="s">
        <v>1451</v>
      </c>
      <c r="X59" t="s">
        <v>38</v>
      </c>
      <c r="Y59" t="s">
        <v>38</v>
      </c>
      <c r="AA59" s="2">
        <v>0.01</v>
      </c>
    </row>
    <row r="60" spans="1:27" x14ac:dyDescent="0.25">
      <c r="A60">
        <v>247</v>
      </c>
      <c r="B60" t="s">
        <v>1395</v>
      </c>
      <c r="C60" t="s">
        <v>1396</v>
      </c>
      <c r="D60" t="s">
        <v>1397</v>
      </c>
      <c r="E60" t="s">
        <v>42</v>
      </c>
      <c r="F60">
        <v>3.13</v>
      </c>
      <c r="G60">
        <v>2</v>
      </c>
      <c r="H60" t="s">
        <v>4</v>
      </c>
      <c r="I60">
        <f>IF(H60="Rectangle",F60*G60,IF(H60="Square",F60*G60,IF(H60="Round",(F60/2)^2*3.14,IF(H60="Oval",(F60*G60*3.14),IF(H60="Triangle",((F60*G60)/2),"Error")))))</f>
        <v>6.26</v>
      </c>
      <c r="J60" t="s">
        <v>5</v>
      </c>
      <c r="K60" t="s">
        <v>103</v>
      </c>
      <c r="P60" t="s">
        <v>35</v>
      </c>
      <c r="Q60" t="s">
        <v>1398</v>
      </c>
      <c r="R60" t="s">
        <v>48</v>
      </c>
      <c r="S60" t="s">
        <v>1399</v>
      </c>
      <c r="T60" t="s">
        <v>13</v>
      </c>
      <c r="U60">
        <v>773</v>
      </c>
      <c r="V60" t="s">
        <v>25</v>
      </c>
      <c r="W60" t="s">
        <v>50</v>
      </c>
      <c r="X60" t="s">
        <v>51</v>
      </c>
      <c r="Y60">
        <v>2005</v>
      </c>
      <c r="Z60" t="s">
        <v>52</v>
      </c>
      <c r="AA60" s="2">
        <v>2.95</v>
      </c>
    </row>
    <row r="61" spans="1:27" x14ac:dyDescent="0.25">
      <c r="A61">
        <v>248</v>
      </c>
      <c r="B61" t="s">
        <v>1400</v>
      </c>
      <c r="C61" t="s">
        <v>1401</v>
      </c>
      <c r="D61" t="s">
        <v>1402</v>
      </c>
      <c r="E61" t="s">
        <v>42</v>
      </c>
      <c r="F61">
        <v>3.5</v>
      </c>
      <c r="G61">
        <v>2.5</v>
      </c>
      <c r="H61" t="s">
        <v>4</v>
      </c>
      <c r="I61">
        <f>IF(H61="Rectangle",F61*G61,IF(H61="Square",F61*G61,IF(H61="Round",(F61/2)^2*3.14,IF(H61="Oval",(F61*G61*3.14),IF(H61="Triangle",((F61*G61)/2),"Error")))))</f>
        <v>8.75</v>
      </c>
      <c r="J61" t="s">
        <v>5</v>
      </c>
      <c r="K61" t="s">
        <v>103</v>
      </c>
      <c r="O61" t="s">
        <v>1403</v>
      </c>
      <c r="P61" t="s">
        <v>46</v>
      </c>
      <c r="Q61" t="s">
        <v>189</v>
      </c>
      <c r="R61" t="s">
        <v>48</v>
      </c>
      <c r="S61" t="s">
        <v>1399</v>
      </c>
      <c r="T61" t="s">
        <v>13</v>
      </c>
      <c r="U61">
        <v>773</v>
      </c>
      <c r="V61" t="s">
        <v>25</v>
      </c>
      <c r="W61" t="s">
        <v>50</v>
      </c>
      <c r="X61" t="s">
        <v>51</v>
      </c>
      <c r="Y61">
        <v>2005</v>
      </c>
      <c r="Z61" t="s">
        <v>52</v>
      </c>
      <c r="AA61" s="2">
        <v>0.01</v>
      </c>
    </row>
    <row r="62" spans="1:27" x14ac:dyDescent="0.25">
      <c r="A62">
        <v>22</v>
      </c>
      <c r="B62" t="s">
        <v>186</v>
      </c>
      <c r="C62" t="s">
        <v>187</v>
      </c>
      <c r="D62" t="s">
        <v>188</v>
      </c>
      <c r="E62" t="s">
        <v>42</v>
      </c>
      <c r="F62">
        <v>2.25</v>
      </c>
      <c r="G62">
        <v>2.25</v>
      </c>
      <c r="H62" t="s">
        <v>75</v>
      </c>
      <c r="I62">
        <f>IF(H62="Rectangle",F62*G62,IF(H62="Square",F62*G62,IF(H62="Round",(F62/2)^2*3.14,IF(H62="Oval",(F62*G62*3.14),IF(H62="Triangle",((F62*G62)/2),"Error")))))</f>
        <v>3.9740625000000001</v>
      </c>
      <c r="J62" t="s">
        <v>43</v>
      </c>
      <c r="K62" t="s">
        <v>92</v>
      </c>
      <c r="P62" t="s">
        <v>35</v>
      </c>
      <c r="Q62" t="s">
        <v>189</v>
      </c>
      <c r="R62" t="s">
        <v>48</v>
      </c>
      <c r="S62" t="s">
        <v>1399</v>
      </c>
      <c r="T62" t="s">
        <v>13</v>
      </c>
      <c r="U62">
        <v>773</v>
      </c>
      <c r="V62" t="s">
        <v>25</v>
      </c>
      <c r="W62" t="s">
        <v>50</v>
      </c>
      <c r="X62" t="s">
        <v>51</v>
      </c>
      <c r="Y62">
        <v>2005</v>
      </c>
      <c r="Z62" t="s">
        <v>52</v>
      </c>
      <c r="AA62" s="2">
        <v>2.95</v>
      </c>
    </row>
    <row r="63" spans="1:27" x14ac:dyDescent="0.25">
      <c r="A63">
        <v>4</v>
      </c>
      <c r="B63" t="s">
        <v>39</v>
      </c>
      <c r="C63" t="s">
        <v>40</v>
      </c>
      <c r="D63" t="s">
        <v>41</v>
      </c>
      <c r="E63" t="s">
        <v>42</v>
      </c>
      <c r="F63">
        <v>2</v>
      </c>
      <c r="G63">
        <v>3.5</v>
      </c>
      <c r="H63" t="s">
        <v>4</v>
      </c>
      <c r="I63">
        <f>IF(H63="Rectangle",F63*G63,IF(H63="Square",F63*G63,IF(H63="Round",(F63/2)^2*3.14,IF(H63="Oval",(F63*G63*3.14),IF(H63="Triangle",((F63*G63)/2),"Error")))))</f>
        <v>7</v>
      </c>
      <c r="J63" t="s">
        <v>43</v>
      </c>
      <c r="K63" t="s">
        <v>44</v>
      </c>
      <c r="O63" t="s">
        <v>45</v>
      </c>
      <c r="P63" t="s">
        <v>46</v>
      </c>
      <c r="Q63" t="s">
        <v>47</v>
      </c>
      <c r="R63" t="s">
        <v>48</v>
      </c>
      <c r="S63" t="s">
        <v>1399</v>
      </c>
      <c r="T63" t="s">
        <v>13</v>
      </c>
      <c r="U63">
        <v>773</v>
      </c>
      <c r="V63" t="s">
        <v>25</v>
      </c>
      <c r="W63" t="s">
        <v>50</v>
      </c>
      <c r="X63" t="s">
        <v>51</v>
      </c>
      <c r="Y63">
        <v>2005</v>
      </c>
      <c r="Z63" t="s">
        <v>52</v>
      </c>
      <c r="AA63" s="2">
        <v>3</v>
      </c>
    </row>
    <row r="64" spans="1:27" x14ac:dyDescent="0.25">
      <c r="A64">
        <v>278</v>
      </c>
      <c r="B64" t="s">
        <v>1552</v>
      </c>
      <c r="C64" t="s">
        <v>1553</v>
      </c>
      <c r="D64" t="s">
        <v>1554</v>
      </c>
      <c r="E64" t="s">
        <v>553</v>
      </c>
      <c r="F64">
        <v>1</v>
      </c>
      <c r="G64">
        <v>4</v>
      </c>
      <c r="H64" t="s">
        <v>4</v>
      </c>
      <c r="I64">
        <f>IF(H64="Rectangle",F64*G64,IF(H64="Square",F64*G64,IF(H64="Round",(F64/2)^2*3.14,IF(H64="Oval",(F64*G64*3.14),IF(H64="Triangle",((F64*G64)/2),"Error")))))</f>
        <v>4</v>
      </c>
      <c r="J64" t="s">
        <v>5</v>
      </c>
      <c r="K64" t="s">
        <v>393</v>
      </c>
      <c r="M64" t="s">
        <v>7</v>
      </c>
      <c r="O64" t="s">
        <v>1555</v>
      </c>
      <c r="P64" t="s">
        <v>35</v>
      </c>
      <c r="Q64" t="s">
        <v>1556</v>
      </c>
      <c r="R64" t="s">
        <v>1555</v>
      </c>
      <c r="S64" t="s">
        <v>1364</v>
      </c>
      <c r="T64" t="s">
        <v>13</v>
      </c>
      <c r="U64" s="3">
        <v>1277</v>
      </c>
      <c r="V64" t="s">
        <v>25</v>
      </c>
      <c r="W64" t="s">
        <v>1365</v>
      </c>
      <c r="X64" t="s">
        <v>1478</v>
      </c>
      <c r="Y64">
        <v>2012</v>
      </c>
      <c r="Z64" t="s">
        <v>52</v>
      </c>
      <c r="AA64" s="2">
        <v>0.01</v>
      </c>
    </row>
    <row r="65" spans="1:27" x14ac:dyDescent="0.25">
      <c r="A65">
        <v>240</v>
      </c>
      <c r="B65" t="s">
        <v>1359</v>
      </c>
      <c r="C65" t="s">
        <v>1360</v>
      </c>
      <c r="D65" t="s">
        <v>1361</v>
      </c>
      <c r="E65" t="s">
        <v>215</v>
      </c>
      <c r="F65">
        <v>1.5</v>
      </c>
      <c r="G65">
        <v>4</v>
      </c>
      <c r="H65" t="s">
        <v>4</v>
      </c>
      <c r="I65">
        <f>IF(H65="Rectangle",F65*G65,IF(H65="Square",F65*G65,IF(H65="Round",(F65/2)^2*3.14,IF(H65="Oval",(F65*G65*3.14),IF(H65="Triangle",((F65*G65)/2),"Error")))))</f>
        <v>6</v>
      </c>
      <c r="J65" t="s">
        <v>43</v>
      </c>
      <c r="K65" t="s">
        <v>98</v>
      </c>
      <c r="O65" t="s">
        <v>1362</v>
      </c>
      <c r="P65" t="s">
        <v>35</v>
      </c>
      <c r="Q65" t="s">
        <v>1363</v>
      </c>
      <c r="R65" t="s">
        <v>1362</v>
      </c>
      <c r="S65" t="s">
        <v>1364</v>
      </c>
      <c r="T65" t="s">
        <v>13</v>
      </c>
      <c r="U65" s="3">
        <v>1222</v>
      </c>
      <c r="V65" t="s">
        <v>25</v>
      </c>
      <c r="W65" t="s">
        <v>1365</v>
      </c>
      <c r="X65" t="s">
        <v>114</v>
      </c>
      <c r="Y65">
        <v>2012</v>
      </c>
      <c r="Z65" t="s">
        <v>52</v>
      </c>
      <c r="AA65" s="2">
        <v>0.01</v>
      </c>
    </row>
    <row r="66" spans="1:27" x14ac:dyDescent="0.25">
      <c r="A66">
        <v>277</v>
      </c>
      <c r="B66" t="s">
        <v>1547</v>
      </c>
      <c r="C66" t="s">
        <v>1548</v>
      </c>
      <c r="D66" t="s">
        <v>1549</v>
      </c>
      <c r="E66" t="s">
        <v>925</v>
      </c>
      <c r="F66">
        <v>3.38</v>
      </c>
      <c r="G66">
        <v>3</v>
      </c>
      <c r="H66" t="s">
        <v>4</v>
      </c>
      <c r="I66">
        <f>IF(H66="Rectangle",F66*G66,IF(H66="Square",F66*G66,IF(H66="Round",(F66/2)^2*3.14,IF(H66="Oval",(F66*G66*3.14),IF(H66="Triangle",((F66*G66)/2),"Error")))))</f>
        <v>10.14</v>
      </c>
      <c r="J66" t="s">
        <v>5</v>
      </c>
      <c r="K66" t="s">
        <v>193</v>
      </c>
      <c r="O66" t="s">
        <v>1550</v>
      </c>
      <c r="P66" t="s">
        <v>35</v>
      </c>
      <c r="Q66" t="s">
        <v>1550</v>
      </c>
      <c r="R66" t="s">
        <v>1550</v>
      </c>
      <c r="S66" t="s">
        <v>1364</v>
      </c>
      <c r="T66" t="s">
        <v>13</v>
      </c>
      <c r="U66" s="3">
        <v>1601</v>
      </c>
      <c r="V66" t="s">
        <v>25</v>
      </c>
      <c r="W66" t="s">
        <v>1551</v>
      </c>
      <c r="X66" t="s">
        <v>301</v>
      </c>
      <c r="Y66">
        <v>1999</v>
      </c>
      <c r="Z66" t="s">
        <v>52</v>
      </c>
      <c r="AA66" s="2">
        <v>0.02</v>
      </c>
    </row>
    <row r="67" spans="1:27" x14ac:dyDescent="0.25">
      <c r="A67">
        <v>261</v>
      </c>
      <c r="B67" t="s">
        <v>1473</v>
      </c>
      <c r="C67" t="s">
        <v>1474</v>
      </c>
      <c r="D67" t="s">
        <v>1475</v>
      </c>
      <c r="E67" t="s">
        <v>215</v>
      </c>
      <c r="F67">
        <v>4</v>
      </c>
      <c r="G67">
        <v>3.25</v>
      </c>
      <c r="H67" t="s">
        <v>4</v>
      </c>
      <c r="I67">
        <f>IF(H67="Rectangle",F67*G67,IF(H67="Square",F67*G67,IF(H67="Round",(F67/2)^2*3.14,IF(H67="Oval",(F67*G67*3.14),IF(H67="Triangle",((F67*G67)/2),"Error")))))</f>
        <v>13</v>
      </c>
      <c r="J67" t="s">
        <v>5</v>
      </c>
      <c r="K67" t="s">
        <v>57</v>
      </c>
      <c r="M67" t="s">
        <v>7</v>
      </c>
      <c r="N67" t="s">
        <v>7</v>
      </c>
      <c r="O67" t="s">
        <v>1476</v>
      </c>
      <c r="P67" t="s">
        <v>35</v>
      </c>
      <c r="Q67" t="s">
        <v>1477</v>
      </c>
      <c r="R67" t="s">
        <v>1362</v>
      </c>
      <c r="S67" t="s">
        <v>1364</v>
      </c>
      <c r="T67" t="s">
        <v>13</v>
      </c>
      <c r="U67" s="3">
        <v>1219</v>
      </c>
      <c r="V67" t="s">
        <v>25</v>
      </c>
      <c r="W67" t="s">
        <v>1365</v>
      </c>
      <c r="X67" t="s">
        <v>1478</v>
      </c>
      <c r="Y67">
        <v>2012</v>
      </c>
      <c r="Z67" t="s">
        <v>52</v>
      </c>
      <c r="AA67" s="2">
        <v>0.01</v>
      </c>
    </row>
    <row r="68" spans="1:27" x14ac:dyDescent="0.25">
      <c r="A68">
        <v>262</v>
      </c>
      <c r="B68" t="s">
        <v>1479</v>
      </c>
      <c r="C68" t="s">
        <v>1480</v>
      </c>
      <c r="D68" t="s">
        <v>1481</v>
      </c>
      <c r="E68" t="s">
        <v>3</v>
      </c>
      <c r="F68">
        <v>2.5</v>
      </c>
      <c r="G68">
        <v>5.5</v>
      </c>
      <c r="H68" t="s">
        <v>4</v>
      </c>
      <c r="I68">
        <f>IF(H68="Rectangle",F68*G68,IF(H68="Square",F68*G68,IF(H68="Round",(F68/2)^2*3.14,IF(H68="Oval",(F68*G68*3.14),IF(H68="Triangle",((F68*G68)/2),"Error")))))</f>
        <v>13.75</v>
      </c>
      <c r="J68" t="s">
        <v>43</v>
      </c>
      <c r="K68" t="s">
        <v>1482</v>
      </c>
      <c r="O68" t="s">
        <v>1363</v>
      </c>
      <c r="P68" t="s">
        <v>35</v>
      </c>
      <c r="Q68" t="s">
        <v>1363</v>
      </c>
      <c r="R68" t="s">
        <v>1362</v>
      </c>
      <c r="S68" t="s">
        <v>1364</v>
      </c>
      <c r="T68" t="s">
        <v>13</v>
      </c>
      <c r="U68" s="3">
        <v>1222</v>
      </c>
      <c r="V68" t="s">
        <v>25</v>
      </c>
      <c r="W68" t="s">
        <v>1365</v>
      </c>
      <c r="X68" t="s">
        <v>1478</v>
      </c>
      <c r="Y68">
        <v>2012</v>
      </c>
      <c r="Z68" t="s">
        <v>52</v>
      </c>
      <c r="AA68" s="2">
        <v>0.01</v>
      </c>
    </row>
    <row r="69" spans="1:27" x14ac:dyDescent="0.25">
      <c r="A69">
        <v>34</v>
      </c>
      <c r="B69" t="s">
        <v>260</v>
      </c>
      <c r="C69" t="s">
        <v>261</v>
      </c>
      <c r="D69" t="s">
        <v>262</v>
      </c>
      <c r="E69" t="s">
        <v>42</v>
      </c>
      <c r="F69">
        <v>2</v>
      </c>
      <c r="G69">
        <v>3</v>
      </c>
      <c r="H69" t="s">
        <v>4</v>
      </c>
      <c r="I69">
        <f>IF(H69="Rectangle",F69*G69,IF(H69="Square",F69*G69,IF(H69="Round",(F69/2)^2*3.14,IF(H69="Oval",(F69*G69*3.14),IF(H69="Triangle",((F69*G69)/2),"Error")))))</f>
        <v>6</v>
      </c>
      <c r="J69" t="s">
        <v>5</v>
      </c>
      <c r="K69" t="s">
        <v>263</v>
      </c>
      <c r="O69" t="s">
        <v>264</v>
      </c>
      <c r="P69" t="s">
        <v>35</v>
      </c>
      <c r="Q69" t="s">
        <v>265</v>
      </c>
      <c r="R69" t="s">
        <v>266</v>
      </c>
      <c r="S69" t="s">
        <v>267</v>
      </c>
      <c r="T69" t="s">
        <v>13</v>
      </c>
      <c r="U69">
        <v>779</v>
      </c>
      <c r="V69" t="s">
        <v>25</v>
      </c>
      <c r="W69" t="s">
        <v>268</v>
      </c>
      <c r="X69" t="s">
        <v>114</v>
      </c>
      <c r="Y69">
        <v>2010</v>
      </c>
      <c r="AA69" s="2">
        <v>3</v>
      </c>
    </row>
    <row r="70" spans="1:27" x14ac:dyDescent="0.25">
      <c r="A70">
        <v>465</v>
      </c>
      <c r="B70" t="s">
        <v>2400</v>
      </c>
      <c r="C70" t="s">
        <v>2401</v>
      </c>
      <c r="D70" t="s">
        <v>2402</v>
      </c>
      <c r="E70" t="s">
        <v>991</v>
      </c>
      <c r="F70">
        <v>2</v>
      </c>
      <c r="G70">
        <v>2</v>
      </c>
      <c r="H70" t="s">
        <v>75</v>
      </c>
      <c r="I70">
        <f>IF(H70="Rectangle",F70*G70,IF(H70="Square",F70*G70,IF(H70="Round",(F70/2)^2*3.14,IF(H70="Oval",(F70*G70*3.14),IF(H70="Triangle",((F70*G70)/2),"Error")))))</f>
        <v>3.14</v>
      </c>
      <c r="J70" t="s">
        <v>43</v>
      </c>
      <c r="K70" t="s">
        <v>84</v>
      </c>
      <c r="O70" t="s">
        <v>2403</v>
      </c>
      <c r="P70" t="s">
        <v>2268</v>
      </c>
      <c r="Q70" t="s">
        <v>2401</v>
      </c>
      <c r="R70" t="s">
        <v>2404</v>
      </c>
      <c r="S70" t="s">
        <v>787</v>
      </c>
      <c r="T70" t="s">
        <v>13</v>
      </c>
      <c r="U70">
        <v>210</v>
      </c>
      <c r="V70" t="s">
        <v>25</v>
      </c>
      <c r="W70" t="s">
        <v>2366</v>
      </c>
      <c r="X70" t="s">
        <v>16</v>
      </c>
      <c r="Y70">
        <v>2023</v>
      </c>
      <c r="Z70" t="s">
        <v>52</v>
      </c>
      <c r="AA70" s="2">
        <v>0.04</v>
      </c>
    </row>
    <row r="71" spans="1:27" x14ac:dyDescent="0.25">
      <c r="A71">
        <v>466</v>
      </c>
      <c r="B71" t="s">
        <v>2405</v>
      </c>
      <c r="C71" t="s">
        <v>2406</v>
      </c>
      <c r="D71" t="s">
        <v>2407</v>
      </c>
      <c r="E71" t="s">
        <v>56</v>
      </c>
      <c r="F71">
        <v>2</v>
      </c>
      <c r="G71">
        <v>2</v>
      </c>
      <c r="H71" t="s">
        <v>75</v>
      </c>
      <c r="I71">
        <f>IF(H71="Rectangle",F71*G71,IF(H71="Square",F71*G71,IF(H71="Round",(F71/2)^2*3.14,IF(H71="Oval",(F71*G71*3.14),IF(H71="Triangle",((F71*G71)/2),"Error")))))</f>
        <v>3.14</v>
      </c>
      <c r="J71" t="s">
        <v>43</v>
      </c>
      <c r="K71" t="s">
        <v>84</v>
      </c>
      <c r="O71" t="s">
        <v>2408</v>
      </c>
      <c r="P71" t="s">
        <v>9</v>
      </c>
      <c r="Q71" t="s">
        <v>2406</v>
      </c>
      <c r="R71" t="s">
        <v>2404</v>
      </c>
      <c r="S71" t="s">
        <v>787</v>
      </c>
      <c r="T71" t="s">
        <v>13</v>
      </c>
      <c r="U71">
        <v>216</v>
      </c>
      <c r="V71" t="s">
        <v>25</v>
      </c>
      <c r="W71" t="s">
        <v>2366</v>
      </c>
      <c r="X71" t="s">
        <v>16</v>
      </c>
      <c r="Y71">
        <v>2023</v>
      </c>
      <c r="Z71" t="s">
        <v>52</v>
      </c>
      <c r="AA71" s="2">
        <v>0.04</v>
      </c>
    </row>
    <row r="72" spans="1:27" x14ac:dyDescent="0.25">
      <c r="A72">
        <v>462</v>
      </c>
      <c r="B72" t="s">
        <v>2385</v>
      </c>
      <c r="C72" t="s">
        <v>2386</v>
      </c>
      <c r="D72" t="s">
        <v>2387</v>
      </c>
      <c r="E72" t="s">
        <v>20</v>
      </c>
      <c r="F72">
        <v>1.87</v>
      </c>
      <c r="G72">
        <v>1.87</v>
      </c>
      <c r="H72" t="s">
        <v>156</v>
      </c>
      <c r="I72">
        <f>IF(H72="Rectangle",F72*G72,IF(H72="Square",F72*G72,IF(H72="Round",(F72/2)^2*3.14,IF(H72="Oval",(F72*G72*3.14),IF(H72="Triangle",((F72*G72)/2),"Error")))))</f>
        <v>3.4969000000000006</v>
      </c>
      <c r="J72" t="s">
        <v>43</v>
      </c>
      <c r="K72" t="s">
        <v>664</v>
      </c>
      <c r="P72" t="s">
        <v>9</v>
      </c>
      <c r="Q72" t="s">
        <v>2388</v>
      </c>
      <c r="R72" t="s">
        <v>2376</v>
      </c>
      <c r="S72" t="s">
        <v>787</v>
      </c>
      <c r="T72" t="s">
        <v>13</v>
      </c>
      <c r="U72">
        <v>283</v>
      </c>
      <c r="V72" t="s">
        <v>25</v>
      </c>
      <c r="W72" t="s">
        <v>2366</v>
      </c>
      <c r="Y72">
        <v>2023</v>
      </c>
      <c r="Z72" t="s">
        <v>52</v>
      </c>
      <c r="AA72" s="2">
        <v>0.01</v>
      </c>
    </row>
    <row r="73" spans="1:27" x14ac:dyDescent="0.25">
      <c r="A73">
        <v>220</v>
      </c>
      <c r="B73" t="s">
        <v>1253</v>
      </c>
      <c r="C73" t="s">
        <v>1254</v>
      </c>
      <c r="D73" t="s">
        <v>1255</v>
      </c>
      <c r="E73" t="s">
        <v>553</v>
      </c>
      <c r="F73">
        <v>2.5</v>
      </c>
      <c r="G73">
        <v>1.5</v>
      </c>
      <c r="H73" t="s">
        <v>4</v>
      </c>
      <c r="I73">
        <f>IF(H73="Rectangle",F73*G73,IF(H73="Square",F73*G73,IF(H73="Round",(F73/2)^2*3.14,IF(H73="Oval",(F73*G73*3.14),IF(H73="Triangle",((F73*G73)/2),"Error")))))</f>
        <v>3.75</v>
      </c>
      <c r="J73" t="s">
        <v>5</v>
      </c>
      <c r="K73" t="s">
        <v>612</v>
      </c>
      <c r="P73" t="s">
        <v>46</v>
      </c>
      <c r="Q73" t="s">
        <v>1256</v>
      </c>
      <c r="R73" t="s">
        <v>1257</v>
      </c>
      <c r="S73" t="s">
        <v>787</v>
      </c>
      <c r="T73" t="s">
        <v>13</v>
      </c>
      <c r="U73">
        <v>216</v>
      </c>
      <c r="V73" t="s">
        <v>25</v>
      </c>
      <c r="W73" t="s">
        <v>1258</v>
      </c>
      <c r="X73" t="s">
        <v>16</v>
      </c>
      <c r="Y73" t="s">
        <v>80</v>
      </c>
      <c r="AA73" s="2">
        <v>0.01</v>
      </c>
    </row>
    <row r="74" spans="1:27" x14ac:dyDescent="0.25">
      <c r="A74">
        <v>215</v>
      </c>
      <c r="B74" t="s">
        <v>1229</v>
      </c>
      <c r="C74" t="s">
        <v>1230</v>
      </c>
      <c r="D74" t="s">
        <v>1231</v>
      </c>
      <c r="E74" t="s">
        <v>56</v>
      </c>
      <c r="F74">
        <v>3</v>
      </c>
      <c r="G74">
        <v>3</v>
      </c>
      <c r="H74" t="s">
        <v>75</v>
      </c>
      <c r="I74">
        <f>IF(H74="Rectangle",F74*G74,IF(H74="Square",F74*G74,IF(H74="Round",(F74/2)^2*3.14,IF(H74="Oval",(F74*G74*3.14),IF(H74="Triangle",((F74*G74)/2),"Error")))))</f>
        <v>7.0650000000000004</v>
      </c>
      <c r="J74" t="s">
        <v>43</v>
      </c>
      <c r="K74" t="s">
        <v>84</v>
      </c>
      <c r="O74" t="s">
        <v>1232</v>
      </c>
      <c r="P74" t="s">
        <v>9</v>
      </c>
      <c r="Q74" t="s">
        <v>1233</v>
      </c>
      <c r="R74" t="s">
        <v>1234</v>
      </c>
      <c r="S74" t="s">
        <v>787</v>
      </c>
      <c r="T74" t="s">
        <v>13</v>
      </c>
      <c r="U74">
        <v>201</v>
      </c>
      <c r="V74" t="s">
        <v>25</v>
      </c>
      <c r="W74" t="s">
        <v>1235</v>
      </c>
      <c r="X74" t="s">
        <v>16</v>
      </c>
      <c r="Y74">
        <v>2013</v>
      </c>
      <c r="AA74" s="2">
        <v>0.01</v>
      </c>
    </row>
    <row r="75" spans="1:27" x14ac:dyDescent="0.25">
      <c r="A75">
        <v>464</v>
      </c>
      <c r="B75" t="s">
        <v>2395</v>
      </c>
      <c r="C75" t="s">
        <v>2396</v>
      </c>
      <c r="D75" t="s">
        <v>2397</v>
      </c>
      <c r="E75" t="s">
        <v>32</v>
      </c>
      <c r="F75">
        <v>3.25</v>
      </c>
      <c r="G75">
        <v>2.37</v>
      </c>
      <c r="H75" t="s">
        <v>4</v>
      </c>
      <c r="I75">
        <f>IF(H75="Rectangle",F75*G75,IF(H75="Square",F75*G75,IF(H75="Round",(F75/2)^2*3.14,IF(H75="Oval",(F75*G75*3.14),IF(H75="Triangle",((F75*G75)/2),"Error")))))</f>
        <v>7.7025000000000006</v>
      </c>
      <c r="J75" t="s">
        <v>5</v>
      </c>
      <c r="K75" t="s">
        <v>98</v>
      </c>
      <c r="P75" t="s">
        <v>353</v>
      </c>
      <c r="Q75" t="s">
        <v>2398</v>
      </c>
      <c r="R75" t="s">
        <v>1226</v>
      </c>
      <c r="S75" t="s">
        <v>787</v>
      </c>
      <c r="T75" t="s">
        <v>13</v>
      </c>
      <c r="U75">
        <v>216</v>
      </c>
      <c r="V75" t="s">
        <v>93</v>
      </c>
      <c r="W75" t="s">
        <v>2399</v>
      </c>
      <c r="X75" t="s">
        <v>16</v>
      </c>
      <c r="Y75">
        <v>2023</v>
      </c>
      <c r="Z75" t="s">
        <v>1836</v>
      </c>
      <c r="AA75" s="2">
        <v>0.03</v>
      </c>
    </row>
    <row r="76" spans="1:27" x14ac:dyDescent="0.25">
      <c r="A76">
        <v>460</v>
      </c>
      <c r="B76" t="s">
        <v>2377</v>
      </c>
      <c r="C76" t="s">
        <v>2375</v>
      </c>
      <c r="D76" t="s">
        <v>2378</v>
      </c>
      <c r="E76" t="s">
        <v>553</v>
      </c>
      <c r="F76">
        <v>2.87</v>
      </c>
      <c r="G76">
        <v>3</v>
      </c>
      <c r="H76" t="s">
        <v>4</v>
      </c>
      <c r="I76">
        <f>IF(H76="Rectangle",F76*G76,IF(H76="Square",F76*G76,IF(H76="Round",(F76/2)^2*3.14,IF(H76="Oval",(F76*G76*3.14),IF(H76="Triangle",((F76*G76)/2),"Error")))))</f>
        <v>8.61</v>
      </c>
      <c r="J76" t="s">
        <v>43</v>
      </c>
      <c r="K76" t="s">
        <v>612</v>
      </c>
      <c r="M76" t="s">
        <v>7</v>
      </c>
      <c r="N76" t="s">
        <v>7</v>
      </c>
      <c r="O76" t="s">
        <v>2375</v>
      </c>
      <c r="P76" t="s">
        <v>9</v>
      </c>
      <c r="Q76" t="s">
        <v>2375</v>
      </c>
      <c r="R76" t="s">
        <v>2376</v>
      </c>
      <c r="S76" t="s">
        <v>787</v>
      </c>
      <c r="T76" t="s">
        <v>13</v>
      </c>
      <c r="U76">
        <v>283</v>
      </c>
      <c r="V76" t="s">
        <v>25</v>
      </c>
      <c r="W76" t="s">
        <v>2366</v>
      </c>
      <c r="Y76">
        <v>2023</v>
      </c>
      <c r="Z76" t="s">
        <v>52</v>
      </c>
      <c r="AA76" s="2">
        <v>7.99</v>
      </c>
    </row>
    <row r="77" spans="1:27" x14ac:dyDescent="0.25">
      <c r="A77">
        <v>219</v>
      </c>
      <c r="B77" t="s">
        <v>1248</v>
      </c>
      <c r="C77" t="s">
        <v>1249</v>
      </c>
      <c r="D77" t="s">
        <v>1250</v>
      </c>
      <c r="E77" t="s">
        <v>42</v>
      </c>
      <c r="F77">
        <v>3.5</v>
      </c>
      <c r="G77">
        <v>2.5</v>
      </c>
      <c r="H77" t="s">
        <v>4</v>
      </c>
      <c r="I77">
        <f>IF(H77="Rectangle",F77*G77,IF(H77="Square",F77*G77,IF(H77="Round",(F77/2)^2*3.14,IF(H77="Oval",(F77*G77*3.14),IF(H77="Triangle",((F77*G77)/2),"Error")))))</f>
        <v>8.75</v>
      </c>
      <c r="J77" t="s">
        <v>5</v>
      </c>
      <c r="K77" t="s">
        <v>103</v>
      </c>
      <c r="O77" t="s">
        <v>1251</v>
      </c>
      <c r="P77" t="s">
        <v>68</v>
      </c>
      <c r="Q77" t="s">
        <v>1251</v>
      </c>
      <c r="R77" t="s">
        <v>1252</v>
      </c>
      <c r="S77" t="s">
        <v>787</v>
      </c>
      <c r="T77" t="s">
        <v>13</v>
      </c>
      <c r="U77">
        <v>232</v>
      </c>
      <c r="V77" t="s">
        <v>25</v>
      </c>
      <c r="W77" t="s">
        <v>88</v>
      </c>
      <c r="X77" t="s">
        <v>51</v>
      </c>
      <c r="Y77">
        <v>2016</v>
      </c>
      <c r="Z77" t="s">
        <v>52</v>
      </c>
      <c r="AA77" s="2">
        <v>5.95</v>
      </c>
    </row>
    <row r="78" spans="1:27" x14ac:dyDescent="0.25">
      <c r="A78">
        <v>179</v>
      </c>
      <c r="B78" t="s">
        <v>1041</v>
      </c>
      <c r="C78" t="s">
        <v>1042</v>
      </c>
      <c r="D78" t="s">
        <v>1043</v>
      </c>
      <c r="E78" t="s">
        <v>56</v>
      </c>
      <c r="F78">
        <v>3</v>
      </c>
      <c r="G78">
        <v>3</v>
      </c>
      <c r="H78" t="s">
        <v>156</v>
      </c>
      <c r="I78">
        <f>IF(H78="Rectangle",F78*G78,IF(H78="Square",F78*G78,IF(H78="Round",(F78/2)^2*3.14,IF(H78="Oval",(F78*G78*3.14),IF(H78="Triangle",((F78*G78)/2),"Error")))))</f>
        <v>9</v>
      </c>
      <c r="J78" t="s">
        <v>43</v>
      </c>
      <c r="K78" t="s">
        <v>98</v>
      </c>
      <c r="O78" t="s">
        <v>1044</v>
      </c>
      <c r="P78" t="s">
        <v>9</v>
      </c>
      <c r="Q78" t="s">
        <v>508</v>
      </c>
      <c r="R78" t="s">
        <v>1045</v>
      </c>
      <c r="S78" t="s">
        <v>787</v>
      </c>
      <c r="T78" t="s">
        <v>13</v>
      </c>
      <c r="U78">
        <v>195</v>
      </c>
      <c r="V78" t="s">
        <v>25</v>
      </c>
      <c r="W78" t="s">
        <v>1046</v>
      </c>
      <c r="X78" t="s">
        <v>38</v>
      </c>
      <c r="Y78" t="s">
        <v>80</v>
      </c>
      <c r="AA78" s="2">
        <v>0.01</v>
      </c>
    </row>
    <row r="79" spans="1:27" x14ac:dyDescent="0.25">
      <c r="A79">
        <v>216</v>
      </c>
      <c r="B79" t="s">
        <v>1236</v>
      </c>
      <c r="C79" t="s">
        <v>1237</v>
      </c>
      <c r="D79" t="s">
        <v>1238</v>
      </c>
      <c r="E79" t="s">
        <v>56</v>
      </c>
      <c r="F79">
        <v>4</v>
      </c>
      <c r="G79">
        <v>2.38</v>
      </c>
      <c r="H79" t="s">
        <v>4</v>
      </c>
      <c r="I79">
        <f>IF(H79="Rectangle",F79*G79,IF(H79="Square",F79*G79,IF(H79="Round",(F79/2)^2*3.14,IF(H79="Oval",(F79*G79*3.14),IF(H79="Triangle",((F79*G79)/2),"Error")))))</f>
        <v>9.52</v>
      </c>
      <c r="J79" t="s">
        <v>5</v>
      </c>
      <c r="K79" t="s">
        <v>98</v>
      </c>
      <c r="O79" t="s">
        <v>1239</v>
      </c>
      <c r="P79" t="s">
        <v>77</v>
      </c>
      <c r="Q79" t="s">
        <v>1237</v>
      </c>
      <c r="R79" t="s">
        <v>1240</v>
      </c>
      <c r="S79" t="s">
        <v>787</v>
      </c>
      <c r="T79" t="s">
        <v>13</v>
      </c>
      <c r="U79">
        <v>257</v>
      </c>
      <c r="V79" t="s">
        <v>25</v>
      </c>
      <c r="W79" t="s">
        <v>300</v>
      </c>
      <c r="X79" t="s">
        <v>301</v>
      </c>
      <c r="Y79">
        <v>2020</v>
      </c>
      <c r="Z79" t="s">
        <v>52</v>
      </c>
      <c r="AA79" s="2">
        <v>0.01</v>
      </c>
    </row>
    <row r="80" spans="1:27" x14ac:dyDescent="0.25">
      <c r="A80">
        <v>217</v>
      </c>
      <c r="B80" t="s">
        <v>1241</v>
      </c>
      <c r="C80" t="s">
        <v>1237</v>
      </c>
      <c r="D80" t="s">
        <v>1242</v>
      </c>
      <c r="E80" t="s">
        <v>56</v>
      </c>
      <c r="F80">
        <v>4</v>
      </c>
      <c r="G80">
        <v>2.38</v>
      </c>
      <c r="H80" t="s">
        <v>4</v>
      </c>
      <c r="I80">
        <f>IF(H80="Rectangle",F80*G80,IF(H80="Square",F80*G80,IF(H80="Round",(F80/2)^2*3.14,IF(H80="Oval",(F80*G80*3.14),IF(H80="Triangle",((F80*G80)/2),"Error")))))</f>
        <v>9.52</v>
      </c>
      <c r="J80" t="s">
        <v>5</v>
      </c>
      <c r="K80" t="s">
        <v>98</v>
      </c>
      <c r="O80" t="s">
        <v>1243</v>
      </c>
      <c r="P80" t="s">
        <v>77</v>
      </c>
      <c r="Q80" t="s">
        <v>1237</v>
      </c>
      <c r="R80" t="s">
        <v>1240</v>
      </c>
      <c r="S80" t="s">
        <v>787</v>
      </c>
      <c r="T80" t="s">
        <v>13</v>
      </c>
      <c r="U80">
        <v>257</v>
      </c>
      <c r="V80" t="s">
        <v>25</v>
      </c>
      <c r="W80" t="s">
        <v>300</v>
      </c>
      <c r="X80" t="s">
        <v>301</v>
      </c>
      <c r="Y80">
        <v>2020</v>
      </c>
      <c r="Z80" t="s">
        <v>52</v>
      </c>
      <c r="AA80" s="2">
        <v>0.01</v>
      </c>
    </row>
    <row r="81" spans="1:27" x14ac:dyDescent="0.25">
      <c r="A81">
        <v>218</v>
      </c>
      <c r="B81" t="s">
        <v>1244</v>
      </c>
      <c r="C81" t="s">
        <v>1245</v>
      </c>
      <c r="D81" t="s">
        <v>1246</v>
      </c>
      <c r="E81" t="s">
        <v>991</v>
      </c>
      <c r="F81">
        <v>3.5</v>
      </c>
      <c r="G81">
        <v>3.5</v>
      </c>
      <c r="H81" t="s">
        <v>75</v>
      </c>
      <c r="I81">
        <f>IF(H81="Rectangle",F81*G81,IF(H81="Square",F81*G81,IF(H81="Round",(F81/2)^2*3.14,IF(H81="Oval",(F81*G81*3.14),IF(H81="Triangle",((F81*G81)/2),"Error")))))</f>
        <v>9.6162500000000009</v>
      </c>
      <c r="J81" t="s">
        <v>43</v>
      </c>
      <c r="K81" t="s">
        <v>84</v>
      </c>
      <c r="O81" t="s">
        <v>1247</v>
      </c>
      <c r="P81" t="s">
        <v>77</v>
      </c>
      <c r="Q81" t="s">
        <v>1237</v>
      </c>
      <c r="R81" t="s">
        <v>1240</v>
      </c>
      <c r="S81" t="s">
        <v>787</v>
      </c>
      <c r="T81" t="s">
        <v>13</v>
      </c>
      <c r="U81">
        <v>257</v>
      </c>
      <c r="V81" t="s">
        <v>25</v>
      </c>
      <c r="W81" t="s">
        <v>300</v>
      </c>
      <c r="X81" t="s">
        <v>301</v>
      </c>
      <c r="Y81">
        <v>2020</v>
      </c>
      <c r="Z81" t="s">
        <v>52</v>
      </c>
      <c r="AA81" s="2">
        <v>0.04</v>
      </c>
    </row>
    <row r="82" spans="1:27" x14ac:dyDescent="0.25">
      <c r="A82">
        <v>459</v>
      </c>
      <c r="B82" t="s">
        <v>2371</v>
      </c>
      <c r="C82" t="s">
        <v>2372</v>
      </c>
      <c r="D82" t="s">
        <v>2373</v>
      </c>
      <c r="E82" t="s">
        <v>20</v>
      </c>
      <c r="F82">
        <v>3</v>
      </c>
      <c r="G82">
        <v>3.25</v>
      </c>
      <c r="H82" t="s">
        <v>4</v>
      </c>
      <c r="I82">
        <f>IF(H82="Rectangle",F82*G82,IF(H82="Square",F82*G82,IF(H82="Round",(F82/2)^2*3.14,IF(H82="Oval",(F82*G82*3.14),IF(H82="Triangle",((F82*G82)/2),"Error")))))</f>
        <v>9.75</v>
      </c>
      <c r="J82" t="s">
        <v>43</v>
      </c>
      <c r="K82" t="s">
        <v>612</v>
      </c>
      <c r="O82" t="s">
        <v>2374</v>
      </c>
      <c r="P82" t="s">
        <v>9</v>
      </c>
      <c r="Q82" t="s">
        <v>2375</v>
      </c>
      <c r="R82" t="s">
        <v>2376</v>
      </c>
      <c r="S82" t="s">
        <v>787</v>
      </c>
      <c r="T82" t="s">
        <v>13</v>
      </c>
      <c r="U82">
        <v>283</v>
      </c>
      <c r="V82" t="s">
        <v>25</v>
      </c>
      <c r="W82" t="s">
        <v>2366</v>
      </c>
      <c r="Y82">
        <v>2023</v>
      </c>
      <c r="Z82" t="s">
        <v>52</v>
      </c>
      <c r="AA82" s="2">
        <v>4.99</v>
      </c>
    </row>
    <row r="83" spans="1:27" x14ac:dyDescent="0.25">
      <c r="A83">
        <v>461</v>
      </c>
      <c r="B83" t="s">
        <v>2379</v>
      </c>
      <c r="C83" t="s">
        <v>2380</v>
      </c>
      <c r="D83" t="s">
        <v>2381</v>
      </c>
      <c r="E83" t="s">
        <v>234</v>
      </c>
      <c r="F83">
        <v>4.12</v>
      </c>
      <c r="G83">
        <v>3</v>
      </c>
      <c r="H83" t="s">
        <v>4</v>
      </c>
      <c r="I83">
        <f>IF(H83="Rectangle",F83*G83,IF(H83="Square",F83*G83,IF(H83="Round",(F83/2)^2*3.14,IF(H83="Oval",(F83*G83*3.14),IF(H83="Triangle",((F83*G83)/2),"Error")))))</f>
        <v>12.36</v>
      </c>
      <c r="J83" t="s">
        <v>5</v>
      </c>
      <c r="K83" t="s">
        <v>84</v>
      </c>
      <c r="M83" t="s">
        <v>7</v>
      </c>
      <c r="O83" t="s">
        <v>2382</v>
      </c>
      <c r="P83" t="s">
        <v>9</v>
      </c>
      <c r="Q83" t="s">
        <v>2383</v>
      </c>
      <c r="R83" t="s">
        <v>2384</v>
      </c>
      <c r="S83" t="s">
        <v>787</v>
      </c>
      <c r="T83" t="s">
        <v>13</v>
      </c>
      <c r="U83">
        <v>222</v>
      </c>
      <c r="V83" t="s">
        <v>25</v>
      </c>
      <c r="W83" t="s">
        <v>2366</v>
      </c>
      <c r="Y83">
        <v>2023</v>
      </c>
      <c r="Z83" t="s">
        <v>52</v>
      </c>
      <c r="AA83" s="2">
        <v>4.99</v>
      </c>
    </row>
    <row r="84" spans="1:27" x14ac:dyDescent="0.25">
      <c r="A84">
        <v>130</v>
      </c>
      <c r="B84" t="s">
        <v>781</v>
      </c>
      <c r="C84" t="s">
        <v>782</v>
      </c>
      <c r="D84" t="s">
        <v>783</v>
      </c>
      <c r="E84" t="s">
        <v>56</v>
      </c>
      <c r="F84">
        <v>3</v>
      </c>
      <c r="G84">
        <v>4.13</v>
      </c>
      <c r="H84" t="s">
        <v>4</v>
      </c>
      <c r="I84">
        <f>IF(H84="Rectangle",F84*G84,IF(H84="Square",F84*G84,IF(H84="Round",(F84/2)^2*3.14,IF(H84="Oval",(F84*G84*3.14),IF(H84="Triangle",((F84*G84)/2),"Error")))))</f>
        <v>12.39</v>
      </c>
      <c r="J84" t="s">
        <v>43</v>
      </c>
      <c r="K84" t="s">
        <v>739</v>
      </c>
      <c r="O84" t="s">
        <v>784</v>
      </c>
      <c r="P84" t="s">
        <v>9</v>
      </c>
      <c r="Q84" t="s">
        <v>785</v>
      </c>
      <c r="R84" t="s">
        <v>786</v>
      </c>
      <c r="S84" t="s">
        <v>787</v>
      </c>
      <c r="T84" t="s">
        <v>13</v>
      </c>
      <c r="U84">
        <v>263</v>
      </c>
      <c r="V84" t="s">
        <v>14</v>
      </c>
      <c r="W84" t="s">
        <v>788</v>
      </c>
      <c r="X84" t="s">
        <v>27</v>
      </c>
      <c r="Y84">
        <v>2013</v>
      </c>
      <c r="Z84" t="s">
        <v>28</v>
      </c>
      <c r="AA84" s="2">
        <v>0.04</v>
      </c>
    </row>
    <row r="85" spans="1:27" x14ac:dyDescent="0.25">
      <c r="A85">
        <v>214</v>
      </c>
      <c r="B85" t="s">
        <v>1221</v>
      </c>
      <c r="C85" t="s">
        <v>1222</v>
      </c>
      <c r="D85" t="s">
        <v>1223</v>
      </c>
      <c r="E85" t="s">
        <v>56</v>
      </c>
      <c r="F85">
        <v>4</v>
      </c>
      <c r="G85">
        <v>4</v>
      </c>
      <c r="H85" t="s">
        <v>75</v>
      </c>
      <c r="I85">
        <f>IF(H85="Rectangle",F85*G85,IF(H85="Square",F85*G85,IF(H85="Round",(F85/2)^2*3.14,IF(H85="Oval",(F85*G85*3.14),IF(H85="Triangle",((F85*G85)/2),"Error")))))</f>
        <v>12.56</v>
      </c>
      <c r="J85" t="s">
        <v>43</v>
      </c>
      <c r="K85" t="s">
        <v>84</v>
      </c>
      <c r="O85" t="s">
        <v>1224</v>
      </c>
      <c r="P85" t="s">
        <v>35</v>
      </c>
      <c r="Q85" t="s">
        <v>1225</v>
      </c>
      <c r="R85" t="s">
        <v>1226</v>
      </c>
      <c r="S85" t="s">
        <v>787</v>
      </c>
      <c r="T85" t="s">
        <v>13</v>
      </c>
      <c r="U85">
        <v>216</v>
      </c>
      <c r="V85" t="s">
        <v>25</v>
      </c>
      <c r="W85" t="s">
        <v>1227</v>
      </c>
      <c r="X85" t="s">
        <v>16</v>
      </c>
      <c r="Y85">
        <v>2013</v>
      </c>
      <c r="Z85" t="s">
        <v>1228</v>
      </c>
      <c r="AA85" s="2">
        <v>0.01</v>
      </c>
    </row>
    <row r="86" spans="1:27" x14ac:dyDescent="0.25">
      <c r="A86">
        <v>458</v>
      </c>
      <c r="B86" t="s">
        <v>2367</v>
      </c>
      <c r="C86" t="s">
        <v>2368</v>
      </c>
      <c r="D86" t="s">
        <v>2369</v>
      </c>
      <c r="E86" t="s">
        <v>458</v>
      </c>
      <c r="F86">
        <v>3.25</v>
      </c>
      <c r="G86">
        <v>4</v>
      </c>
      <c r="H86" t="s">
        <v>4</v>
      </c>
      <c r="I86">
        <f>IF(H86="Rectangle",F86*G86,IF(H86="Square",F86*G86,IF(H86="Round",(F86/2)^2*3.14,IF(H86="Oval",(F86*G86*3.14),IF(H86="Triangle",((F86*G86)/2),"Error")))))</f>
        <v>13</v>
      </c>
      <c r="J86" t="s">
        <v>43</v>
      </c>
      <c r="K86" t="s">
        <v>1938</v>
      </c>
      <c r="O86" t="s">
        <v>2370</v>
      </c>
      <c r="P86" t="s">
        <v>46</v>
      </c>
      <c r="Q86" t="s">
        <v>2368</v>
      </c>
      <c r="R86" t="s">
        <v>2365</v>
      </c>
      <c r="S86" t="s">
        <v>787</v>
      </c>
      <c r="T86" t="s">
        <v>13</v>
      </c>
      <c r="U86">
        <v>372</v>
      </c>
      <c r="V86" t="s">
        <v>25</v>
      </c>
      <c r="W86" t="s">
        <v>2366</v>
      </c>
      <c r="Y86">
        <v>2023</v>
      </c>
      <c r="Z86" t="s">
        <v>52</v>
      </c>
      <c r="AA86" s="2">
        <v>5</v>
      </c>
    </row>
    <row r="87" spans="1:27" x14ac:dyDescent="0.25">
      <c r="A87">
        <v>457</v>
      </c>
      <c r="B87" t="s">
        <v>2361</v>
      </c>
      <c r="C87" t="s">
        <v>2362</v>
      </c>
      <c r="D87" t="s">
        <v>2363</v>
      </c>
      <c r="E87" t="s">
        <v>458</v>
      </c>
      <c r="F87">
        <v>4</v>
      </c>
      <c r="G87">
        <v>4</v>
      </c>
      <c r="H87" t="s">
        <v>156</v>
      </c>
      <c r="I87">
        <f>IF(H87="Rectangle",F87*G87,IF(H87="Square",F87*G87,IF(H87="Round",(F87/2)^2*3.14,IF(H87="Oval",(F87*G87*3.14),IF(H87="Triangle",((F87*G87)/2),"Error")))))</f>
        <v>16</v>
      </c>
      <c r="J87" t="s">
        <v>43</v>
      </c>
      <c r="K87" t="s">
        <v>98</v>
      </c>
      <c r="O87" t="s">
        <v>2362</v>
      </c>
      <c r="P87" t="s">
        <v>46</v>
      </c>
      <c r="Q87" t="s">
        <v>2364</v>
      </c>
      <c r="R87" t="s">
        <v>2365</v>
      </c>
      <c r="S87" t="s">
        <v>787</v>
      </c>
      <c r="T87" t="s">
        <v>13</v>
      </c>
      <c r="U87">
        <v>372</v>
      </c>
      <c r="V87" t="s">
        <v>25</v>
      </c>
      <c r="W87" t="s">
        <v>2366</v>
      </c>
      <c r="X87" t="s">
        <v>301</v>
      </c>
      <c r="Y87">
        <v>2023</v>
      </c>
      <c r="Z87" t="s">
        <v>52</v>
      </c>
      <c r="AA87" s="2">
        <v>0.01</v>
      </c>
    </row>
    <row r="88" spans="1:27" x14ac:dyDescent="0.25">
      <c r="A88">
        <v>470</v>
      </c>
      <c r="B88" t="s">
        <v>2451</v>
      </c>
      <c r="C88" t="s">
        <v>2452</v>
      </c>
      <c r="D88" t="s">
        <v>2453</v>
      </c>
      <c r="E88" t="s">
        <v>511</v>
      </c>
      <c r="F88">
        <v>1</v>
      </c>
      <c r="G88">
        <v>1</v>
      </c>
      <c r="H88" t="s">
        <v>75</v>
      </c>
      <c r="I88">
        <f>IF(H88="Rectangle",F88*G88,IF(H88="Square",F88*G88,IF(H88="Round",(F88/2)^2*3.14,IF(H88="Oval",(F88*G88*3.14),IF(H88="Triangle",((F88*G88)/2),"Error")))))</f>
        <v>0.78500000000000003</v>
      </c>
      <c r="J88" t="s">
        <v>43</v>
      </c>
      <c r="K88" t="s">
        <v>393</v>
      </c>
      <c r="M88" t="s">
        <v>7</v>
      </c>
      <c r="P88" t="s">
        <v>130</v>
      </c>
      <c r="Q88" t="s">
        <v>2454</v>
      </c>
      <c r="R88" t="s">
        <v>36</v>
      </c>
      <c r="S88" t="s">
        <v>12</v>
      </c>
      <c r="T88" t="s">
        <v>13</v>
      </c>
      <c r="U88">
        <v>61</v>
      </c>
      <c r="V88" t="s">
        <v>128</v>
      </c>
      <c r="W88" t="s">
        <v>2455</v>
      </c>
      <c r="X88" t="s">
        <v>130</v>
      </c>
      <c r="Y88">
        <v>2023</v>
      </c>
      <c r="Z88" t="s">
        <v>432</v>
      </c>
      <c r="AA88" s="2">
        <v>6</v>
      </c>
    </row>
    <row r="89" spans="1:27" x14ac:dyDescent="0.25">
      <c r="A89">
        <v>471</v>
      </c>
      <c r="B89" t="s">
        <v>2456</v>
      </c>
      <c r="C89" t="s">
        <v>2457</v>
      </c>
      <c r="D89" t="s">
        <v>2458</v>
      </c>
      <c r="E89" t="s">
        <v>511</v>
      </c>
      <c r="F89">
        <v>1.25</v>
      </c>
      <c r="G89">
        <v>0.63</v>
      </c>
      <c r="H89" t="s">
        <v>4</v>
      </c>
      <c r="I89">
        <f>IF(H89="Rectangle",F89*G89,IF(H89="Square",F89*G89,IF(H89="Round",(F89/2)^2*3.14,IF(H89="Oval",(F89*G89*3.14),IF(H89="Triangle",((F89*G89)/2),"Error")))))</f>
        <v>0.78749999999999998</v>
      </c>
      <c r="J89" t="s">
        <v>43</v>
      </c>
      <c r="K89" t="s">
        <v>393</v>
      </c>
      <c r="M89" t="s">
        <v>7</v>
      </c>
      <c r="P89" t="s">
        <v>130</v>
      </c>
      <c r="Q89" t="s">
        <v>2454</v>
      </c>
      <c r="R89" t="s">
        <v>36</v>
      </c>
      <c r="S89" t="s">
        <v>12</v>
      </c>
      <c r="T89" t="s">
        <v>13</v>
      </c>
      <c r="U89">
        <v>61</v>
      </c>
      <c r="V89" t="s">
        <v>128</v>
      </c>
      <c r="W89" t="s">
        <v>2455</v>
      </c>
      <c r="X89" t="s">
        <v>130</v>
      </c>
      <c r="Y89">
        <v>2023</v>
      </c>
      <c r="Z89" t="s">
        <v>432</v>
      </c>
      <c r="AA89" s="2">
        <v>6</v>
      </c>
    </row>
    <row r="90" spans="1:27" x14ac:dyDescent="0.25">
      <c r="A90">
        <v>472</v>
      </c>
      <c r="B90" t="s">
        <v>2459</v>
      </c>
      <c r="C90" t="s">
        <v>2460</v>
      </c>
      <c r="D90" t="s">
        <v>2461</v>
      </c>
      <c r="E90" t="s">
        <v>511</v>
      </c>
      <c r="F90">
        <v>1.25</v>
      </c>
      <c r="G90">
        <v>1</v>
      </c>
      <c r="H90" t="s">
        <v>4</v>
      </c>
      <c r="I90">
        <f>IF(H90="Rectangle",F90*G90,IF(H90="Square",F90*G90,IF(H90="Round",(F90/2)^2*3.14,IF(H90="Oval",(F90*G90*3.14),IF(H90="Triangle",((F90*G90)/2),"Error")))))</f>
        <v>1.25</v>
      </c>
      <c r="J90" t="s">
        <v>43</v>
      </c>
      <c r="K90" t="s">
        <v>393</v>
      </c>
      <c r="M90" t="s">
        <v>7</v>
      </c>
      <c r="P90" t="s">
        <v>130</v>
      </c>
      <c r="Q90" t="s">
        <v>2454</v>
      </c>
      <c r="R90" t="s">
        <v>36</v>
      </c>
      <c r="S90" t="s">
        <v>12</v>
      </c>
      <c r="T90" t="s">
        <v>13</v>
      </c>
      <c r="U90">
        <v>61</v>
      </c>
      <c r="V90" t="s">
        <v>128</v>
      </c>
      <c r="W90" t="s">
        <v>2455</v>
      </c>
      <c r="X90" t="s">
        <v>130</v>
      </c>
      <c r="Y90">
        <v>2023</v>
      </c>
      <c r="Z90" t="s">
        <v>432</v>
      </c>
      <c r="AA90" s="2">
        <v>6</v>
      </c>
    </row>
    <row r="91" spans="1:27" x14ac:dyDescent="0.25">
      <c r="A91">
        <v>334</v>
      </c>
      <c r="B91" t="s">
        <v>1807</v>
      </c>
      <c r="C91" t="s">
        <v>1808</v>
      </c>
      <c r="D91" t="s">
        <v>1809</v>
      </c>
      <c r="E91" t="s">
        <v>511</v>
      </c>
      <c r="F91">
        <v>1.25</v>
      </c>
      <c r="G91">
        <v>1.25</v>
      </c>
      <c r="H91" t="s">
        <v>156</v>
      </c>
      <c r="I91">
        <f>IF(H91="Rectangle",F91*G91,IF(H91="Square",F91*G91,IF(H91="Round",(F91/2)^2*3.14,IF(H91="Oval",(F91*G91*3.14),IF(H91="Triangle",((F91*G91)/2),"Error")))))</f>
        <v>1.5625</v>
      </c>
      <c r="J91" t="s">
        <v>43</v>
      </c>
      <c r="K91" t="s">
        <v>1703</v>
      </c>
      <c r="M91" t="s">
        <v>7</v>
      </c>
      <c r="P91" t="s">
        <v>9</v>
      </c>
      <c r="Q91" t="s">
        <v>1810</v>
      </c>
      <c r="R91" t="s">
        <v>1811</v>
      </c>
      <c r="S91" t="s">
        <v>12</v>
      </c>
      <c r="T91" t="s">
        <v>13</v>
      </c>
      <c r="U91">
        <v>18</v>
      </c>
      <c r="V91" t="s">
        <v>93</v>
      </c>
      <c r="X91" t="s">
        <v>62</v>
      </c>
      <c r="Y91">
        <v>2021</v>
      </c>
      <c r="Z91" t="s">
        <v>52</v>
      </c>
      <c r="AA91" s="2">
        <v>0.01</v>
      </c>
    </row>
    <row r="92" spans="1:27" x14ac:dyDescent="0.25">
      <c r="A92">
        <v>335</v>
      </c>
      <c r="B92" t="s">
        <v>1817</v>
      </c>
      <c r="C92" t="s">
        <v>1818</v>
      </c>
      <c r="D92" t="s">
        <v>1809</v>
      </c>
      <c r="E92" t="s">
        <v>511</v>
      </c>
      <c r="F92">
        <v>1.25</v>
      </c>
      <c r="G92">
        <v>1.25</v>
      </c>
      <c r="H92" t="s">
        <v>156</v>
      </c>
      <c r="I92">
        <f>IF(H92="Rectangle",F92*G92,IF(H92="Square",F92*G92,IF(H92="Round",(F92/2)^2*3.14,IF(H92="Oval",(F92*G92*3.14),IF(H92="Triangle",((F92*G92)/2),"Error")))))</f>
        <v>1.5625</v>
      </c>
      <c r="J92" t="s">
        <v>43</v>
      </c>
      <c r="K92" t="s">
        <v>1703</v>
      </c>
      <c r="M92" t="s">
        <v>7</v>
      </c>
      <c r="P92" t="s">
        <v>9</v>
      </c>
      <c r="Q92" t="s">
        <v>1810</v>
      </c>
      <c r="R92" t="s">
        <v>1811</v>
      </c>
      <c r="S92" t="s">
        <v>12</v>
      </c>
      <c r="T92" t="s">
        <v>13</v>
      </c>
      <c r="U92">
        <v>18</v>
      </c>
      <c r="V92" t="s">
        <v>93</v>
      </c>
      <c r="X92" t="s">
        <v>62</v>
      </c>
      <c r="Y92">
        <v>2021</v>
      </c>
      <c r="Z92" t="s">
        <v>52</v>
      </c>
      <c r="AA92" s="2">
        <v>0.01</v>
      </c>
    </row>
    <row r="93" spans="1:27" x14ac:dyDescent="0.25">
      <c r="A93">
        <v>336</v>
      </c>
      <c r="B93" t="s">
        <v>1822</v>
      </c>
      <c r="C93" t="s">
        <v>1823</v>
      </c>
      <c r="D93" t="s">
        <v>1809</v>
      </c>
      <c r="E93" t="s">
        <v>511</v>
      </c>
      <c r="F93">
        <v>1.25</v>
      </c>
      <c r="G93">
        <v>1.25</v>
      </c>
      <c r="H93" t="s">
        <v>156</v>
      </c>
      <c r="I93">
        <f>IF(H93="Rectangle",F93*G93,IF(H93="Square",F93*G93,IF(H93="Round",(F93/2)^2*3.14,IF(H93="Oval",(F93*G93*3.14),IF(H93="Triangle",((F93*G93)/2),"Error")))))</f>
        <v>1.5625</v>
      </c>
      <c r="J93" t="s">
        <v>43</v>
      </c>
      <c r="K93" t="s">
        <v>1703</v>
      </c>
      <c r="M93" t="s">
        <v>7</v>
      </c>
      <c r="P93" t="s">
        <v>9</v>
      </c>
      <c r="Q93" t="s">
        <v>1810</v>
      </c>
      <c r="R93" t="s">
        <v>1811</v>
      </c>
      <c r="S93" t="s">
        <v>12</v>
      </c>
      <c r="T93" t="s">
        <v>13</v>
      </c>
      <c r="U93">
        <v>18</v>
      </c>
      <c r="V93" t="s">
        <v>93</v>
      </c>
      <c r="X93" t="s">
        <v>62</v>
      </c>
      <c r="Y93">
        <v>2021</v>
      </c>
      <c r="Z93" t="s">
        <v>52</v>
      </c>
      <c r="AA93" s="2">
        <v>0.01</v>
      </c>
    </row>
    <row r="94" spans="1:27" x14ac:dyDescent="0.25">
      <c r="A94">
        <v>337</v>
      </c>
      <c r="B94" t="s">
        <v>1826</v>
      </c>
      <c r="C94" t="s">
        <v>1827</v>
      </c>
      <c r="D94" t="s">
        <v>1809</v>
      </c>
      <c r="E94" t="s">
        <v>511</v>
      </c>
      <c r="F94">
        <v>1.25</v>
      </c>
      <c r="G94">
        <v>1.25</v>
      </c>
      <c r="H94" t="s">
        <v>156</v>
      </c>
      <c r="I94">
        <f>IF(H94="Rectangle",F94*G94,IF(H94="Square",F94*G94,IF(H94="Round",(F94/2)^2*3.14,IF(H94="Oval",(F94*G94*3.14),IF(H94="Triangle",((F94*G94)/2),"Error")))))</f>
        <v>1.5625</v>
      </c>
      <c r="J94" t="s">
        <v>43</v>
      </c>
      <c r="K94" t="s">
        <v>1703</v>
      </c>
      <c r="M94" t="s">
        <v>7</v>
      </c>
      <c r="P94" t="s">
        <v>9</v>
      </c>
      <c r="Q94" t="s">
        <v>1810</v>
      </c>
      <c r="R94" t="s">
        <v>1811</v>
      </c>
      <c r="S94" t="s">
        <v>12</v>
      </c>
      <c r="T94" t="s">
        <v>13</v>
      </c>
      <c r="U94">
        <v>18</v>
      </c>
      <c r="V94" t="s">
        <v>93</v>
      </c>
      <c r="X94" t="s">
        <v>62</v>
      </c>
      <c r="Y94">
        <v>2021</v>
      </c>
      <c r="Z94" t="s">
        <v>52</v>
      </c>
      <c r="AA94" s="2">
        <v>0.01</v>
      </c>
    </row>
    <row r="95" spans="1:27" x14ac:dyDescent="0.25">
      <c r="A95">
        <v>35</v>
      </c>
      <c r="B95" t="s">
        <v>269</v>
      </c>
      <c r="C95" t="s">
        <v>270</v>
      </c>
      <c r="D95" t="s">
        <v>271</v>
      </c>
      <c r="E95" t="s">
        <v>32</v>
      </c>
      <c r="F95">
        <v>1.5</v>
      </c>
      <c r="G95">
        <v>1.25</v>
      </c>
      <c r="H95" t="s">
        <v>4</v>
      </c>
      <c r="I95">
        <f>IF(H95="Rectangle",F95*G95,IF(H95="Square",F95*G95,IF(H95="Round",(F95/2)^2*3.14,IF(H95="Oval",(F95*G95*3.14),IF(H95="Triangle",((F95*G95)/2),"Error")))))</f>
        <v>1.875</v>
      </c>
      <c r="J95" t="s">
        <v>5</v>
      </c>
      <c r="K95" t="s">
        <v>207</v>
      </c>
      <c r="O95" t="s">
        <v>270</v>
      </c>
      <c r="P95" t="s">
        <v>46</v>
      </c>
      <c r="Q95" t="s">
        <v>272</v>
      </c>
      <c r="R95" t="s">
        <v>11</v>
      </c>
      <c r="S95" t="s">
        <v>12</v>
      </c>
      <c r="T95" t="s">
        <v>13</v>
      </c>
      <c r="U95">
        <v>207</v>
      </c>
      <c r="V95" t="s">
        <v>25</v>
      </c>
      <c r="W95" t="s">
        <v>273</v>
      </c>
      <c r="X95" t="s">
        <v>16</v>
      </c>
      <c r="Y95" t="s">
        <v>80</v>
      </c>
      <c r="AA95" s="2">
        <v>0.01</v>
      </c>
    </row>
    <row r="96" spans="1:27" x14ac:dyDescent="0.25">
      <c r="A96">
        <v>3</v>
      </c>
      <c r="B96" t="s">
        <v>29</v>
      </c>
      <c r="C96" t="s">
        <v>30</v>
      </c>
      <c r="D96" t="s">
        <v>31</v>
      </c>
      <c r="E96" t="s">
        <v>32</v>
      </c>
      <c r="F96">
        <v>1.88</v>
      </c>
      <c r="G96">
        <v>1.25</v>
      </c>
      <c r="H96" t="s">
        <v>4</v>
      </c>
      <c r="I96">
        <f>IF(H96="Rectangle",F96*G96,IF(H96="Square",F96*G96,IF(H96="Round",(F96/2)^2*3.14,IF(H96="Oval",(F96*G96*3.14),IF(H96="Triangle",((F96*G96)/2),"Error")))))</f>
        <v>2.3499999999999996</v>
      </c>
      <c r="J96" t="s">
        <v>5</v>
      </c>
      <c r="K96" t="s">
        <v>33</v>
      </c>
      <c r="O96" t="s">
        <v>34</v>
      </c>
      <c r="P96" t="s">
        <v>35</v>
      </c>
      <c r="Q96" t="s">
        <v>30</v>
      </c>
      <c r="R96" t="s">
        <v>36</v>
      </c>
      <c r="S96" t="s">
        <v>12</v>
      </c>
      <c r="T96" t="s">
        <v>13</v>
      </c>
      <c r="U96">
        <v>61</v>
      </c>
      <c r="V96" t="s">
        <v>25</v>
      </c>
      <c r="W96" t="s">
        <v>37</v>
      </c>
      <c r="X96" t="s">
        <v>38</v>
      </c>
      <c r="Y96" t="s">
        <v>38</v>
      </c>
      <c r="AA96" s="2">
        <v>0.01</v>
      </c>
    </row>
    <row r="97" spans="1:27" x14ac:dyDescent="0.25">
      <c r="A97">
        <v>205</v>
      </c>
      <c r="B97" t="s">
        <v>1177</v>
      </c>
      <c r="C97" t="s">
        <v>30</v>
      </c>
      <c r="D97" t="s">
        <v>1178</v>
      </c>
      <c r="E97" t="s">
        <v>32</v>
      </c>
      <c r="F97">
        <v>1.88</v>
      </c>
      <c r="G97">
        <v>1.38</v>
      </c>
      <c r="H97" t="s">
        <v>4</v>
      </c>
      <c r="I97">
        <f>IF(H97="Rectangle",F97*G97,IF(H97="Square",F97*G97,IF(H97="Round",(F97/2)^2*3.14,IF(H97="Oval",(F97*G97*3.14),IF(H97="Triangle",((F97*G97)/2),"Error")))))</f>
        <v>2.5943999999999998</v>
      </c>
      <c r="J97" t="s">
        <v>5</v>
      </c>
      <c r="K97" t="s">
        <v>33</v>
      </c>
      <c r="O97" t="s">
        <v>34</v>
      </c>
      <c r="P97" t="s">
        <v>35</v>
      </c>
      <c r="Q97" t="s">
        <v>30</v>
      </c>
      <c r="R97" t="s">
        <v>36</v>
      </c>
      <c r="S97" t="s">
        <v>12</v>
      </c>
      <c r="T97" t="s">
        <v>13</v>
      </c>
      <c r="U97">
        <v>61</v>
      </c>
      <c r="V97" t="s">
        <v>25</v>
      </c>
      <c r="W97" t="s">
        <v>1179</v>
      </c>
      <c r="X97" t="s">
        <v>38</v>
      </c>
      <c r="Y97" t="s">
        <v>38</v>
      </c>
      <c r="AA97" s="2">
        <v>0.01</v>
      </c>
    </row>
    <row r="98" spans="1:27" x14ac:dyDescent="0.25">
      <c r="A98">
        <v>201</v>
      </c>
      <c r="B98" t="s">
        <v>1155</v>
      </c>
      <c r="C98" t="s">
        <v>1156</v>
      </c>
      <c r="D98" t="s">
        <v>1157</v>
      </c>
      <c r="E98" t="s">
        <v>42</v>
      </c>
      <c r="F98">
        <v>2.25</v>
      </c>
      <c r="G98">
        <v>2.25</v>
      </c>
      <c r="H98" t="s">
        <v>75</v>
      </c>
      <c r="I98">
        <f>IF(H98="Rectangle",F98*G98,IF(H98="Square",F98*G98,IF(H98="Round",(F98/2)^2*3.14,IF(H98="Oval",(F98*G98*3.14),IF(H98="Triangle",((F98*G98)/2),"Error")))))</f>
        <v>3.9740625000000001</v>
      </c>
      <c r="J98" t="s">
        <v>43</v>
      </c>
      <c r="K98" t="s">
        <v>449</v>
      </c>
      <c r="O98" t="s">
        <v>1158</v>
      </c>
      <c r="P98" t="s">
        <v>46</v>
      </c>
      <c r="Q98" t="s">
        <v>1159</v>
      </c>
      <c r="R98" t="s">
        <v>1160</v>
      </c>
      <c r="S98" t="s">
        <v>12</v>
      </c>
      <c r="T98" t="s">
        <v>13</v>
      </c>
      <c r="U98">
        <v>183</v>
      </c>
      <c r="V98" t="s">
        <v>25</v>
      </c>
      <c r="W98" t="s">
        <v>1161</v>
      </c>
      <c r="X98" t="s">
        <v>27</v>
      </c>
      <c r="Y98">
        <v>2017</v>
      </c>
      <c r="Z98" t="s">
        <v>454</v>
      </c>
      <c r="AA98" s="2">
        <v>0.01</v>
      </c>
    </row>
    <row r="99" spans="1:27" x14ac:dyDescent="0.25">
      <c r="A99">
        <v>26</v>
      </c>
      <c r="B99" t="s">
        <v>212</v>
      </c>
      <c r="C99" t="s">
        <v>213</v>
      </c>
      <c r="D99" t="s">
        <v>214</v>
      </c>
      <c r="E99" t="s">
        <v>215</v>
      </c>
      <c r="F99">
        <v>2</v>
      </c>
      <c r="G99">
        <v>2</v>
      </c>
      <c r="H99" t="s">
        <v>156</v>
      </c>
      <c r="I99">
        <f>IF(H99="Rectangle",F99*G99,IF(H99="Square",F99*G99,IF(H99="Round",(F99/2)^2*3.14,IF(H99="Oval",(F99*G99*3.14),IF(H99="Triangle",((F99*G99)/2),"Error")))))</f>
        <v>4</v>
      </c>
      <c r="J99" t="s">
        <v>43</v>
      </c>
      <c r="K99" t="s">
        <v>84</v>
      </c>
      <c r="M99" t="s">
        <v>7</v>
      </c>
      <c r="O99" t="s">
        <v>216</v>
      </c>
      <c r="P99" t="s">
        <v>130</v>
      </c>
      <c r="Q99" t="s">
        <v>217</v>
      </c>
      <c r="R99" t="s">
        <v>36</v>
      </c>
      <c r="S99" t="s">
        <v>12</v>
      </c>
      <c r="T99" t="s">
        <v>13</v>
      </c>
      <c r="U99">
        <v>63</v>
      </c>
      <c r="V99" t="s">
        <v>14</v>
      </c>
      <c r="W99" t="s">
        <v>218</v>
      </c>
      <c r="X99" t="s">
        <v>114</v>
      </c>
      <c r="Y99" t="s">
        <v>80</v>
      </c>
      <c r="AA99" s="2">
        <v>0.04</v>
      </c>
    </row>
    <row r="100" spans="1:27" x14ac:dyDescent="0.25">
      <c r="A100">
        <v>468</v>
      </c>
      <c r="B100" t="s">
        <v>2415</v>
      </c>
      <c r="C100" t="s">
        <v>229</v>
      </c>
      <c r="D100" t="s">
        <v>2416</v>
      </c>
      <c r="E100" t="s">
        <v>42</v>
      </c>
      <c r="F100">
        <v>2.12</v>
      </c>
      <c r="G100">
        <v>2.12</v>
      </c>
      <c r="H100" t="s">
        <v>156</v>
      </c>
      <c r="I100">
        <f>IF(H100="Rectangle",F100*G100,IF(H100="Square",F100*G100,IF(H100="Round",(F100/2)^2*3.14,IF(H100="Oval",(F100*G100*3.14),IF(H100="Triangle",((F100*G100)/2),"Error")))))</f>
        <v>4.4944000000000006</v>
      </c>
      <c r="J100" t="s">
        <v>5</v>
      </c>
      <c r="K100" t="s">
        <v>84</v>
      </c>
      <c r="P100" t="s">
        <v>9</v>
      </c>
      <c r="Q100" t="s">
        <v>229</v>
      </c>
      <c r="R100" t="s">
        <v>36</v>
      </c>
      <c r="S100" t="s">
        <v>12</v>
      </c>
      <c r="T100" t="s">
        <v>13</v>
      </c>
      <c r="U100">
        <v>62</v>
      </c>
      <c r="V100" t="s">
        <v>14</v>
      </c>
      <c r="W100" t="s">
        <v>2417</v>
      </c>
      <c r="X100" t="s">
        <v>130</v>
      </c>
      <c r="Y100">
        <v>2023</v>
      </c>
      <c r="Z100" t="s">
        <v>432</v>
      </c>
      <c r="AA100" s="2">
        <v>4.95</v>
      </c>
    </row>
    <row r="101" spans="1:27" x14ac:dyDescent="0.25">
      <c r="A101">
        <v>265</v>
      </c>
      <c r="B101" t="s">
        <v>1495</v>
      </c>
      <c r="C101" t="s">
        <v>1496</v>
      </c>
      <c r="D101" t="s">
        <v>1497</v>
      </c>
      <c r="E101" t="s">
        <v>3</v>
      </c>
      <c r="F101">
        <v>2.25</v>
      </c>
      <c r="G101">
        <v>2.25</v>
      </c>
      <c r="H101" t="s">
        <v>156</v>
      </c>
      <c r="I101">
        <f>IF(H101="Rectangle",F101*G101,IF(H101="Square",F101*G101,IF(H101="Round",(F101/2)^2*3.14,IF(H101="Oval",(F101*G101*3.14),IF(H101="Triangle",((F101*G101)/2),"Error")))))</f>
        <v>5.0625</v>
      </c>
      <c r="J101" t="s">
        <v>43</v>
      </c>
      <c r="K101" t="s">
        <v>103</v>
      </c>
      <c r="O101" t="s">
        <v>1498</v>
      </c>
      <c r="P101" t="s">
        <v>46</v>
      </c>
      <c r="Q101" t="s">
        <v>1499</v>
      </c>
      <c r="R101" t="s">
        <v>36</v>
      </c>
      <c r="S101" t="s">
        <v>12</v>
      </c>
      <c r="T101" t="s">
        <v>13</v>
      </c>
      <c r="U101">
        <v>62</v>
      </c>
      <c r="V101" t="s">
        <v>128</v>
      </c>
      <c r="W101" t="s">
        <v>1500</v>
      </c>
      <c r="X101" t="s">
        <v>130</v>
      </c>
      <c r="Y101">
        <v>2014</v>
      </c>
      <c r="AA101" s="2">
        <v>0.01</v>
      </c>
    </row>
    <row r="102" spans="1:27" x14ac:dyDescent="0.25">
      <c r="A102">
        <v>473</v>
      </c>
      <c r="B102" t="s">
        <v>2462</v>
      </c>
      <c r="C102" t="s">
        <v>2463</v>
      </c>
      <c r="D102" t="s">
        <v>2464</v>
      </c>
      <c r="E102" t="s">
        <v>991</v>
      </c>
      <c r="F102">
        <v>4.25</v>
      </c>
      <c r="G102">
        <v>1.38</v>
      </c>
      <c r="H102" t="s">
        <v>4</v>
      </c>
      <c r="I102">
        <f>IF(H102="Rectangle",F102*G102,IF(H102="Square",F102*G102,IF(H102="Round",(F102/2)^2*3.14,IF(H102="Oval",(F102*G102*3.14),IF(H102="Triangle",((F102*G102)/2),"Error")))))</f>
        <v>5.8649999999999993</v>
      </c>
      <c r="J102" t="s">
        <v>5</v>
      </c>
      <c r="K102" t="s">
        <v>1003</v>
      </c>
      <c r="O102" t="s">
        <v>36</v>
      </c>
      <c r="P102" t="s">
        <v>130</v>
      </c>
      <c r="Q102" t="s">
        <v>2465</v>
      </c>
      <c r="R102" t="s">
        <v>36</v>
      </c>
      <c r="S102" t="s">
        <v>12</v>
      </c>
      <c r="T102" t="s">
        <v>13</v>
      </c>
      <c r="U102">
        <v>61</v>
      </c>
      <c r="V102" t="s">
        <v>128</v>
      </c>
      <c r="W102" t="s">
        <v>2455</v>
      </c>
      <c r="X102" t="s">
        <v>130</v>
      </c>
      <c r="Y102">
        <v>2023</v>
      </c>
      <c r="Z102" t="s">
        <v>432</v>
      </c>
      <c r="AA102" s="2">
        <v>0.04</v>
      </c>
    </row>
    <row r="103" spans="1:27" x14ac:dyDescent="0.25">
      <c r="A103">
        <v>140</v>
      </c>
      <c r="B103" t="s">
        <v>841</v>
      </c>
      <c r="C103" t="s">
        <v>842</v>
      </c>
      <c r="D103" t="s">
        <v>843</v>
      </c>
      <c r="E103" t="s">
        <v>56</v>
      </c>
      <c r="F103">
        <v>2.75</v>
      </c>
      <c r="G103">
        <v>2.75</v>
      </c>
      <c r="H103" t="s">
        <v>75</v>
      </c>
      <c r="I103">
        <f>IF(H103="Rectangle",F103*G103,IF(H103="Square",F103*G103,IF(H103="Round",(F103/2)^2*3.14,IF(H103="Oval",(F103*G103*3.14),IF(H103="Triangle",((F103*G103)/2),"Error")))))</f>
        <v>5.9365625</v>
      </c>
      <c r="J103" t="s">
        <v>43</v>
      </c>
      <c r="K103" t="s">
        <v>84</v>
      </c>
      <c r="O103" t="s">
        <v>844</v>
      </c>
      <c r="P103" t="s">
        <v>9</v>
      </c>
      <c r="Q103" t="s">
        <v>217</v>
      </c>
      <c r="R103" t="s">
        <v>845</v>
      </c>
      <c r="S103" t="s">
        <v>12</v>
      </c>
      <c r="T103" t="s">
        <v>13</v>
      </c>
      <c r="U103">
        <v>63</v>
      </c>
      <c r="V103" t="s">
        <v>14</v>
      </c>
      <c r="W103" t="s">
        <v>846</v>
      </c>
      <c r="X103" t="s">
        <v>114</v>
      </c>
      <c r="Y103" t="s">
        <v>80</v>
      </c>
      <c r="AA103" s="2">
        <v>0.04</v>
      </c>
    </row>
    <row r="104" spans="1:27" ht="30" x14ac:dyDescent="0.25">
      <c r="A104">
        <v>1</v>
      </c>
      <c r="B104" t="s">
        <v>0</v>
      </c>
      <c r="C104" t="s">
        <v>1</v>
      </c>
      <c r="D104" t="s">
        <v>2</v>
      </c>
      <c r="E104" t="s">
        <v>3</v>
      </c>
      <c r="F104">
        <v>3</v>
      </c>
      <c r="G104">
        <v>2</v>
      </c>
      <c r="H104" t="s">
        <v>4</v>
      </c>
      <c r="I104">
        <f>IF(H104="Rectangle",F104*G104,IF(H104="Square",F104*G104,IF(H104="Round",(F104/2)^2*3.14,IF(H104="Oval",(F104*G104*3.14),IF(H104="Triangle",((F104*G104)/2),"Error")))))</f>
        <v>6</v>
      </c>
      <c r="J104" t="s">
        <v>5</v>
      </c>
      <c r="K104" t="s">
        <v>6</v>
      </c>
      <c r="M104" t="s">
        <v>7</v>
      </c>
      <c r="O104" s="1" t="s">
        <v>8</v>
      </c>
      <c r="P104" t="s">
        <v>9</v>
      </c>
      <c r="Q104" t="s">
        <v>10</v>
      </c>
      <c r="R104" t="s">
        <v>11</v>
      </c>
      <c r="S104" t="s">
        <v>12</v>
      </c>
      <c r="T104" t="s">
        <v>13</v>
      </c>
      <c r="U104">
        <v>207</v>
      </c>
      <c r="V104" t="s">
        <v>14</v>
      </c>
      <c r="W104" t="s">
        <v>15</v>
      </c>
      <c r="X104" t="s">
        <v>16</v>
      </c>
      <c r="Y104">
        <v>2014</v>
      </c>
      <c r="AA104" s="2">
        <v>6.99</v>
      </c>
    </row>
    <row r="105" spans="1:27" x14ac:dyDescent="0.25">
      <c r="A105">
        <v>475</v>
      </c>
      <c r="B105" t="s">
        <v>2471</v>
      </c>
      <c r="C105" t="s">
        <v>2472</v>
      </c>
      <c r="D105" t="s">
        <v>2473</v>
      </c>
      <c r="E105" t="s">
        <v>991</v>
      </c>
      <c r="F105">
        <v>2</v>
      </c>
      <c r="G105">
        <v>3</v>
      </c>
      <c r="H105" t="s">
        <v>4</v>
      </c>
      <c r="I105">
        <f>IF(H105="Rectangle",F105*G105,IF(H105="Square",F105*G105,IF(H105="Round",(F105/2)^2*3.14,IF(H105="Oval",(F105*G105*3.14),IF(H105="Triangle",((F105*G105)/2),"Error")))))</f>
        <v>6</v>
      </c>
      <c r="J105" t="s">
        <v>43</v>
      </c>
      <c r="K105" t="s">
        <v>57</v>
      </c>
      <c r="O105" t="s">
        <v>2474</v>
      </c>
      <c r="P105" t="s">
        <v>9</v>
      </c>
      <c r="Q105" t="s">
        <v>2472</v>
      </c>
      <c r="R105" t="s">
        <v>36</v>
      </c>
      <c r="S105" t="s">
        <v>12</v>
      </c>
      <c r="T105" t="s">
        <v>13</v>
      </c>
      <c r="U105">
        <v>62</v>
      </c>
      <c r="V105" t="s">
        <v>128</v>
      </c>
      <c r="W105" t="s">
        <v>2455</v>
      </c>
      <c r="X105" t="s">
        <v>130</v>
      </c>
      <c r="Y105">
        <v>2023</v>
      </c>
      <c r="Z105" t="s">
        <v>432</v>
      </c>
      <c r="AA105" s="2">
        <v>0.04</v>
      </c>
    </row>
    <row r="106" spans="1:27" x14ac:dyDescent="0.25">
      <c r="A106">
        <v>28</v>
      </c>
      <c r="B106" t="s">
        <v>225</v>
      </c>
      <c r="C106" t="s">
        <v>226</v>
      </c>
      <c r="D106" t="s">
        <v>227</v>
      </c>
      <c r="E106" t="s">
        <v>42</v>
      </c>
      <c r="F106">
        <v>3.13</v>
      </c>
      <c r="G106">
        <v>2.13</v>
      </c>
      <c r="H106" t="s">
        <v>4</v>
      </c>
      <c r="I106">
        <f>IF(H106="Rectangle",F106*G106,IF(H106="Square",F106*G106,IF(H106="Round",(F106/2)^2*3.14,IF(H106="Oval",(F106*G106*3.14),IF(H106="Triangle",((F106*G106)/2),"Error")))))</f>
        <v>6.6668999999999992</v>
      </c>
      <c r="J106" t="s">
        <v>5</v>
      </c>
      <c r="K106" t="s">
        <v>228</v>
      </c>
      <c r="P106" t="s">
        <v>35</v>
      </c>
      <c r="Q106" t="s">
        <v>229</v>
      </c>
      <c r="R106" t="s">
        <v>36</v>
      </c>
      <c r="S106" t="s">
        <v>12</v>
      </c>
      <c r="T106" t="s">
        <v>13</v>
      </c>
      <c r="U106">
        <v>61</v>
      </c>
      <c r="V106" t="s">
        <v>25</v>
      </c>
      <c r="W106" t="s">
        <v>230</v>
      </c>
      <c r="X106" t="s">
        <v>38</v>
      </c>
      <c r="Y106" t="s">
        <v>80</v>
      </c>
      <c r="AA106" s="2">
        <v>0.01</v>
      </c>
    </row>
    <row r="107" spans="1:27" x14ac:dyDescent="0.25">
      <c r="A107">
        <v>27</v>
      </c>
      <c r="B107" t="s">
        <v>219</v>
      </c>
      <c r="C107" t="s">
        <v>220</v>
      </c>
      <c r="D107" t="s">
        <v>221</v>
      </c>
      <c r="E107" t="s">
        <v>42</v>
      </c>
      <c r="F107">
        <v>3.13</v>
      </c>
      <c r="G107">
        <v>2.13</v>
      </c>
      <c r="H107" t="s">
        <v>4</v>
      </c>
      <c r="I107">
        <f>IF(H107="Rectangle",F107*G107,IF(H107="Square",F107*G107,IF(H107="Round",(F107/2)^2*3.14,IF(H107="Oval",(F107*G107*3.14),IF(H107="Triangle",((F107*G107)/2),"Error")))))</f>
        <v>6.6668999999999992</v>
      </c>
      <c r="J107" t="s">
        <v>5</v>
      </c>
      <c r="K107" t="s">
        <v>57</v>
      </c>
      <c r="O107" t="s">
        <v>222</v>
      </c>
      <c r="P107" t="s">
        <v>46</v>
      </c>
      <c r="Q107" t="s">
        <v>223</v>
      </c>
      <c r="R107" t="s">
        <v>36</v>
      </c>
      <c r="S107" t="s">
        <v>12</v>
      </c>
      <c r="T107" t="s">
        <v>13</v>
      </c>
      <c r="U107">
        <v>65</v>
      </c>
      <c r="V107" t="s">
        <v>128</v>
      </c>
      <c r="W107" t="s">
        <v>224</v>
      </c>
      <c r="X107" t="s">
        <v>130</v>
      </c>
      <c r="Y107">
        <v>2006</v>
      </c>
      <c r="AA107" s="2">
        <v>0.01</v>
      </c>
    </row>
    <row r="108" spans="1:27" x14ac:dyDescent="0.25">
      <c r="A108">
        <v>208</v>
      </c>
      <c r="B108" t="s">
        <v>1188</v>
      </c>
      <c r="C108" t="s">
        <v>1189</v>
      </c>
      <c r="D108" t="s">
        <v>1190</v>
      </c>
      <c r="E108" t="s">
        <v>42</v>
      </c>
      <c r="F108">
        <v>2.13</v>
      </c>
      <c r="G108">
        <v>3.13</v>
      </c>
      <c r="H108" t="s">
        <v>4</v>
      </c>
      <c r="I108">
        <f>IF(H108="Rectangle",F108*G108,IF(H108="Square",F108*G108,IF(H108="Round",(F108/2)^2*3.14,IF(H108="Oval",(F108*G108*3.14),IF(H108="Triangle",((F108*G108)/2),"Error")))))</f>
        <v>6.6668999999999992</v>
      </c>
      <c r="J108" t="s">
        <v>43</v>
      </c>
      <c r="K108" t="s">
        <v>228</v>
      </c>
      <c r="P108" t="s">
        <v>46</v>
      </c>
      <c r="Q108" t="s">
        <v>1191</v>
      </c>
      <c r="R108" t="s">
        <v>1192</v>
      </c>
      <c r="S108" t="s">
        <v>12</v>
      </c>
      <c r="T108" t="s">
        <v>13</v>
      </c>
      <c r="U108">
        <v>27</v>
      </c>
      <c r="V108" t="s">
        <v>25</v>
      </c>
      <c r="W108" t="s">
        <v>1193</v>
      </c>
      <c r="X108" t="s">
        <v>16</v>
      </c>
      <c r="Y108">
        <v>2019</v>
      </c>
      <c r="Z108" t="s">
        <v>279</v>
      </c>
      <c r="AA108" s="2">
        <v>5</v>
      </c>
    </row>
    <row r="109" spans="1:27" x14ac:dyDescent="0.25">
      <c r="A109">
        <v>202</v>
      </c>
      <c r="B109" t="s">
        <v>1162</v>
      </c>
      <c r="C109" t="s">
        <v>1163</v>
      </c>
      <c r="D109" t="s">
        <v>1164</v>
      </c>
      <c r="E109" t="s">
        <v>42</v>
      </c>
      <c r="F109">
        <v>2.13</v>
      </c>
      <c r="G109">
        <v>3.13</v>
      </c>
      <c r="H109" t="s">
        <v>4</v>
      </c>
      <c r="I109">
        <f>IF(H109="Rectangle",F109*G109,IF(H109="Square",F109*G109,IF(H109="Round",(F109/2)^2*3.14,IF(H109="Oval",(F109*G109*3.14),IF(H109="Triangle",((F109*G109)/2),"Error")))))</f>
        <v>6.6668999999999992</v>
      </c>
      <c r="J109" t="s">
        <v>43</v>
      </c>
      <c r="K109" t="s">
        <v>103</v>
      </c>
      <c r="O109" t="s">
        <v>1165</v>
      </c>
      <c r="P109" t="s">
        <v>46</v>
      </c>
      <c r="Q109" t="s">
        <v>1166</v>
      </c>
      <c r="R109" t="s">
        <v>1167</v>
      </c>
      <c r="S109" t="s">
        <v>12</v>
      </c>
      <c r="T109" t="s">
        <v>13</v>
      </c>
      <c r="U109">
        <v>54</v>
      </c>
      <c r="V109" t="s">
        <v>25</v>
      </c>
      <c r="W109" t="s">
        <v>1168</v>
      </c>
      <c r="X109" t="s">
        <v>38</v>
      </c>
      <c r="Y109" t="s">
        <v>80</v>
      </c>
      <c r="AA109" s="2">
        <v>0.01</v>
      </c>
    </row>
    <row r="110" spans="1:27" x14ac:dyDescent="0.25">
      <c r="A110">
        <v>264</v>
      </c>
      <c r="B110" t="s">
        <v>1489</v>
      </c>
      <c r="C110" t="s">
        <v>1490</v>
      </c>
      <c r="D110" t="s">
        <v>1491</v>
      </c>
      <c r="E110" t="s">
        <v>234</v>
      </c>
      <c r="F110">
        <v>4</v>
      </c>
      <c r="G110">
        <v>1.75</v>
      </c>
      <c r="H110" t="s">
        <v>4</v>
      </c>
      <c r="I110">
        <f>IF(H110="Rectangle",F110*G110,IF(H110="Square",F110*G110,IF(H110="Round",(F110/2)^2*3.14,IF(H110="Oval",(F110*G110*3.14),IF(H110="Triangle",((F110*G110)/2),"Error")))))</f>
        <v>7</v>
      </c>
      <c r="J110" t="s">
        <v>5</v>
      </c>
      <c r="K110" t="s">
        <v>98</v>
      </c>
      <c r="O110" t="s">
        <v>1492</v>
      </c>
      <c r="P110" t="s">
        <v>46</v>
      </c>
      <c r="Q110" t="s">
        <v>1493</v>
      </c>
      <c r="R110" t="s">
        <v>845</v>
      </c>
      <c r="S110" t="s">
        <v>12</v>
      </c>
      <c r="T110" t="s">
        <v>13</v>
      </c>
      <c r="U110">
        <v>65</v>
      </c>
      <c r="V110" t="s">
        <v>128</v>
      </c>
      <c r="W110" t="s">
        <v>1494</v>
      </c>
      <c r="X110" t="s">
        <v>130</v>
      </c>
      <c r="Y110">
        <v>2009</v>
      </c>
      <c r="AA110" s="2">
        <v>8.99</v>
      </c>
    </row>
    <row r="111" spans="1:27" x14ac:dyDescent="0.25">
      <c r="A111">
        <v>213</v>
      </c>
      <c r="B111" t="s">
        <v>1215</v>
      </c>
      <c r="C111" t="s">
        <v>1216</v>
      </c>
      <c r="D111" t="s">
        <v>1217</v>
      </c>
      <c r="E111" t="s">
        <v>42</v>
      </c>
      <c r="F111">
        <v>2</v>
      </c>
      <c r="G111">
        <v>3.5</v>
      </c>
      <c r="H111" t="s">
        <v>4</v>
      </c>
      <c r="I111">
        <f>IF(H111="Rectangle",F111*G111,IF(H111="Square",F111*G111,IF(H111="Round",(F111/2)^2*3.14,IF(H111="Oval",(F111*G111*3.14),IF(H111="Triangle",((F111*G111)/2),"Error")))))</f>
        <v>7</v>
      </c>
      <c r="J111" t="s">
        <v>43</v>
      </c>
      <c r="K111" t="s">
        <v>103</v>
      </c>
      <c r="O111" t="s">
        <v>1218</v>
      </c>
      <c r="P111" t="s">
        <v>46</v>
      </c>
      <c r="Q111" t="s">
        <v>1219</v>
      </c>
      <c r="R111" t="s">
        <v>11</v>
      </c>
      <c r="S111" t="s">
        <v>12</v>
      </c>
      <c r="T111" t="s">
        <v>13</v>
      </c>
      <c r="U111">
        <v>208</v>
      </c>
      <c r="V111" t="s">
        <v>25</v>
      </c>
      <c r="W111" t="s">
        <v>1220</v>
      </c>
      <c r="X111" t="s">
        <v>16</v>
      </c>
      <c r="Y111" t="s">
        <v>80</v>
      </c>
      <c r="AA111" s="2">
        <v>0.01</v>
      </c>
    </row>
    <row r="112" spans="1:27" x14ac:dyDescent="0.25">
      <c r="A112">
        <v>209</v>
      </c>
      <c r="B112" t="s">
        <v>1194</v>
      </c>
      <c r="C112" t="s">
        <v>1195</v>
      </c>
      <c r="D112" t="s">
        <v>1196</v>
      </c>
      <c r="E112" t="s">
        <v>56</v>
      </c>
      <c r="F112">
        <v>3</v>
      </c>
      <c r="G112">
        <v>3</v>
      </c>
      <c r="H112" t="s">
        <v>75</v>
      </c>
      <c r="I112">
        <f>IF(H112="Rectangle",F112*G112,IF(H112="Square",F112*G112,IF(H112="Round",(F112/2)^2*3.14,IF(H112="Oval",(F112*G112*3.14),IF(H112="Triangle",((F112*G112)/2),"Error")))))</f>
        <v>7.0650000000000004</v>
      </c>
      <c r="J112" t="s">
        <v>43</v>
      </c>
      <c r="K112" t="s">
        <v>84</v>
      </c>
      <c r="O112" t="s">
        <v>1197</v>
      </c>
      <c r="P112" t="s">
        <v>77</v>
      </c>
      <c r="Q112" t="s">
        <v>1198</v>
      </c>
      <c r="R112" t="s">
        <v>36</v>
      </c>
      <c r="S112" t="s">
        <v>12</v>
      </c>
      <c r="T112" t="s">
        <v>13</v>
      </c>
      <c r="U112">
        <v>53</v>
      </c>
      <c r="V112" t="s">
        <v>25</v>
      </c>
      <c r="W112" t="s">
        <v>1193</v>
      </c>
      <c r="X112" t="s">
        <v>16</v>
      </c>
      <c r="Y112">
        <v>2019</v>
      </c>
      <c r="Z112" t="s">
        <v>1199</v>
      </c>
      <c r="AA112" s="2">
        <v>0.04</v>
      </c>
    </row>
    <row r="113" spans="1:27" x14ac:dyDescent="0.25">
      <c r="A113">
        <v>207</v>
      </c>
      <c r="B113" t="s">
        <v>1184</v>
      </c>
      <c r="C113" t="s">
        <v>1185</v>
      </c>
      <c r="D113" t="s">
        <v>1186</v>
      </c>
      <c r="E113" t="s">
        <v>234</v>
      </c>
      <c r="F113">
        <v>2.38</v>
      </c>
      <c r="G113">
        <v>3.13</v>
      </c>
      <c r="H113" t="s">
        <v>4</v>
      </c>
      <c r="I113">
        <f>IF(H113="Rectangle",F113*G113,IF(H113="Square",F113*G113,IF(H113="Round",(F113/2)^2*3.14,IF(H113="Oval",(F113*G113*3.14),IF(H113="Triangle",((F113*G113)/2),"Error")))))</f>
        <v>7.4493999999999998</v>
      </c>
      <c r="J113" t="s">
        <v>43</v>
      </c>
      <c r="K113" t="s">
        <v>103</v>
      </c>
      <c r="M113" t="s">
        <v>7</v>
      </c>
      <c r="O113" t="s">
        <v>1185</v>
      </c>
      <c r="P113" t="s">
        <v>46</v>
      </c>
      <c r="Q113" t="s">
        <v>1185</v>
      </c>
      <c r="R113" t="s">
        <v>36</v>
      </c>
      <c r="S113" t="s">
        <v>12</v>
      </c>
      <c r="T113" t="s">
        <v>13</v>
      </c>
      <c r="U113">
        <v>65</v>
      </c>
      <c r="V113" t="s">
        <v>25</v>
      </c>
      <c r="W113" t="s">
        <v>1187</v>
      </c>
      <c r="X113" t="s">
        <v>38</v>
      </c>
      <c r="Y113" t="s">
        <v>80</v>
      </c>
      <c r="AA113" s="2">
        <v>5.95</v>
      </c>
    </row>
    <row r="114" spans="1:27" x14ac:dyDescent="0.25">
      <c r="A114">
        <v>203</v>
      </c>
      <c r="B114" t="s">
        <v>1169</v>
      </c>
      <c r="C114" t="s">
        <v>522</v>
      </c>
      <c r="D114" t="s">
        <v>1170</v>
      </c>
      <c r="E114" t="s">
        <v>553</v>
      </c>
      <c r="F114">
        <v>3</v>
      </c>
      <c r="G114">
        <v>2.5</v>
      </c>
      <c r="H114" t="s">
        <v>4</v>
      </c>
      <c r="I114">
        <f>IF(H114="Rectangle",F114*G114,IF(H114="Square",F114*G114,IF(H114="Round",(F114/2)^2*3.14,IF(H114="Oval",(F114*G114*3.14),IF(H114="Triangle",((F114*G114)/2),"Error")))))</f>
        <v>7.5</v>
      </c>
      <c r="J114" t="s">
        <v>5</v>
      </c>
      <c r="K114" t="s">
        <v>103</v>
      </c>
      <c r="N114" t="s">
        <v>7</v>
      </c>
      <c r="O114" t="s">
        <v>1171</v>
      </c>
      <c r="P114" t="s">
        <v>35</v>
      </c>
      <c r="Q114" t="s">
        <v>522</v>
      </c>
      <c r="R114" t="s">
        <v>523</v>
      </c>
      <c r="S114" t="s">
        <v>12</v>
      </c>
      <c r="T114" t="s">
        <v>13</v>
      </c>
      <c r="U114">
        <v>63</v>
      </c>
      <c r="V114" t="s">
        <v>25</v>
      </c>
      <c r="W114" t="s">
        <v>1172</v>
      </c>
      <c r="X114" t="s">
        <v>16</v>
      </c>
      <c r="Y114">
        <v>2018</v>
      </c>
      <c r="AA114" s="2">
        <v>4.95</v>
      </c>
    </row>
    <row r="115" spans="1:27" x14ac:dyDescent="0.25">
      <c r="A115">
        <v>206</v>
      </c>
      <c r="B115" t="s">
        <v>1180</v>
      </c>
      <c r="C115" t="s">
        <v>1181</v>
      </c>
      <c r="D115" t="s">
        <v>1182</v>
      </c>
      <c r="E115" t="s">
        <v>42</v>
      </c>
      <c r="F115">
        <v>1.63</v>
      </c>
      <c r="G115">
        <v>4.63</v>
      </c>
      <c r="H115" t="s">
        <v>4</v>
      </c>
      <c r="I115">
        <f>IF(H115="Rectangle",F115*G115,IF(H115="Square",F115*G115,IF(H115="Round",(F115/2)^2*3.14,IF(H115="Oval",(F115*G115*3.14),IF(H115="Triangle",((F115*G115)/2),"Error")))))</f>
        <v>7.5468999999999991</v>
      </c>
      <c r="J115" t="s">
        <v>43</v>
      </c>
      <c r="K115" t="s">
        <v>103</v>
      </c>
      <c r="P115" t="s">
        <v>9</v>
      </c>
      <c r="Q115" t="s">
        <v>38</v>
      </c>
      <c r="R115" t="s">
        <v>36</v>
      </c>
      <c r="S115" t="s">
        <v>12</v>
      </c>
      <c r="T115" t="s">
        <v>13</v>
      </c>
      <c r="U115">
        <v>62</v>
      </c>
      <c r="V115" t="s">
        <v>25</v>
      </c>
      <c r="W115" t="s">
        <v>1183</v>
      </c>
      <c r="X115" t="s">
        <v>38</v>
      </c>
      <c r="Y115" t="s">
        <v>80</v>
      </c>
      <c r="AA115" s="2">
        <v>0.01</v>
      </c>
    </row>
    <row r="116" spans="1:27" x14ac:dyDescent="0.25">
      <c r="A116">
        <v>14</v>
      </c>
      <c r="B116" t="s">
        <v>124</v>
      </c>
      <c r="C116" t="s">
        <v>125</v>
      </c>
      <c r="D116" t="s">
        <v>126</v>
      </c>
      <c r="E116" t="s">
        <v>42</v>
      </c>
      <c r="F116">
        <v>1.63</v>
      </c>
      <c r="G116">
        <v>4.63</v>
      </c>
      <c r="H116" t="s">
        <v>4</v>
      </c>
      <c r="I116">
        <f>IF(H116="Rectangle",F116*G116,IF(H116="Square",F116*G116,IF(H116="Round",(F116/2)^2*3.14,IF(H116="Oval",(F116*G116*3.14),IF(H116="Triangle",((F116*G116)/2),"Error")))))</f>
        <v>7.5468999999999991</v>
      </c>
      <c r="J116" t="s">
        <v>43</v>
      </c>
      <c r="K116" t="s">
        <v>103</v>
      </c>
      <c r="O116" t="s">
        <v>125</v>
      </c>
      <c r="P116" t="s">
        <v>35</v>
      </c>
      <c r="Q116" t="s">
        <v>125</v>
      </c>
      <c r="R116" t="s">
        <v>127</v>
      </c>
      <c r="S116" t="s">
        <v>12</v>
      </c>
      <c r="T116" t="s">
        <v>13</v>
      </c>
      <c r="U116">
        <v>40</v>
      </c>
      <c r="V116" t="s">
        <v>128</v>
      </c>
      <c r="W116" t="s">
        <v>129</v>
      </c>
      <c r="X116" t="s">
        <v>130</v>
      </c>
      <c r="Y116" t="s">
        <v>80</v>
      </c>
      <c r="AA116" s="2">
        <v>3.99</v>
      </c>
    </row>
    <row r="117" spans="1:27" x14ac:dyDescent="0.25">
      <c r="A117">
        <v>60</v>
      </c>
      <c r="B117" t="s">
        <v>427</v>
      </c>
      <c r="C117" t="s">
        <v>428</v>
      </c>
      <c r="D117" t="s">
        <v>429</v>
      </c>
      <c r="E117" t="s">
        <v>42</v>
      </c>
      <c r="F117">
        <v>1.63</v>
      </c>
      <c r="G117">
        <v>5</v>
      </c>
      <c r="H117" t="s">
        <v>4</v>
      </c>
      <c r="I117">
        <f>IF(H117="Rectangle",F117*G117,IF(H117="Square",F117*G117,IF(H117="Round",(F117/2)^2*3.14,IF(H117="Oval",(F117*G117*3.14),IF(H117="Triangle",((F117*G117)/2),"Error")))))</f>
        <v>8.1499999999999986</v>
      </c>
      <c r="J117" t="s">
        <v>43</v>
      </c>
      <c r="K117" t="s">
        <v>98</v>
      </c>
      <c r="O117" t="s">
        <v>430</v>
      </c>
      <c r="P117" t="s">
        <v>46</v>
      </c>
      <c r="Q117" t="s">
        <v>229</v>
      </c>
      <c r="R117" t="s">
        <v>36</v>
      </c>
      <c r="S117" t="s">
        <v>12</v>
      </c>
      <c r="T117" t="s">
        <v>13</v>
      </c>
      <c r="U117">
        <v>62</v>
      </c>
      <c r="V117" t="s">
        <v>25</v>
      </c>
      <c r="W117" t="s">
        <v>431</v>
      </c>
      <c r="X117" t="s">
        <v>51</v>
      </c>
      <c r="Y117">
        <v>2019</v>
      </c>
      <c r="Z117" t="s">
        <v>432</v>
      </c>
      <c r="AA117" s="2">
        <v>5.99</v>
      </c>
    </row>
    <row r="118" spans="1:27" x14ac:dyDescent="0.25">
      <c r="A118">
        <v>211</v>
      </c>
      <c r="B118" t="s">
        <v>1206</v>
      </c>
      <c r="C118" t="s">
        <v>1207</v>
      </c>
      <c r="D118" t="s">
        <v>1208</v>
      </c>
      <c r="E118" t="s">
        <v>56</v>
      </c>
      <c r="F118">
        <v>2.88</v>
      </c>
      <c r="G118">
        <v>2.88</v>
      </c>
      <c r="H118" t="s">
        <v>156</v>
      </c>
      <c r="I118">
        <f>IF(H118="Rectangle",F118*G118,IF(H118="Square",F118*G118,IF(H118="Round",(F118/2)^2*3.14,IF(H118="Oval",(F118*G118*3.14),IF(H118="Triangle",((F118*G118)/2),"Error")))))</f>
        <v>8.2943999999999996</v>
      </c>
      <c r="J118" t="s">
        <v>5</v>
      </c>
      <c r="K118" t="s">
        <v>84</v>
      </c>
      <c r="O118" t="s">
        <v>1209</v>
      </c>
      <c r="P118" t="s">
        <v>35</v>
      </c>
      <c r="Q118" t="s">
        <v>1210</v>
      </c>
      <c r="R118" t="s">
        <v>1205</v>
      </c>
      <c r="S118" t="s">
        <v>12</v>
      </c>
      <c r="T118" t="s">
        <v>13</v>
      </c>
      <c r="U118">
        <v>155</v>
      </c>
      <c r="V118" t="s">
        <v>25</v>
      </c>
      <c r="W118" t="s">
        <v>300</v>
      </c>
      <c r="X118" t="s">
        <v>301</v>
      </c>
      <c r="Y118">
        <v>2020</v>
      </c>
      <c r="Z118" t="s">
        <v>52</v>
      </c>
      <c r="AA118" s="2">
        <v>0.04</v>
      </c>
    </row>
    <row r="119" spans="1:27" x14ac:dyDescent="0.25">
      <c r="A119">
        <v>210</v>
      </c>
      <c r="B119" t="s">
        <v>1200</v>
      </c>
      <c r="C119" t="s">
        <v>1201</v>
      </c>
      <c r="D119" t="s">
        <v>1202</v>
      </c>
      <c r="E119" t="s">
        <v>42</v>
      </c>
      <c r="F119">
        <v>2.5</v>
      </c>
      <c r="G119">
        <v>3.5</v>
      </c>
      <c r="H119" t="s">
        <v>4</v>
      </c>
      <c r="I119">
        <f>IF(H119="Rectangle",F119*G119,IF(H119="Square",F119*G119,IF(H119="Round",(F119/2)^2*3.14,IF(H119="Oval",(F119*G119*3.14),IF(H119="Triangle",((F119*G119)/2),"Error")))))</f>
        <v>8.75</v>
      </c>
      <c r="J119" t="s">
        <v>43</v>
      </c>
      <c r="K119" t="s">
        <v>103</v>
      </c>
      <c r="O119" t="s">
        <v>1203</v>
      </c>
      <c r="P119" t="s">
        <v>35</v>
      </c>
      <c r="Q119" t="s">
        <v>1204</v>
      </c>
      <c r="R119" t="s">
        <v>1205</v>
      </c>
      <c r="S119" t="s">
        <v>12</v>
      </c>
      <c r="T119" t="s">
        <v>13</v>
      </c>
      <c r="U119">
        <v>154</v>
      </c>
      <c r="V119" t="s">
        <v>25</v>
      </c>
      <c r="W119" t="s">
        <v>88</v>
      </c>
      <c r="X119" t="s">
        <v>51</v>
      </c>
      <c r="Y119">
        <v>2016</v>
      </c>
      <c r="Z119" t="s">
        <v>52</v>
      </c>
      <c r="AA119" s="2">
        <v>4</v>
      </c>
    </row>
    <row r="120" spans="1:27" x14ac:dyDescent="0.25">
      <c r="A120">
        <v>212</v>
      </c>
      <c r="B120" t="s">
        <v>1211</v>
      </c>
      <c r="C120" t="s">
        <v>1212</v>
      </c>
      <c r="D120" t="s">
        <v>1213</v>
      </c>
      <c r="E120" t="s">
        <v>42</v>
      </c>
      <c r="F120">
        <v>2.5</v>
      </c>
      <c r="G120">
        <v>3.5</v>
      </c>
      <c r="H120" t="s">
        <v>4</v>
      </c>
      <c r="I120">
        <f>IF(H120="Rectangle",F120*G120,IF(H120="Square",F120*G120,IF(H120="Round",(F120/2)^2*3.14,IF(H120="Oval",(F120*G120*3.14),IF(H120="Triangle",((F120*G120)/2),"Error")))))</f>
        <v>8.75</v>
      </c>
      <c r="J120" t="s">
        <v>43</v>
      </c>
      <c r="K120" t="s">
        <v>103</v>
      </c>
      <c r="O120" t="s">
        <v>1214</v>
      </c>
      <c r="P120" t="s">
        <v>9</v>
      </c>
      <c r="Q120" t="s">
        <v>1204</v>
      </c>
      <c r="R120" t="s">
        <v>1205</v>
      </c>
      <c r="S120" t="s">
        <v>12</v>
      </c>
      <c r="T120" t="s">
        <v>13</v>
      </c>
      <c r="U120">
        <v>154</v>
      </c>
      <c r="V120" t="s">
        <v>25</v>
      </c>
      <c r="W120" t="s">
        <v>300</v>
      </c>
      <c r="X120" t="s">
        <v>301</v>
      </c>
      <c r="Y120">
        <v>2020</v>
      </c>
      <c r="Z120" t="s">
        <v>52</v>
      </c>
      <c r="AA120" s="2">
        <v>0.01</v>
      </c>
    </row>
    <row r="121" spans="1:27" x14ac:dyDescent="0.25">
      <c r="A121">
        <v>221</v>
      </c>
      <c r="B121" t="s">
        <v>1259</v>
      </c>
      <c r="C121" t="s">
        <v>1260</v>
      </c>
      <c r="D121" t="s">
        <v>1261</v>
      </c>
      <c r="E121" t="s">
        <v>20</v>
      </c>
      <c r="F121">
        <v>4</v>
      </c>
      <c r="G121">
        <v>2.25</v>
      </c>
      <c r="H121" t="s">
        <v>4</v>
      </c>
      <c r="I121">
        <f>IF(H121="Rectangle",F121*G121,IF(H121="Square",F121*G121,IF(H121="Round",(F121/2)^2*3.14,IF(H121="Oval",(F121*G121*3.14),IF(H121="Triangle",((F121*G121)/2),"Error")))))</f>
        <v>9</v>
      </c>
      <c r="J121" t="s">
        <v>5</v>
      </c>
      <c r="K121" t="s">
        <v>612</v>
      </c>
      <c r="M121" t="s">
        <v>7</v>
      </c>
      <c r="O121" t="s">
        <v>1262</v>
      </c>
      <c r="P121" t="s">
        <v>353</v>
      </c>
      <c r="Q121" t="s">
        <v>38</v>
      </c>
      <c r="R121" t="s">
        <v>1263</v>
      </c>
      <c r="S121" t="s">
        <v>12</v>
      </c>
      <c r="T121" t="s">
        <v>13</v>
      </c>
      <c r="U121">
        <v>205</v>
      </c>
      <c r="V121" t="s">
        <v>93</v>
      </c>
      <c r="W121" t="s">
        <v>1264</v>
      </c>
      <c r="X121" t="s">
        <v>440</v>
      </c>
      <c r="Y121" t="s">
        <v>80</v>
      </c>
      <c r="AA121" s="2">
        <v>0.02</v>
      </c>
    </row>
    <row r="122" spans="1:27" x14ac:dyDescent="0.25">
      <c r="A122">
        <v>222</v>
      </c>
      <c r="B122" t="s">
        <v>1265</v>
      </c>
      <c r="C122" t="s">
        <v>1266</v>
      </c>
      <c r="D122" t="s">
        <v>1261</v>
      </c>
      <c r="E122" t="s">
        <v>20</v>
      </c>
      <c r="F122">
        <v>4</v>
      </c>
      <c r="G122">
        <v>2.25</v>
      </c>
      <c r="H122" t="s">
        <v>4</v>
      </c>
      <c r="I122">
        <f>IF(H122="Rectangle",F122*G122,IF(H122="Square",F122*G122,IF(H122="Round",(F122/2)^2*3.14,IF(H122="Oval",(F122*G122*3.14),IF(H122="Triangle",((F122*G122)/2),"Error")))))</f>
        <v>9</v>
      </c>
      <c r="J122" t="s">
        <v>5</v>
      </c>
      <c r="K122" t="s">
        <v>612</v>
      </c>
      <c r="M122" t="s">
        <v>7</v>
      </c>
      <c r="O122" t="s">
        <v>1267</v>
      </c>
      <c r="P122" t="s">
        <v>353</v>
      </c>
      <c r="Q122" t="s">
        <v>38</v>
      </c>
      <c r="R122" t="s">
        <v>1263</v>
      </c>
      <c r="S122" t="s">
        <v>12</v>
      </c>
      <c r="T122" t="s">
        <v>13</v>
      </c>
      <c r="U122">
        <v>205</v>
      </c>
      <c r="V122" t="s">
        <v>93</v>
      </c>
      <c r="W122" t="s">
        <v>1264</v>
      </c>
      <c r="X122" t="s">
        <v>440</v>
      </c>
      <c r="Y122" t="s">
        <v>80</v>
      </c>
      <c r="AA122" s="2">
        <v>0.02</v>
      </c>
    </row>
    <row r="123" spans="1:27" x14ac:dyDescent="0.25">
      <c r="A123">
        <v>223</v>
      </c>
      <c r="B123" t="s">
        <v>1268</v>
      </c>
      <c r="C123" t="s">
        <v>1269</v>
      </c>
      <c r="D123" t="s">
        <v>1261</v>
      </c>
      <c r="E123" t="s">
        <v>20</v>
      </c>
      <c r="F123">
        <v>4</v>
      </c>
      <c r="G123">
        <v>2.25</v>
      </c>
      <c r="H123" t="s">
        <v>4</v>
      </c>
      <c r="I123">
        <f>IF(H123="Rectangle",F123*G123,IF(H123="Square",F123*G123,IF(H123="Round",(F123/2)^2*3.14,IF(H123="Oval",(F123*G123*3.14),IF(H123="Triangle",((F123*G123)/2),"Error")))))</f>
        <v>9</v>
      </c>
      <c r="J123" t="s">
        <v>5</v>
      </c>
      <c r="K123" t="s">
        <v>612</v>
      </c>
      <c r="M123" t="s">
        <v>7</v>
      </c>
      <c r="O123" t="s">
        <v>1270</v>
      </c>
      <c r="P123" t="s">
        <v>353</v>
      </c>
      <c r="Q123" t="s">
        <v>38</v>
      </c>
      <c r="R123" t="s">
        <v>1263</v>
      </c>
      <c r="S123" t="s">
        <v>12</v>
      </c>
      <c r="T123" t="s">
        <v>13</v>
      </c>
      <c r="U123">
        <v>205</v>
      </c>
      <c r="V123" t="s">
        <v>93</v>
      </c>
      <c r="W123" t="s">
        <v>1264</v>
      </c>
      <c r="X123" t="s">
        <v>440</v>
      </c>
      <c r="Y123" t="s">
        <v>80</v>
      </c>
      <c r="AA123" s="2">
        <v>0.02</v>
      </c>
    </row>
    <row r="124" spans="1:27" x14ac:dyDescent="0.25">
      <c r="A124">
        <v>224</v>
      </c>
      <c r="B124" t="s">
        <v>1271</v>
      </c>
      <c r="C124" t="s">
        <v>1272</v>
      </c>
      <c r="D124" t="s">
        <v>1261</v>
      </c>
      <c r="E124" t="s">
        <v>20</v>
      </c>
      <c r="F124">
        <v>4</v>
      </c>
      <c r="G124">
        <v>2.25</v>
      </c>
      <c r="H124" t="s">
        <v>4</v>
      </c>
      <c r="I124">
        <f>IF(H124="Rectangle",F124*G124,IF(H124="Square",F124*G124,IF(H124="Round",(F124/2)^2*3.14,IF(H124="Oval",(F124*G124*3.14),IF(H124="Triangle",((F124*G124)/2),"Error")))))</f>
        <v>9</v>
      </c>
      <c r="J124" t="s">
        <v>5</v>
      </c>
      <c r="K124" t="s">
        <v>612</v>
      </c>
      <c r="M124" t="s">
        <v>7</v>
      </c>
      <c r="O124" t="s">
        <v>1273</v>
      </c>
      <c r="P124" t="s">
        <v>353</v>
      </c>
      <c r="Q124" t="s">
        <v>38</v>
      </c>
      <c r="R124" t="s">
        <v>1263</v>
      </c>
      <c r="S124" t="s">
        <v>12</v>
      </c>
      <c r="T124" t="s">
        <v>13</v>
      </c>
      <c r="U124">
        <v>205</v>
      </c>
      <c r="V124" t="s">
        <v>93</v>
      </c>
      <c r="W124" t="s">
        <v>1264</v>
      </c>
      <c r="X124" t="s">
        <v>440</v>
      </c>
      <c r="Y124" t="s">
        <v>80</v>
      </c>
      <c r="AA124" s="2">
        <v>0.02</v>
      </c>
    </row>
    <row r="125" spans="1:27" x14ac:dyDescent="0.25">
      <c r="A125">
        <v>237</v>
      </c>
      <c r="B125" t="s">
        <v>1345</v>
      </c>
      <c r="C125" t="s">
        <v>1346</v>
      </c>
      <c r="D125" t="s">
        <v>1347</v>
      </c>
      <c r="E125" t="s">
        <v>56</v>
      </c>
      <c r="F125">
        <v>2.25</v>
      </c>
      <c r="G125">
        <v>4.25</v>
      </c>
      <c r="H125" t="s">
        <v>4</v>
      </c>
      <c r="I125">
        <f>IF(H125="Rectangle",F125*G125,IF(H125="Square",F125*G125,IF(H125="Round",(F125/2)^2*3.14,IF(H125="Oval",(F125*G125*3.14),IF(H125="Triangle",((F125*G125)/2),"Error")))))</f>
        <v>9.5625</v>
      </c>
      <c r="J125" t="s">
        <v>43</v>
      </c>
      <c r="K125" t="s">
        <v>103</v>
      </c>
      <c r="O125" t="s">
        <v>1346</v>
      </c>
      <c r="P125" t="s">
        <v>9</v>
      </c>
      <c r="Q125" t="s">
        <v>1348</v>
      </c>
      <c r="R125" t="s">
        <v>1349</v>
      </c>
      <c r="S125" t="s">
        <v>12</v>
      </c>
      <c r="T125" t="s">
        <v>13</v>
      </c>
      <c r="U125">
        <v>22</v>
      </c>
      <c r="V125" t="s">
        <v>128</v>
      </c>
      <c r="W125" t="s">
        <v>1350</v>
      </c>
      <c r="X125" t="s">
        <v>130</v>
      </c>
      <c r="Y125">
        <v>2018</v>
      </c>
      <c r="Z125" t="s">
        <v>549</v>
      </c>
      <c r="AA125" s="2">
        <v>0.02</v>
      </c>
    </row>
    <row r="126" spans="1:27" x14ac:dyDescent="0.25">
      <c r="A126">
        <v>267</v>
      </c>
      <c r="B126" t="s">
        <v>1508</v>
      </c>
      <c r="C126" t="s">
        <v>1509</v>
      </c>
      <c r="D126" t="s">
        <v>1510</v>
      </c>
      <c r="E126" t="s">
        <v>3</v>
      </c>
      <c r="F126">
        <v>3.38</v>
      </c>
      <c r="G126">
        <v>2.88</v>
      </c>
      <c r="H126" t="s">
        <v>4</v>
      </c>
      <c r="I126">
        <f>IF(H126="Rectangle",F126*G126,IF(H126="Square",F126*G126,IF(H126="Round",(F126/2)^2*3.14,IF(H126="Oval",(F126*G126*3.14),IF(H126="Triangle",((F126*G126)/2),"Error")))))</f>
        <v>9.7343999999999991</v>
      </c>
      <c r="J126" t="s">
        <v>5</v>
      </c>
      <c r="K126" t="s">
        <v>57</v>
      </c>
      <c r="O126" t="s">
        <v>1511</v>
      </c>
      <c r="P126" t="s">
        <v>35</v>
      </c>
      <c r="Q126" t="s">
        <v>1512</v>
      </c>
      <c r="R126" t="s">
        <v>36</v>
      </c>
      <c r="S126" t="s">
        <v>12</v>
      </c>
      <c r="T126" t="s">
        <v>13</v>
      </c>
      <c r="U126">
        <v>62</v>
      </c>
      <c r="V126" t="s">
        <v>128</v>
      </c>
      <c r="W126" t="s">
        <v>1513</v>
      </c>
      <c r="X126" t="s">
        <v>130</v>
      </c>
      <c r="Y126">
        <v>2019</v>
      </c>
      <c r="Z126" t="s">
        <v>432</v>
      </c>
      <c r="AA126" s="2">
        <v>0.01</v>
      </c>
    </row>
    <row r="127" spans="1:27" x14ac:dyDescent="0.25">
      <c r="A127">
        <v>476</v>
      </c>
      <c r="B127" t="s">
        <v>2475</v>
      </c>
      <c r="C127" t="s">
        <v>2476</v>
      </c>
      <c r="D127" t="s">
        <v>2477</v>
      </c>
      <c r="E127" t="s">
        <v>56</v>
      </c>
      <c r="F127">
        <v>3</v>
      </c>
      <c r="G127">
        <v>3.25</v>
      </c>
      <c r="H127" t="s">
        <v>4</v>
      </c>
      <c r="I127">
        <f>IF(H127="Rectangle",F127*G127,IF(H127="Square",F127*G127,IF(H127="Round",(F127/2)^2*3.14,IF(H127="Oval",(F127*G127*3.14),IF(H127="Triangle",((F127*G127)/2),"Error")))))</f>
        <v>9.75</v>
      </c>
      <c r="J127" t="s">
        <v>43</v>
      </c>
      <c r="K127" t="s">
        <v>119</v>
      </c>
      <c r="O127" t="s">
        <v>2478</v>
      </c>
      <c r="P127" t="s">
        <v>9</v>
      </c>
      <c r="Q127" t="s">
        <v>2476</v>
      </c>
      <c r="R127" t="s">
        <v>36</v>
      </c>
      <c r="S127" t="s">
        <v>12</v>
      </c>
      <c r="T127" t="s">
        <v>13</v>
      </c>
      <c r="U127">
        <v>59</v>
      </c>
      <c r="V127" t="s">
        <v>128</v>
      </c>
      <c r="W127" t="s">
        <v>2455</v>
      </c>
      <c r="X127" t="s">
        <v>130</v>
      </c>
      <c r="Y127">
        <v>2023</v>
      </c>
      <c r="Z127" t="s">
        <v>432</v>
      </c>
      <c r="AA127" s="2">
        <v>0.04</v>
      </c>
    </row>
    <row r="128" spans="1:27" x14ac:dyDescent="0.25">
      <c r="A128">
        <v>77</v>
      </c>
      <c r="B128" t="s">
        <v>519</v>
      </c>
      <c r="C128" t="s">
        <v>520</v>
      </c>
      <c r="D128" t="s">
        <v>521</v>
      </c>
      <c r="E128" t="s">
        <v>32</v>
      </c>
      <c r="F128">
        <v>4</v>
      </c>
      <c r="G128">
        <v>2.5</v>
      </c>
      <c r="H128" t="s">
        <v>4</v>
      </c>
      <c r="I128">
        <f>IF(H128="Rectangle",F128*G128,IF(H128="Square",F128*G128,IF(H128="Round",(F128/2)^2*3.14,IF(H128="Oval",(F128*G128*3.14),IF(H128="Triangle",((F128*G128)/2),"Error")))))</f>
        <v>10</v>
      </c>
      <c r="J128" t="s">
        <v>5</v>
      </c>
      <c r="K128" t="s">
        <v>98</v>
      </c>
      <c r="M128" t="s">
        <v>7</v>
      </c>
      <c r="O128" t="s">
        <v>522</v>
      </c>
      <c r="P128" t="s">
        <v>35</v>
      </c>
      <c r="Q128" t="s">
        <v>522</v>
      </c>
      <c r="R128" t="s">
        <v>523</v>
      </c>
      <c r="S128" t="s">
        <v>12</v>
      </c>
      <c r="T128" t="s">
        <v>13</v>
      </c>
      <c r="U128">
        <v>63</v>
      </c>
      <c r="V128" t="s">
        <v>128</v>
      </c>
      <c r="W128" t="s">
        <v>524</v>
      </c>
      <c r="X128" t="s">
        <v>130</v>
      </c>
      <c r="Y128">
        <v>2018</v>
      </c>
      <c r="AA128" s="2">
        <v>0.01</v>
      </c>
    </row>
    <row r="129" spans="1:28" x14ac:dyDescent="0.25">
      <c r="A129">
        <v>229</v>
      </c>
      <c r="B129" t="s">
        <v>1296</v>
      </c>
      <c r="C129" t="s">
        <v>1297</v>
      </c>
      <c r="D129" t="s">
        <v>1298</v>
      </c>
      <c r="E129" t="s">
        <v>32</v>
      </c>
      <c r="F129">
        <v>4.5</v>
      </c>
      <c r="G129">
        <v>2.38</v>
      </c>
      <c r="H129" t="s">
        <v>4</v>
      </c>
      <c r="I129">
        <f>IF(H129="Rectangle",F129*G129,IF(H129="Square",F129*G129,IF(H129="Round",(F129/2)^2*3.14,IF(H129="Oval",(F129*G129*3.14),IF(H129="Triangle",((F129*G129)/2),"Error")))))</f>
        <v>10.709999999999999</v>
      </c>
      <c r="J129" t="s">
        <v>5</v>
      </c>
      <c r="K129" t="s">
        <v>98</v>
      </c>
      <c r="L129" t="s">
        <v>7</v>
      </c>
      <c r="M129" t="s">
        <v>7</v>
      </c>
      <c r="O129" t="s">
        <v>1299</v>
      </c>
      <c r="P129" t="s">
        <v>35</v>
      </c>
      <c r="Q129" t="s">
        <v>1300</v>
      </c>
      <c r="R129" t="s">
        <v>36</v>
      </c>
      <c r="S129" t="s">
        <v>12</v>
      </c>
      <c r="T129" t="s">
        <v>13</v>
      </c>
      <c r="U129">
        <v>62</v>
      </c>
      <c r="V129" t="s">
        <v>25</v>
      </c>
      <c r="W129" t="s">
        <v>1301</v>
      </c>
      <c r="X129" t="s">
        <v>38</v>
      </c>
      <c r="Y129" t="s">
        <v>80</v>
      </c>
      <c r="AA129" s="2">
        <v>12</v>
      </c>
    </row>
    <row r="130" spans="1:28" x14ac:dyDescent="0.25">
      <c r="A130">
        <v>435</v>
      </c>
      <c r="B130" t="s">
        <v>2247</v>
      </c>
      <c r="C130" t="s">
        <v>2248</v>
      </c>
      <c r="D130" t="s">
        <v>2249</v>
      </c>
      <c r="E130" t="s">
        <v>215</v>
      </c>
      <c r="F130">
        <v>3.5</v>
      </c>
      <c r="G130">
        <v>3.25</v>
      </c>
      <c r="H130" t="s">
        <v>4</v>
      </c>
      <c r="I130">
        <f>IF(H130="Rectangle",F130*G130,IF(H130="Square",F130*G130,IF(H130="Round",(F130/2)^2*3.14,IF(H130="Oval",(F130*G130*3.14),IF(H130="Triangle",((F130*G130)/2),"Error")))))</f>
        <v>11.375</v>
      </c>
      <c r="J130" t="s">
        <v>43</v>
      </c>
      <c r="K130" t="s">
        <v>84</v>
      </c>
      <c r="P130" t="s">
        <v>35</v>
      </c>
      <c r="Q130" t="s">
        <v>2250</v>
      </c>
      <c r="R130" t="s">
        <v>36</v>
      </c>
      <c r="S130" t="s">
        <v>12</v>
      </c>
      <c r="T130" t="s">
        <v>13</v>
      </c>
      <c r="U130">
        <v>65</v>
      </c>
      <c r="V130" t="s">
        <v>128</v>
      </c>
      <c r="W130" t="s">
        <v>2251</v>
      </c>
      <c r="X130" t="s">
        <v>130</v>
      </c>
      <c r="Y130">
        <v>2023</v>
      </c>
      <c r="Z130" t="s">
        <v>2252</v>
      </c>
      <c r="AA130" s="2">
        <v>0.01</v>
      </c>
    </row>
    <row r="131" spans="1:28" x14ac:dyDescent="0.25">
      <c r="A131">
        <v>67</v>
      </c>
      <c r="B131" t="s">
        <v>470</v>
      </c>
      <c r="C131" t="s">
        <v>471</v>
      </c>
      <c r="D131" t="s">
        <v>472</v>
      </c>
      <c r="E131" t="s">
        <v>234</v>
      </c>
      <c r="F131">
        <v>2.5</v>
      </c>
      <c r="G131">
        <v>4.75</v>
      </c>
      <c r="H131" t="s">
        <v>4</v>
      </c>
      <c r="I131">
        <f>IF(H131="Rectangle",F131*G131,IF(H131="Square",F131*G131,IF(H131="Round",(F131/2)^2*3.14,IF(H131="Oval",(F131*G131*3.14),IF(H131="Triangle",((F131*G131)/2),"Error")))))</f>
        <v>11.875</v>
      </c>
      <c r="J131" t="s">
        <v>43</v>
      </c>
      <c r="K131" t="s">
        <v>92</v>
      </c>
      <c r="P131" t="s">
        <v>46</v>
      </c>
      <c r="Q131" t="s">
        <v>473</v>
      </c>
      <c r="R131" t="s">
        <v>36</v>
      </c>
      <c r="S131" t="s">
        <v>12</v>
      </c>
      <c r="T131" t="s">
        <v>13</v>
      </c>
      <c r="U131">
        <v>62</v>
      </c>
      <c r="V131" t="s">
        <v>25</v>
      </c>
      <c r="W131" t="s">
        <v>474</v>
      </c>
      <c r="X131" t="s">
        <v>114</v>
      </c>
      <c r="Y131">
        <v>1991</v>
      </c>
      <c r="AA131" s="2">
        <v>0.01</v>
      </c>
    </row>
    <row r="132" spans="1:28" x14ac:dyDescent="0.25">
      <c r="A132">
        <v>48</v>
      </c>
      <c r="B132" t="s">
        <v>349</v>
      </c>
      <c r="C132" t="s">
        <v>350</v>
      </c>
      <c r="D132" t="s">
        <v>351</v>
      </c>
      <c r="E132" t="s">
        <v>56</v>
      </c>
      <c r="F132">
        <v>2</v>
      </c>
      <c r="G132">
        <v>6</v>
      </c>
      <c r="H132" t="s">
        <v>4</v>
      </c>
      <c r="I132">
        <f>IF(H132="Rectangle",F132*G132,IF(H132="Square",F132*G132,IF(H132="Round",(F132/2)^2*3.14,IF(H132="Oval",(F132*G132*3.14),IF(H132="Triangle",((F132*G132)/2),"Error")))))</f>
        <v>12</v>
      </c>
      <c r="J132" t="s">
        <v>43</v>
      </c>
      <c r="K132" t="s">
        <v>119</v>
      </c>
      <c r="O132" t="s">
        <v>352</v>
      </c>
      <c r="P132" t="s">
        <v>353</v>
      </c>
      <c r="Q132" t="s">
        <v>354</v>
      </c>
      <c r="R132" t="s">
        <v>355</v>
      </c>
      <c r="S132" t="s">
        <v>12</v>
      </c>
      <c r="T132" t="s">
        <v>13</v>
      </c>
      <c r="U132">
        <v>19</v>
      </c>
      <c r="V132" t="s">
        <v>93</v>
      </c>
      <c r="W132" t="s">
        <v>356</v>
      </c>
      <c r="X132" t="s">
        <v>62</v>
      </c>
      <c r="Y132">
        <v>1998</v>
      </c>
      <c r="AA132" s="2">
        <v>0.02</v>
      </c>
      <c r="AB132" t="s">
        <v>357</v>
      </c>
    </row>
    <row r="133" spans="1:28" x14ac:dyDescent="0.25">
      <c r="A133">
        <v>474</v>
      </c>
      <c r="B133" t="s">
        <v>2466</v>
      </c>
      <c r="C133" t="s">
        <v>2467</v>
      </c>
      <c r="D133" t="s">
        <v>2468</v>
      </c>
      <c r="E133" t="s">
        <v>991</v>
      </c>
      <c r="F133">
        <v>4</v>
      </c>
      <c r="G133">
        <v>3.63</v>
      </c>
      <c r="H133" t="s">
        <v>4</v>
      </c>
      <c r="I133">
        <f>IF(H133="Rectangle",F133*G133,IF(H133="Square",F133*G133,IF(H133="Round",(F133/2)^2*3.14,IF(H133="Oval",(F133*G133*3.14),IF(H133="Triangle",((F133*G133)/2),"Error")))))</f>
        <v>14.52</v>
      </c>
      <c r="J133" t="s">
        <v>5</v>
      </c>
      <c r="K133" t="s">
        <v>1868</v>
      </c>
      <c r="P133" t="s">
        <v>130</v>
      </c>
      <c r="Q133" t="s">
        <v>2469</v>
      </c>
      <c r="R133" t="s">
        <v>2470</v>
      </c>
      <c r="S133" t="s">
        <v>12</v>
      </c>
      <c r="T133" t="s">
        <v>13</v>
      </c>
      <c r="U133">
        <v>60</v>
      </c>
      <c r="V133" t="s">
        <v>128</v>
      </c>
      <c r="W133" t="s">
        <v>2455</v>
      </c>
      <c r="X133" t="s">
        <v>130</v>
      </c>
      <c r="Y133">
        <v>2023</v>
      </c>
      <c r="Z133" t="s">
        <v>432</v>
      </c>
      <c r="AA133" s="2">
        <v>0.04</v>
      </c>
    </row>
    <row r="134" spans="1:28" x14ac:dyDescent="0.25">
      <c r="A134">
        <v>204</v>
      </c>
      <c r="B134" t="s">
        <v>1173</v>
      </c>
      <c r="C134" t="s">
        <v>1174</v>
      </c>
      <c r="D134" t="s">
        <v>1175</v>
      </c>
      <c r="E134" t="s">
        <v>3</v>
      </c>
      <c r="F134">
        <v>1.5</v>
      </c>
      <c r="G134">
        <v>3.13</v>
      </c>
      <c r="H134" t="s">
        <v>478</v>
      </c>
      <c r="I134">
        <f>IF(H134="Rectangle",F134*G134,IF(H134="Square",F134*G134,IF(H134="Round",(F134/2)^2*3.14,IF(H134="Oval",(F134*G134*3.14),IF(H134="Triangle",((F134*G134)/2),"Error")))))</f>
        <v>14.742300000000002</v>
      </c>
      <c r="J134" t="s">
        <v>43</v>
      </c>
      <c r="K134" t="s">
        <v>98</v>
      </c>
      <c r="O134" t="s">
        <v>36</v>
      </c>
      <c r="P134" t="s">
        <v>9</v>
      </c>
      <c r="Q134" t="s">
        <v>36</v>
      </c>
      <c r="R134" t="s">
        <v>36</v>
      </c>
      <c r="S134" t="s">
        <v>12</v>
      </c>
      <c r="T134" t="s">
        <v>13</v>
      </c>
      <c r="U134">
        <v>62</v>
      </c>
      <c r="V134" t="s">
        <v>25</v>
      </c>
      <c r="W134" t="s">
        <v>1176</v>
      </c>
      <c r="X134" t="s">
        <v>38</v>
      </c>
      <c r="Y134" t="s">
        <v>80</v>
      </c>
      <c r="AA134" s="2">
        <v>0.01</v>
      </c>
    </row>
    <row r="135" spans="1:28" x14ac:dyDescent="0.25">
      <c r="A135">
        <v>455</v>
      </c>
      <c r="B135" t="s">
        <v>2348</v>
      </c>
      <c r="C135" t="s">
        <v>2349</v>
      </c>
      <c r="D135" t="s">
        <v>2350</v>
      </c>
      <c r="E135" t="s">
        <v>32</v>
      </c>
      <c r="F135">
        <v>1.5</v>
      </c>
      <c r="G135">
        <v>1.63</v>
      </c>
      <c r="H135" t="s">
        <v>4</v>
      </c>
      <c r="I135">
        <f>IF(H135="Rectangle",F135*G135,IF(H135="Square",F135*G135,IF(H135="Round",(F135/2)^2*3.14,IF(H135="Oval",(F135*G135*3.14),IF(H135="Triangle",((F135*G135)/2),"Error")))))</f>
        <v>2.4449999999999998</v>
      </c>
      <c r="J135" t="s">
        <v>43</v>
      </c>
      <c r="K135" t="s">
        <v>207</v>
      </c>
      <c r="O135" t="s">
        <v>2351</v>
      </c>
      <c r="P135" t="s">
        <v>209</v>
      </c>
      <c r="Q135" t="s">
        <v>2352</v>
      </c>
      <c r="R135" t="s">
        <v>2352</v>
      </c>
      <c r="S135" t="s">
        <v>1506</v>
      </c>
      <c r="T135" t="s">
        <v>13</v>
      </c>
      <c r="U135">
        <v>353</v>
      </c>
      <c r="V135" t="s">
        <v>25</v>
      </c>
      <c r="W135" t="s">
        <v>2353</v>
      </c>
      <c r="X135" t="s">
        <v>27</v>
      </c>
      <c r="Y135">
        <v>2023</v>
      </c>
      <c r="Z135" t="s">
        <v>52</v>
      </c>
      <c r="AA135" s="2">
        <v>0.02</v>
      </c>
    </row>
    <row r="136" spans="1:28" x14ac:dyDescent="0.25">
      <c r="A136">
        <v>266</v>
      </c>
      <c r="B136" t="s">
        <v>1501</v>
      </c>
      <c r="C136" t="s">
        <v>1502</v>
      </c>
      <c r="D136" t="s">
        <v>1503</v>
      </c>
      <c r="E136" t="s">
        <v>42</v>
      </c>
      <c r="F136">
        <v>2.25</v>
      </c>
      <c r="G136">
        <v>2.25</v>
      </c>
      <c r="H136" t="s">
        <v>75</v>
      </c>
      <c r="I136">
        <f>IF(H136="Rectangle",F136*G136,IF(H136="Square",F136*G136,IF(H136="Round",(F136/2)^2*3.14,IF(H136="Oval",(F136*G136*3.14),IF(H136="Triangle",((F136*G136)/2),"Error")))))</f>
        <v>3.9740625000000001</v>
      </c>
      <c r="J136" t="s">
        <v>43</v>
      </c>
      <c r="K136" t="s">
        <v>84</v>
      </c>
      <c r="O136" t="s">
        <v>1504</v>
      </c>
      <c r="P136" t="s">
        <v>35</v>
      </c>
      <c r="Q136" t="s">
        <v>1504</v>
      </c>
      <c r="R136" t="s">
        <v>1505</v>
      </c>
      <c r="S136" t="s">
        <v>1506</v>
      </c>
      <c r="T136" t="s">
        <v>13</v>
      </c>
      <c r="U136">
        <v>153</v>
      </c>
      <c r="V136" t="s">
        <v>128</v>
      </c>
      <c r="W136" t="s">
        <v>1507</v>
      </c>
      <c r="X136" t="s">
        <v>130</v>
      </c>
      <c r="Y136">
        <v>2015</v>
      </c>
      <c r="AA136" s="2">
        <v>4.95</v>
      </c>
    </row>
    <row r="137" spans="1:28" x14ac:dyDescent="0.25">
      <c r="A137">
        <v>456</v>
      </c>
      <c r="B137" t="s">
        <v>2354</v>
      </c>
      <c r="C137" t="s">
        <v>2355</v>
      </c>
      <c r="D137" t="s">
        <v>2356</v>
      </c>
      <c r="E137" t="s">
        <v>42</v>
      </c>
      <c r="F137">
        <v>3.5</v>
      </c>
      <c r="G137">
        <v>2.5</v>
      </c>
      <c r="H137" t="s">
        <v>4</v>
      </c>
      <c r="I137">
        <f>IF(H137="Rectangle",F137*G137,IF(H137="Square",F137*G137,IF(H137="Round",(F137/2)^2*3.14,IF(H137="Oval",(F137*G137*3.14),IF(H137="Triangle",((F137*G137)/2),"Error")))))</f>
        <v>8.75</v>
      </c>
      <c r="J137" t="s">
        <v>5</v>
      </c>
      <c r="K137" t="s">
        <v>103</v>
      </c>
      <c r="O137" t="s">
        <v>2357</v>
      </c>
      <c r="P137" t="s">
        <v>353</v>
      </c>
      <c r="Q137" t="s">
        <v>2358</v>
      </c>
      <c r="R137" t="s">
        <v>2359</v>
      </c>
      <c r="S137" t="s">
        <v>2360</v>
      </c>
      <c r="T137" t="s">
        <v>13</v>
      </c>
      <c r="U137">
        <v>363</v>
      </c>
      <c r="V137" t="s">
        <v>25</v>
      </c>
      <c r="W137" t="s">
        <v>2353</v>
      </c>
      <c r="X137" t="s">
        <v>27</v>
      </c>
      <c r="Y137">
        <v>2023</v>
      </c>
      <c r="Z137" t="s">
        <v>52</v>
      </c>
      <c r="AA137" s="2">
        <v>0.02</v>
      </c>
    </row>
    <row r="138" spans="1:28" x14ac:dyDescent="0.25">
      <c r="A138">
        <v>104</v>
      </c>
      <c r="B138" t="s">
        <v>643</v>
      </c>
      <c r="C138" t="s">
        <v>644</v>
      </c>
      <c r="D138" t="s">
        <v>645</v>
      </c>
      <c r="E138" t="s">
        <v>56</v>
      </c>
      <c r="F138">
        <v>1.75</v>
      </c>
      <c r="G138">
        <v>2</v>
      </c>
      <c r="H138" t="s">
        <v>4</v>
      </c>
      <c r="I138">
        <f>IF(H138="Rectangle",F138*G138,IF(H138="Square",F138*G138,IF(H138="Round",(F138/2)^2*3.14,IF(H138="Oval",(F138*G138*3.14),IF(H138="Triangle",((F138*G138)/2),"Error")))))</f>
        <v>3.5</v>
      </c>
      <c r="J138" t="s">
        <v>43</v>
      </c>
      <c r="K138" t="s">
        <v>119</v>
      </c>
      <c r="O138" t="s">
        <v>646</v>
      </c>
      <c r="P138" t="s">
        <v>9</v>
      </c>
      <c r="Q138" t="s">
        <v>647</v>
      </c>
      <c r="R138" t="s">
        <v>648</v>
      </c>
      <c r="S138" t="s">
        <v>151</v>
      </c>
      <c r="T138" t="s">
        <v>13</v>
      </c>
      <c r="U138">
        <v>965</v>
      </c>
      <c r="V138" t="s">
        <v>14</v>
      </c>
      <c r="W138" t="s">
        <v>649</v>
      </c>
      <c r="X138" t="s">
        <v>16</v>
      </c>
      <c r="Y138" t="s">
        <v>80</v>
      </c>
      <c r="AA138" s="2">
        <v>0.02</v>
      </c>
    </row>
    <row r="139" spans="1:28" x14ac:dyDescent="0.25">
      <c r="A139">
        <v>260</v>
      </c>
      <c r="B139" t="s">
        <v>1468</v>
      </c>
      <c r="C139" t="s">
        <v>1469</v>
      </c>
      <c r="D139" t="s">
        <v>1470</v>
      </c>
      <c r="E139" t="s">
        <v>56</v>
      </c>
      <c r="F139">
        <v>3.38</v>
      </c>
      <c r="G139">
        <v>1.63</v>
      </c>
      <c r="H139" t="s">
        <v>4</v>
      </c>
      <c r="I139">
        <f>IF(H139="Rectangle",F139*G139,IF(H139="Square",F139*G139,IF(H139="Round",(F139/2)^2*3.14,IF(H139="Oval",(F139*G139*3.14),IF(H139="Triangle",((F139*G139)/2),"Error")))))</f>
        <v>5.5093999999999994</v>
      </c>
      <c r="J139" t="s">
        <v>5</v>
      </c>
      <c r="K139" t="s">
        <v>98</v>
      </c>
      <c r="O139" t="s">
        <v>1471</v>
      </c>
      <c r="P139" t="s">
        <v>46</v>
      </c>
      <c r="Q139" t="s">
        <v>1472</v>
      </c>
      <c r="R139" t="s">
        <v>1422</v>
      </c>
      <c r="S139" t="s">
        <v>151</v>
      </c>
      <c r="T139" t="s">
        <v>13</v>
      </c>
      <c r="U139">
        <v>982</v>
      </c>
      <c r="V139" t="s">
        <v>25</v>
      </c>
      <c r="W139" t="s">
        <v>50</v>
      </c>
      <c r="X139" t="s">
        <v>51</v>
      </c>
      <c r="Y139">
        <v>2005</v>
      </c>
      <c r="Z139" t="s">
        <v>52</v>
      </c>
      <c r="AA139" s="2">
        <v>0.01</v>
      </c>
    </row>
    <row r="140" spans="1:28" x14ac:dyDescent="0.25">
      <c r="A140">
        <v>17</v>
      </c>
      <c r="B140" t="s">
        <v>146</v>
      </c>
      <c r="C140" t="s">
        <v>147</v>
      </c>
      <c r="D140" t="s">
        <v>148</v>
      </c>
      <c r="E140" t="s">
        <v>42</v>
      </c>
      <c r="F140">
        <v>3</v>
      </c>
      <c r="G140">
        <v>2</v>
      </c>
      <c r="H140" t="s">
        <v>4</v>
      </c>
      <c r="I140">
        <f>IF(H140="Rectangle",F140*G140,IF(H140="Square",F140*G140,IF(H140="Round",(F140/2)^2*3.14,IF(H140="Oval",(F140*G140*3.14),IF(H140="Triangle",((F140*G140)/2),"Error")))))</f>
        <v>6</v>
      </c>
      <c r="J140" t="s">
        <v>5</v>
      </c>
      <c r="K140" t="s">
        <v>92</v>
      </c>
      <c r="P140" t="s">
        <v>35</v>
      </c>
      <c r="Q140" t="s">
        <v>149</v>
      </c>
      <c r="R140" t="s">
        <v>150</v>
      </c>
      <c r="S140" t="s">
        <v>151</v>
      </c>
      <c r="T140" t="s">
        <v>13</v>
      </c>
      <c r="U140">
        <v>924</v>
      </c>
      <c r="V140" t="s">
        <v>25</v>
      </c>
      <c r="W140" t="s">
        <v>152</v>
      </c>
      <c r="X140" t="s">
        <v>16</v>
      </c>
      <c r="Y140">
        <v>1991</v>
      </c>
      <c r="AA140" s="2">
        <v>0.01</v>
      </c>
    </row>
    <row r="141" spans="1:28" x14ac:dyDescent="0.25">
      <c r="A141">
        <v>252</v>
      </c>
      <c r="B141" t="s">
        <v>1424</v>
      </c>
      <c r="C141" t="s">
        <v>1425</v>
      </c>
      <c r="D141" t="s">
        <v>1426</v>
      </c>
      <c r="E141" t="s">
        <v>42</v>
      </c>
      <c r="F141">
        <v>3.13</v>
      </c>
      <c r="G141">
        <v>2</v>
      </c>
      <c r="H141" t="s">
        <v>4</v>
      </c>
      <c r="I141">
        <f>IF(H141="Rectangle",F141*G141,IF(H141="Square",F141*G141,IF(H141="Round",(F141/2)^2*3.14,IF(H141="Oval",(F141*G141*3.14),IF(H141="Triangle",((F141*G141)/2),"Error")))))</f>
        <v>6.26</v>
      </c>
      <c r="J141" t="s">
        <v>5</v>
      </c>
      <c r="K141" t="s">
        <v>98</v>
      </c>
      <c r="O141" t="s">
        <v>1427</v>
      </c>
      <c r="P141" t="s">
        <v>35</v>
      </c>
      <c r="Q141" t="s">
        <v>1428</v>
      </c>
      <c r="R141" t="s">
        <v>396</v>
      </c>
      <c r="S141" t="s">
        <v>151</v>
      </c>
      <c r="T141" t="s">
        <v>13</v>
      </c>
      <c r="U141" s="3">
        <v>1053</v>
      </c>
      <c r="V141" t="s">
        <v>25</v>
      </c>
      <c r="W141" t="s">
        <v>688</v>
      </c>
      <c r="X141" t="s">
        <v>16</v>
      </c>
      <c r="Y141">
        <v>2013</v>
      </c>
      <c r="Z141" t="s">
        <v>28</v>
      </c>
      <c r="AA141" s="2">
        <v>5.99</v>
      </c>
    </row>
    <row r="142" spans="1:28" x14ac:dyDescent="0.25">
      <c r="A142">
        <v>275</v>
      </c>
      <c r="B142" t="s">
        <v>1540</v>
      </c>
      <c r="C142" t="s">
        <v>1541</v>
      </c>
      <c r="D142" t="s">
        <v>1534</v>
      </c>
      <c r="E142" t="s">
        <v>42</v>
      </c>
      <c r="F142">
        <v>3.13</v>
      </c>
      <c r="G142">
        <v>2</v>
      </c>
      <c r="H142" t="s">
        <v>4</v>
      </c>
      <c r="I142">
        <f>IF(H142="Rectangle",F142*G142,IF(H142="Square",F142*G142,IF(H142="Round",(F142/2)^2*3.14,IF(H142="Oval",(F142*G142*3.14),IF(H142="Triangle",((F142*G142)/2),"Error")))))</f>
        <v>6.26</v>
      </c>
      <c r="J142" t="s">
        <v>5</v>
      </c>
      <c r="K142" t="s">
        <v>92</v>
      </c>
      <c r="O142" t="s">
        <v>1542</v>
      </c>
      <c r="P142" t="s">
        <v>46</v>
      </c>
      <c r="Q142" t="s">
        <v>1535</v>
      </c>
      <c r="R142" t="s">
        <v>1536</v>
      </c>
      <c r="S142" t="s">
        <v>151</v>
      </c>
      <c r="T142" t="s">
        <v>13</v>
      </c>
      <c r="U142">
        <v>915</v>
      </c>
      <c r="V142" t="s">
        <v>93</v>
      </c>
      <c r="W142" t="s">
        <v>1532</v>
      </c>
      <c r="X142" t="s">
        <v>440</v>
      </c>
      <c r="Y142" t="s">
        <v>80</v>
      </c>
      <c r="AA142" s="2">
        <v>3.95</v>
      </c>
    </row>
    <row r="143" spans="1:28" x14ac:dyDescent="0.25">
      <c r="A143">
        <v>273</v>
      </c>
      <c r="B143" t="s">
        <v>1533</v>
      </c>
      <c r="C143" t="s">
        <v>1534</v>
      </c>
      <c r="D143" t="s">
        <v>1534</v>
      </c>
      <c r="E143" t="s">
        <v>42</v>
      </c>
      <c r="F143">
        <v>3.13</v>
      </c>
      <c r="G143">
        <v>2.13</v>
      </c>
      <c r="H143" t="s">
        <v>4</v>
      </c>
      <c r="I143">
        <f>IF(H143="Rectangle",F143*G143,IF(H143="Square",F143*G143,IF(H143="Round",(F143/2)^2*3.14,IF(H143="Oval",(F143*G143*3.14),IF(H143="Triangle",((F143*G143)/2),"Error")))))</f>
        <v>6.6668999999999992</v>
      </c>
      <c r="J143" t="s">
        <v>5</v>
      </c>
      <c r="K143" t="s">
        <v>92</v>
      </c>
      <c r="P143" t="s">
        <v>35</v>
      </c>
      <c r="Q143" t="s">
        <v>1535</v>
      </c>
      <c r="R143" t="s">
        <v>1536</v>
      </c>
      <c r="S143" t="s">
        <v>151</v>
      </c>
      <c r="T143" t="s">
        <v>13</v>
      </c>
      <c r="U143">
        <v>915</v>
      </c>
      <c r="V143" t="s">
        <v>93</v>
      </c>
      <c r="W143" t="s">
        <v>1532</v>
      </c>
      <c r="X143" t="s">
        <v>440</v>
      </c>
      <c r="Y143" t="s">
        <v>80</v>
      </c>
      <c r="AA143" s="2">
        <v>0.01</v>
      </c>
    </row>
    <row r="144" spans="1:28" x14ac:dyDescent="0.25">
      <c r="A144">
        <v>340</v>
      </c>
      <c r="B144" t="s">
        <v>1846</v>
      </c>
      <c r="C144" t="s">
        <v>1847</v>
      </c>
      <c r="D144" t="s">
        <v>1848</v>
      </c>
      <c r="E144" t="s">
        <v>56</v>
      </c>
      <c r="F144">
        <v>2</v>
      </c>
      <c r="G144">
        <v>3.5</v>
      </c>
      <c r="H144" t="s">
        <v>4</v>
      </c>
      <c r="I144">
        <f>IF(H144="Rectangle",F144*G144,IF(H144="Square",F144*G144,IF(H144="Round",(F144/2)^2*3.14,IF(H144="Oval",(F144*G144*3.14),IF(H144="Triangle",((F144*G144)/2),"Error")))))</f>
        <v>7</v>
      </c>
      <c r="J144" t="s">
        <v>43</v>
      </c>
      <c r="K144" t="s">
        <v>119</v>
      </c>
      <c r="O144" t="s">
        <v>1849</v>
      </c>
      <c r="P144" t="s">
        <v>9</v>
      </c>
      <c r="Q144" t="s">
        <v>1850</v>
      </c>
      <c r="R144" t="s">
        <v>648</v>
      </c>
      <c r="S144" t="s">
        <v>151</v>
      </c>
      <c r="T144" t="s">
        <v>13</v>
      </c>
      <c r="U144">
        <v>963</v>
      </c>
      <c r="V144" t="s">
        <v>25</v>
      </c>
      <c r="W144" t="s">
        <v>1835</v>
      </c>
      <c r="X144" t="s">
        <v>16</v>
      </c>
      <c r="Y144">
        <v>2021</v>
      </c>
      <c r="Z144" t="s">
        <v>1836</v>
      </c>
      <c r="AA144" s="2">
        <v>0.04</v>
      </c>
    </row>
    <row r="145" spans="1:28" x14ac:dyDescent="0.25">
      <c r="A145">
        <v>254</v>
      </c>
      <c r="B145" t="s">
        <v>1436</v>
      </c>
      <c r="C145" t="s">
        <v>1437</v>
      </c>
      <c r="D145" t="s">
        <v>1438</v>
      </c>
      <c r="E145" t="s">
        <v>42</v>
      </c>
      <c r="F145">
        <v>2.13</v>
      </c>
      <c r="G145">
        <v>3.5</v>
      </c>
      <c r="H145" t="s">
        <v>4</v>
      </c>
      <c r="I145">
        <f>IF(H145="Rectangle",F145*G145,IF(H145="Square",F145*G145,IF(H145="Round",(F145/2)^2*3.14,IF(H145="Oval",(F145*G145*3.14),IF(H145="Triangle",((F145*G145)/2),"Error")))))</f>
        <v>7.4550000000000001</v>
      </c>
      <c r="J145" t="s">
        <v>43</v>
      </c>
      <c r="K145" t="s">
        <v>92</v>
      </c>
      <c r="O145" t="s">
        <v>1439</v>
      </c>
      <c r="P145" t="s">
        <v>46</v>
      </c>
      <c r="Q145" t="s">
        <v>1440</v>
      </c>
      <c r="R145" t="s">
        <v>1441</v>
      </c>
      <c r="S145" t="s">
        <v>151</v>
      </c>
      <c r="T145" t="s">
        <v>13</v>
      </c>
      <c r="U145" s="3">
        <v>1054</v>
      </c>
      <c r="V145" t="s">
        <v>25</v>
      </c>
      <c r="W145" t="s">
        <v>1415</v>
      </c>
      <c r="X145" t="s">
        <v>16</v>
      </c>
      <c r="Y145">
        <v>2015</v>
      </c>
      <c r="Z145" t="s">
        <v>1416</v>
      </c>
      <c r="AA145" s="2">
        <v>0.01</v>
      </c>
    </row>
    <row r="146" spans="1:28" x14ac:dyDescent="0.25">
      <c r="A146">
        <v>54</v>
      </c>
      <c r="B146" t="s">
        <v>390</v>
      </c>
      <c r="C146" t="s">
        <v>391</v>
      </c>
      <c r="D146" t="s">
        <v>392</v>
      </c>
      <c r="E146" t="s">
        <v>56</v>
      </c>
      <c r="F146">
        <v>3.5</v>
      </c>
      <c r="G146">
        <v>2.25</v>
      </c>
      <c r="H146" t="s">
        <v>4</v>
      </c>
      <c r="I146">
        <f>IF(H146="Rectangle",F146*G146,IF(H146="Square",F146*G146,IF(H146="Round",(F146/2)^2*3.14,IF(H146="Oval",(F146*G146*3.14),IF(H146="Triangle",((F146*G146)/2),"Error")))))</f>
        <v>7.875</v>
      </c>
      <c r="J146" t="s">
        <v>5</v>
      </c>
      <c r="K146" t="s">
        <v>393</v>
      </c>
      <c r="O146" t="s">
        <v>394</v>
      </c>
      <c r="P146" t="s">
        <v>35</v>
      </c>
      <c r="Q146" t="s">
        <v>395</v>
      </c>
      <c r="R146" t="s">
        <v>396</v>
      </c>
      <c r="S146" t="s">
        <v>151</v>
      </c>
      <c r="T146" t="s">
        <v>13</v>
      </c>
      <c r="U146" s="3">
        <v>1051</v>
      </c>
      <c r="V146" t="s">
        <v>25</v>
      </c>
      <c r="W146" t="s">
        <v>397</v>
      </c>
      <c r="X146" t="s">
        <v>38</v>
      </c>
      <c r="Y146">
        <v>2010</v>
      </c>
      <c r="Z146" t="s">
        <v>28</v>
      </c>
      <c r="AA146" s="2">
        <v>3.99</v>
      </c>
    </row>
    <row r="147" spans="1:28" x14ac:dyDescent="0.25">
      <c r="A147">
        <v>274</v>
      </c>
      <c r="B147" t="s">
        <v>1537</v>
      </c>
      <c r="C147" t="s">
        <v>1538</v>
      </c>
      <c r="D147" t="s">
        <v>1539</v>
      </c>
      <c r="E147" t="s">
        <v>42</v>
      </c>
      <c r="F147">
        <v>3.5</v>
      </c>
      <c r="G147">
        <v>2.5</v>
      </c>
      <c r="H147" t="s">
        <v>4</v>
      </c>
      <c r="I147">
        <f>IF(H147="Rectangle",F147*G147,IF(H147="Square",F147*G147,IF(H147="Round",(F147/2)^2*3.14,IF(H147="Oval",(F147*G147*3.14),IF(H147="Triangle",((F147*G147)/2),"Error")))))</f>
        <v>8.75</v>
      </c>
      <c r="J147" t="s">
        <v>5</v>
      </c>
      <c r="K147" t="s">
        <v>92</v>
      </c>
      <c r="P147" t="s">
        <v>46</v>
      </c>
      <c r="Q147" t="s">
        <v>149</v>
      </c>
      <c r="R147" t="s">
        <v>150</v>
      </c>
      <c r="S147" t="s">
        <v>151</v>
      </c>
      <c r="T147" t="s">
        <v>13</v>
      </c>
      <c r="U147">
        <v>924</v>
      </c>
      <c r="V147" t="s">
        <v>25</v>
      </c>
      <c r="W147" t="s">
        <v>152</v>
      </c>
      <c r="X147" t="s">
        <v>16</v>
      </c>
      <c r="Y147">
        <v>1991</v>
      </c>
      <c r="AA147" s="2">
        <v>4.5</v>
      </c>
    </row>
    <row r="148" spans="1:28" x14ac:dyDescent="0.25">
      <c r="A148">
        <v>32</v>
      </c>
      <c r="B148" t="s">
        <v>248</v>
      </c>
      <c r="C148" t="s">
        <v>249</v>
      </c>
      <c r="D148" t="s">
        <v>250</v>
      </c>
      <c r="E148" t="s">
        <v>42</v>
      </c>
      <c r="F148">
        <v>3.5</v>
      </c>
      <c r="G148">
        <v>2.5</v>
      </c>
      <c r="H148" t="s">
        <v>4</v>
      </c>
      <c r="I148">
        <f>IF(H148="Rectangle",F148*G148,IF(H148="Square",F148*G148,IF(H148="Round",(F148/2)^2*3.14,IF(H148="Oval",(F148*G148*3.14),IF(H148="Triangle",((F148*G148)/2),"Error")))))</f>
        <v>8.75</v>
      </c>
      <c r="J148" t="s">
        <v>5</v>
      </c>
      <c r="K148" t="s">
        <v>103</v>
      </c>
      <c r="M148" t="s">
        <v>7</v>
      </c>
      <c r="P148" t="s">
        <v>46</v>
      </c>
      <c r="Q148" t="s">
        <v>251</v>
      </c>
      <c r="R148" t="s">
        <v>252</v>
      </c>
      <c r="S148" t="s">
        <v>151</v>
      </c>
      <c r="T148" t="s">
        <v>13</v>
      </c>
      <c r="U148">
        <v>993</v>
      </c>
      <c r="V148" t="s">
        <v>25</v>
      </c>
      <c r="W148" t="s">
        <v>253</v>
      </c>
      <c r="X148" t="s">
        <v>16</v>
      </c>
      <c r="Y148">
        <v>2017</v>
      </c>
      <c r="Z148" t="s">
        <v>198</v>
      </c>
      <c r="AA148" s="2">
        <v>0.01</v>
      </c>
    </row>
    <row r="149" spans="1:28" x14ac:dyDescent="0.25">
      <c r="A149">
        <v>409</v>
      </c>
      <c r="B149" t="s">
        <v>2120</v>
      </c>
      <c r="C149" t="s">
        <v>2121</v>
      </c>
      <c r="D149" t="s">
        <v>2122</v>
      </c>
      <c r="E149" t="s">
        <v>3</v>
      </c>
      <c r="F149">
        <v>3.5</v>
      </c>
      <c r="G149">
        <v>2.5</v>
      </c>
      <c r="H149" t="s">
        <v>4</v>
      </c>
      <c r="I149">
        <f>IF(H149="Rectangle",F149*G149,IF(H149="Square",F149*G149,IF(H149="Round",(F149/2)^2*3.14,IF(H149="Oval",(F149*G149*3.14),IF(H149="Triangle",((F149*G149)/2),"Error")))))</f>
        <v>8.75</v>
      </c>
      <c r="J149" t="s">
        <v>5</v>
      </c>
      <c r="K149" t="s">
        <v>92</v>
      </c>
      <c r="P149" t="s">
        <v>46</v>
      </c>
      <c r="Q149" t="s">
        <v>2123</v>
      </c>
      <c r="R149" t="s">
        <v>396</v>
      </c>
      <c r="S149" t="s">
        <v>151</v>
      </c>
      <c r="T149" t="s">
        <v>13</v>
      </c>
      <c r="U149" s="3">
        <v>1052</v>
      </c>
      <c r="V149" t="s">
        <v>25</v>
      </c>
      <c r="W149" t="s">
        <v>2115</v>
      </c>
      <c r="X149" t="s">
        <v>16</v>
      </c>
      <c r="Y149">
        <v>2022</v>
      </c>
      <c r="Z149" t="s">
        <v>1836</v>
      </c>
      <c r="AA149" s="2">
        <v>0.01</v>
      </c>
    </row>
    <row r="150" spans="1:28" x14ac:dyDescent="0.25">
      <c r="A150">
        <v>406</v>
      </c>
      <c r="B150" t="s">
        <v>2108</v>
      </c>
      <c r="C150" t="s">
        <v>2109</v>
      </c>
      <c r="D150" t="s">
        <v>2110</v>
      </c>
      <c r="E150" t="s">
        <v>42</v>
      </c>
      <c r="F150">
        <v>3.5</v>
      </c>
      <c r="G150">
        <v>2.5</v>
      </c>
      <c r="H150" t="s">
        <v>4</v>
      </c>
      <c r="I150">
        <f>IF(H150="Rectangle",F150*G150,IF(H150="Square",F150*G150,IF(H150="Round",(F150/2)^2*3.14,IF(H150="Oval",(F150*G150*3.14),IF(H150="Triangle",((F150*G150)/2),"Error")))))</f>
        <v>8.75</v>
      </c>
      <c r="J150" t="s">
        <v>5</v>
      </c>
      <c r="K150" t="s">
        <v>103</v>
      </c>
      <c r="O150" t="s">
        <v>396</v>
      </c>
      <c r="P150" t="s">
        <v>46</v>
      </c>
      <c r="Q150" t="s">
        <v>2111</v>
      </c>
      <c r="R150" t="s">
        <v>396</v>
      </c>
      <c r="S150" t="s">
        <v>151</v>
      </c>
      <c r="T150" t="s">
        <v>1568</v>
      </c>
      <c r="U150" s="3">
        <v>1053</v>
      </c>
      <c r="V150" t="s">
        <v>25</v>
      </c>
      <c r="X150" t="s">
        <v>16</v>
      </c>
      <c r="Y150">
        <v>2022</v>
      </c>
      <c r="Z150" t="s">
        <v>1836</v>
      </c>
      <c r="AA150" s="2">
        <v>0.01</v>
      </c>
    </row>
    <row r="151" spans="1:28" x14ac:dyDescent="0.25">
      <c r="A151">
        <v>407</v>
      </c>
      <c r="B151" t="s">
        <v>2112</v>
      </c>
      <c r="C151" t="s">
        <v>2113</v>
      </c>
      <c r="D151" t="s">
        <v>2114</v>
      </c>
      <c r="E151" t="s">
        <v>42</v>
      </c>
      <c r="F151">
        <v>3.5</v>
      </c>
      <c r="G151">
        <v>2.5</v>
      </c>
      <c r="H151" t="s">
        <v>4</v>
      </c>
      <c r="I151">
        <f>IF(H151="Rectangle",F151*G151,IF(H151="Square",F151*G151,IF(H151="Round",(F151/2)^2*3.14,IF(H151="Oval",(F151*G151*3.14),IF(H151="Triangle",((F151*G151)/2),"Error")))))</f>
        <v>8.75</v>
      </c>
      <c r="J151" t="s">
        <v>5</v>
      </c>
      <c r="K151" t="s">
        <v>103</v>
      </c>
      <c r="P151" t="s">
        <v>35</v>
      </c>
      <c r="Q151" t="s">
        <v>2111</v>
      </c>
      <c r="R151" t="s">
        <v>396</v>
      </c>
      <c r="S151" t="s">
        <v>151</v>
      </c>
      <c r="T151" t="s">
        <v>13</v>
      </c>
      <c r="U151" s="3">
        <v>1053</v>
      </c>
      <c r="V151" t="s">
        <v>25</v>
      </c>
      <c r="W151" t="s">
        <v>2115</v>
      </c>
      <c r="X151" t="s">
        <v>16</v>
      </c>
      <c r="Y151">
        <v>2022</v>
      </c>
      <c r="Z151" t="s">
        <v>1836</v>
      </c>
      <c r="AA151" s="2">
        <v>1.95</v>
      </c>
      <c r="AB151" t="s">
        <v>2116</v>
      </c>
    </row>
    <row r="152" spans="1:28" x14ac:dyDescent="0.25">
      <c r="A152">
        <v>408</v>
      </c>
      <c r="B152" t="s">
        <v>2117</v>
      </c>
      <c r="C152" t="s">
        <v>2118</v>
      </c>
      <c r="D152" t="s">
        <v>2119</v>
      </c>
      <c r="E152" t="s">
        <v>42</v>
      </c>
      <c r="F152">
        <v>3.5</v>
      </c>
      <c r="G152">
        <v>2.5</v>
      </c>
      <c r="H152" t="s">
        <v>4</v>
      </c>
      <c r="I152">
        <f>IF(H152="Rectangle",F152*G152,IF(H152="Square",F152*G152,IF(H152="Round",(F152/2)^2*3.14,IF(H152="Oval",(F152*G152*3.14),IF(H152="Triangle",((F152*G152)/2),"Error")))))</f>
        <v>8.75</v>
      </c>
      <c r="J152" t="s">
        <v>5</v>
      </c>
      <c r="K152" t="s">
        <v>98</v>
      </c>
      <c r="O152" t="s">
        <v>2118</v>
      </c>
      <c r="P152" t="s">
        <v>35</v>
      </c>
      <c r="Q152" t="s">
        <v>2111</v>
      </c>
      <c r="R152" t="s">
        <v>396</v>
      </c>
      <c r="S152" t="s">
        <v>151</v>
      </c>
      <c r="T152" t="s">
        <v>13</v>
      </c>
      <c r="U152" s="3">
        <v>1053</v>
      </c>
      <c r="V152" t="s">
        <v>25</v>
      </c>
      <c r="W152" t="s">
        <v>2115</v>
      </c>
      <c r="X152" t="s">
        <v>16</v>
      </c>
      <c r="Y152">
        <v>2022</v>
      </c>
      <c r="Z152" t="s">
        <v>1836</v>
      </c>
      <c r="AA152" s="2">
        <v>0.01</v>
      </c>
    </row>
    <row r="153" spans="1:28" x14ac:dyDescent="0.25">
      <c r="A153">
        <v>259</v>
      </c>
      <c r="B153" t="s">
        <v>1462</v>
      </c>
      <c r="C153" t="s">
        <v>1463</v>
      </c>
      <c r="D153" t="s">
        <v>1464</v>
      </c>
      <c r="E153" t="s">
        <v>458</v>
      </c>
      <c r="F153">
        <v>2.13</v>
      </c>
      <c r="G153">
        <v>4.25</v>
      </c>
      <c r="H153" t="s">
        <v>4</v>
      </c>
      <c r="I153">
        <f>IF(H153="Rectangle",F153*G153,IF(H153="Square",F153*G153,IF(H153="Round",(F153/2)^2*3.14,IF(H153="Oval",(F153*G153*3.14),IF(H153="Triangle",((F153*G153)/2),"Error")))))</f>
        <v>9.0525000000000002</v>
      </c>
      <c r="J153" t="s">
        <v>43</v>
      </c>
      <c r="K153" t="s">
        <v>119</v>
      </c>
      <c r="O153" t="s">
        <v>1465</v>
      </c>
      <c r="P153" t="s">
        <v>9</v>
      </c>
      <c r="Q153" t="s">
        <v>1466</v>
      </c>
      <c r="R153" t="s">
        <v>396</v>
      </c>
      <c r="S153" t="s">
        <v>151</v>
      </c>
      <c r="T153" t="s">
        <v>13</v>
      </c>
      <c r="U153" s="3">
        <v>1054</v>
      </c>
      <c r="V153" t="s">
        <v>25</v>
      </c>
      <c r="W153" t="s">
        <v>1467</v>
      </c>
      <c r="X153" t="s">
        <v>38</v>
      </c>
      <c r="Y153">
        <v>2012</v>
      </c>
      <c r="AA153" s="2">
        <v>4.99</v>
      </c>
    </row>
    <row r="154" spans="1:28" x14ac:dyDescent="0.25">
      <c r="A154">
        <v>251</v>
      </c>
      <c r="B154" t="s">
        <v>1417</v>
      </c>
      <c r="C154" t="s">
        <v>1418</v>
      </c>
      <c r="D154" t="s">
        <v>1419</v>
      </c>
      <c r="E154" t="s">
        <v>42</v>
      </c>
      <c r="F154">
        <v>3.5</v>
      </c>
      <c r="G154">
        <v>3.5</v>
      </c>
      <c r="H154" t="s">
        <v>75</v>
      </c>
      <c r="I154">
        <f>IF(H154="Rectangle",F154*G154,IF(H154="Square",F154*G154,IF(H154="Round",(F154/2)^2*3.14,IF(H154="Oval",(F154*G154*3.14),IF(H154="Triangle",((F154*G154)/2),"Error")))))</f>
        <v>9.6162500000000009</v>
      </c>
      <c r="J154" t="s">
        <v>43</v>
      </c>
      <c r="K154" t="s">
        <v>84</v>
      </c>
      <c r="O154" t="s">
        <v>1420</v>
      </c>
      <c r="P154" t="s">
        <v>9</v>
      </c>
      <c r="Q154" t="s">
        <v>1421</v>
      </c>
      <c r="R154" t="s">
        <v>1422</v>
      </c>
      <c r="S154" t="s">
        <v>151</v>
      </c>
      <c r="T154" t="s">
        <v>13</v>
      </c>
      <c r="U154">
        <v>983</v>
      </c>
      <c r="V154" t="s">
        <v>25</v>
      </c>
      <c r="W154" t="s">
        <v>253</v>
      </c>
      <c r="X154" t="s">
        <v>16</v>
      </c>
      <c r="Y154">
        <v>2017</v>
      </c>
      <c r="Z154" t="s">
        <v>1423</v>
      </c>
      <c r="AA154" s="2">
        <v>0.01</v>
      </c>
    </row>
    <row r="155" spans="1:28" x14ac:dyDescent="0.25">
      <c r="A155">
        <v>338</v>
      </c>
      <c r="B155" t="s">
        <v>1830</v>
      </c>
      <c r="C155" t="s">
        <v>1831</v>
      </c>
      <c r="D155" t="s">
        <v>1832</v>
      </c>
      <c r="E155" t="s">
        <v>991</v>
      </c>
      <c r="F155">
        <v>3.5</v>
      </c>
      <c r="G155">
        <v>2.88</v>
      </c>
      <c r="H155" t="s">
        <v>4</v>
      </c>
      <c r="I155">
        <f>IF(H155="Rectangle",F155*G155,IF(H155="Square",F155*G155,IF(H155="Round",(F155/2)^2*3.14,IF(H155="Oval",(F155*G155*3.14),IF(H155="Triangle",((F155*G155)/2),"Error")))))</f>
        <v>10.08</v>
      </c>
      <c r="J155" t="s">
        <v>5</v>
      </c>
      <c r="K155" t="s">
        <v>739</v>
      </c>
      <c r="O155" t="s">
        <v>1833</v>
      </c>
      <c r="P155" t="s">
        <v>77</v>
      </c>
      <c r="Q155" t="s">
        <v>1834</v>
      </c>
      <c r="R155" t="s">
        <v>648</v>
      </c>
      <c r="S155" t="s">
        <v>151</v>
      </c>
      <c r="T155" t="s">
        <v>13</v>
      </c>
      <c r="U155">
        <v>964</v>
      </c>
      <c r="V155" t="s">
        <v>25</v>
      </c>
      <c r="W155" t="s">
        <v>1835</v>
      </c>
      <c r="X155" t="s">
        <v>16</v>
      </c>
      <c r="Y155">
        <v>2021</v>
      </c>
      <c r="Z155" t="s">
        <v>1836</v>
      </c>
      <c r="AA155" s="2">
        <v>0.04</v>
      </c>
    </row>
    <row r="156" spans="1:28" x14ac:dyDescent="0.25">
      <c r="A156">
        <v>256</v>
      </c>
      <c r="B156" t="s">
        <v>1448</v>
      </c>
      <c r="C156" t="s">
        <v>1449</v>
      </c>
      <c r="D156" t="s">
        <v>1450</v>
      </c>
      <c r="E156" t="s">
        <v>234</v>
      </c>
      <c r="F156">
        <v>2.25</v>
      </c>
      <c r="G156">
        <v>4.5</v>
      </c>
      <c r="H156" t="s">
        <v>4</v>
      </c>
      <c r="I156">
        <f>IF(H156="Rectangle",F156*G156,IF(H156="Square",F156*G156,IF(H156="Round",(F156/2)^2*3.14,IF(H156="Oval",(F156*G156*3.14),IF(H156="Triangle",((F156*G156)/2),"Error")))))</f>
        <v>10.125</v>
      </c>
      <c r="J156" t="s">
        <v>43</v>
      </c>
      <c r="K156" t="s">
        <v>98</v>
      </c>
      <c r="O156" t="s">
        <v>396</v>
      </c>
      <c r="P156" t="s">
        <v>9</v>
      </c>
      <c r="Q156" t="s">
        <v>38</v>
      </c>
      <c r="R156" t="s">
        <v>396</v>
      </c>
      <c r="S156" t="s">
        <v>151</v>
      </c>
      <c r="T156" t="s">
        <v>13</v>
      </c>
      <c r="U156" s="3">
        <v>1052</v>
      </c>
      <c r="V156" t="s">
        <v>25</v>
      </c>
      <c r="W156" t="s">
        <v>1451</v>
      </c>
      <c r="X156" t="s">
        <v>38</v>
      </c>
      <c r="Y156" t="s">
        <v>80</v>
      </c>
      <c r="AA156" s="2">
        <v>0.01</v>
      </c>
    </row>
    <row r="157" spans="1:28" x14ac:dyDescent="0.25">
      <c r="A157">
        <v>258</v>
      </c>
      <c r="B157" t="s">
        <v>1456</v>
      </c>
      <c r="C157" t="s">
        <v>1457</v>
      </c>
      <c r="D157" t="s">
        <v>1458</v>
      </c>
      <c r="E157" t="s">
        <v>234</v>
      </c>
      <c r="F157">
        <v>2.68</v>
      </c>
      <c r="G157">
        <v>4.38</v>
      </c>
      <c r="H157" t="s">
        <v>4</v>
      </c>
      <c r="I157">
        <f>IF(H157="Rectangle",F157*G157,IF(H157="Square",F157*G157,IF(H157="Round",(F157/2)^2*3.14,IF(H157="Oval",(F157*G157*3.14),IF(H157="Triangle",((F157*G157)/2),"Error")))))</f>
        <v>11.7384</v>
      </c>
      <c r="J157" t="s">
        <v>43</v>
      </c>
      <c r="K157" t="s">
        <v>1057</v>
      </c>
      <c r="O157" t="s">
        <v>1459</v>
      </c>
      <c r="P157" t="s">
        <v>46</v>
      </c>
      <c r="Q157" t="s">
        <v>1460</v>
      </c>
      <c r="R157" t="s">
        <v>396</v>
      </c>
      <c r="S157" t="s">
        <v>151</v>
      </c>
      <c r="T157" t="s">
        <v>13</v>
      </c>
      <c r="U157" s="3">
        <v>1053</v>
      </c>
      <c r="V157" t="s">
        <v>25</v>
      </c>
      <c r="W157" t="s">
        <v>1461</v>
      </c>
      <c r="X157" t="s">
        <v>16</v>
      </c>
      <c r="Y157">
        <v>2006</v>
      </c>
      <c r="AA157" s="2">
        <v>6.99</v>
      </c>
    </row>
    <row r="158" spans="1:28" x14ac:dyDescent="0.25">
      <c r="A158">
        <v>112</v>
      </c>
      <c r="B158" t="s">
        <v>682</v>
      </c>
      <c r="C158" t="s">
        <v>683</v>
      </c>
      <c r="D158" t="s">
        <v>684</v>
      </c>
      <c r="E158" t="s">
        <v>56</v>
      </c>
      <c r="F158">
        <v>4</v>
      </c>
      <c r="G158">
        <v>3</v>
      </c>
      <c r="H158" t="s">
        <v>4</v>
      </c>
      <c r="I158">
        <f>IF(H158="Rectangle",F158*G158,IF(H158="Square",F158*G158,IF(H158="Round",(F158/2)^2*3.14,IF(H158="Oval",(F158*G158*3.14),IF(H158="Triangle",((F158*G158)/2),"Error")))))</f>
        <v>12</v>
      </c>
      <c r="J158" t="s">
        <v>5</v>
      </c>
      <c r="K158" t="s">
        <v>98</v>
      </c>
      <c r="O158" t="s">
        <v>685</v>
      </c>
      <c r="P158" t="s">
        <v>353</v>
      </c>
      <c r="Q158" t="s">
        <v>686</v>
      </c>
      <c r="R158" t="s">
        <v>687</v>
      </c>
      <c r="S158" t="s">
        <v>151</v>
      </c>
      <c r="T158" t="s">
        <v>13</v>
      </c>
      <c r="U158">
        <v>956</v>
      </c>
      <c r="V158" t="s">
        <v>25</v>
      </c>
      <c r="W158" t="s">
        <v>688</v>
      </c>
      <c r="X158" t="s">
        <v>16</v>
      </c>
      <c r="Y158">
        <v>2013</v>
      </c>
      <c r="Z158" t="s">
        <v>28</v>
      </c>
      <c r="AA158" s="2">
        <v>0.04</v>
      </c>
    </row>
    <row r="159" spans="1:28" x14ac:dyDescent="0.25">
      <c r="A159">
        <v>13</v>
      </c>
      <c r="B159" t="s">
        <v>116</v>
      </c>
      <c r="C159" t="s">
        <v>117</v>
      </c>
      <c r="D159" t="s">
        <v>118</v>
      </c>
      <c r="E159" t="s">
        <v>42</v>
      </c>
      <c r="F159">
        <v>2</v>
      </c>
      <c r="G159">
        <v>3.38</v>
      </c>
      <c r="H159" t="s">
        <v>4</v>
      </c>
      <c r="I159">
        <f>IF(H159="Rectangle",F159*G159,IF(H159="Square",F159*G159,IF(H159="Round",(F159/2)^2*3.14,IF(H159="Oval",(F159*G159*3.14),IF(H159="Triangle",((F159*G159)/2),"Error")))))</f>
        <v>6.76</v>
      </c>
      <c r="J159" t="s">
        <v>43</v>
      </c>
      <c r="K159" t="s">
        <v>119</v>
      </c>
      <c r="O159" t="s">
        <v>120</v>
      </c>
      <c r="P159" t="s">
        <v>68</v>
      </c>
      <c r="Q159" t="s">
        <v>121</v>
      </c>
      <c r="R159" t="s">
        <v>122</v>
      </c>
      <c r="S159" t="s">
        <v>123</v>
      </c>
      <c r="T159" t="s">
        <v>13</v>
      </c>
      <c r="U159">
        <v>699</v>
      </c>
      <c r="V159" t="s">
        <v>25</v>
      </c>
      <c r="W159" t="s">
        <v>50</v>
      </c>
      <c r="X159" t="s">
        <v>51</v>
      </c>
      <c r="Y159">
        <v>2005</v>
      </c>
      <c r="Z159" t="s">
        <v>52</v>
      </c>
      <c r="AA159" s="2">
        <v>0.01</v>
      </c>
    </row>
    <row r="160" spans="1:28" x14ac:dyDescent="0.25">
      <c r="A160">
        <v>190</v>
      </c>
      <c r="B160" t="s">
        <v>1099</v>
      </c>
      <c r="C160" t="s">
        <v>1100</v>
      </c>
      <c r="D160" t="s">
        <v>1101</v>
      </c>
      <c r="E160" t="s">
        <v>1102</v>
      </c>
      <c r="F160">
        <v>1.88</v>
      </c>
      <c r="G160">
        <v>1.88</v>
      </c>
      <c r="H160" t="s">
        <v>75</v>
      </c>
      <c r="I160">
        <f>IF(H160="Rectangle",F160*G160,IF(H160="Square",F160*G160,IF(H160="Round",(F160/2)^2*3.14,IF(H160="Oval",(F160*G160*3.14),IF(H160="Triangle",((F160*G160)/2),"Error")))))</f>
        <v>2.7745039999999999</v>
      </c>
      <c r="J160" t="s">
        <v>43</v>
      </c>
      <c r="K160" t="s">
        <v>98</v>
      </c>
      <c r="M160" t="s">
        <v>7</v>
      </c>
      <c r="O160" t="s">
        <v>1103</v>
      </c>
      <c r="P160" t="s">
        <v>46</v>
      </c>
      <c r="Q160" t="s">
        <v>1068</v>
      </c>
      <c r="R160" t="s">
        <v>1069</v>
      </c>
      <c r="S160" t="s">
        <v>137</v>
      </c>
      <c r="T160" t="s">
        <v>13</v>
      </c>
      <c r="U160">
        <v>431</v>
      </c>
      <c r="V160" t="s">
        <v>25</v>
      </c>
      <c r="W160" t="s">
        <v>1070</v>
      </c>
      <c r="X160" t="s">
        <v>51</v>
      </c>
      <c r="Y160">
        <v>2018</v>
      </c>
      <c r="Z160" t="s">
        <v>52</v>
      </c>
      <c r="AA160" s="2">
        <v>2.95</v>
      </c>
    </row>
    <row r="161" spans="1:27" x14ac:dyDescent="0.25">
      <c r="A161">
        <v>193</v>
      </c>
      <c r="B161" t="s">
        <v>1115</v>
      </c>
      <c r="C161" t="s">
        <v>1116</v>
      </c>
      <c r="D161" t="s">
        <v>1117</v>
      </c>
      <c r="E161" t="s">
        <v>42</v>
      </c>
      <c r="F161">
        <v>2.25</v>
      </c>
      <c r="G161">
        <v>2.25</v>
      </c>
      <c r="H161" t="s">
        <v>75</v>
      </c>
      <c r="I161">
        <f>IF(H161="Rectangle",F161*G161,IF(H161="Square",F161*G161,IF(H161="Round",(F161/2)^2*3.14,IF(H161="Oval",(F161*G161*3.14),IF(H161="Triangle",((F161*G161)/2),"Error")))))</f>
        <v>3.9740625000000001</v>
      </c>
      <c r="J161" t="s">
        <v>43</v>
      </c>
      <c r="K161" t="s">
        <v>84</v>
      </c>
      <c r="O161" t="s">
        <v>1118</v>
      </c>
      <c r="P161" t="s">
        <v>35</v>
      </c>
      <c r="Q161" t="s">
        <v>1119</v>
      </c>
      <c r="R161" t="s">
        <v>1120</v>
      </c>
      <c r="S161" t="s">
        <v>137</v>
      </c>
      <c r="T161" t="s">
        <v>13</v>
      </c>
      <c r="U161">
        <v>482</v>
      </c>
      <c r="V161" t="s">
        <v>25</v>
      </c>
      <c r="W161" t="s">
        <v>1070</v>
      </c>
      <c r="X161" t="s">
        <v>51</v>
      </c>
      <c r="Y161">
        <v>2018</v>
      </c>
      <c r="Z161" t="s">
        <v>52</v>
      </c>
      <c r="AA161" s="2">
        <v>0.01</v>
      </c>
    </row>
    <row r="162" spans="1:27" x14ac:dyDescent="0.25">
      <c r="A162">
        <v>192</v>
      </c>
      <c r="B162" t="s">
        <v>1108</v>
      </c>
      <c r="C162" t="s">
        <v>1109</v>
      </c>
      <c r="D162" t="s">
        <v>1110</v>
      </c>
      <c r="E162" t="s">
        <v>42</v>
      </c>
      <c r="F162">
        <v>2.38</v>
      </c>
      <c r="G162">
        <v>2.38</v>
      </c>
      <c r="H162" t="s">
        <v>75</v>
      </c>
      <c r="I162">
        <f>IF(H162="Rectangle",F162*G162,IF(H162="Square",F162*G162,IF(H162="Round",(F162/2)^2*3.14,IF(H162="Oval",(F162*G162*3.14),IF(H162="Triangle",((F162*G162)/2),"Error")))))</f>
        <v>4.4465539999999999</v>
      </c>
      <c r="J162" t="s">
        <v>43</v>
      </c>
      <c r="K162" t="s">
        <v>44</v>
      </c>
      <c r="O162" t="s">
        <v>1111</v>
      </c>
      <c r="P162" t="s">
        <v>35</v>
      </c>
      <c r="Q162" t="s">
        <v>1112</v>
      </c>
      <c r="R162" t="s">
        <v>1113</v>
      </c>
      <c r="S162" t="s">
        <v>137</v>
      </c>
      <c r="T162" t="s">
        <v>13</v>
      </c>
      <c r="U162">
        <v>266</v>
      </c>
      <c r="V162" t="s">
        <v>25</v>
      </c>
      <c r="W162" t="s">
        <v>1114</v>
      </c>
      <c r="X162" t="s">
        <v>16</v>
      </c>
      <c r="Y162">
        <v>2019</v>
      </c>
      <c r="Z162" t="s">
        <v>52</v>
      </c>
      <c r="AA162" s="2">
        <v>0.01</v>
      </c>
    </row>
    <row r="163" spans="1:27" x14ac:dyDescent="0.25">
      <c r="A163">
        <v>198</v>
      </c>
      <c r="B163" t="s">
        <v>1142</v>
      </c>
      <c r="C163" t="s">
        <v>1143</v>
      </c>
      <c r="D163" t="s">
        <v>1144</v>
      </c>
      <c r="E163" t="s">
        <v>20</v>
      </c>
      <c r="F163">
        <v>2</v>
      </c>
      <c r="G163">
        <v>2.75</v>
      </c>
      <c r="H163" t="s">
        <v>4</v>
      </c>
      <c r="I163">
        <f>IF(H163="Rectangle",F163*G163,IF(H163="Square",F163*G163,IF(H163="Round",(F163/2)^2*3.14,IF(H163="Oval",(F163*G163*3.14),IF(H163="Triangle",((F163*G163)/2),"Error")))))</f>
        <v>5.5</v>
      </c>
      <c r="J163" t="s">
        <v>43</v>
      </c>
      <c r="K163" t="s">
        <v>98</v>
      </c>
      <c r="O163" t="s">
        <v>1145</v>
      </c>
      <c r="P163" t="s">
        <v>68</v>
      </c>
      <c r="Q163" t="s">
        <v>1143</v>
      </c>
      <c r="R163" t="s">
        <v>1126</v>
      </c>
      <c r="S163" t="s">
        <v>137</v>
      </c>
      <c r="T163" t="s">
        <v>13</v>
      </c>
      <c r="U163">
        <v>485</v>
      </c>
      <c r="V163" t="s">
        <v>25</v>
      </c>
      <c r="W163" t="s">
        <v>1070</v>
      </c>
      <c r="X163" t="s">
        <v>51</v>
      </c>
      <c r="Y163">
        <v>2018</v>
      </c>
      <c r="Z163" t="s">
        <v>52</v>
      </c>
      <c r="AA163" s="2">
        <v>6.5</v>
      </c>
    </row>
    <row r="164" spans="1:27" x14ac:dyDescent="0.25">
      <c r="A164">
        <v>197</v>
      </c>
      <c r="B164" t="s">
        <v>1136</v>
      </c>
      <c r="C164" t="s">
        <v>1137</v>
      </c>
      <c r="D164" t="s">
        <v>1138</v>
      </c>
      <c r="E164" t="s">
        <v>458</v>
      </c>
      <c r="F164">
        <v>2.5</v>
      </c>
      <c r="G164">
        <v>2.63</v>
      </c>
      <c r="H164" t="s">
        <v>4</v>
      </c>
      <c r="I164">
        <f>IF(H164="Rectangle",F164*G164,IF(H164="Square",F164*G164,IF(H164="Round",(F164/2)^2*3.14,IF(H164="Oval",(F164*G164*3.14),IF(H164="Triangle",((F164*G164)/2),"Error")))))</f>
        <v>6.5749999999999993</v>
      </c>
      <c r="J164" t="s">
        <v>43</v>
      </c>
      <c r="K164" t="s">
        <v>98</v>
      </c>
      <c r="O164" t="s">
        <v>1139</v>
      </c>
      <c r="P164" t="s">
        <v>46</v>
      </c>
      <c r="Q164" t="s">
        <v>1140</v>
      </c>
      <c r="R164" t="s">
        <v>1141</v>
      </c>
      <c r="S164" t="s">
        <v>137</v>
      </c>
      <c r="T164" t="s">
        <v>13</v>
      </c>
      <c r="U164">
        <v>482</v>
      </c>
      <c r="V164" t="s">
        <v>25</v>
      </c>
      <c r="W164" t="s">
        <v>1070</v>
      </c>
      <c r="X164" t="s">
        <v>51</v>
      </c>
      <c r="Y164">
        <v>2018</v>
      </c>
      <c r="Z164" t="s">
        <v>52</v>
      </c>
      <c r="AA164" s="2">
        <v>0.01</v>
      </c>
    </row>
    <row r="165" spans="1:27" x14ac:dyDescent="0.25">
      <c r="A165">
        <v>194</v>
      </c>
      <c r="B165" t="s">
        <v>1121</v>
      </c>
      <c r="C165" t="s">
        <v>1122</v>
      </c>
      <c r="D165" t="s">
        <v>1123</v>
      </c>
      <c r="E165" t="s">
        <v>42</v>
      </c>
      <c r="F165">
        <v>2.13</v>
      </c>
      <c r="G165">
        <v>3.13</v>
      </c>
      <c r="H165" t="s">
        <v>4</v>
      </c>
      <c r="I165">
        <f>IF(H165="Rectangle",F165*G165,IF(H165="Square",F165*G165,IF(H165="Round",(F165/2)^2*3.14,IF(H165="Oval",(F165*G165*3.14),IF(H165="Triangle",((F165*G165)/2),"Error")))))</f>
        <v>6.6668999999999992</v>
      </c>
      <c r="J165" t="s">
        <v>43</v>
      </c>
      <c r="K165" t="s">
        <v>103</v>
      </c>
      <c r="O165" t="s">
        <v>1124</v>
      </c>
      <c r="P165" t="s">
        <v>35</v>
      </c>
      <c r="Q165" t="s">
        <v>1125</v>
      </c>
      <c r="R165" t="s">
        <v>1126</v>
      </c>
      <c r="S165" t="s">
        <v>137</v>
      </c>
      <c r="T165" t="s">
        <v>13</v>
      </c>
      <c r="U165">
        <v>482</v>
      </c>
      <c r="V165" t="s">
        <v>25</v>
      </c>
      <c r="W165" t="s">
        <v>1070</v>
      </c>
      <c r="X165" t="s">
        <v>51</v>
      </c>
      <c r="Y165">
        <v>2018</v>
      </c>
      <c r="Z165" t="s">
        <v>52</v>
      </c>
      <c r="AA165" s="2">
        <v>2.99</v>
      </c>
    </row>
    <row r="166" spans="1:27" x14ac:dyDescent="0.25">
      <c r="A166">
        <v>199</v>
      </c>
      <c r="B166" t="s">
        <v>1146</v>
      </c>
      <c r="C166" t="s">
        <v>1147</v>
      </c>
      <c r="D166" t="s">
        <v>1148</v>
      </c>
      <c r="E166" t="s">
        <v>458</v>
      </c>
      <c r="F166">
        <v>1.88</v>
      </c>
      <c r="G166">
        <v>3.88</v>
      </c>
      <c r="H166" t="s">
        <v>4</v>
      </c>
      <c r="I166">
        <f>IF(H166="Rectangle",F166*G166,IF(H166="Square",F166*G166,IF(H166="Round",(F166/2)^2*3.14,IF(H166="Oval",(F166*G166*3.14),IF(H166="Triangle",((F166*G166)/2),"Error")))))</f>
        <v>7.2943999999999996</v>
      </c>
      <c r="J166" t="s">
        <v>43</v>
      </c>
      <c r="K166" t="s">
        <v>98</v>
      </c>
      <c r="O166" t="s">
        <v>1149</v>
      </c>
      <c r="P166" t="s">
        <v>35</v>
      </c>
      <c r="Q166" t="s">
        <v>1150</v>
      </c>
      <c r="R166" t="s">
        <v>1132</v>
      </c>
      <c r="S166" t="s">
        <v>137</v>
      </c>
      <c r="T166" t="s">
        <v>13</v>
      </c>
      <c r="U166">
        <v>437</v>
      </c>
      <c r="V166" t="s">
        <v>25</v>
      </c>
      <c r="W166" t="s">
        <v>1070</v>
      </c>
      <c r="X166" t="s">
        <v>51</v>
      </c>
      <c r="Y166">
        <v>2018</v>
      </c>
      <c r="Z166" t="s">
        <v>52</v>
      </c>
      <c r="AA166" s="2">
        <v>2.99</v>
      </c>
    </row>
    <row r="167" spans="1:27" x14ac:dyDescent="0.25">
      <c r="A167">
        <v>196</v>
      </c>
      <c r="B167" t="s">
        <v>1133</v>
      </c>
      <c r="C167" t="s">
        <v>1134</v>
      </c>
      <c r="D167" t="s">
        <v>1135</v>
      </c>
      <c r="E167" t="s">
        <v>42</v>
      </c>
      <c r="F167">
        <v>1.63</v>
      </c>
      <c r="G167">
        <v>4.63</v>
      </c>
      <c r="H167" t="s">
        <v>4</v>
      </c>
      <c r="I167">
        <f>IF(H167="Rectangle",F167*G167,IF(H167="Square",F167*G167,IF(H167="Round",(F167/2)^2*3.14,IF(H167="Oval",(F167*G167*3.14),IF(H167="Triangle",((F167*G167)/2),"Error")))))</f>
        <v>7.5468999999999991</v>
      </c>
      <c r="J167" t="s">
        <v>43</v>
      </c>
      <c r="K167" t="s">
        <v>103</v>
      </c>
      <c r="O167" t="s">
        <v>1134</v>
      </c>
      <c r="P167" t="s">
        <v>35</v>
      </c>
      <c r="Q167" t="s">
        <v>1125</v>
      </c>
      <c r="R167" t="s">
        <v>1126</v>
      </c>
      <c r="S167" t="s">
        <v>137</v>
      </c>
      <c r="T167" t="s">
        <v>13</v>
      </c>
      <c r="U167">
        <v>482</v>
      </c>
      <c r="V167" t="s">
        <v>25</v>
      </c>
      <c r="W167" t="s">
        <v>1070</v>
      </c>
      <c r="X167" t="s">
        <v>51</v>
      </c>
      <c r="Y167">
        <v>2018</v>
      </c>
      <c r="Z167" t="s">
        <v>52</v>
      </c>
      <c r="AA167" s="2">
        <v>2.99</v>
      </c>
    </row>
    <row r="168" spans="1:27" x14ac:dyDescent="0.25">
      <c r="A168">
        <v>191</v>
      </c>
      <c r="B168" t="s">
        <v>1104</v>
      </c>
      <c r="C168" t="s">
        <v>1105</v>
      </c>
      <c r="D168" t="s">
        <v>1106</v>
      </c>
      <c r="E168" t="s">
        <v>314</v>
      </c>
      <c r="F168">
        <v>2.13</v>
      </c>
      <c r="G168">
        <v>3.75</v>
      </c>
      <c r="H168" t="s">
        <v>4</v>
      </c>
      <c r="I168">
        <f>IF(H168="Rectangle",F168*G168,IF(H168="Square",F168*G168,IF(H168="Round",(F168/2)^2*3.14,IF(H168="Oval",(F168*G168*3.14),IF(H168="Triangle",((F168*G168)/2),"Error")))))</f>
        <v>7.9874999999999998</v>
      </c>
      <c r="J168" t="s">
        <v>43</v>
      </c>
      <c r="K168" t="s">
        <v>98</v>
      </c>
      <c r="N168" t="s">
        <v>7</v>
      </c>
      <c r="O168" t="s">
        <v>1107</v>
      </c>
      <c r="P168" t="s">
        <v>46</v>
      </c>
      <c r="Q168" t="s">
        <v>1068</v>
      </c>
      <c r="R168" t="s">
        <v>1069</v>
      </c>
      <c r="S168" t="s">
        <v>137</v>
      </c>
      <c r="T168" t="s">
        <v>13</v>
      </c>
      <c r="U168">
        <v>431</v>
      </c>
      <c r="V168" t="s">
        <v>25</v>
      </c>
      <c r="W168" t="s">
        <v>1070</v>
      </c>
      <c r="X168" t="s">
        <v>51</v>
      </c>
      <c r="Y168">
        <v>2018</v>
      </c>
      <c r="Z168" t="s">
        <v>52</v>
      </c>
      <c r="AA168" s="2">
        <v>4.95</v>
      </c>
    </row>
    <row r="169" spans="1:27" x14ac:dyDescent="0.25">
      <c r="A169">
        <v>15</v>
      </c>
      <c r="B169" t="s">
        <v>131</v>
      </c>
      <c r="C169" t="s">
        <v>132</v>
      </c>
      <c r="D169" t="s">
        <v>133</v>
      </c>
      <c r="E169" t="s">
        <v>42</v>
      </c>
      <c r="F169">
        <v>1.63</v>
      </c>
      <c r="G169">
        <v>5</v>
      </c>
      <c r="H169" t="s">
        <v>4</v>
      </c>
      <c r="I169">
        <f>IF(H169="Rectangle",F169*G169,IF(H169="Square",F169*G169,IF(H169="Round",(F169/2)^2*3.14,IF(H169="Oval",(F169*G169*3.14),IF(H169="Triangle",((F169*G169)/2),"Error")))))</f>
        <v>8.1499999999999986</v>
      </c>
      <c r="J169" t="s">
        <v>43</v>
      </c>
      <c r="K169" t="s">
        <v>98</v>
      </c>
      <c r="O169" t="s">
        <v>134</v>
      </c>
      <c r="P169" t="s">
        <v>46</v>
      </c>
      <c r="Q169" t="s">
        <v>135</v>
      </c>
      <c r="R169" t="s">
        <v>136</v>
      </c>
      <c r="S169" t="s">
        <v>137</v>
      </c>
      <c r="T169" t="s">
        <v>13</v>
      </c>
      <c r="U169">
        <v>343</v>
      </c>
      <c r="V169" t="s">
        <v>25</v>
      </c>
      <c r="W169" t="s">
        <v>138</v>
      </c>
      <c r="X169" t="s">
        <v>38</v>
      </c>
      <c r="Y169" t="s">
        <v>80</v>
      </c>
      <c r="AA169" s="2">
        <v>0.01</v>
      </c>
    </row>
    <row r="170" spans="1:27" x14ac:dyDescent="0.25">
      <c r="A170">
        <v>195</v>
      </c>
      <c r="B170" t="s">
        <v>1127</v>
      </c>
      <c r="C170" t="s">
        <v>1128</v>
      </c>
      <c r="D170" t="s">
        <v>1129</v>
      </c>
      <c r="E170" t="s">
        <v>42</v>
      </c>
      <c r="F170">
        <v>2.5</v>
      </c>
      <c r="G170">
        <v>3.5</v>
      </c>
      <c r="H170" t="s">
        <v>4</v>
      </c>
      <c r="I170">
        <f>IF(H170="Rectangle",F170*G170,IF(H170="Square",F170*G170,IF(H170="Round",(F170/2)^2*3.14,IF(H170="Oval",(F170*G170*3.14),IF(H170="Triangle",((F170*G170)/2),"Error")))))</f>
        <v>8.75</v>
      </c>
      <c r="J170" t="s">
        <v>43</v>
      </c>
      <c r="K170" t="s">
        <v>103</v>
      </c>
      <c r="O170" t="s">
        <v>1130</v>
      </c>
      <c r="P170" t="s">
        <v>46</v>
      </c>
      <c r="Q170" t="s">
        <v>1131</v>
      </c>
      <c r="R170" t="s">
        <v>1132</v>
      </c>
      <c r="S170" t="s">
        <v>137</v>
      </c>
      <c r="T170" t="s">
        <v>13</v>
      </c>
      <c r="U170">
        <v>437</v>
      </c>
      <c r="V170" t="s">
        <v>25</v>
      </c>
      <c r="W170" t="s">
        <v>1070</v>
      </c>
      <c r="X170" t="s">
        <v>51</v>
      </c>
      <c r="Y170">
        <v>2018</v>
      </c>
      <c r="Z170" t="s">
        <v>52</v>
      </c>
      <c r="AA170" s="2">
        <v>3.99</v>
      </c>
    </row>
    <row r="171" spans="1:27" x14ac:dyDescent="0.25">
      <c r="A171">
        <v>184</v>
      </c>
      <c r="B171" t="s">
        <v>1064</v>
      </c>
      <c r="C171" t="s">
        <v>1065</v>
      </c>
      <c r="D171" t="s">
        <v>1066</v>
      </c>
      <c r="E171" t="s">
        <v>32</v>
      </c>
      <c r="F171">
        <v>2.25</v>
      </c>
      <c r="G171">
        <v>4.25</v>
      </c>
      <c r="H171" t="s">
        <v>4</v>
      </c>
      <c r="I171">
        <f>IF(H171="Rectangle",F171*G171,IF(H171="Square",F171*G171,IF(H171="Round",(F171/2)^2*3.14,IF(H171="Oval",(F171*G171*3.14),IF(H171="Triangle",((F171*G171)/2),"Error")))))</f>
        <v>9.5625</v>
      </c>
      <c r="J171" t="s">
        <v>43</v>
      </c>
      <c r="K171" t="s">
        <v>180</v>
      </c>
      <c r="L171" t="s">
        <v>7</v>
      </c>
      <c r="M171" t="s">
        <v>7</v>
      </c>
      <c r="O171" t="s">
        <v>1067</v>
      </c>
      <c r="P171" t="s">
        <v>35</v>
      </c>
      <c r="Q171" t="s">
        <v>1068</v>
      </c>
      <c r="R171" t="s">
        <v>1069</v>
      </c>
      <c r="S171" t="s">
        <v>137</v>
      </c>
      <c r="T171" t="s">
        <v>13</v>
      </c>
      <c r="U171">
        <v>431</v>
      </c>
      <c r="V171" t="s">
        <v>25</v>
      </c>
      <c r="W171" t="s">
        <v>1070</v>
      </c>
      <c r="X171" t="s">
        <v>51</v>
      </c>
      <c r="Y171">
        <v>2018</v>
      </c>
      <c r="Z171" t="s">
        <v>52</v>
      </c>
      <c r="AA171" s="2">
        <v>0.01</v>
      </c>
    </row>
    <row r="172" spans="1:27" x14ac:dyDescent="0.25">
      <c r="A172">
        <v>200</v>
      </c>
      <c r="B172" t="s">
        <v>1151</v>
      </c>
      <c r="C172" t="s">
        <v>1128</v>
      </c>
      <c r="D172" t="s">
        <v>1152</v>
      </c>
      <c r="E172" t="s">
        <v>234</v>
      </c>
      <c r="F172">
        <v>2.75</v>
      </c>
      <c r="G172">
        <v>4.13</v>
      </c>
      <c r="H172" t="s">
        <v>4</v>
      </c>
      <c r="I172">
        <f>IF(H172="Rectangle",F172*G172,IF(H172="Square",F172*G172,IF(H172="Round",(F172/2)^2*3.14,IF(H172="Oval",(F172*G172*3.14),IF(H172="Triangle",((F172*G172)/2),"Error")))))</f>
        <v>11.3575</v>
      </c>
      <c r="J172" t="s">
        <v>43</v>
      </c>
      <c r="K172" t="s">
        <v>1153</v>
      </c>
      <c r="O172" t="s">
        <v>1154</v>
      </c>
      <c r="P172" t="s">
        <v>35</v>
      </c>
      <c r="Q172" t="s">
        <v>1128</v>
      </c>
      <c r="R172" t="s">
        <v>1132</v>
      </c>
      <c r="S172" t="s">
        <v>137</v>
      </c>
      <c r="T172" t="s">
        <v>13</v>
      </c>
      <c r="U172">
        <v>437</v>
      </c>
      <c r="V172" t="s">
        <v>25</v>
      </c>
      <c r="W172" t="s">
        <v>1070</v>
      </c>
      <c r="X172" t="s">
        <v>51</v>
      </c>
      <c r="Y172">
        <v>2018</v>
      </c>
      <c r="Z172" t="s">
        <v>52</v>
      </c>
      <c r="AA172" s="2">
        <v>0.01</v>
      </c>
    </row>
    <row r="173" spans="1:27" x14ac:dyDescent="0.25">
      <c r="A173">
        <v>187</v>
      </c>
      <c r="B173" t="s">
        <v>1082</v>
      </c>
      <c r="C173" t="s">
        <v>1083</v>
      </c>
      <c r="D173" t="s">
        <v>1084</v>
      </c>
      <c r="E173" t="s">
        <v>56</v>
      </c>
      <c r="F173">
        <v>3.75</v>
      </c>
      <c r="G173">
        <v>4.13</v>
      </c>
      <c r="H173" t="s">
        <v>4</v>
      </c>
      <c r="I173">
        <f>IF(H173="Rectangle",F173*G173,IF(H173="Square",F173*G173,IF(H173="Round",(F173/2)^2*3.14,IF(H173="Oval",(F173*G173*3.14),IF(H173="Triangle",((F173*G173)/2),"Error")))))</f>
        <v>15.487499999999999</v>
      </c>
      <c r="J173" t="s">
        <v>43</v>
      </c>
      <c r="K173" t="s">
        <v>84</v>
      </c>
      <c r="O173" t="s">
        <v>1085</v>
      </c>
      <c r="P173" t="s">
        <v>68</v>
      </c>
      <c r="Q173" t="s">
        <v>1086</v>
      </c>
      <c r="R173" t="s">
        <v>1087</v>
      </c>
      <c r="S173" t="s">
        <v>137</v>
      </c>
      <c r="T173" t="s">
        <v>13</v>
      </c>
      <c r="U173">
        <v>327</v>
      </c>
      <c r="V173" t="s">
        <v>25</v>
      </c>
      <c r="W173" t="s">
        <v>1070</v>
      </c>
      <c r="X173" t="s">
        <v>51</v>
      </c>
      <c r="Y173">
        <v>2018</v>
      </c>
      <c r="Z173" t="s">
        <v>52</v>
      </c>
      <c r="AA173" s="2">
        <v>0.01</v>
      </c>
    </row>
    <row r="174" spans="1:27" x14ac:dyDescent="0.25">
      <c r="A174">
        <v>39</v>
      </c>
      <c r="B174" t="s">
        <v>293</v>
      </c>
      <c r="C174" t="s">
        <v>294</v>
      </c>
      <c r="D174" t="s">
        <v>295</v>
      </c>
      <c r="E174" t="s">
        <v>3</v>
      </c>
      <c r="F174">
        <v>2.25</v>
      </c>
      <c r="G174">
        <v>2.25</v>
      </c>
      <c r="H174" t="s">
        <v>156</v>
      </c>
      <c r="I174">
        <f>IF(H174="Rectangle",F174*G174,IF(H174="Square",F174*G174,IF(H174="Round",(F174/2)^2*3.14,IF(H174="Oval",(F174*G174*3.14),IF(H174="Triangle",((F174*G174)/2),"Error")))))</f>
        <v>5.0625</v>
      </c>
      <c r="J174" t="s">
        <v>43</v>
      </c>
      <c r="K174" t="s">
        <v>84</v>
      </c>
      <c r="O174" t="s">
        <v>296</v>
      </c>
      <c r="P174" t="s">
        <v>46</v>
      </c>
      <c r="Q174" t="s">
        <v>297</v>
      </c>
      <c r="R174" t="s">
        <v>298</v>
      </c>
      <c r="S174" t="s">
        <v>299</v>
      </c>
      <c r="T174" t="s">
        <v>13</v>
      </c>
      <c r="U174">
        <v>271</v>
      </c>
      <c r="V174" t="s">
        <v>25</v>
      </c>
      <c r="W174" t="s">
        <v>300</v>
      </c>
      <c r="X174" t="s">
        <v>301</v>
      </c>
      <c r="Y174">
        <v>2020</v>
      </c>
      <c r="Z174" t="s">
        <v>52</v>
      </c>
      <c r="AA174" s="2">
        <v>6</v>
      </c>
    </row>
    <row r="175" spans="1:27" x14ac:dyDescent="0.25">
      <c r="A175">
        <v>333</v>
      </c>
      <c r="B175" t="s">
        <v>1793</v>
      </c>
      <c r="C175" t="s">
        <v>1794</v>
      </c>
      <c r="D175" t="s">
        <v>1795</v>
      </c>
      <c r="E175" t="s">
        <v>20</v>
      </c>
      <c r="F175">
        <v>2.75</v>
      </c>
      <c r="G175">
        <v>2</v>
      </c>
      <c r="H175" t="s">
        <v>4</v>
      </c>
      <c r="I175">
        <f>IF(H175="Rectangle",F175*G175,IF(H175="Square",F175*G175,IF(H175="Round",(F175/2)^2*3.14,IF(H175="Oval",(F175*G175*3.14),IF(H175="Triangle",((F175*G175)/2),"Error")))))</f>
        <v>5.5</v>
      </c>
      <c r="J175" t="s">
        <v>43</v>
      </c>
      <c r="K175" t="s">
        <v>98</v>
      </c>
      <c r="O175" t="s">
        <v>1796</v>
      </c>
      <c r="P175" t="s">
        <v>35</v>
      </c>
      <c r="Q175" t="s">
        <v>1797</v>
      </c>
      <c r="R175" t="s">
        <v>1798</v>
      </c>
      <c r="S175" t="s">
        <v>299</v>
      </c>
      <c r="T175" t="s">
        <v>13</v>
      </c>
      <c r="U175">
        <v>299</v>
      </c>
      <c r="V175" t="s">
        <v>25</v>
      </c>
      <c r="W175" t="s">
        <v>1722</v>
      </c>
      <c r="X175" t="s">
        <v>51</v>
      </c>
      <c r="Y175">
        <v>2021</v>
      </c>
      <c r="Z175" t="s">
        <v>28</v>
      </c>
      <c r="AA175" s="2">
        <v>5.95</v>
      </c>
    </row>
    <row r="176" spans="1:27" x14ac:dyDescent="0.25">
      <c r="A176">
        <v>225</v>
      </c>
      <c r="B176" t="s">
        <v>1274</v>
      </c>
      <c r="C176" t="s">
        <v>1275</v>
      </c>
      <c r="D176" t="s">
        <v>1276</v>
      </c>
      <c r="E176" t="s">
        <v>42</v>
      </c>
      <c r="F176">
        <v>1.75</v>
      </c>
      <c r="G176">
        <v>3.25</v>
      </c>
      <c r="H176" t="s">
        <v>4</v>
      </c>
      <c r="I176">
        <f>IF(H176="Rectangle",F176*G176,IF(H176="Square",F176*G176,IF(H176="Round",(F176/2)^2*3.14,IF(H176="Oval",(F176*G176*3.14),IF(H176="Triangle",((F176*G176)/2),"Error")))))</f>
        <v>5.6875</v>
      </c>
      <c r="J176" t="s">
        <v>43</v>
      </c>
      <c r="K176" t="s">
        <v>1277</v>
      </c>
      <c r="O176" t="s">
        <v>1275</v>
      </c>
      <c r="P176" t="s">
        <v>35</v>
      </c>
      <c r="Q176" t="s">
        <v>1275</v>
      </c>
      <c r="R176" t="s">
        <v>1278</v>
      </c>
      <c r="S176" t="s">
        <v>299</v>
      </c>
      <c r="T176" t="s">
        <v>13</v>
      </c>
      <c r="U176">
        <v>379</v>
      </c>
      <c r="V176" t="s">
        <v>25</v>
      </c>
      <c r="W176" t="s">
        <v>1279</v>
      </c>
      <c r="X176" t="s">
        <v>27</v>
      </c>
      <c r="Y176">
        <v>2013</v>
      </c>
      <c r="Z176" t="s">
        <v>481</v>
      </c>
      <c r="AA176" s="2">
        <v>4.99</v>
      </c>
    </row>
    <row r="177" spans="1:28" x14ac:dyDescent="0.25">
      <c r="A177">
        <v>335</v>
      </c>
      <c r="B177" t="s">
        <v>1812</v>
      </c>
      <c r="C177" t="s">
        <v>1813</v>
      </c>
      <c r="D177" t="s">
        <v>1814</v>
      </c>
      <c r="E177" t="s">
        <v>234</v>
      </c>
      <c r="F177">
        <v>3.25</v>
      </c>
      <c r="G177">
        <v>3.25</v>
      </c>
      <c r="H177" t="s">
        <v>75</v>
      </c>
      <c r="I177">
        <f>IF(H177="Rectangle",F177*G177,IF(H177="Square",F177*G177,IF(H177="Round",(F177/2)^2*3.14,IF(H177="Oval",(F177*G177*3.14),IF(H177="Triangle",((F177*G177)/2),"Error")))))</f>
        <v>8.2915624999999995</v>
      </c>
      <c r="J177" t="s">
        <v>43</v>
      </c>
      <c r="K177" t="s">
        <v>84</v>
      </c>
      <c r="O177" t="s">
        <v>1815</v>
      </c>
      <c r="P177" t="s">
        <v>35</v>
      </c>
      <c r="Q177" t="s">
        <v>1816</v>
      </c>
      <c r="R177" t="s">
        <v>1796</v>
      </c>
      <c r="S177" t="s">
        <v>299</v>
      </c>
      <c r="T177" t="s">
        <v>13</v>
      </c>
      <c r="U177">
        <v>299</v>
      </c>
      <c r="V177" t="s">
        <v>25</v>
      </c>
      <c r="W177" t="s">
        <v>1722</v>
      </c>
      <c r="X177" t="s">
        <v>51</v>
      </c>
      <c r="Y177">
        <v>2021</v>
      </c>
      <c r="Z177" t="s">
        <v>28</v>
      </c>
      <c r="AA177" s="2">
        <v>0.01</v>
      </c>
    </row>
    <row r="178" spans="1:28" x14ac:dyDescent="0.25">
      <c r="A178">
        <v>181</v>
      </c>
      <c r="B178" t="s">
        <v>1052</v>
      </c>
      <c r="C178" t="s">
        <v>297</v>
      </c>
      <c r="D178" t="s">
        <v>1018</v>
      </c>
      <c r="E178" t="s">
        <v>56</v>
      </c>
      <c r="F178">
        <v>2.5</v>
      </c>
      <c r="G178">
        <v>3.5</v>
      </c>
      <c r="H178" t="s">
        <v>4</v>
      </c>
      <c r="I178">
        <f>IF(H178="Rectangle",F178*G178,IF(H178="Square",F178*G178,IF(H178="Round",(F178/2)^2*3.14,IF(H178="Oval",(F178*G178*3.14),IF(H178="Triangle",((F178*G178)/2),"Error")))))</f>
        <v>8.75</v>
      </c>
      <c r="J178" t="s">
        <v>43</v>
      </c>
      <c r="K178" t="s">
        <v>103</v>
      </c>
      <c r="O178" t="s">
        <v>1053</v>
      </c>
      <c r="P178" t="s">
        <v>46</v>
      </c>
      <c r="Q178" t="s">
        <v>297</v>
      </c>
      <c r="R178" t="s">
        <v>298</v>
      </c>
      <c r="S178" t="s">
        <v>299</v>
      </c>
      <c r="T178" t="s">
        <v>13</v>
      </c>
      <c r="U178">
        <v>271</v>
      </c>
      <c r="V178" t="s">
        <v>25</v>
      </c>
      <c r="W178" t="s">
        <v>300</v>
      </c>
      <c r="X178" t="s">
        <v>301</v>
      </c>
      <c r="Y178">
        <v>2020</v>
      </c>
      <c r="Z178" t="s">
        <v>52</v>
      </c>
      <c r="AA178" s="2">
        <v>0.01</v>
      </c>
    </row>
    <row r="179" spans="1:28" x14ac:dyDescent="0.25">
      <c r="A179">
        <v>186</v>
      </c>
      <c r="B179" t="s">
        <v>1077</v>
      </c>
      <c r="C179" t="s">
        <v>1078</v>
      </c>
      <c r="D179" t="s">
        <v>1079</v>
      </c>
      <c r="E179" t="s">
        <v>458</v>
      </c>
      <c r="F179">
        <v>2.63</v>
      </c>
      <c r="G179">
        <v>4</v>
      </c>
      <c r="H179" t="s">
        <v>4</v>
      </c>
      <c r="I179">
        <f>IF(H179="Rectangle",F179*G179,IF(H179="Square",F179*G179,IF(H179="Round",(F179/2)^2*3.14,IF(H179="Oval",(F179*G179*3.14),IF(H179="Triangle",((F179*G179)/2),"Error")))))</f>
        <v>10.52</v>
      </c>
      <c r="J179" t="s">
        <v>43</v>
      </c>
      <c r="K179" t="s">
        <v>98</v>
      </c>
      <c r="O179" t="s">
        <v>1080</v>
      </c>
      <c r="P179" t="s">
        <v>46</v>
      </c>
      <c r="Q179" t="s">
        <v>1081</v>
      </c>
      <c r="R179" t="s">
        <v>1076</v>
      </c>
      <c r="S179" t="s">
        <v>299</v>
      </c>
      <c r="T179" t="s">
        <v>13</v>
      </c>
      <c r="U179">
        <v>433</v>
      </c>
      <c r="V179" t="s">
        <v>25</v>
      </c>
      <c r="W179" t="s">
        <v>1007</v>
      </c>
      <c r="X179" t="s">
        <v>51</v>
      </c>
      <c r="Y179">
        <v>2017</v>
      </c>
      <c r="Z179" t="s">
        <v>52</v>
      </c>
      <c r="AA179" s="2">
        <v>6.99</v>
      </c>
    </row>
    <row r="180" spans="1:28" x14ac:dyDescent="0.25">
      <c r="A180">
        <v>182</v>
      </c>
      <c r="B180" t="s">
        <v>1054</v>
      </c>
      <c r="C180" t="s">
        <v>1055</v>
      </c>
      <c r="D180" t="s">
        <v>1056</v>
      </c>
      <c r="E180" t="s">
        <v>234</v>
      </c>
      <c r="F180">
        <v>3.75</v>
      </c>
      <c r="G180">
        <v>3.13</v>
      </c>
      <c r="H180" t="s">
        <v>4</v>
      </c>
      <c r="I180">
        <f>IF(H180="Rectangle",F180*G180,IF(H180="Square",F180*G180,IF(H180="Round",(F180/2)^2*3.14,IF(H180="Oval",(F180*G180*3.14),IF(H180="Triangle",((F180*G180)/2),"Error")))))</f>
        <v>11.737499999999999</v>
      </c>
      <c r="J180" t="s">
        <v>5</v>
      </c>
      <c r="K180" t="s">
        <v>1057</v>
      </c>
      <c r="O180" t="s">
        <v>1058</v>
      </c>
      <c r="P180" t="s">
        <v>46</v>
      </c>
      <c r="Q180" t="s">
        <v>297</v>
      </c>
      <c r="R180" t="s">
        <v>298</v>
      </c>
      <c r="S180" t="s">
        <v>299</v>
      </c>
      <c r="T180" t="s">
        <v>13</v>
      </c>
      <c r="U180">
        <v>271</v>
      </c>
      <c r="V180" t="s">
        <v>25</v>
      </c>
      <c r="W180" t="s">
        <v>300</v>
      </c>
      <c r="X180" t="s">
        <v>301</v>
      </c>
      <c r="Y180">
        <v>2020</v>
      </c>
      <c r="Z180" t="s">
        <v>52</v>
      </c>
      <c r="AA180" s="2">
        <v>5.5</v>
      </c>
    </row>
    <row r="181" spans="1:28" x14ac:dyDescent="0.25">
      <c r="A181">
        <v>183</v>
      </c>
      <c r="B181" t="s">
        <v>1059</v>
      </c>
      <c r="C181" t="s">
        <v>1060</v>
      </c>
      <c r="D181" t="s">
        <v>1061</v>
      </c>
      <c r="E181" t="s">
        <v>991</v>
      </c>
      <c r="F181">
        <v>6.25</v>
      </c>
      <c r="G181">
        <v>4.5</v>
      </c>
      <c r="H181" t="s">
        <v>4</v>
      </c>
      <c r="I181">
        <f>IF(H181="Rectangle",F181*G181,IF(H181="Square",F181*G181,IF(H181="Round",(F181/2)^2*3.14,IF(H181="Oval",(F181*G181*3.14),IF(H181="Triangle",((F181*G181)/2),"Error")))))</f>
        <v>28.125</v>
      </c>
      <c r="J181" t="s">
        <v>5</v>
      </c>
      <c r="K181" t="s">
        <v>92</v>
      </c>
      <c r="O181" t="s">
        <v>1062</v>
      </c>
      <c r="P181" t="s">
        <v>46</v>
      </c>
      <c r="Q181" t="s">
        <v>297</v>
      </c>
      <c r="R181" t="s">
        <v>298</v>
      </c>
      <c r="S181" t="s">
        <v>299</v>
      </c>
      <c r="T181" t="s">
        <v>13</v>
      </c>
      <c r="U181">
        <v>271</v>
      </c>
      <c r="V181" t="s">
        <v>25</v>
      </c>
      <c r="W181" t="s">
        <v>300</v>
      </c>
      <c r="X181" t="s">
        <v>301</v>
      </c>
      <c r="Y181">
        <v>2020</v>
      </c>
      <c r="Z181" t="s">
        <v>52</v>
      </c>
      <c r="AA181" s="2">
        <v>0.01</v>
      </c>
      <c r="AB181" t="s">
        <v>1063</v>
      </c>
    </row>
    <row r="182" spans="1:28" x14ac:dyDescent="0.25">
      <c r="A182">
        <v>185</v>
      </c>
      <c r="B182" t="s">
        <v>1071</v>
      </c>
      <c r="C182" t="s">
        <v>1072</v>
      </c>
      <c r="D182" t="s">
        <v>1073</v>
      </c>
      <c r="E182" t="s">
        <v>56</v>
      </c>
      <c r="F182">
        <v>4</v>
      </c>
      <c r="G182">
        <v>6</v>
      </c>
      <c r="H182" t="s">
        <v>478</v>
      </c>
      <c r="I182">
        <f>IF(H182="Rectangle",F182*G182,IF(H182="Square",F182*G182,IF(H182="Round",(F182/2)^2*3.14,IF(H182="Oval",(F182*G182*3.14),IF(H182="Triangle",((F182*G182)/2),"Error")))))</f>
        <v>75.36</v>
      </c>
      <c r="J182" t="s">
        <v>43</v>
      </c>
      <c r="K182" t="s">
        <v>119</v>
      </c>
      <c r="O182" t="s">
        <v>1074</v>
      </c>
      <c r="P182" t="s">
        <v>35</v>
      </c>
      <c r="Q182" t="s">
        <v>1075</v>
      </c>
      <c r="R182" t="s">
        <v>1076</v>
      </c>
      <c r="S182" t="s">
        <v>299</v>
      </c>
      <c r="T182" t="s">
        <v>13</v>
      </c>
      <c r="U182">
        <v>433</v>
      </c>
      <c r="V182" t="s">
        <v>25</v>
      </c>
      <c r="W182" t="s">
        <v>1007</v>
      </c>
      <c r="X182" t="s">
        <v>51</v>
      </c>
      <c r="Y182">
        <v>2017</v>
      </c>
      <c r="Z182" t="s">
        <v>52</v>
      </c>
      <c r="AA182" s="2">
        <v>4.5</v>
      </c>
      <c r="AB182" t="s">
        <v>718</v>
      </c>
    </row>
    <row r="183" spans="1:28" x14ac:dyDescent="0.25">
      <c r="A183">
        <v>284</v>
      </c>
      <c r="B183" t="s">
        <v>1585</v>
      </c>
      <c r="C183" t="s">
        <v>1586</v>
      </c>
      <c r="D183" t="s">
        <v>1587</v>
      </c>
      <c r="E183" t="s">
        <v>42</v>
      </c>
      <c r="F183">
        <v>5</v>
      </c>
      <c r="G183">
        <v>1.63</v>
      </c>
      <c r="H183" t="s">
        <v>4</v>
      </c>
      <c r="I183">
        <f>IF(H183="Rectangle",F183*G183,IF(H183="Square",F183*G183,IF(H183="Round",(F183/2)^2*3.14,IF(H183="Oval",(F183*G183*3.14),IF(H183="Triangle",((F183*G183)/2),"Error")))))</f>
        <v>8.1499999999999986</v>
      </c>
      <c r="J183" t="s">
        <v>43</v>
      </c>
      <c r="K183" t="s">
        <v>103</v>
      </c>
      <c r="O183" t="s">
        <v>1588</v>
      </c>
      <c r="P183" t="s">
        <v>46</v>
      </c>
      <c r="Q183" t="s">
        <v>1589</v>
      </c>
      <c r="R183" t="s">
        <v>1590</v>
      </c>
      <c r="S183" t="s">
        <v>1591</v>
      </c>
      <c r="T183" t="s">
        <v>13</v>
      </c>
      <c r="U183">
        <v>342</v>
      </c>
      <c r="V183" t="s">
        <v>25</v>
      </c>
      <c r="W183" t="s">
        <v>1592</v>
      </c>
      <c r="X183" t="s">
        <v>51</v>
      </c>
      <c r="Y183">
        <v>2020</v>
      </c>
      <c r="Z183" t="s">
        <v>1593</v>
      </c>
      <c r="AA183" s="2">
        <v>0.02</v>
      </c>
    </row>
    <row r="184" spans="1:28" x14ac:dyDescent="0.25">
      <c r="A184">
        <v>6</v>
      </c>
      <c r="B184" t="s">
        <v>63</v>
      </c>
      <c r="C184" t="s">
        <v>64</v>
      </c>
      <c r="D184" t="s">
        <v>65</v>
      </c>
      <c r="E184" t="s">
        <v>42</v>
      </c>
      <c r="F184">
        <v>3.13</v>
      </c>
      <c r="G184">
        <v>2.13</v>
      </c>
      <c r="H184" t="s">
        <v>4</v>
      </c>
      <c r="I184">
        <f>IF(H184="Rectangle",F184*G184,IF(H184="Square",F184*G184,IF(H184="Round",(F184/2)^2*3.14,IF(H184="Oval",(F184*G184*3.14),IF(H184="Triangle",((F184*G184)/2),"Error")))))</f>
        <v>6.6668999999999992</v>
      </c>
      <c r="J184" t="s">
        <v>5</v>
      </c>
      <c r="K184" t="s">
        <v>66</v>
      </c>
      <c r="O184" t="s">
        <v>67</v>
      </c>
      <c r="P184" t="s">
        <v>68</v>
      </c>
      <c r="Q184" t="s">
        <v>69</v>
      </c>
      <c r="R184" t="s">
        <v>69</v>
      </c>
      <c r="S184" t="s">
        <v>70</v>
      </c>
      <c r="T184" t="s">
        <v>13</v>
      </c>
      <c r="U184" s="3">
        <v>1479</v>
      </c>
      <c r="V184" t="s">
        <v>25</v>
      </c>
      <c r="W184" t="s">
        <v>71</v>
      </c>
      <c r="X184" t="s">
        <v>51</v>
      </c>
      <c r="Y184">
        <v>2012</v>
      </c>
      <c r="Z184" t="s">
        <v>28</v>
      </c>
      <c r="AA184" s="2">
        <v>0.01</v>
      </c>
    </row>
    <row r="185" spans="1:28" x14ac:dyDescent="0.25">
      <c r="A185">
        <v>70</v>
      </c>
      <c r="B185" t="s">
        <v>485</v>
      </c>
      <c r="C185" t="s">
        <v>486</v>
      </c>
      <c r="D185" t="s">
        <v>487</v>
      </c>
      <c r="E185" t="s">
        <v>42</v>
      </c>
      <c r="F185">
        <v>3.13</v>
      </c>
      <c r="G185">
        <v>2.13</v>
      </c>
      <c r="H185" t="s">
        <v>4</v>
      </c>
      <c r="I185">
        <f>IF(H185="Rectangle",F185*G185,IF(H185="Square",F185*G185,IF(H185="Round",(F185/2)^2*3.14,IF(H185="Oval",(F185*G185*3.14),IF(H185="Triangle",((F185*G185)/2),"Error")))))</f>
        <v>6.6668999999999992</v>
      </c>
      <c r="J185" t="s">
        <v>5</v>
      </c>
      <c r="K185" t="s">
        <v>66</v>
      </c>
      <c r="O185" t="s">
        <v>69</v>
      </c>
      <c r="P185" t="s">
        <v>68</v>
      </c>
      <c r="Q185" t="s">
        <v>69</v>
      </c>
      <c r="R185" t="s">
        <v>69</v>
      </c>
      <c r="S185" t="s">
        <v>70</v>
      </c>
      <c r="T185" t="s">
        <v>13</v>
      </c>
      <c r="U185" s="3">
        <v>1479</v>
      </c>
      <c r="V185" t="s">
        <v>25</v>
      </c>
      <c r="W185" t="s">
        <v>71</v>
      </c>
      <c r="X185" t="s">
        <v>51</v>
      </c>
      <c r="Y185">
        <v>2012</v>
      </c>
      <c r="Z185" t="s">
        <v>28</v>
      </c>
      <c r="AA185" s="2">
        <v>0.01</v>
      </c>
    </row>
    <row r="186" spans="1:28" x14ac:dyDescent="0.25">
      <c r="A186">
        <v>47</v>
      </c>
      <c r="B186" t="s">
        <v>343</v>
      </c>
      <c r="C186" t="s">
        <v>344</v>
      </c>
      <c r="D186" t="s">
        <v>345</v>
      </c>
      <c r="E186" t="s">
        <v>42</v>
      </c>
      <c r="F186">
        <v>2.5</v>
      </c>
      <c r="G186">
        <v>3.13</v>
      </c>
      <c r="H186" t="s">
        <v>4</v>
      </c>
      <c r="I186">
        <f>IF(H186="Rectangle",F186*G186,IF(H186="Square",F186*G186,IF(H186="Round",(F186/2)^2*3.14,IF(H186="Oval",(F186*G186*3.14),IF(H186="Triangle",((F186*G186)/2),"Error")))))</f>
        <v>7.8249999999999993</v>
      </c>
      <c r="J186" t="s">
        <v>43</v>
      </c>
      <c r="K186" t="s">
        <v>44</v>
      </c>
      <c r="O186" t="s">
        <v>346</v>
      </c>
      <c r="P186" t="s">
        <v>46</v>
      </c>
      <c r="Q186" t="s">
        <v>347</v>
      </c>
      <c r="R186" t="s">
        <v>348</v>
      </c>
      <c r="S186" t="s">
        <v>70</v>
      </c>
      <c r="T186" t="s">
        <v>13</v>
      </c>
      <c r="U186" s="3">
        <v>1129</v>
      </c>
      <c r="V186" t="s">
        <v>25</v>
      </c>
      <c r="W186" t="s">
        <v>71</v>
      </c>
      <c r="X186" t="s">
        <v>51</v>
      </c>
      <c r="Y186">
        <v>2012</v>
      </c>
      <c r="Z186" t="s">
        <v>28</v>
      </c>
      <c r="AA186" s="2">
        <v>3.25</v>
      </c>
    </row>
    <row r="187" spans="1:28" x14ac:dyDescent="0.25">
      <c r="A187">
        <v>234</v>
      </c>
      <c r="B187" t="s">
        <v>1327</v>
      </c>
      <c r="C187" t="s">
        <v>1328</v>
      </c>
      <c r="D187" t="s">
        <v>1329</v>
      </c>
      <c r="E187" t="s">
        <v>32</v>
      </c>
      <c r="F187">
        <v>1.75</v>
      </c>
      <c r="G187">
        <v>1.5</v>
      </c>
      <c r="H187" t="s">
        <v>75</v>
      </c>
      <c r="I187">
        <f>IF(H187="Rectangle",F187*G187,IF(H187="Square",F187*G187,IF(H187="Round",(F187/2)^2*3.14,IF(H187="Oval",(F187*G187*3.14),IF(H187="Triangle",((F187*G187)/2),"Error")))))</f>
        <v>2.4040625000000002</v>
      </c>
      <c r="J187" t="s">
        <v>5</v>
      </c>
      <c r="K187" t="s">
        <v>98</v>
      </c>
      <c r="N187" t="s">
        <v>7</v>
      </c>
      <c r="O187" t="s">
        <v>1330</v>
      </c>
      <c r="P187" t="s">
        <v>35</v>
      </c>
      <c r="Q187" t="s">
        <v>1331</v>
      </c>
      <c r="R187" t="s">
        <v>1332</v>
      </c>
      <c r="S187" t="s">
        <v>317</v>
      </c>
      <c r="T187" t="s">
        <v>13</v>
      </c>
      <c r="U187">
        <v>930</v>
      </c>
      <c r="V187" t="s">
        <v>25</v>
      </c>
      <c r="W187" t="s">
        <v>71</v>
      </c>
      <c r="X187" t="s">
        <v>51</v>
      </c>
      <c r="Y187">
        <v>2012</v>
      </c>
      <c r="Z187" t="s">
        <v>28</v>
      </c>
      <c r="AA187" s="2">
        <v>6.95</v>
      </c>
    </row>
    <row r="188" spans="1:28" x14ac:dyDescent="0.25">
      <c r="A188">
        <v>235</v>
      </c>
      <c r="B188" t="s">
        <v>1333</v>
      </c>
      <c r="C188" t="s">
        <v>1334</v>
      </c>
      <c r="D188" t="s">
        <v>1335</v>
      </c>
      <c r="E188" t="s">
        <v>42</v>
      </c>
      <c r="F188">
        <v>2</v>
      </c>
      <c r="G188">
        <v>3</v>
      </c>
      <c r="H188" t="s">
        <v>4</v>
      </c>
      <c r="I188">
        <f>IF(H188="Rectangle",F188*G188,IF(H188="Square",F188*G188,IF(H188="Round",(F188/2)^2*3.14,IF(H188="Oval",(F188*G188*3.14),IF(H188="Triangle",((F188*G188)/2),"Error")))))</f>
        <v>6</v>
      </c>
      <c r="J188" t="s">
        <v>43</v>
      </c>
      <c r="K188" t="s">
        <v>103</v>
      </c>
      <c r="O188" t="s">
        <v>1336</v>
      </c>
      <c r="P188" t="s">
        <v>68</v>
      </c>
      <c r="Q188" t="s">
        <v>1337</v>
      </c>
      <c r="R188" t="s">
        <v>1338</v>
      </c>
      <c r="S188" t="s">
        <v>317</v>
      </c>
      <c r="T188" t="s">
        <v>13</v>
      </c>
      <c r="U188">
        <v>587</v>
      </c>
      <c r="V188" t="s">
        <v>25</v>
      </c>
      <c r="W188" t="s">
        <v>1312</v>
      </c>
      <c r="X188" t="s">
        <v>51</v>
      </c>
      <c r="Y188">
        <v>2011</v>
      </c>
      <c r="Z188" t="s">
        <v>52</v>
      </c>
      <c r="AA188" s="2">
        <v>0.01</v>
      </c>
    </row>
    <row r="189" spans="1:28" x14ac:dyDescent="0.25">
      <c r="A189">
        <v>53</v>
      </c>
      <c r="B189" t="s">
        <v>385</v>
      </c>
      <c r="C189" t="s">
        <v>386</v>
      </c>
      <c r="D189" t="s">
        <v>387</v>
      </c>
      <c r="E189" t="s">
        <v>42</v>
      </c>
      <c r="F189">
        <v>3.13</v>
      </c>
      <c r="G189">
        <v>2</v>
      </c>
      <c r="H189" t="s">
        <v>4</v>
      </c>
      <c r="I189">
        <f>IF(H189="Rectangle",F189*G189,IF(H189="Square",F189*G189,IF(H189="Round",(F189/2)^2*3.14,IF(H189="Oval",(F189*G189*3.14),IF(H189="Triangle",((F189*G189)/2),"Error")))))</f>
        <v>6.26</v>
      </c>
      <c r="J189" t="s">
        <v>5</v>
      </c>
      <c r="K189" t="s">
        <v>98</v>
      </c>
      <c r="O189" t="s">
        <v>388</v>
      </c>
      <c r="P189" t="s">
        <v>9</v>
      </c>
      <c r="Q189" t="s">
        <v>172</v>
      </c>
      <c r="R189" t="s">
        <v>389</v>
      </c>
      <c r="S189" t="s">
        <v>317</v>
      </c>
      <c r="T189" t="s">
        <v>13</v>
      </c>
      <c r="U189">
        <v>799</v>
      </c>
      <c r="V189" t="s">
        <v>25</v>
      </c>
      <c r="W189" t="s">
        <v>71</v>
      </c>
      <c r="X189" t="s">
        <v>51</v>
      </c>
      <c r="Y189">
        <v>2012</v>
      </c>
      <c r="Z189" t="s">
        <v>28</v>
      </c>
      <c r="AA189" s="2">
        <v>2.95</v>
      </c>
    </row>
    <row r="190" spans="1:28" x14ac:dyDescent="0.25">
      <c r="A190">
        <v>343</v>
      </c>
      <c r="B190" t="s">
        <v>1862</v>
      </c>
      <c r="C190" t="s">
        <v>1331</v>
      </c>
      <c r="D190" t="s">
        <v>1863</v>
      </c>
      <c r="E190" t="s">
        <v>42</v>
      </c>
      <c r="F190">
        <v>1.5</v>
      </c>
      <c r="G190">
        <v>4.63</v>
      </c>
      <c r="H190" t="s">
        <v>4</v>
      </c>
      <c r="I190">
        <f>IF(H190="Rectangle",F190*G190,IF(H190="Square",F190*G190,IF(H190="Round",(F190/2)^2*3.14,IF(H190="Oval",(F190*G190*3.14),IF(H190="Triangle",((F190*G190)/2),"Error")))))</f>
        <v>6.9450000000000003</v>
      </c>
      <c r="J190" t="s">
        <v>43</v>
      </c>
      <c r="K190" t="s">
        <v>103</v>
      </c>
      <c r="O190" t="s">
        <v>1864</v>
      </c>
      <c r="P190" t="s">
        <v>68</v>
      </c>
      <c r="Q190" t="s">
        <v>1331</v>
      </c>
      <c r="R190" t="s">
        <v>1332</v>
      </c>
      <c r="S190" t="s">
        <v>317</v>
      </c>
      <c r="T190" t="s">
        <v>13</v>
      </c>
      <c r="U190">
        <v>930</v>
      </c>
      <c r="V190" t="s">
        <v>25</v>
      </c>
      <c r="W190" t="s">
        <v>1861</v>
      </c>
      <c r="X190" t="s">
        <v>51</v>
      </c>
      <c r="Y190">
        <v>2021</v>
      </c>
      <c r="Z190" t="s">
        <v>1836</v>
      </c>
      <c r="AA190" s="2">
        <v>4.99</v>
      </c>
    </row>
    <row r="191" spans="1:28" x14ac:dyDescent="0.25">
      <c r="A191">
        <v>42</v>
      </c>
      <c r="B191" t="s">
        <v>311</v>
      </c>
      <c r="C191" t="s">
        <v>312</v>
      </c>
      <c r="D191" t="s">
        <v>313</v>
      </c>
      <c r="E191" t="s">
        <v>314</v>
      </c>
      <c r="F191">
        <v>2.13</v>
      </c>
      <c r="G191">
        <v>3.5</v>
      </c>
      <c r="H191" t="s">
        <v>4</v>
      </c>
      <c r="I191">
        <f>IF(H191="Rectangle",F191*G191,IF(H191="Square",F191*G191,IF(H191="Round",(F191/2)^2*3.14,IF(H191="Oval",(F191*G191*3.14),IF(H191="Triangle",((F191*G191)/2),"Error")))))</f>
        <v>7.4550000000000001</v>
      </c>
      <c r="J191" t="s">
        <v>43</v>
      </c>
      <c r="K191" t="s">
        <v>98</v>
      </c>
      <c r="M191" t="s">
        <v>7</v>
      </c>
      <c r="O191" t="s">
        <v>315</v>
      </c>
      <c r="P191" t="s">
        <v>9</v>
      </c>
      <c r="Q191" t="s">
        <v>38</v>
      </c>
      <c r="R191" t="s">
        <v>316</v>
      </c>
      <c r="S191" t="s">
        <v>317</v>
      </c>
      <c r="T191" t="s">
        <v>13</v>
      </c>
      <c r="U191">
        <v>799</v>
      </c>
      <c r="V191" t="s">
        <v>25</v>
      </c>
      <c r="W191" t="s">
        <v>71</v>
      </c>
      <c r="X191" t="s">
        <v>51</v>
      </c>
      <c r="Y191">
        <v>2012</v>
      </c>
      <c r="Z191" t="s">
        <v>28</v>
      </c>
      <c r="AA191" s="2">
        <v>5.95</v>
      </c>
    </row>
    <row r="192" spans="1:28" x14ac:dyDescent="0.25">
      <c r="A192">
        <v>319</v>
      </c>
      <c r="B192" t="s">
        <v>1707</v>
      </c>
      <c r="C192" t="s">
        <v>1708</v>
      </c>
      <c r="D192" t="s">
        <v>1709</v>
      </c>
      <c r="E192" t="s">
        <v>32</v>
      </c>
      <c r="F192">
        <v>2</v>
      </c>
      <c r="G192">
        <v>2</v>
      </c>
      <c r="H192" t="s">
        <v>75</v>
      </c>
      <c r="I192">
        <f>IF(H192="Rectangle",F192*G192,IF(H192="Square",F192*G192,IF(H192="Round",(F192/2)^2*3.14,IF(H192="Oval",(F192*G192*3.14),IF(H192="Triangle",((F192*G192)/2),"Error")))))</f>
        <v>3.14</v>
      </c>
      <c r="J192" t="s">
        <v>43</v>
      </c>
      <c r="K192" t="s">
        <v>1710</v>
      </c>
      <c r="M192" t="s">
        <v>7</v>
      </c>
      <c r="O192" t="s">
        <v>1711</v>
      </c>
      <c r="P192" t="s">
        <v>9</v>
      </c>
      <c r="Q192" t="s">
        <v>1705</v>
      </c>
      <c r="R192" t="s">
        <v>1705</v>
      </c>
      <c r="S192" t="s">
        <v>1706</v>
      </c>
      <c r="T192" t="s">
        <v>13</v>
      </c>
      <c r="U192" s="3">
        <v>1788</v>
      </c>
      <c r="V192" t="s">
        <v>25</v>
      </c>
      <c r="W192" t="s">
        <v>1638</v>
      </c>
      <c r="X192" t="s">
        <v>51</v>
      </c>
      <c r="Y192">
        <v>2021</v>
      </c>
      <c r="Z192" t="s">
        <v>198</v>
      </c>
      <c r="AA192" s="2">
        <v>0.01</v>
      </c>
    </row>
    <row r="193" spans="1:27" x14ac:dyDescent="0.25">
      <c r="A193">
        <v>318</v>
      </c>
      <c r="B193" t="s">
        <v>1700</v>
      </c>
      <c r="C193" t="s">
        <v>1701</v>
      </c>
      <c r="D193" t="s">
        <v>1702</v>
      </c>
      <c r="E193" t="s">
        <v>511</v>
      </c>
      <c r="F193">
        <v>3</v>
      </c>
      <c r="G193">
        <v>4</v>
      </c>
      <c r="H193" t="s">
        <v>4</v>
      </c>
      <c r="I193">
        <f>IF(H193="Rectangle",F193*G193,IF(H193="Square",F193*G193,IF(H193="Round",(F193/2)^2*3.14,IF(H193="Oval",(F193*G193*3.14),IF(H193="Triangle",((F193*G193)/2),"Error")))))</f>
        <v>12</v>
      </c>
      <c r="J193" t="s">
        <v>43</v>
      </c>
      <c r="K193" t="s">
        <v>1703</v>
      </c>
      <c r="M193" t="s">
        <v>7</v>
      </c>
      <c r="N193" t="s">
        <v>7</v>
      </c>
      <c r="O193" t="s">
        <v>1704</v>
      </c>
      <c r="P193" t="s">
        <v>35</v>
      </c>
      <c r="Q193" t="s">
        <v>1705</v>
      </c>
      <c r="R193" t="s">
        <v>1705</v>
      </c>
      <c r="S193" t="s">
        <v>1706</v>
      </c>
      <c r="T193" t="s">
        <v>13</v>
      </c>
      <c r="U193" s="3">
        <v>1788</v>
      </c>
      <c r="V193" t="s">
        <v>25</v>
      </c>
      <c r="W193" t="s">
        <v>1638</v>
      </c>
      <c r="X193" t="s">
        <v>51</v>
      </c>
      <c r="Y193">
        <v>2021</v>
      </c>
      <c r="Z193" t="s">
        <v>198</v>
      </c>
      <c r="AA193" s="2">
        <v>2.99</v>
      </c>
    </row>
    <row r="194" spans="1:27" x14ac:dyDescent="0.25">
      <c r="A194">
        <v>11</v>
      </c>
      <c r="B194" t="s">
        <v>100</v>
      </c>
      <c r="C194" t="s">
        <v>101</v>
      </c>
      <c r="D194" t="s">
        <v>102</v>
      </c>
      <c r="E194" t="s">
        <v>42</v>
      </c>
      <c r="F194">
        <v>2.13</v>
      </c>
      <c r="G194">
        <v>3.13</v>
      </c>
      <c r="H194" t="s">
        <v>4</v>
      </c>
      <c r="I194">
        <f>IF(H194="Rectangle",F194*G194,IF(H194="Square",F194*G194,IF(H194="Round",(F194/2)^2*3.14,IF(H194="Oval",(F194*G194*3.14),IF(H194="Triangle",((F194*G194)/2),"Error")))))</f>
        <v>6.6668999999999992</v>
      </c>
      <c r="J194" t="s">
        <v>43</v>
      </c>
      <c r="K194" t="s">
        <v>103</v>
      </c>
      <c r="O194" t="s">
        <v>101</v>
      </c>
      <c r="P194" t="s">
        <v>35</v>
      </c>
      <c r="Q194" t="s">
        <v>101</v>
      </c>
      <c r="R194" t="s">
        <v>104</v>
      </c>
      <c r="S194" t="s">
        <v>105</v>
      </c>
      <c r="T194" t="s">
        <v>13</v>
      </c>
      <c r="U194">
        <v>631</v>
      </c>
      <c r="V194" t="s">
        <v>25</v>
      </c>
      <c r="W194" t="s">
        <v>106</v>
      </c>
      <c r="X194" t="s">
        <v>16</v>
      </c>
      <c r="Y194">
        <v>1998</v>
      </c>
      <c r="Z194" t="s">
        <v>52</v>
      </c>
      <c r="AA194" s="2">
        <v>2.98</v>
      </c>
    </row>
    <row r="195" spans="1:27" x14ac:dyDescent="0.25">
      <c r="A195">
        <v>250</v>
      </c>
      <c r="B195" t="s">
        <v>1409</v>
      </c>
      <c r="C195" t="s">
        <v>1410</v>
      </c>
      <c r="D195" t="s">
        <v>1411</v>
      </c>
      <c r="E195" t="s">
        <v>42</v>
      </c>
      <c r="F195">
        <v>2.13</v>
      </c>
      <c r="G195">
        <v>3.13</v>
      </c>
      <c r="H195" t="s">
        <v>4</v>
      </c>
      <c r="I195">
        <f>IF(H195="Rectangle",F195*G195,IF(H195="Square",F195*G195,IF(H195="Round",(F195/2)^2*3.14,IF(H195="Oval",(F195*G195*3.14),IF(H195="Triangle",((F195*G195)/2),"Error")))))</f>
        <v>6.6668999999999992</v>
      </c>
      <c r="J195" t="s">
        <v>43</v>
      </c>
      <c r="K195" t="s">
        <v>103</v>
      </c>
      <c r="O195" t="s">
        <v>1412</v>
      </c>
      <c r="P195" t="s">
        <v>68</v>
      </c>
      <c r="Q195" t="s">
        <v>1413</v>
      </c>
      <c r="R195" t="s">
        <v>1414</v>
      </c>
      <c r="S195" t="s">
        <v>105</v>
      </c>
      <c r="T195" t="s">
        <v>13</v>
      </c>
      <c r="U195">
        <v>887</v>
      </c>
      <c r="V195" t="s">
        <v>25</v>
      </c>
      <c r="W195" t="s">
        <v>1415</v>
      </c>
      <c r="X195" t="s">
        <v>16</v>
      </c>
      <c r="Y195">
        <v>2015</v>
      </c>
      <c r="Z195" t="s">
        <v>1416</v>
      </c>
      <c r="AA195" s="2">
        <v>3.95</v>
      </c>
    </row>
    <row r="196" spans="1:27" x14ac:dyDescent="0.25">
      <c r="A196">
        <v>339</v>
      </c>
      <c r="B196" t="s">
        <v>1839</v>
      </c>
      <c r="C196" t="s">
        <v>1840</v>
      </c>
      <c r="D196" t="s">
        <v>1841</v>
      </c>
      <c r="E196" t="s">
        <v>42</v>
      </c>
      <c r="F196">
        <v>1.5</v>
      </c>
      <c r="G196">
        <v>5</v>
      </c>
      <c r="H196" t="s">
        <v>4</v>
      </c>
      <c r="I196">
        <f>IF(H196="Rectangle",F196*G196,IF(H196="Square",F196*G196,IF(H196="Round",(F196/2)^2*3.14,IF(H196="Oval",(F196*G196*3.14),IF(H196="Triangle",((F196*G196)/2),"Error")))))</f>
        <v>7.5</v>
      </c>
      <c r="J196" t="s">
        <v>43</v>
      </c>
      <c r="K196" t="s">
        <v>103</v>
      </c>
      <c r="O196" t="s">
        <v>1842</v>
      </c>
      <c r="P196" t="s">
        <v>1843</v>
      </c>
      <c r="Q196" t="s">
        <v>1844</v>
      </c>
      <c r="R196" t="s">
        <v>1845</v>
      </c>
      <c r="S196" t="s">
        <v>105</v>
      </c>
      <c r="T196" t="s">
        <v>13</v>
      </c>
      <c r="U196">
        <v>925</v>
      </c>
      <c r="V196" t="s">
        <v>25</v>
      </c>
      <c r="W196" t="s">
        <v>1835</v>
      </c>
      <c r="X196" t="s">
        <v>16</v>
      </c>
      <c r="Y196">
        <v>2021</v>
      </c>
      <c r="Z196" t="s">
        <v>1836</v>
      </c>
      <c r="AA196" s="2">
        <v>4.95</v>
      </c>
    </row>
    <row r="197" spans="1:27" x14ac:dyDescent="0.25">
      <c r="A197">
        <v>341</v>
      </c>
      <c r="B197" t="s">
        <v>1851</v>
      </c>
      <c r="C197" t="s">
        <v>1852</v>
      </c>
      <c r="D197" t="s">
        <v>1853</v>
      </c>
      <c r="E197" t="s">
        <v>42</v>
      </c>
      <c r="F197">
        <v>2.5</v>
      </c>
      <c r="G197">
        <v>3.5</v>
      </c>
      <c r="H197" t="s">
        <v>4</v>
      </c>
      <c r="I197">
        <f>IF(H197="Rectangle",F197*G197,IF(H197="Square",F197*G197,IF(H197="Round",(F197/2)^2*3.14,IF(H197="Oval",(F197*G197*3.14),IF(H197="Triangle",((F197*G197)/2),"Error")))))</f>
        <v>8.75</v>
      </c>
      <c r="J197" t="s">
        <v>43</v>
      </c>
      <c r="K197" t="s">
        <v>103</v>
      </c>
      <c r="O197" t="s">
        <v>1854</v>
      </c>
      <c r="P197" t="s">
        <v>35</v>
      </c>
      <c r="Q197" t="s">
        <v>1855</v>
      </c>
      <c r="R197" t="s">
        <v>1856</v>
      </c>
      <c r="S197" t="s">
        <v>105</v>
      </c>
      <c r="T197" t="s">
        <v>13</v>
      </c>
      <c r="U197">
        <v>910</v>
      </c>
      <c r="V197" t="s">
        <v>25</v>
      </c>
      <c r="W197" t="s">
        <v>1835</v>
      </c>
      <c r="X197" t="s">
        <v>16</v>
      </c>
      <c r="Y197">
        <v>2021</v>
      </c>
      <c r="Z197" t="s">
        <v>1836</v>
      </c>
      <c r="AA197" s="2">
        <v>4.99</v>
      </c>
    </row>
    <row r="198" spans="1:27" x14ac:dyDescent="0.25">
      <c r="A198">
        <v>21</v>
      </c>
      <c r="B198" t="s">
        <v>177</v>
      </c>
      <c r="C198" t="s">
        <v>178</v>
      </c>
      <c r="D198" t="s">
        <v>179</v>
      </c>
      <c r="E198" t="s">
        <v>32</v>
      </c>
      <c r="F198">
        <v>1.73</v>
      </c>
      <c r="G198">
        <v>1.25</v>
      </c>
      <c r="H198" t="s">
        <v>4</v>
      </c>
      <c r="I198">
        <f>IF(H198="Rectangle",F198*G198,IF(H198="Square",F198*G198,IF(H198="Round",(F198/2)^2*3.14,IF(H198="Oval",(F198*G198*3.14),IF(H198="Triangle",((F198*G198)/2),"Error")))))</f>
        <v>2.1625000000000001</v>
      </c>
      <c r="J198" t="s">
        <v>5</v>
      </c>
      <c r="K198" t="s">
        <v>180</v>
      </c>
      <c r="O198" t="s">
        <v>181</v>
      </c>
      <c r="P198" t="s">
        <v>46</v>
      </c>
      <c r="Q198" t="s">
        <v>182</v>
      </c>
      <c r="R198" t="s">
        <v>183</v>
      </c>
      <c r="S198" t="s">
        <v>184</v>
      </c>
      <c r="T198" t="s">
        <v>13</v>
      </c>
      <c r="U198">
        <v>417</v>
      </c>
      <c r="V198" t="s">
        <v>25</v>
      </c>
      <c r="W198" t="s">
        <v>185</v>
      </c>
      <c r="X198" t="s">
        <v>27</v>
      </c>
      <c r="Y198">
        <v>2017</v>
      </c>
      <c r="Z198" t="s">
        <v>28</v>
      </c>
      <c r="AA198" s="2">
        <v>6.99</v>
      </c>
    </row>
    <row r="199" spans="1:27" x14ac:dyDescent="0.25">
      <c r="A199">
        <v>230</v>
      </c>
      <c r="B199" t="s">
        <v>1302</v>
      </c>
      <c r="C199" t="s">
        <v>1303</v>
      </c>
      <c r="D199" t="s">
        <v>1304</v>
      </c>
      <c r="E199" t="s">
        <v>42</v>
      </c>
      <c r="F199">
        <v>2.63</v>
      </c>
      <c r="G199">
        <v>3.63</v>
      </c>
      <c r="H199" t="s">
        <v>4</v>
      </c>
      <c r="I199">
        <f>IF(H199="Rectangle",F199*G199,IF(H199="Square",F199*G199,IF(H199="Round",(F199/2)^2*3.14,IF(H199="Oval",(F199*G199*3.14),IF(H199="Triangle",((F199*G199)/2),"Error")))))</f>
        <v>9.5468999999999991</v>
      </c>
      <c r="J199" t="s">
        <v>43</v>
      </c>
      <c r="K199" t="s">
        <v>92</v>
      </c>
      <c r="O199" t="s">
        <v>1305</v>
      </c>
      <c r="P199" t="s">
        <v>46</v>
      </c>
      <c r="Q199" t="s">
        <v>182</v>
      </c>
      <c r="R199" t="s">
        <v>183</v>
      </c>
      <c r="S199" t="s">
        <v>184</v>
      </c>
      <c r="T199" t="s">
        <v>13</v>
      </c>
      <c r="U199">
        <v>417</v>
      </c>
      <c r="V199" t="s">
        <v>25</v>
      </c>
      <c r="W199" t="s">
        <v>185</v>
      </c>
      <c r="X199" t="s">
        <v>27</v>
      </c>
      <c r="Y199">
        <v>2017</v>
      </c>
      <c r="Z199" t="s">
        <v>28</v>
      </c>
      <c r="AA199" s="2">
        <v>2.99</v>
      </c>
    </row>
    <row r="200" spans="1:27" x14ac:dyDescent="0.25">
      <c r="A200">
        <v>243</v>
      </c>
      <c r="B200" t="s">
        <v>1380</v>
      </c>
      <c r="C200" t="s">
        <v>1381</v>
      </c>
      <c r="D200" t="s">
        <v>1382</v>
      </c>
      <c r="E200" t="s">
        <v>458</v>
      </c>
      <c r="F200">
        <v>1.5</v>
      </c>
      <c r="G200">
        <v>2.13</v>
      </c>
      <c r="H200" t="s">
        <v>4</v>
      </c>
      <c r="I200">
        <f>IF(H200="Rectangle",F200*G200,IF(H200="Square",F200*G200,IF(H200="Round",(F200/2)^2*3.14,IF(H200="Oval",(F200*G200*3.14),IF(H200="Triangle",((F200*G200)/2),"Error")))))</f>
        <v>3.1949999999999998</v>
      </c>
      <c r="J200" t="s">
        <v>43</v>
      </c>
      <c r="K200" t="s">
        <v>84</v>
      </c>
      <c r="O200" t="s">
        <v>1383</v>
      </c>
      <c r="P200" t="s">
        <v>35</v>
      </c>
      <c r="Q200" t="s">
        <v>1384</v>
      </c>
      <c r="R200" t="s">
        <v>1385</v>
      </c>
      <c r="S200" t="s">
        <v>112</v>
      </c>
      <c r="T200" t="s">
        <v>13</v>
      </c>
      <c r="U200">
        <v>740</v>
      </c>
      <c r="V200" t="s">
        <v>25</v>
      </c>
      <c r="W200" t="s">
        <v>50</v>
      </c>
      <c r="X200" t="s">
        <v>51</v>
      </c>
      <c r="Y200">
        <v>2005</v>
      </c>
      <c r="Z200" t="s">
        <v>52</v>
      </c>
      <c r="AA200" s="2">
        <v>0.04</v>
      </c>
    </row>
    <row r="201" spans="1:27" x14ac:dyDescent="0.25">
      <c r="A201">
        <v>244</v>
      </c>
      <c r="B201" t="s">
        <v>1386</v>
      </c>
      <c r="C201" t="s">
        <v>1387</v>
      </c>
      <c r="D201" t="s">
        <v>1382</v>
      </c>
      <c r="E201" t="s">
        <v>458</v>
      </c>
      <c r="F201">
        <v>1.5</v>
      </c>
      <c r="G201">
        <v>2.13</v>
      </c>
      <c r="H201" t="s">
        <v>4</v>
      </c>
      <c r="I201">
        <f>IF(H201="Rectangle",F201*G201,IF(H201="Square",F201*G201,IF(H201="Round",(F201/2)^2*3.14,IF(H201="Oval",(F201*G201*3.14),IF(H201="Triangle",((F201*G201)/2),"Error")))))</f>
        <v>3.1949999999999998</v>
      </c>
      <c r="J201" t="s">
        <v>43</v>
      </c>
      <c r="K201" t="s">
        <v>57</v>
      </c>
      <c r="O201" t="s">
        <v>1388</v>
      </c>
      <c r="P201" t="s">
        <v>35</v>
      </c>
      <c r="Q201" t="s">
        <v>1384</v>
      </c>
      <c r="R201" t="s">
        <v>1385</v>
      </c>
      <c r="S201" t="s">
        <v>112</v>
      </c>
      <c r="T201" t="s">
        <v>13</v>
      </c>
      <c r="U201">
        <v>740</v>
      </c>
      <c r="V201" t="s">
        <v>25</v>
      </c>
      <c r="W201" t="s">
        <v>50</v>
      </c>
      <c r="X201" t="s">
        <v>51</v>
      </c>
      <c r="Y201">
        <v>2005</v>
      </c>
      <c r="Z201" t="s">
        <v>52</v>
      </c>
      <c r="AA201" s="2">
        <v>0.01</v>
      </c>
    </row>
    <row r="202" spans="1:27" x14ac:dyDescent="0.25">
      <c r="A202">
        <v>246</v>
      </c>
      <c r="B202" t="s">
        <v>1392</v>
      </c>
      <c r="C202" t="s">
        <v>1393</v>
      </c>
      <c r="D202" t="s">
        <v>1394</v>
      </c>
      <c r="E202" t="s">
        <v>215</v>
      </c>
      <c r="F202">
        <v>1.25</v>
      </c>
      <c r="G202">
        <v>2.63</v>
      </c>
      <c r="H202" t="s">
        <v>4</v>
      </c>
      <c r="I202">
        <f>IF(H202="Rectangle",F202*G202,IF(H202="Square",F202*G202,IF(H202="Round",(F202/2)^2*3.14,IF(H202="Oval",(F202*G202*3.14),IF(H202="Triangle",((F202*G202)/2),"Error")))))</f>
        <v>3.2874999999999996</v>
      </c>
      <c r="J202" t="s">
        <v>43</v>
      </c>
      <c r="K202" t="s">
        <v>739</v>
      </c>
      <c r="O202" t="s">
        <v>1385</v>
      </c>
      <c r="P202" t="s">
        <v>35</v>
      </c>
      <c r="Q202" t="s">
        <v>1384</v>
      </c>
      <c r="R202" t="s">
        <v>1385</v>
      </c>
      <c r="S202" t="s">
        <v>112</v>
      </c>
      <c r="T202" t="s">
        <v>13</v>
      </c>
      <c r="U202">
        <v>740</v>
      </c>
      <c r="V202" t="s">
        <v>25</v>
      </c>
      <c r="W202" t="s">
        <v>50</v>
      </c>
      <c r="X202" t="s">
        <v>51</v>
      </c>
      <c r="Y202">
        <v>2005</v>
      </c>
      <c r="Z202" t="s">
        <v>52</v>
      </c>
      <c r="AA202" s="2">
        <v>0.01</v>
      </c>
    </row>
    <row r="203" spans="1:27" x14ac:dyDescent="0.25">
      <c r="A203">
        <v>50</v>
      </c>
      <c r="B203" t="s">
        <v>367</v>
      </c>
      <c r="C203" t="s">
        <v>368</v>
      </c>
      <c r="D203" t="s">
        <v>369</v>
      </c>
      <c r="E203" t="s">
        <v>32</v>
      </c>
      <c r="F203">
        <v>2.25</v>
      </c>
      <c r="G203">
        <v>2.25</v>
      </c>
      <c r="H203" t="s">
        <v>75</v>
      </c>
      <c r="I203">
        <f>IF(H203="Rectangle",F203*G203,IF(H203="Square",F203*G203,IF(H203="Round",(F203/2)^2*3.14,IF(H203="Oval",(F203*G203*3.14),IF(H203="Triangle",((F203*G203)/2),"Error")))))</f>
        <v>3.9740625000000001</v>
      </c>
      <c r="J203" t="s">
        <v>43</v>
      </c>
      <c r="K203" t="s">
        <v>263</v>
      </c>
      <c r="O203" t="s">
        <v>370</v>
      </c>
      <c r="P203" t="s">
        <v>46</v>
      </c>
      <c r="Q203" t="s">
        <v>371</v>
      </c>
      <c r="R203" t="s">
        <v>111</v>
      </c>
      <c r="S203" t="s">
        <v>112</v>
      </c>
      <c r="T203" t="s">
        <v>13</v>
      </c>
      <c r="U203">
        <v>532</v>
      </c>
      <c r="V203" t="s">
        <v>25</v>
      </c>
      <c r="W203" t="s">
        <v>185</v>
      </c>
      <c r="X203" t="s">
        <v>27</v>
      </c>
      <c r="Y203">
        <v>2017</v>
      </c>
      <c r="Z203" t="s">
        <v>28</v>
      </c>
      <c r="AA203" s="2">
        <v>5.55</v>
      </c>
    </row>
    <row r="204" spans="1:27" x14ac:dyDescent="0.25">
      <c r="A204">
        <v>33</v>
      </c>
      <c r="B204" t="s">
        <v>254</v>
      </c>
      <c r="C204" t="s">
        <v>255</v>
      </c>
      <c r="D204" t="s">
        <v>256</v>
      </c>
      <c r="E204" t="s">
        <v>42</v>
      </c>
      <c r="F204">
        <v>3.13</v>
      </c>
      <c r="G204">
        <v>2.13</v>
      </c>
      <c r="H204" t="s">
        <v>4</v>
      </c>
      <c r="I204">
        <f>IF(H204="Rectangle",F204*G204,IF(H204="Square",F204*G204,IF(H204="Round",(F204/2)^2*3.14,IF(H204="Oval",(F204*G204*3.14),IF(H204="Triangle",((F204*G204)/2),"Error")))))</f>
        <v>6.6668999999999992</v>
      </c>
      <c r="J204" t="s">
        <v>5</v>
      </c>
      <c r="K204" t="s">
        <v>257</v>
      </c>
      <c r="O204" t="s">
        <v>258</v>
      </c>
      <c r="P204" t="s">
        <v>46</v>
      </c>
      <c r="Q204" t="s">
        <v>259</v>
      </c>
      <c r="R204" t="s">
        <v>111</v>
      </c>
      <c r="S204" t="s">
        <v>112</v>
      </c>
      <c r="T204" t="s">
        <v>13</v>
      </c>
      <c r="U204">
        <v>531</v>
      </c>
      <c r="V204" t="s">
        <v>25</v>
      </c>
      <c r="W204" t="s">
        <v>185</v>
      </c>
      <c r="X204" t="s">
        <v>27</v>
      </c>
      <c r="Y204">
        <v>2017</v>
      </c>
      <c r="Z204" t="s">
        <v>28</v>
      </c>
      <c r="AA204" s="2">
        <v>3.5</v>
      </c>
    </row>
    <row r="205" spans="1:27" x14ac:dyDescent="0.25">
      <c r="A205">
        <v>12</v>
      </c>
      <c r="B205" t="s">
        <v>107</v>
      </c>
      <c r="C205" t="s">
        <v>108</v>
      </c>
      <c r="D205" t="s">
        <v>109</v>
      </c>
      <c r="E205" t="s">
        <v>42</v>
      </c>
      <c r="F205">
        <v>2.13</v>
      </c>
      <c r="G205">
        <v>3.13</v>
      </c>
      <c r="H205" t="s">
        <v>4</v>
      </c>
      <c r="I205">
        <f>IF(H205="Rectangle",F205*G205,IF(H205="Square",F205*G205,IF(H205="Round",(F205/2)^2*3.14,IF(H205="Oval",(F205*G205*3.14),IF(H205="Triangle",((F205*G205)/2),"Error")))))</f>
        <v>6.6668999999999992</v>
      </c>
      <c r="J205" t="s">
        <v>43</v>
      </c>
      <c r="K205" t="s">
        <v>110</v>
      </c>
      <c r="O205" t="s">
        <v>111</v>
      </c>
      <c r="P205" t="s">
        <v>9</v>
      </c>
      <c r="Q205" t="s">
        <v>80</v>
      </c>
      <c r="R205" t="s">
        <v>111</v>
      </c>
      <c r="S205" t="s">
        <v>112</v>
      </c>
      <c r="T205" t="s">
        <v>13</v>
      </c>
      <c r="U205">
        <v>532</v>
      </c>
      <c r="V205" t="s">
        <v>25</v>
      </c>
      <c r="W205" t="s">
        <v>113</v>
      </c>
      <c r="X205" t="s">
        <v>114</v>
      </c>
      <c r="Y205" t="s">
        <v>115</v>
      </c>
      <c r="AA205" s="2">
        <v>3.99</v>
      </c>
    </row>
    <row r="206" spans="1:27" x14ac:dyDescent="0.25">
      <c r="A206">
        <v>249</v>
      </c>
      <c r="B206" t="s">
        <v>1404</v>
      </c>
      <c r="C206" t="s">
        <v>1405</v>
      </c>
      <c r="D206" t="s">
        <v>1406</v>
      </c>
      <c r="E206" t="s">
        <v>42</v>
      </c>
      <c r="F206">
        <v>2.5</v>
      </c>
      <c r="G206">
        <v>3.13</v>
      </c>
      <c r="H206" t="s">
        <v>4</v>
      </c>
      <c r="I206">
        <f>IF(H206="Rectangle",F206*G206,IF(H206="Square",F206*G206,IF(H206="Round",(F206/2)^2*3.14,IF(H206="Oval",(F206*G206*3.14),IF(H206="Triangle",((F206*G206)/2),"Error")))))</f>
        <v>7.8249999999999993</v>
      </c>
      <c r="J206" t="s">
        <v>43</v>
      </c>
      <c r="K206" t="s">
        <v>103</v>
      </c>
      <c r="O206" t="s">
        <v>1407</v>
      </c>
      <c r="P206" t="s">
        <v>68</v>
      </c>
      <c r="Q206" t="s">
        <v>1407</v>
      </c>
      <c r="R206" t="s">
        <v>1408</v>
      </c>
      <c r="S206" t="s">
        <v>112</v>
      </c>
      <c r="T206" t="s">
        <v>13</v>
      </c>
      <c r="U206">
        <v>712</v>
      </c>
      <c r="V206" t="s">
        <v>25</v>
      </c>
      <c r="W206" t="s">
        <v>50</v>
      </c>
      <c r="X206" t="s">
        <v>51</v>
      </c>
      <c r="Y206">
        <v>2005</v>
      </c>
      <c r="Z206" t="s">
        <v>52</v>
      </c>
      <c r="AA206" s="2">
        <v>2.25</v>
      </c>
    </row>
    <row r="207" spans="1:27" x14ac:dyDescent="0.25">
      <c r="A207">
        <v>245</v>
      </c>
      <c r="B207" t="s">
        <v>1389</v>
      </c>
      <c r="C207" t="s">
        <v>1390</v>
      </c>
      <c r="D207" t="s">
        <v>1391</v>
      </c>
      <c r="E207" t="s">
        <v>458</v>
      </c>
      <c r="F207">
        <v>2.75</v>
      </c>
      <c r="G207">
        <v>2.88</v>
      </c>
      <c r="H207" t="s">
        <v>4</v>
      </c>
      <c r="I207">
        <f>IF(H207="Rectangle",F207*G207,IF(H207="Square",F207*G207,IF(H207="Round",(F207/2)^2*3.14,IF(H207="Oval",(F207*G207*3.14),IF(H207="Triangle",((F207*G207)/2),"Error")))))</f>
        <v>7.92</v>
      </c>
      <c r="J207" t="s">
        <v>43</v>
      </c>
      <c r="K207" t="s">
        <v>84</v>
      </c>
      <c r="O207" t="s">
        <v>1385</v>
      </c>
      <c r="P207" t="s">
        <v>35</v>
      </c>
      <c r="Q207" t="s">
        <v>1384</v>
      </c>
      <c r="R207" t="s">
        <v>1385</v>
      </c>
      <c r="S207" t="s">
        <v>112</v>
      </c>
      <c r="T207" t="s">
        <v>13</v>
      </c>
      <c r="U207">
        <v>740</v>
      </c>
      <c r="V207" t="s">
        <v>25</v>
      </c>
      <c r="W207" t="s">
        <v>50</v>
      </c>
      <c r="X207" t="s">
        <v>51</v>
      </c>
      <c r="Y207">
        <v>2005</v>
      </c>
      <c r="Z207" t="s">
        <v>52</v>
      </c>
      <c r="AA207" s="2">
        <v>0.04</v>
      </c>
    </row>
    <row r="208" spans="1:27" x14ac:dyDescent="0.25">
      <c r="A208">
        <v>239</v>
      </c>
      <c r="B208" t="s">
        <v>1356</v>
      </c>
      <c r="C208" t="s">
        <v>1357</v>
      </c>
      <c r="D208" t="s">
        <v>1358</v>
      </c>
      <c r="E208" t="s">
        <v>42</v>
      </c>
      <c r="F208">
        <v>3.38</v>
      </c>
      <c r="G208">
        <v>3.38</v>
      </c>
      <c r="H208" t="s">
        <v>156</v>
      </c>
      <c r="I208">
        <f>IF(H208="Rectangle",F208*G208,IF(H208="Square",F208*G208,IF(H208="Round",(F208/2)^2*3.14,IF(H208="Oval",(F208*G208*3.14),IF(H208="Triangle",((F208*G208)/2),"Error")))))</f>
        <v>11.424399999999999</v>
      </c>
      <c r="J208" t="s">
        <v>43</v>
      </c>
      <c r="K208" t="s">
        <v>103</v>
      </c>
      <c r="P208" t="s">
        <v>9</v>
      </c>
      <c r="Q208" t="s">
        <v>1357</v>
      </c>
      <c r="R208" t="s">
        <v>111</v>
      </c>
      <c r="S208" t="s">
        <v>112</v>
      </c>
      <c r="T208" t="s">
        <v>13</v>
      </c>
      <c r="U208">
        <v>532</v>
      </c>
      <c r="V208" t="s">
        <v>25</v>
      </c>
      <c r="W208" t="s">
        <v>113</v>
      </c>
      <c r="X208" t="s">
        <v>114</v>
      </c>
      <c r="Y208" t="s">
        <v>115</v>
      </c>
      <c r="AA208" s="2">
        <v>0.01</v>
      </c>
    </row>
    <row r="209" spans="1:27" x14ac:dyDescent="0.25">
      <c r="A209">
        <v>410</v>
      </c>
      <c r="B209" t="s">
        <v>2124</v>
      </c>
      <c r="C209" t="s">
        <v>2125</v>
      </c>
      <c r="D209" t="s">
        <v>2126</v>
      </c>
      <c r="E209" t="s">
        <v>56</v>
      </c>
      <c r="F209">
        <v>3.5</v>
      </c>
      <c r="G209">
        <v>2</v>
      </c>
      <c r="H209" t="s">
        <v>4</v>
      </c>
      <c r="I209">
        <f>IF(H209="Rectangle",F209*G209,IF(H209="Square",F209*G209,IF(H209="Round",(F209/2)^2*3.14,IF(H209="Oval",(F209*G209*3.14),IF(H209="Triangle",((F209*G209)/2),"Error")))))</f>
        <v>7</v>
      </c>
      <c r="J209" t="s">
        <v>5</v>
      </c>
      <c r="K209" t="s">
        <v>739</v>
      </c>
      <c r="O209" t="s">
        <v>2127</v>
      </c>
      <c r="P209" t="s">
        <v>9</v>
      </c>
      <c r="Q209" t="s">
        <v>2125</v>
      </c>
      <c r="R209" t="s">
        <v>2128</v>
      </c>
      <c r="S209" t="s">
        <v>341</v>
      </c>
      <c r="T209" t="s">
        <v>1568</v>
      </c>
      <c r="U209" s="3">
        <v>1026</v>
      </c>
      <c r="V209" t="s">
        <v>25</v>
      </c>
      <c r="W209" t="s">
        <v>2115</v>
      </c>
      <c r="X209" t="s">
        <v>16</v>
      </c>
      <c r="Y209">
        <v>2022</v>
      </c>
      <c r="Z209" t="s">
        <v>1836</v>
      </c>
      <c r="AA209" s="2">
        <v>0.04</v>
      </c>
    </row>
    <row r="210" spans="1:27" x14ac:dyDescent="0.25">
      <c r="A210">
        <v>46</v>
      </c>
      <c r="B210" t="s">
        <v>336</v>
      </c>
      <c r="C210" t="s">
        <v>337</v>
      </c>
      <c r="D210" t="s">
        <v>338</v>
      </c>
      <c r="E210" t="s">
        <v>56</v>
      </c>
      <c r="F210">
        <v>2.25</v>
      </c>
      <c r="G210">
        <v>3.5</v>
      </c>
      <c r="H210" t="s">
        <v>4</v>
      </c>
      <c r="I210">
        <f>IF(H210="Rectangle",F210*G210,IF(H210="Square",F210*G210,IF(H210="Round",(F210/2)^2*3.14,IF(H210="Oval",(F210*G210*3.14),IF(H210="Triangle",((F210*G210)/2),"Error")))))</f>
        <v>7.875</v>
      </c>
      <c r="J210" t="s">
        <v>43</v>
      </c>
      <c r="K210" t="s">
        <v>44</v>
      </c>
      <c r="O210" t="s">
        <v>339</v>
      </c>
      <c r="P210" t="s">
        <v>35</v>
      </c>
      <c r="Q210" t="s">
        <v>340</v>
      </c>
      <c r="R210" t="s">
        <v>340</v>
      </c>
      <c r="S210" t="s">
        <v>341</v>
      </c>
      <c r="T210" t="s">
        <v>13</v>
      </c>
      <c r="U210" s="3">
        <v>1002</v>
      </c>
      <c r="V210" t="s">
        <v>25</v>
      </c>
      <c r="W210" t="s">
        <v>342</v>
      </c>
      <c r="X210" t="s">
        <v>38</v>
      </c>
      <c r="Y210" t="s">
        <v>80</v>
      </c>
      <c r="AA210" s="2">
        <v>0.01</v>
      </c>
    </row>
    <row r="211" spans="1:27" x14ac:dyDescent="0.25">
      <c r="A211">
        <v>270</v>
      </c>
      <c r="B211" t="s">
        <v>1519</v>
      </c>
      <c r="C211" t="s">
        <v>340</v>
      </c>
      <c r="D211" t="s">
        <v>1520</v>
      </c>
      <c r="E211" t="s">
        <v>215</v>
      </c>
      <c r="F211">
        <v>3.25</v>
      </c>
      <c r="G211">
        <v>2.88</v>
      </c>
      <c r="H211" t="s">
        <v>4</v>
      </c>
      <c r="I211">
        <f>IF(H211="Rectangle",F211*G211,IF(H211="Square",F211*G211,IF(H211="Round",(F211/2)^2*3.14,IF(H211="Oval",(F211*G211*3.14),IF(H211="Triangle",((F211*G211)/2),"Error")))))</f>
        <v>9.36</v>
      </c>
      <c r="J211" t="s">
        <v>5</v>
      </c>
      <c r="K211" t="s">
        <v>1033</v>
      </c>
      <c r="M211" t="s">
        <v>7</v>
      </c>
      <c r="O211" t="s">
        <v>1521</v>
      </c>
      <c r="P211" t="s">
        <v>35</v>
      </c>
      <c r="Q211" t="s">
        <v>1522</v>
      </c>
      <c r="R211" t="s">
        <v>340</v>
      </c>
      <c r="S211" t="s">
        <v>341</v>
      </c>
      <c r="T211" t="s">
        <v>13</v>
      </c>
      <c r="U211" s="3">
        <v>1002</v>
      </c>
      <c r="V211" t="s">
        <v>25</v>
      </c>
      <c r="W211" t="s">
        <v>688</v>
      </c>
      <c r="X211" t="s">
        <v>16</v>
      </c>
      <c r="Y211">
        <v>2013</v>
      </c>
      <c r="Z211" t="s">
        <v>28</v>
      </c>
      <c r="AA211" s="2">
        <v>0.01</v>
      </c>
    </row>
    <row r="212" spans="1:27" x14ac:dyDescent="0.25">
      <c r="A212">
        <v>25</v>
      </c>
      <c r="B212" t="s">
        <v>204</v>
      </c>
      <c r="C212" t="s">
        <v>205</v>
      </c>
      <c r="D212" t="s">
        <v>206</v>
      </c>
      <c r="E212" t="s">
        <v>32</v>
      </c>
      <c r="F212">
        <v>1.38</v>
      </c>
      <c r="G212">
        <v>1.75</v>
      </c>
      <c r="H212" t="s">
        <v>4</v>
      </c>
      <c r="I212">
        <f>IF(H212="Rectangle",F212*G212,IF(H212="Square",F212*G212,IF(H212="Round",(F212/2)^2*3.14,IF(H212="Oval",(F212*G212*3.14),IF(H212="Triangle",((F212*G212)/2),"Error")))))</f>
        <v>2.415</v>
      </c>
      <c r="J212" t="s">
        <v>43</v>
      </c>
      <c r="K212" t="s">
        <v>207</v>
      </c>
      <c r="O212" t="s">
        <v>208</v>
      </c>
      <c r="P212" t="s">
        <v>209</v>
      </c>
      <c r="Q212" t="s">
        <v>205</v>
      </c>
      <c r="R212" t="s">
        <v>210</v>
      </c>
      <c r="S212" t="s">
        <v>211</v>
      </c>
      <c r="T212" t="s">
        <v>13</v>
      </c>
      <c r="U212">
        <v>901</v>
      </c>
      <c r="V212" t="s">
        <v>25</v>
      </c>
      <c r="W212" t="s">
        <v>145</v>
      </c>
      <c r="X212" t="s">
        <v>51</v>
      </c>
      <c r="Y212">
        <v>2011</v>
      </c>
      <c r="Z212" t="s">
        <v>52</v>
      </c>
      <c r="AA212" s="2">
        <v>0.01</v>
      </c>
    </row>
    <row r="213" spans="1:27" x14ac:dyDescent="0.25">
      <c r="A213">
        <v>55</v>
      </c>
      <c r="B213" t="s">
        <v>398</v>
      </c>
      <c r="C213" t="s">
        <v>399</v>
      </c>
      <c r="D213" t="s">
        <v>400</v>
      </c>
      <c r="E213" t="s">
        <v>42</v>
      </c>
      <c r="F213">
        <v>3.13</v>
      </c>
      <c r="G213">
        <v>2.13</v>
      </c>
      <c r="H213" t="s">
        <v>4</v>
      </c>
      <c r="I213">
        <f>IF(H213="Rectangle",F213*G213,IF(H213="Square",F213*G213,IF(H213="Round",(F213/2)^2*3.14,IF(H213="Oval",(F213*G213*3.14),IF(H213="Triangle",((F213*G213)/2),"Error")))))</f>
        <v>6.6668999999999992</v>
      </c>
      <c r="J213" t="s">
        <v>5</v>
      </c>
      <c r="K213" t="s">
        <v>84</v>
      </c>
      <c r="O213" t="s">
        <v>401</v>
      </c>
      <c r="P213" t="s">
        <v>35</v>
      </c>
      <c r="Q213" t="s">
        <v>402</v>
      </c>
      <c r="R213" t="s">
        <v>403</v>
      </c>
      <c r="S213" t="s">
        <v>211</v>
      </c>
      <c r="T213" t="s">
        <v>13</v>
      </c>
      <c r="U213">
        <v>902</v>
      </c>
      <c r="V213" t="s">
        <v>25</v>
      </c>
      <c r="W213" t="s">
        <v>71</v>
      </c>
      <c r="X213" t="s">
        <v>51</v>
      </c>
      <c r="Y213">
        <v>2012</v>
      </c>
      <c r="Z213" t="s">
        <v>28</v>
      </c>
      <c r="AA213" s="2">
        <v>2.95</v>
      </c>
    </row>
    <row r="214" spans="1:27" x14ac:dyDescent="0.25">
      <c r="A214">
        <v>236</v>
      </c>
      <c r="B214" t="s">
        <v>1339</v>
      </c>
      <c r="C214" t="s">
        <v>1340</v>
      </c>
      <c r="D214" t="s">
        <v>1341</v>
      </c>
      <c r="E214" t="s">
        <v>56</v>
      </c>
      <c r="F214">
        <v>2</v>
      </c>
      <c r="G214">
        <v>3.5</v>
      </c>
      <c r="H214" t="s">
        <v>4</v>
      </c>
      <c r="I214">
        <f>IF(H214="Rectangle",F214*G214,IF(H214="Square",F214*G214,IF(H214="Round",(F214/2)^2*3.14,IF(H214="Oval",(F214*G214*3.14),IF(H214="Triangle",((F214*G214)/2),"Error")))))</f>
        <v>7</v>
      </c>
      <c r="J214" t="s">
        <v>43</v>
      </c>
      <c r="K214" t="s">
        <v>103</v>
      </c>
      <c r="O214" t="s">
        <v>1342</v>
      </c>
      <c r="P214" t="s">
        <v>46</v>
      </c>
      <c r="Q214" t="s">
        <v>1343</v>
      </c>
      <c r="R214" t="s">
        <v>1344</v>
      </c>
      <c r="S214" t="s">
        <v>211</v>
      </c>
      <c r="T214" t="s">
        <v>13</v>
      </c>
      <c r="U214">
        <v>868</v>
      </c>
      <c r="V214" t="s">
        <v>25</v>
      </c>
      <c r="W214" t="s">
        <v>1312</v>
      </c>
      <c r="X214" t="s">
        <v>51</v>
      </c>
      <c r="Y214">
        <v>2011</v>
      </c>
      <c r="Z214" t="s">
        <v>52</v>
      </c>
      <c r="AA214" s="2">
        <v>0.01</v>
      </c>
    </row>
    <row r="215" spans="1:27" x14ac:dyDescent="0.25">
      <c r="A215">
        <v>238</v>
      </c>
      <c r="B215" t="s">
        <v>1351</v>
      </c>
      <c r="C215" t="s">
        <v>1352</v>
      </c>
      <c r="D215" t="s">
        <v>1353</v>
      </c>
      <c r="E215" t="s">
        <v>511</v>
      </c>
      <c r="F215">
        <v>3.13</v>
      </c>
      <c r="G215">
        <v>3.13</v>
      </c>
      <c r="H215" t="s">
        <v>75</v>
      </c>
      <c r="I215">
        <f>IF(H215="Rectangle",F215*G215,IF(H215="Square",F215*G215,IF(H215="Round",(F215/2)^2*3.14,IF(H215="Oval",(F215*G215*3.14),IF(H215="Triangle",((F215*G215)/2),"Error")))))</f>
        <v>7.6905664999999992</v>
      </c>
      <c r="J215" t="s">
        <v>43</v>
      </c>
      <c r="K215" t="s">
        <v>84</v>
      </c>
      <c r="L215" t="s">
        <v>7</v>
      </c>
      <c r="O215" t="s">
        <v>1354</v>
      </c>
      <c r="P215" t="s">
        <v>77</v>
      </c>
      <c r="Q215" t="s">
        <v>1352</v>
      </c>
      <c r="R215" t="s">
        <v>1355</v>
      </c>
      <c r="S215" t="s">
        <v>211</v>
      </c>
      <c r="T215" t="s">
        <v>13</v>
      </c>
      <c r="U215">
        <v>878</v>
      </c>
      <c r="V215" t="s">
        <v>25</v>
      </c>
      <c r="W215" t="s">
        <v>1312</v>
      </c>
      <c r="X215" t="s">
        <v>51</v>
      </c>
      <c r="Y215">
        <v>2011</v>
      </c>
      <c r="Z215" t="s">
        <v>52</v>
      </c>
      <c r="AA215" s="2">
        <v>0.01</v>
      </c>
    </row>
    <row r="216" spans="1:27" x14ac:dyDescent="0.25">
      <c r="A216">
        <v>31</v>
      </c>
      <c r="B216" t="s">
        <v>243</v>
      </c>
      <c r="C216" t="s">
        <v>244</v>
      </c>
      <c r="D216" t="s">
        <v>245</v>
      </c>
      <c r="E216" t="s">
        <v>56</v>
      </c>
      <c r="F216">
        <v>2.5</v>
      </c>
      <c r="G216">
        <v>3.5</v>
      </c>
      <c r="H216" t="s">
        <v>4</v>
      </c>
      <c r="I216">
        <f>IF(H216="Rectangle",F216*G216,IF(H216="Square",F216*G216,IF(H216="Round",(F216/2)^2*3.14,IF(H216="Oval",(F216*G216*3.14),IF(H216="Triangle",((F216*G216)/2),"Error")))))</f>
        <v>8.75</v>
      </c>
      <c r="J216" t="s">
        <v>43</v>
      </c>
      <c r="K216" t="s">
        <v>103</v>
      </c>
      <c r="P216" t="s">
        <v>68</v>
      </c>
      <c r="Q216" t="s">
        <v>246</v>
      </c>
      <c r="R216" t="s">
        <v>247</v>
      </c>
      <c r="S216" t="s">
        <v>211</v>
      </c>
      <c r="T216" t="s">
        <v>13</v>
      </c>
      <c r="U216">
        <v>805</v>
      </c>
      <c r="V216" t="s">
        <v>25</v>
      </c>
      <c r="W216" t="s">
        <v>145</v>
      </c>
      <c r="X216" t="s">
        <v>51</v>
      </c>
      <c r="Y216">
        <v>2011</v>
      </c>
      <c r="Z216" t="s">
        <v>52</v>
      </c>
      <c r="AA216" s="2">
        <v>0.01</v>
      </c>
    </row>
    <row r="217" spans="1:27" x14ac:dyDescent="0.25">
      <c r="A217">
        <v>66</v>
      </c>
      <c r="B217" t="s">
        <v>466</v>
      </c>
      <c r="C217" t="s">
        <v>467</v>
      </c>
      <c r="D217" t="s">
        <v>468</v>
      </c>
      <c r="E217" t="s">
        <v>42</v>
      </c>
      <c r="F217">
        <v>2.5</v>
      </c>
      <c r="G217">
        <v>3.5</v>
      </c>
      <c r="H217" t="s">
        <v>4</v>
      </c>
      <c r="I217">
        <f>IF(H217="Rectangle",F217*G217,IF(H217="Square",F217*G217,IF(H217="Round",(F217/2)^2*3.14,IF(H217="Oval",(F217*G217*3.14),IF(H217="Triangle",((F217*G217)/2),"Error")))))</f>
        <v>8.75</v>
      </c>
      <c r="J217" t="s">
        <v>43</v>
      </c>
      <c r="K217" t="s">
        <v>103</v>
      </c>
      <c r="O217" t="s">
        <v>469</v>
      </c>
      <c r="P217" t="s">
        <v>68</v>
      </c>
      <c r="Q217" t="s">
        <v>246</v>
      </c>
      <c r="R217" t="s">
        <v>247</v>
      </c>
      <c r="S217" t="s">
        <v>211</v>
      </c>
      <c r="T217" t="s">
        <v>13</v>
      </c>
      <c r="U217">
        <v>805</v>
      </c>
      <c r="V217" t="s">
        <v>25</v>
      </c>
      <c r="W217" t="s">
        <v>145</v>
      </c>
      <c r="X217" t="s">
        <v>51</v>
      </c>
      <c r="Y217">
        <v>2011</v>
      </c>
      <c r="Z217" t="s">
        <v>52</v>
      </c>
      <c r="AA217" s="2">
        <v>2.99</v>
      </c>
    </row>
    <row r="218" spans="1:27" x14ac:dyDescent="0.25">
      <c r="A218">
        <v>231</v>
      </c>
      <c r="B218" t="s">
        <v>1306</v>
      </c>
      <c r="C218" t="s">
        <v>1307</v>
      </c>
      <c r="D218" t="s">
        <v>1308</v>
      </c>
      <c r="E218" t="s">
        <v>56</v>
      </c>
      <c r="F218">
        <v>2.5</v>
      </c>
      <c r="G218">
        <v>3.5</v>
      </c>
      <c r="H218" t="s">
        <v>4</v>
      </c>
      <c r="I218">
        <f>IF(H218="Rectangle",F218*G218,IF(H218="Square",F218*G218,IF(H218="Round",(F218/2)^2*3.14,IF(H218="Oval",(F218*G218*3.14),IF(H218="Triangle",((F218*G218)/2),"Error")))))</f>
        <v>8.75</v>
      </c>
      <c r="J218" t="s">
        <v>43</v>
      </c>
      <c r="K218" t="s">
        <v>44</v>
      </c>
      <c r="O218" t="s">
        <v>1309</v>
      </c>
      <c r="P218" t="s">
        <v>46</v>
      </c>
      <c r="Q218" t="s">
        <v>1310</v>
      </c>
      <c r="R218" t="s">
        <v>1311</v>
      </c>
      <c r="S218" t="s">
        <v>211</v>
      </c>
      <c r="T218" t="s">
        <v>13</v>
      </c>
      <c r="U218">
        <v>915</v>
      </c>
      <c r="V218" t="s">
        <v>25</v>
      </c>
      <c r="W218" t="s">
        <v>1312</v>
      </c>
      <c r="X218" t="s">
        <v>51</v>
      </c>
      <c r="Y218">
        <v>2011</v>
      </c>
      <c r="Z218" t="s">
        <v>52</v>
      </c>
      <c r="AA218" s="2">
        <v>0.01</v>
      </c>
    </row>
    <row r="219" spans="1:27" x14ac:dyDescent="0.25">
      <c r="A219">
        <v>59</v>
      </c>
      <c r="B219" t="s">
        <v>421</v>
      </c>
      <c r="C219" t="s">
        <v>422</v>
      </c>
      <c r="D219" t="s">
        <v>423</v>
      </c>
      <c r="E219" t="s">
        <v>42</v>
      </c>
      <c r="F219">
        <v>3.63</v>
      </c>
      <c r="G219">
        <v>2.63</v>
      </c>
      <c r="H219" t="s">
        <v>4</v>
      </c>
      <c r="I219">
        <f>IF(H219="Rectangle",F219*G219,IF(H219="Square",F219*G219,IF(H219="Round",(F219/2)^2*3.14,IF(H219="Oval",(F219*G219*3.14),IF(H219="Triangle",((F219*G219)/2),"Error")))))</f>
        <v>9.5468999999999991</v>
      </c>
      <c r="J219" t="s">
        <v>5</v>
      </c>
      <c r="K219" t="s">
        <v>66</v>
      </c>
      <c r="O219" t="s">
        <v>424</v>
      </c>
      <c r="P219" t="s">
        <v>68</v>
      </c>
      <c r="Q219" t="s">
        <v>425</v>
      </c>
      <c r="R219" t="s">
        <v>426</v>
      </c>
      <c r="S219" t="s">
        <v>211</v>
      </c>
      <c r="T219" t="s">
        <v>13</v>
      </c>
      <c r="U219">
        <v>898</v>
      </c>
      <c r="V219" t="s">
        <v>25</v>
      </c>
      <c r="W219" t="s">
        <v>145</v>
      </c>
      <c r="X219" t="s">
        <v>51</v>
      </c>
      <c r="Y219">
        <v>2011</v>
      </c>
      <c r="Z219" t="s">
        <v>52</v>
      </c>
      <c r="AA219" s="2">
        <v>0.01</v>
      </c>
    </row>
    <row r="220" spans="1:27" x14ac:dyDescent="0.25">
      <c r="A220">
        <v>428</v>
      </c>
      <c r="B220" t="s">
        <v>2221</v>
      </c>
      <c r="C220" t="s">
        <v>2222</v>
      </c>
      <c r="D220" t="s">
        <v>2223</v>
      </c>
      <c r="E220" t="s">
        <v>42</v>
      </c>
      <c r="F220">
        <v>1.25</v>
      </c>
      <c r="G220">
        <v>1.24</v>
      </c>
      <c r="H220" t="s">
        <v>75</v>
      </c>
      <c r="I220">
        <f>IF(H220="Rectangle",F220*G220,IF(H220="Square",F220*G220,IF(H220="Round",(F220/2)^2*3.14,IF(H220="Oval",(F220*G220*3.14),IF(H220="Triangle",((F220*G220)/2),"Error")))))</f>
        <v>1.2265625</v>
      </c>
      <c r="J220" t="s">
        <v>43</v>
      </c>
      <c r="K220" t="s">
        <v>98</v>
      </c>
      <c r="P220" t="s">
        <v>9</v>
      </c>
      <c r="Q220" t="s">
        <v>2198</v>
      </c>
      <c r="R220" t="s">
        <v>2164</v>
      </c>
      <c r="S220" t="s">
        <v>2165</v>
      </c>
      <c r="T220" t="s">
        <v>13</v>
      </c>
      <c r="U220">
        <v>536</v>
      </c>
      <c r="V220" t="s">
        <v>25</v>
      </c>
      <c r="W220" t="s">
        <v>2166</v>
      </c>
      <c r="X220" t="s">
        <v>51</v>
      </c>
      <c r="Y220">
        <v>2022</v>
      </c>
      <c r="Z220" t="s">
        <v>1593</v>
      </c>
      <c r="AA220" s="2">
        <v>0.01</v>
      </c>
    </row>
    <row r="221" spans="1:27" x14ac:dyDescent="0.25">
      <c r="A221">
        <v>429</v>
      </c>
      <c r="B221" t="s">
        <v>2224</v>
      </c>
      <c r="C221" t="s">
        <v>2225</v>
      </c>
      <c r="D221" t="s">
        <v>2226</v>
      </c>
      <c r="E221" t="s">
        <v>42</v>
      </c>
      <c r="F221">
        <v>1.25</v>
      </c>
      <c r="G221">
        <v>1.24</v>
      </c>
      <c r="H221" t="s">
        <v>75</v>
      </c>
      <c r="I221">
        <f>IF(H221="Rectangle",F221*G221,IF(H221="Square",F221*G221,IF(H221="Round",(F221/2)^2*3.14,IF(H221="Oval",(F221*G221*3.14),IF(H221="Triangle",((F221*G221)/2),"Error")))))</f>
        <v>1.2265625</v>
      </c>
      <c r="J221" t="s">
        <v>43</v>
      </c>
      <c r="K221" t="s">
        <v>98</v>
      </c>
      <c r="P221" t="s">
        <v>9</v>
      </c>
      <c r="Q221" t="s">
        <v>2198</v>
      </c>
      <c r="R221" t="s">
        <v>2164</v>
      </c>
      <c r="S221" t="s">
        <v>2165</v>
      </c>
      <c r="T221" t="s">
        <v>13</v>
      </c>
      <c r="U221">
        <v>536</v>
      </c>
      <c r="V221" t="s">
        <v>25</v>
      </c>
      <c r="W221" t="s">
        <v>2166</v>
      </c>
      <c r="X221" t="s">
        <v>51</v>
      </c>
      <c r="Y221">
        <v>2022</v>
      </c>
      <c r="Z221" t="s">
        <v>1593</v>
      </c>
      <c r="AA221" s="2">
        <v>0.01</v>
      </c>
    </row>
    <row r="222" spans="1:27" x14ac:dyDescent="0.25">
      <c r="A222">
        <v>430</v>
      </c>
      <c r="B222" t="s">
        <v>2227</v>
      </c>
      <c r="C222" t="s">
        <v>2228</v>
      </c>
      <c r="D222" t="s">
        <v>2229</v>
      </c>
      <c r="E222" t="s">
        <v>42</v>
      </c>
      <c r="F222">
        <v>1.25</v>
      </c>
      <c r="G222">
        <v>1.24</v>
      </c>
      <c r="H222" t="s">
        <v>75</v>
      </c>
      <c r="I222">
        <f>IF(H222="Rectangle",F222*G222,IF(H222="Square",F222*G222,IF(H222="Round",(F222/2)^2*3.14,IF(H222="Oval",(F222*G222*3.14),IF(H222="Triangle",((F222*G222)/2),"Error")))))</f>
        <v>1.2265625</v>
      </c>
      <c r="J222" t="s">
        <v>43</v>
      </c>
      <c r="K222" t="s">
        <v>98</v>
      </c>
      <c r="P222" t="s">
        <v>9</v>
      </c>
      <c r="Q222" t="s">
        <v>2198</v>
      </c>
      <c r="R222" t="s">
        <v>2164</v>
      </c>
      <c r="S222" t="s">
        <v>2165</v>
      </c>
      <c r="T222" t="s">
        <v>13</v>
      </c>
      <c r="U222">
        <v>536</v>
      </c>
      <c r="V222" t="s">
        <v>25</v>
      </c>
      <c r="W222" t="s">
        <v>2166</v>
      </c>
      <c r="X222" t="s">
        <v>51</v>
      </c>
      <c r="Y222">
        <v>2022</v>
      </c>
      <c r="Z222" t="s">
        <v>1593</v>
      </c>
      <c r="AA222" s="2">
        <v>0.01</v>
      </c>
    </row>
    <row r="223" spans="1:27" x14ac:dyDescent="0.25">
      <c r="A223">
        <v>431</v>
      </c>
      <c r="B223" t="s">
        <v>2230</v>
      </c>
      <c r="C223" t="s">
        <v>2231</v>
      </c>
      <c r="D223" t="s">
        <v>2232</v>
      </c>
      <c r="E223" t="s">
        <v>42</v>
      </c>
      <c r="F223">
        <v>1.25</v>
      </c>
      <c r="G223">
        <v>1.24</v>
      </c>
      <c r="H223" t="s">
        <v>75</v>
      </c>
      <c r="I223">
        <f>IF(H223="Rectangle",F223*G223,IF(H223="Square",F223*G223,IF(H223="Round",(F223/2)^2*3.14,IF(H223="Oval",(F223*G223*3.14),IF(H223="Triangle",((F223*G223)/2),"Error")))))</f>
        <v>1.2265625</v>
      </c>
      <c r="J223" t="s">
        <v>43</v>
      </c>
      <c r="K223" t="s">
        <v>98</v>
      </c>
      <c r="P223" t="s">
        <v>9</v>
      </c>
      <c r="Q223" t="s">
        <v>2198</v>
      </c>
      <c r="R223" t="s">
        <v>2164</v>
      </c>
      <c r="S223" t="s">
        <v>2165</v>
      </c>
      <c r="T223" t="s">
        <v>13</v>
      </c>
      <c r="U223">
        <v>536</v>
      </c>
      <c r="V223" t="s">
        <v>25</v>
      </c>
      <c r="W223" t="s">
        <v>2166</v>
      </c>
      <c r="X223" t="s">
        <v>51</v>
      </c>
      <c r="Y223">
        <v>2022</v>
      </c>
      <c r="Z223" t="s">
        <v>1593</v>
      </c>
      <c r="AA223" s="2">
        <v>0.01</v>
      </c>
    </row>
    <row r="224" spans="1:27" x14ac:dyDescent="0.25">
      <c r="A224">
        <v>418</v>
      </c>
      <c r="B224" t="s">
        <v>2173</v>
      </c>
      <c r="C224" t="s">
        <v>2174</v>
      </c>
      <c r="D224" t="s">
        <v>2175</v>
      </c>
      <c r="E224" t="s">
        <v>32</v>
      </c>
      <c r="F224">
        <v>1.5</v>
      </c>
      <c r="G224">
        <v>1.5</v>
      </c>
      <c r="H224" t="s">
        <v>75</v>
      </c>
      <c r="I224">
        <f>IF(H224="Rectangle",F224*G224,IF(H224="Square",F224*G224,IF(H224="Round",(F224/2)^2*3.14,IF(H224="Oval",(F224*G224*3.14),IF(H224="Triangle",((F224*G224)/2),"Error")))))</f>
        <v>1.7662500000000001</v>
      </c>
      <c r="J224" t="s">
        <v>43</v>
      </c>
      <c r="K224" t="s">
        <v>207</v>
      </c>
      <c r="O224" t="s">
        <v>2174</v>
      </c>
      <c r="P224" t="s">
        <v>46</v>
      </c>
      <c r="Q224" t="s">
        <v>2174</v>
      </c>
      <c r="R224" t="s">
        <v>2164</v>
      </c>
      <c r="S224" t="s">
        <v>2165</v>
      </c>
      <c r="T224" t="s">
        <v>13</v>
      </c>
      <c r="U224">
        <v>536</v>
      </c>
      <c r="V224" t="s">
        <v>25</v>
      </c>
      <c r="W224" t="s">
        <v>2166</v>
      </c>
      <c r="X224" t="s">
        <v>51</v>
      </c>
      <c r="Y224">
        <v>2022</v>
      </c>
      <c r="Z224" t="s">
        <v>1593</v>
      </c>
      <c r="AA224" s="2">
        <v>0.01</v>
      </c>
    </row>
    <row r="225" spans="1:27" x14ac:dyDescent="0.25">
      <c r="A225">
        <v>416</v>
      </c>
      <c r="B225" t="s">
        <v>2158</v>
      </c>
      <c r="C225" t="s">
        <v>2159</v>
      </c>
      <c r="D225" t="s">
        <v>2160</v>
      </c>
      <c r="E225" t="s">
        <v>32</v>
      </c>
      <c r="F225">
        <v>1.75</v>
      </c>
      <c r="G225">
        <v>1.75</v>
      </c>
      <c r="H225" t="s">
        <v>75</v>
      </c>
      <c r="I225">
        <f>IF(H225="Rectangle",F225*G225,IF(H225="Square",F225*G225,IF(H225="Round",(F225/2)^2*3.14,IF(H225="Oval",(F225*G225*3.14),IF(H225="Triangle",((F225*G225)/2),"Error")))))</f>
        <v>2.4040625000000002</v>
      </c>
      <c r="J225" t="s">
        <v>43</v>
      </c>
      <c r="K225" t="s">
        <v>2161</v>
      </c>
      <c r="M225" t="s">
        <v>7</v>
      </c>
      <c r="O225" t="s">
        <v>2162</v>
      </c>
      <c r="P225" t="s">
        <v>35</v>
      </c>
      <c r="Q225" t="s">
        <v>2163</v>
      </c>
      <c r="R225" t="s">
        <v>2164</v>
      </c>
      <c r="S225" t="s">
        <v>2165</v>
      </c>
      <c r="T225" t="s">
        <v>13</v>
      </c>
      <c r="U225">
        <v>536</v>
      </c>
      <c r="V225" t="s">
        <v>25</v>
      </c>
      <c r="W225" t="s">
        <v>2166</v>
      </c>
      <c r="X225" t="s">
        <v>51</v>
      </c>
      <c r="Y225">
        <v>2022</v>
      </c>
      <c r="Z225" t="s">
        <v>1593</v>
      </c>
      <c r="AA225" s="2">
        <v>6.99</v>
      </c>
    </row>
    <row r="226" spans="1:27" x14ac:dyDescent="0.25">
      <c r="A226">
        <v>417</v>
      </c>
      <c r="B226" t="s">
        <v>2167</v>
      </c>
      <c r="C226" t="s">
        <v>2168</v>
      </c>
      <c r="D226" t="s">
        <v>2169</v>
      </c>
      <c r="E226" t="s">
        <v>511</v>
      </c>
      <c r="F226">
        <v>1.5</v>
      </c>
      <c r="G226">
        <v>2.5</v>
      </c>
      <c r="H226" t="s">
        <v>4</v>
      </c>
      <c r="I226">
        <f>IF(H226="Rectangle",F226*G226,IF(H226="Square",F226*G226,IF(H226="Round",(F226/2)^2*3.14,IF(H226="Oval",(F226*G226*3.14),IF(H226="Triangle",((F226*G226)/2),"Error")))))</f>
        <v>3.75</v>
      </c>
      <c r="J226" t="s">
        <v>43</v>
      </c>
      <c r="K226" t="s">
        <v>2170</v>
      </c>
      <c r="M226" t="s">
        <v>7</v>
      </c>
      <c r="O226" t="s">
        <v>2171</v>
      </c>
      <c r="P226" t="s">
        <v>46</v>
      </c>
      <c r="Q226" t="s">
        <v>2172</v>
      </c>
      <c r="R226" t="s">
        <v>2164</v>
      </c>
      <c r="S226" t="s">
        <v>2165</v>
      </c>
      <c r="T226" t="s">
        <v>13</v>
      </c>
      <c r="U226">
        <v>536</v>
      </c>
      <c r="V226" t="s">
        <v>25</v>
      </c>
      <c r="W226" t="s">
        <v>2166</v>
      </c>
      <c r="X226" t="s">
        <v>51</v>
      </c>
      <c r="Y226">
        <v>2022</v>
      </c>
      <c r="Z226" t="s">
        <v>1593</v>
      </c>
      <c r="AA226" s="2">
        <v>0.01</v>
      </c>
    </row>
    <row r="227" spans="1:27" x14ac:dyDescent="0.25">
      <c r="A227">
        <v>421</v>
      </c>
      <c r="B227" t="s">
        <v>2189</v>
      </c>
      <c r="C227" t="s">
        <v>2190</v>
      </c>
      <c r="D227" t="s">
        <v>2191</v>
      </c>
      <c r="E227" t="s">
        <v>42</v>
      </c>
      <c r="F227">
        <v>2</v>
      </c>
      <c r="G227">
        <v>3</v>
      </c>
      <c r="H227" t="s">
        <v>4</v>
      </c>
      <c r="I227">
        <f>IF(H227="Rectangle",F227*G227,IF(H227="Square",F227*G227,IF(H227="Round",(F227/2)^2*3.14,IF(H227="Oval",(F227*G227*3.14),IF(H227="Triangle",((F227*G227)/2),"Error")))))</f>
        <v>6</v>
      </c>
      <c r="J227" t="s">
        <v>43</v>
      </c>
      <c r="K227" t="s">
        <v>92</v>
      </c>
      <c r="O227" t="s">
        <v>2192</v>
      </c>
      <c r="P227" t="s">
        <v>46</v>
      </c>
      <c r="Q227" t="s">
        <v>2193</v>
      </c>
      <c r="R227" t="s">
        <v>2164</v>
      </c>
      <c r="S227" t="s">
        <v>2165</v>
      </c>
      <c r="T227" t="s">
        <v>13</v>
      </c>
      <c r="U227">
        <v>542</v>
      </c>
      <c r="V227" t="s">
        <v>25</v>
      </c>
      <c r="W227" t="s">
        <v>2166</v>
      </c>
      <c r="X227" t="s">
        <v>51</v>
      </c>
      <c r="Y227">
        <v>2022</v>
      </c>
      <c r="Z227" t="s">
        <v>1593</v>
      </c>
      <c r="AA227" s="2">
        <v>0.01</v>
      </c>
    </row>
    <row r="228" spans="1:27" x14ac:dyDescent="0.25">
      <c r="A228">
        <v>422</v>
      </c>
      <c r="B228" t="s">
        <v>2194</v>
      </c>
      <c r="C228" t="s">
        <v>2195</v>
      </c>
      <c r="D228" t="s">
        <v>2196</v>
      </c>
      <c r="E228" t="s">
        <v>3</v>
      </c>
      <c r="F228">
        <v>2.25</v>
      </c>
      <c r="G228">
        <v>2.75</v>
      </c>
      <c r="H228" t="s">
        <v>4</v>
      </c>
      <c r="I228">
        <f>IF(H228="Rectangle",F228*G228,IF(H228="Square",F228*G228,IF(H228="Round",(F228/2)^2*3.14,IF(H228="Oval",(F228*G228*3.14),IF(H228="Triangle",((F228*G228)/2),"Error")))))</f>
        <v>6.1875</v>
      </c>
      <c r="J228" t="s">
        <v>43</v>
      </c>
      <c r="K228" t="s">
        <v>98</v>
      </c>
      <c r="O228" t="s">
        <v>2197</v>
      </c>
      <c r="P228" t="s">
        <v>35</v>
      </c>
      <c r="Q228" t="s">
        <v>2198</v>
      </c>
      <c r="R228" t="s">
        <v>2164</v>
      </c>
      <c r="S228" t="s">
        <v>2165</v>
      </c>
      <c r="T228" t="s">
        <v>13</v>
      </c>
      <c r="U228">
        <v>536</v>
      </c>
      <c r="V228" t="s">
        <v>25</v>
      </c>
      <c r="W228" t="s">
        <v>2166</v>
      </c>
      <c r="X228" t="s">
        <v>51</v>
      </c>
      <c r="Y228">
        <v>2022</v>
      </c>
      <c r="Z228" t="s">
        <v>1593</v>
      </c>
      <c r="AA228" s="2">
        <v>6.99</v>
      </c>
    </row>
    <row r="229" spans="1:27" x14ac:dyDescent="0.25">
      <c r="A229">
        <v>419</v>
      </c>
      <c r="B229" t="s">
        <v>2176</v>
      </c>
      <c r="C229" t="s">
        <v>2177</v>
      </c>
      <c r="D229" t="s">
        <v>2178</v>
      </c>
      <c r="E229" t="s">
        <v>42</v>
      </c>
      <c r="F229">
        <v>3.13</v>
      </c>
      <c r="G229">
        <v>2</v>
      </c>
      <c r="H229" t="s">
        <v>4</v>
      </c>
      <c r="I229">
        <f>IF(H229="Rectangle",F229*G229,IF(H229="Square",F229*G229,IF(H229="Round",(F229/2)^2*3.14,IF(H229="Oval",(F229*G229*3.14),IF(H229="Triangle",((F229*G229)/2),"Error")))))</f>
        <v>6.26</v>
      </c>
      <c r="J229" t="s">
        <v>5</v>
      </c>
      <c r="K229" t="s">
        <v>98</v>
      </c>
      <c r="O229" t="s">
        <v>2179</v>
      </c>
      <c r="P229" t="s">
        <v>46</v>
      </c>
      <c r="Q229" t="s">
        <v>2180</v>
      </c>
      <c r="R229" t="s">
        <v>2164</v>
      </c>
      <c r="S229" t="s">
        <v>2165</v>
      </c>
      <c r="T229" t="s">
        <v>13</v>
      </c>
      <c r="U229">
        <v>537</v>
      </c>
      <c r="V229" t="s">
        <v>25</v>
      </c>
      <c r="W229" t="s">
        <v>2166</v>
      </c>
      <c r="X229" t="s">
        <v>51</v>
      </c>
      <c r="Y229">
        <v>2022</v>
      </c>
      <c r="Z229" t="s">
        <v>1593</v>
      </c>
      <c r="AA229" s="2">
        <v>0.01</v>
      </c>
    </row>
    <row r="230" spans="1:27" x14ac:dyDescent="0.25">
      <c r="A230">
        <v>433</v>
      </c>
      <c r="B230" t="s">
        <v>2237</v>
      </c>
      <c r="C230" t="s">
        <v>2238</v>
      </c>
      <c r="D230" t="s">
        <v>2239</v>
      </c>
      <c r="E230" t="s">
        <v>991</v>
      </c>
      <c r="F230">
        <v>3</v>
      </c>
      <c r="G230">
        <v>3</v>
      </c>
      <c r="H230" t="s">
        <v>75</v>
      </c>
      <c r="I230">
        <f>IF(H230="Rectangle",F230*G230,IF(H230="Square",F230*G230,IF(H230="Round",(F230/2)^2*3.14,IF(H230="Oval",(F230*G230*3.14),IF(H230="Triangle",((F230*G230)/2),"Error")))))</f>
        <v>7.0650000000000004</v>
      </c>
      <c r="J230" t="s">
        <v>43</v>
      </c>
      <c r="K230" t="s">
        <v>98</v>
      </c>
      <c r="O230" t="s">
        <v>2240</v>
      </c>
      <c r="P230" t="s">
        <v>35</v>
      </c>
      <c r="Q230" t="s">
        <v>2240</v>
      </c>
      <c r="R230" t="s">
        <v>2164</v>
      </c>
      <c r="S230" t="s">
        <v>2165</v>
      </c>
      <c r="T230" t="s">
        <v>13</v>
      </c>
      <c r="U230">
        <v>536</v>
      </c>
      <c r="V230" t="s">
        <v>25</v>
      </c>
      <c r="W230" t="s">
        <v>2166</v>
      </c>
      <c r="X230" t="s">
        <v>51</v>
      </c>
      <c r="Y230">
        <v>2022</v>
      </c>
      <c r="Z230" t="s">
        <v>1593</v>
      </c>
      <c r="AA230" s="2">
        <v>0.04</v>
      </c>
    </row>
    <row r="231" spans="1:27" x14ac:dyDescent="0.25">
      <c r="A231">
        <v>426</v>
      </c>
      <c r="B231" t="s">
        <v>2212</v>
      </c>
      <c r="C231" t="s">
        <v>2213</v>
      </c>
      <c r="D231" t="s">
        <v>2214</v>
      </c>
      <c r="E231" t="s">
        <v>42</v>
      </c>
      <c r="F231">
        <v>3.25</v>
      </c>
      <c r="G231">
        <v>2.5</v>
      </c>
      <c r="H231" t="s">
        <v>4</v>
      </c>
      <c r="I231">
        <f>IF(H231="Rectangle",F231*G231,IF(H231="Square",F231*G231,IF(H231="Round",(F231/2)^2*3.14,IF(H231="Oval",(F231*G231*3.14),IF(H231="Triangle",((F231*G231)/2),"Error")))))</f>
        <v>8.125</v>
      </c>
      <c r="J231" t="s">
        <v>5</v>
      </c>
      <c r="K231" t="s">
        <v>66</v>
      </c>
      <c r="O231" t="s">
        <v>2215</v>
      </c>
      <c r="P231" t="s">
        <v>1843</v>
      </c>
      <c r="Q231" t="s">
        <v>2213</v>
      </c>
      <c r="R231" t="s">
        <v>2216</v>
      </c>
      <c r="S231" t="s">
        <v>2165</v>
      </c>
      <c r="T231" t="s">
        <v>13</v>
      </c>
      <c r="U231">
        <v>568</v>
      </c>
      <c r="V231" t="s">
        <v>25</v>
      </c>
      <c r="W231" t="s">
        <v>2166</v>
      </c>
      <c r="X231" t="s">
        <v>51</v>
      </c>
      <c r="Y231">
        <v>2022</v>
      </c>
      <c r="Z231" t="s">
        <v>1593</v>
      </c>
      <c r="AA231" s="2">
        <v>0.01</v>
      </c>
    </row>
    <row r="232" spans="1:27" x14ac:dyDescent="0.25">
      <c r="A232">
        <v>424</v>
      </c>
      <c r="B232" t="s">
        <v>2203</v>
      </c>
      <c r="C232" t="s">
        <v>2204</v>
      </c>
      <c r="D232" t="s">
        <v>2205</v>
      </c>
      <c r="E232" t="s">
        <v>234</v>
      </c>
      <c r="F232">
        <v>1.75</v>
      </c>
      <c r="G232">
        <v>4.75</v>
      </c>
      <c r="H232" t="s">
        <v>4</v>
      </c>
      <c r="I232">
        <f>IF(H232="Rectangle",F232*G232,IF(H232="Square",F232*G232,IF(H232="Round",(F232/2)^2*3.14,IF(H232="Oval",(F232*G232*3.14),IF(H232="Triangle",((F232*G232)/2),"Error")))))</f>
        <v>8.3125</v>
      </c>
      <c r="J232" t="s">
        <v>43</v>
      </c>
      <c r="K232" t="s">
        <v>98</v>
      </c>
      <c r="O232" t="s">
        <v>2206</v>
      </c>
      <c r="P232" t="s">
        <v>9</v>
      </c>
      <c r="Q232" t="s">
        <v>2206</v>
      </c>
      <c r="R232" t="s">
        <v>2164</v>
      </c>
      <c r="S232" t="s">
        <v>2165</v>
      </c>
      <c r="T232" t="s">
        <v>13</v>
      </c>
      <c r="U232">
        <v>536</v>
      </c>
      <c r="V232" t="s">
        <v>25</v>
      </c>
      <c r="W232" t="s">
        <v>2166</v>
      </c>
      <c r="X232" t="s">
        <v>51</v>
      </c>
      <c r="Y232">
        <v>2022</v>
      </c>
      <c r="Z232" t="s">
        <v>1593</v>
      </c>
      <c r="AA232" s="2">
        <v>5.99</v>
      </c>
    </row>
    <row r="233" spans="1:27" x14ac:dyDescent="0.25">
      <c r="A233">
        <v>432</v>
      </c>
      <c r="B233" t="s">
        <v>2233</v>
      </c>
      <c r="C233" t="s">
        <v>2234</v>
      </c>
      <c r="D233" t="s">
        <v>2235</v>
      </c>
      <c r="E233" t="s">
        <v>42</v>
      </c>
      <c r="F233">
        <v>3.5</v>
      </c>
      <c r="G233">
        <v>2.5</v>
      </c>
      <c r="H233" t="s">
        <v>4</v>
      </c>
      <c r="I233">
        <f>IF(H233="Rectangle",F233*G233,IF(H233="Square",F233*G233,IF(H233="Round",(F233/2)^2*3.14,IF(H233="Oval",(F233*G233*3.14),IF(H233="Triangle",((F233*G233)/2),"Error")))))</f>
        <v>8.75</v>
      </c>
      <c r="J233" t="s">
        <v>5</v>
      </c>
      <c r="K233" t="s">
        <v>66</v>
      </c>
      <c r="O233" t="s">
        <v>2236</v>
      </c>
      <c r="P233" t="s">
        <v>35</v>
      </c>
      <c r="Q233" t="s">
        <v>2198</v>
      </c>
      <c r="R233" t="s">
        <v>2164</v>
      </c>
      <c r="S233" t="s">
        <v>2165</v>
      </c>
      <c r="T233" t="s">
        <v>13</v>
      </c>
      <c r="U233">
        <v>536</v>
      </c>
      <c r="V233" t="s">
        <v>25</v>
      </c>
      <c r="W233" t="s">
        <v>2166</v>
      </c>
      <c r="X233" t="s">
        <v>51</v>
      </c>
      <c r="Y233">
        <v>2022</v>
      </c>
      <c r="Z233" t="s">
        <v>1593</v>
      </c>
      <c r="AA233" s="2">
        <v>4.95</v>
      </c>
    </row>
    <row r="234" spans="1:27" x14ac:dyDescent="0.25">
      <c r="A234">
        <v>425</v>
      </c>
      <c r="B234" t="s">
        <v>2207</v>
      </c>
      <c r="C234" t="s">
        <v>2208</v>
      </c>
      <c r="D234" t="s">
        <v>2209</v>
      </c>
      <c r="E234" t="s">
        <v>553</v>
      </c>
      <c r="F234">
        <v>3.75</v>
      </c>
      <c r="G234">
        <v>3.5</v>
      </c>
      <c r="H234" t="s">
        <v>4</v>
      </c>
      <c r="I234">
        <f>IF(H234="Rectangle",F234*G234,IF(H234="Square",F234*G234,IF(H234="Round",(F234/2)^2*3.14,IF(H234="Oval",(F234*G234*3.14),IF(H234="Triangle",((F234*G234)/2),"Error")))))</f>
        <v>13.125</v>
      </c>
      <c r="J234" t="s">
        <v>43</v>
      </c>
      <c r="K234" t="s">
        <v>1153</v>
      </c>
      <c r="M234" t="s">
        <v>7</v>
      </c>
      <c r="O234" t="s">
        <v>2210</v>
      </c>
      <c r="P234" t="s">
        <v>46</v>
      </c>
      <c r="Q234" t="s">
        <v>2211</v>
      </c>
      <c r="R234" t="s">
        <v>2164</v>
      </c>
      <c r="S234" t="s">
        <v>2165</v>
      </c>
      <c r="T234" t="s">
        <v>13</v>
      </c>
      <c r="U234">
        <v>536</v>
      </c>
      <c r="V234" t="s">
        <v>25</v>
      </c>
      <c r="W234" t="s">
        <v>2166</v>
      </c>
      <c r="X234" t="s">
        <v>51</v>
      </c>
      <c r="Y234">
        <v>2022</v>
      </c>
      <c r="Z234" t="s">
        <v>1593</v>
      </c>
      <c r="AA234" s="2">
        <v>5.95</v>
      </c>
    </row>
    <row r="235" spans="1:27" x14ac:dyDescent="0.25">
      <c r="A235">
        <v>427</v>
      </c>
      <c r="B235" t="s">
        <v>2217</v>
      </c>
      <c r="C235" t="s">
        <v>2218</v>
      </c>
      <c r="D235" t="s">
        <v>2219</v>
      </c>
      <c r="E235" t="s">
        <v>42</v>
      </c>
      <c r="F235">
        <v>5</v>
      </c>
      <c r="G235">
        <v>5</v>
      </c>
      <c r="H235" t="s">
        <v>75</v>
      </c>
      <c r="I235">
        <f>IF(H235="Rectangle",F235*G235,IF(H235="Square",F235*G235,IF(H235="Round",(F235/2)^2*3.14,IF(H235="Oval",(F235*G235*3.14),IF(H235="Triangle",((F235*G235)/2),"Error")))))</f>
        <v>19.625</v>
      </c>
      <c r="J235" t="s">
        <v>43</v>
      </c>
      <c r="K235" t="s">
        <v>84</v>
      </c>
      <c r="O235" t="s">
        <v>2220</v>
      </c>
      <c r="P235" t="s">
        <v>46</v>
      </c>
      <c r="Q235" t="s">
        <v>2211</v>
      </c>
      <c r="R235" t="s">
        <v>2164</v>
      </c>
      <c r="S235" t="s">
        <v>2165</v>
      </c>
      <c r="T235" t="s">
        <v>13</v>
      </c>
      <c r="U235">
        <v>536</v>
      </c>
      <c r="V235" t="s">
        <v>25</v>
      </c>
      <c r="W235" t="s">
        <v>2166</v>
      </c>
      <c r="X235" t="s">
        <v>51</v>
      </c>
      <c r="Y235">
        <v>2022</v>
      </c>
      <c r="Z235" t="s">
        <v>1593</v>
      </c>
      <c r="AA235" s="2">
        <v>4.95</v>
      </c>
    </row>
    <row r="236" spans="1:27" x14ac:dyDescent="0.25">
      <c r="A236">
        <v>423</v>
      </c>
      <c r="B236" t="s">
        <v>2199</v>
      </c>
      <c r="C236" t="s">
        <v>2200</v>
      </c>
      <c r="D236" t="s">
        <v>2201</v>
      </c>
      <c r="E236" t="s">
        <v>42</v>
      </c>
      <c r="F236">
        <v>1.75</v>
      </c>
      <c r="G236">
        <v>3.75</v>
      </c>
      <c r="H236" t="s">
        <v>478</v>
      </c>
      <c r="I236">
        <f>IF(H236="Rectangle",F236*G236,IF(H236="Square",F236*G236,IF(H236="Round",(F236/2)^2*3.14,IF(H236="Oval",(F236*G236*3.14),IF(H236="Triangle",((F236*G236)/2),"Error")))))</f>
        <v>20.606249999999999</v>
      </c>
      <c r="J236" t="s">
        <v>43</v>
      </c>
      <c r="K236" t="s">
        <v>103</v>
      </c>
      <c r="O236" t="s">
        <v>2202</v>
      </c>
      <c r="P236" t="s">
        <v>1843</v>
      </c>
      <c r="Q236" t="s">
        <v>2200</v>
      </c>
      <c r="R236" t="s">
        <v>2164</v>
      </c>
      <c r="S236" t="s">
        <v>2165</v>
      </c>
      <c r="T236" t="s">
        <v>13</v>
      </c>
      <c r="U236">
        <v>534</v>
      </c>
      <c r="V236" t="s">
        <v>25</v>
      </c>
      <c r="W236" t="s">
        <v>2166</v>
      </c>
      <c r="X236" t="s">
        <v>51</v>
      </c>
      <c r="Y236">
        <v>2022</v>
      </c>
      <c r="Z236" t="s">
        <v>1593</v>
      </c>
      <c r="AA236" s="2">
        <v>4.95</v>
      </c>
    </row>
    <row r="237" spans="1:27" x14ac:dyDescent="0.25">
      <c r="A237">
        <v>321</v>
      </c>
      <c r="B237" t="s">
        <v>1729</v>
      </c>
      <c r="C237" t="s">
        <v>1730</v>
      </c>
      <c r="D237" t="s">
        <v>1731</v>
      </c>
      <c r="E237" t="s">
        <v>991</v>
      </c>
      <c r="F237">
        <v>4.75</v>
      </c>
      <c r="G237">
        <v>3.5</v>
      </c>
      <c r="H237" t="s">
        <v>4</v>
      </c>
      <c r="I237">
        <f>IF(H237="Rectangle",F237*G237,IF(H237="Square",F237*G237,IF(H237="Round",(F237/2)^2*3.14,IF(H237="Oval",(F237*G237*3.14),IF(H237="Triangle",((F237*G237)/2),"Error")))))</f>
        <v>16.625</v>
      </c>
      <c r="J237" t="s">
        <v>5</v>
      </c>
      <c r="K237" t="s">
        <v>84</v>
      </c>
      <c r="O237" t="s">
        <v>1732</v>
      </c>
      <c r="P237" t="s">
        <v>77</v>
      </c>
      <c r="Q237" t="s">
        <v>1733</v>
      </c>
      <c r="R237" t="s">
        <v>1734</v>
      </c>
      <c r="S237" t="s">
        <v>1735</v>
      </c>
      <c r="T237" t="s">
        <v>13</v>
      </c>
      <c r="U237" s="3">
        <v>1435</v>
      </c>
      <c r="V237" t="s">
        <v>25</v>
      </c>
      <c r="W237" t="s">
        <v>1638</v>
      </c>
      <c r="X237" t="s">
        <v>51</v>
      </c>
      <c r="Y237">
        <v>2021</v>
      </c>
      <c r="Z237" t="s">
        <v>198</v>
      </c>
      <c r="AA237" s="2">
        <v>0.04</v>
      </c>
    </row>
    <row r="238" spans="1:27" x14ac:dyDescent="0.25">
      <c r="A238">
        <v>320</v>
      </c>
      <c r="B238" t="s">
        <v>1712</v>
      </c>
      <c r="C238" t="s">
        <v>1713</v>
      </c>
      <c r="D238" t="s">
        <v>1714</v>
      </c>
      <c r="E238" t="s">
        <v>448</v>
      </c>
      <c r="F238">
        <v>1.5</v>
      </c>
      <c r="G238">
        <v>1.5</v>
      </c>
      <c r="H238" t="s">
        <v>75</v>
      </c>
      <c r="I238">
        <f>IF(H238="Rectangle",F238*G238,IF(H238="Square",F238*G238,IF(H238="Round",(F238/2)^2*3.14,IF(H238="Oval",(F238*G238*3.14),IF(H238="Triangle",((F238*G238)/2),"Error")))))</f>
        <v>1.7662500000000001</v>
      </c>
      <c r="J238" t="s">
        <v>43</v>
      </c>
      <c r="K238" t="s">
        <v>193</v>
      </c>
      <c r="M238" t="s">
        <v>7</v>
      </c>
      <c r="P238" t="s">
        <v>9</v>
      </c>
      <c r="Q238" t="s">
        <v>1715</v>
      </c>
      <c r="R238" t="s">
        <v>1716</v>
      </c>
      <c r="S238" t="s">
        <v>1735</v>
      </c>
      <c r="T238" t="s">
        <v>13</v>
      </c>
      <c r="U238" s="3">
        <v>1661</v>
      </c>
      <c r="V238" t="s">
        <v>25</v>
      </c>
      <c r="W238" t="s">
        <v>1638</v>
      </c>
      <c r="X238" t="s">
        <v>51</v>
      </c>
      <c r="Y238">
        <v>2021</v>
      </c>
      <c r="Z238" t="s">
        <v>198</v>
      </c>
      <c r="AA238" s="2">
        <v>6</v>
      </c>
    </row>
    <row r="239" spans="1:27" x14ac:dyDescent="0.25">
      <c r="A239">
        <v>300</v>
      </c>
      <c r="B239" t="s">
        <v>1643</v>
      </c>
      <c r="C239" t="s">
        <v>1644</v>
      </c>
      <c r="D239" t="s">
        <v>1645</v>
      </c>
      <c r="E239" t="s">
        <v>42</v>
      </c>
      <c r="F239">
        <v>1.75</v>
      </c>
      <c r="G239">
        <v>1.75</v>
      </c>
      <c r="H239" t="s">
        <v>156</v>
      </c>
      <c r="I239">
        <f>IF(H239="Rectangle",F239*G239,IF(H239="Square",F239*G239,IF(H239="Round",(F239/2)^2*3.14,IF(H239="Oval",(F239*G239*3.14),IF(H239="Triangle",((F239*G239)/2),"Error")))))</f>
        <v>3.0625</v>
      </c>
      <c r="J239" t="s">
        <v>43</v>
      </c>
      <c r="K239" t="s">
        <v>103</v>
      </c>
      <c r="P239" t="s">
        <v>68</v>
      </c>
      <c r="Q239" t="s">
        <v>1635</v>
      </c>
      <c r="R239" t="s">
        <v>1636</v>
      </c>
      <c r="S239" t="s">
        <v>1735</v>
      </c>
      <c r="T239" t="s">
        <v>13</v>
      </c>
      <c r="U239" s="3">
        <v>1389</v>
      </c>
      <c r="V239" t="s">
        <v>25</v>
      </c>
      <c r="W239" t="s">
        <v>1638</v>
      </c>
      <c r="X239" t="s">
        <v>51</v>
      </c>
      <c r="Y239">
        <v>2021</v>
      </c>
      <c r="Z239" t="s">
        <v>198</v>
      </c>
      <c r="AA239" s="2">
        <v>0.01</v>
      </c>
    </row>
    <row r="240" spans="1:27" x14ac:dyDescent="0.25">
      <c r="A240">
        <v>304</v>
      </c>
      <c r="B240" t="s">
        <v>1652</v>
      </c>
      <c r="C240" t="s">
        <v>1644</v>
      </c>
      <c r="D240" t="s">
        <v>1653</v>
      </c>
      <c r="E240" t="s">
        <v>42</v>
      </c>
      <c r="F240">
        <v>1.75</v>
      </c>
      <c r="G240">
        <v>1.75</v>
      </c>
      <c r="H240" t="s">
        <v>156</v>
      </c>
      <c r="I240">
        <f>IF(H240="Rectangle",F240*G240,IF(H240="Square",F240*G240,IF(H240="Round",(F240/2)^2*3.14,IF(H240="Oval",(F240*G240*3.14),IF(H240="Triangle",((F240*G240)/2),"Error")))))</f>
        <v>3.0625</v>
      </c>
      <c r="J240" t="s">
        <v>43</v>
      </c>
      <c r="K240" t="s">
        <v>103</v>
      </c>
      <c r="P240" t="s">
        <v>68</v>
      </c>
      <c r="Q240" t="s">
        <v>1635</v>
      </c>
      <c r="R240" t="s">
        <v>1636</v>
      </c>
      <c r="S240" t="s">
        <v>1735</v>
      </c>
      <c r="T240" t="s">
        <v>13</v>
      </c>
      <c r="U240" s="3">
        <v>1389</v>
      </c>
      <c r="V240" t="s">
        <v>25</v>
      </c>
      <c r="W240" t="s">
        <v>1638</v>
      </c>
      <c r="X240" t="s">
        <v>51</v>
      </c>
      <c r="Y240">
        <v>2021</v>
      </c>
      <c r="Z240" t="s">
        <v>198</v>
      </c>
      <c r="AA240" s="2">
        <v>0.01</v>
      </c>
    </row>
    <row r="241" spans="1:27" x14ac:dyDescent="0.25">
      <c r="A241">
        <v>306</v>
      </c>
      <c r="B241" t="s">
        <v>1656</v>
      </c>
      <c r="C241" t="s">
        <v>1644</v>
      </c>
      <c r="D241" t="s">
        <v>1657</v>
      </c>
      <c r="E241" t="s">
        <v>42</v>
      </c>
      <c r="F241">
        <v>1.75</v>
      </c>
      <c r="G241">
        <v>1.75</v>
      </c>
      <c r="H241" t="s">
        <v>156</v>
      </c>
      <c r="I241">
        <f>IF(H241="Rectangle",F241*G241,IF(H241="Square",F241*G241,IF(H241="Round",(F241/2)^2*3.14,IF(H241="Oval",(F241*G241*3.14),IF(H241="Triangle",((F241*G241)/2),"Error")))))</f>
        <v>3.0625</v>
      </c>
      <c r="J241" t="s">
        <v>43</v>
      </c>
      <c r="K241" t="s">
        <v>103</v>
      </c>
      <c r="P241" t="s">
        <v>68</v>
      </c>
      <c r="Q241" t="s">
        <v>1635</v>
      </c>
      <c r="R241" t="s">
        <v>1636</v>
      </c>
      <c r="S241" t="s">
        <v>1735</v>
      </c>
      <c r="T241" t="s">
        <v>13</v>
      </c>
      <c r="U241" s="3">
        <v>1389</v>
      </c>
      <c r="V241" t="s">
        <v>25</v>
      </c>
      <c r="W241" t="s">
        <v>1638</v>
      </c>
      <c r="X241" t="s">
        <v>51</v>
      </c>
      <c r="Y241">
        <v>2021</v>
      </c>
      <c r="Z241" t="s">
        <v>198</v>
      </c>
      <c r="AA241" s="2">
        <v>0.01</v>
      </c>
    </row>
    <row r="242" spans="1:27" x14ac:dyDescent="0.25">
      <c r="A242">
        <v>307</v>
      </c>
      <c r="B242" t="s">
        <v>1658</v>
      </c>
      <c r="C242" t="s">
        <v>1644</v>
      </c>
      <c r="D242" t="s">
        <v>1659</v>
      </c>
      <c r="E242" t="s">
        <v>42</v>
      </c>
      <c r="F242">
        <v>1.75</v>
      </c>
      <c r="G242">
        <v>1.75</v>
      </c>
      <c r="H242" t="s">
        <v>156</v>
      </c>
      <c r="I242">
        <f>IF(H242="Rectangle",F242*G242,IF(H242="Square",F242*G242,IF(H242="Round",(F242/2)^2*3.14,IF(H242="Oval",(F242*G242*3.14),IF(H242="Triangle",((F242*G242)/2),"Error")))))</f>
        <v>3.0625</v>
      </c>
      <c r="J242" t="s">
        <v>43</v>
      </c>
      <c r="K242" t="s">
        <v>103</v>
      </c>
      <c r="P242" t="s">
        <v>68</v>
      </c>
      <c r="Q242" t="s">
        <v>1635</v>
      </c>
      <c r="R242" t="s">
        <v>1636</v>
      </c>
      <c r="S242" t="s">
        <v>1735</v>
      </c>
      <c r="T242" t="s">
        <v>13</v>
      </c>
      <c r="U242" s="3">
        <v>1389</v>
      </c>
      <c r="V242" t="s">
        <v>25</v>
      </c>
      <c r="W242" t="s">
        <v>1638</v>
      </c>
      <c r="X242" t="s">
        <v>51</v>
      </c>
      <c r="Y242">
        <v>2021</v>
      </c>
      <c r="Z242" t="s">
        <v>198</v>
      </c>
      <c r="AA242" s="2">
        <v>0.01</v>
      </c>
    </row>
    <row r="243" spans="1:27" x14ac:dyDescent="0.25">
      <c r="A243">
        <v>325</v>
      </c>
      <c r="B243" t="s">
        <v>1754</v>
      </c>
      <c r="C243" t="s">
        <v>1755</v>
      </c>
      <c r="D243" t="s">
        <v>1756</v>
      </c>
      <c r="E243" t="s">
        <v>42</v>
      </c>
      <c r="F243">
        <v>1.5</v>
      </c>
      <c r="G243">
        <v>2.75</v>
      </c>
      <c r="H243" t="s">
        <v>4</v>
      </c>
      <c r="I243">
        <f>IF(H243="Rectangle",F243*G243,IF(H243="Square",F243*G243,IF(H243="Round",(F243/2)^2*3.14,IF(H243="Oval",(F243*G243*3.14),IF(H243="Triangle",((F243*G243)/2),"Error")))))</f>
        <v>4.125</v>
      </c>
      <c r="J243" t="s">
        <v>43</v>
      </c>
      <c r="K243" t="s">
        <v>449</v>
      </c>
      <c r="O243" t="s">
        <v>1757</v>
      </c>
      <c r="P243" t="s">
        <v>9</v>
      </c>
      <c r="Q243" t="s">
        <v>1758</v>
      </c>
      <c r="R243" t="s">
        <v>1759</v>
      </c>
      <c r="S243" t="s">
        <v>1735</v>
      </c>
      <c r="T243" t="s">
        <v>13</v>
      </c>
      <c r="U243" s="3">
        <v>1565</v>
      </c>
      <c r="V243" t="s">
        <v>25</v>
      </c>
      <c r="W243" t="s">
        <v>1638</v>
      </c>
      <c r="X243" t="s">
        <v>51</v>
      </c>
      <c r="Y243">
        <v>2021</v>
      </c>
      <c r="Z243" t="s">
        <v>198</v>
      </c>
      <c r="AA243" s="2">
        <v>0.01</v>
      </c>
    </row>
    <row r="244" spans="1:27" x14ac:dyDescent="0.25">
      <c r="A244">
        <v>313</v>
      </c>
      <c r="B244" t="s">
        <v>1680</v>
      </c>
      <c r="C244" t="s">
        <v>1681</v>
      </c>
      <c r="D244" t="s">
        <v>1682</v>
      </c>
      <c r="E244" t="s">
        <v>32</v>
      </c>
      <c r="F244">
        <v>1.5</v>
      </c>
      <c r="G244">
        <v>3</v>
      </c>
      <c r="H244" t="s">
        <v>4</v>
      </c>
      <c r="I244">
        <f>IF(H244="Rectangle",F244*G244,IF(H244="Square",F244*G244,IF(H244="Round",(F244/2)^2*3.14,IF(H244="Oval",(F244*G244*3.14),IF(H244="Triangle",((F244*G244)/2),"Error")))))</f>
        <v>4.5</v>
      </c>
      <c r="J244" t="s">
        <v>43</v>
      </c>
      <c r="K244" t="s">
        <v>98</v>
      </c>
      <c r="O244" t="s">
        <v>1681</v>
      </c>
      <c r="P244" t="s">
        <v>68</v>
      </c>
      <c r="Q244" t="s">
        <v>1635</v>
      </c>
      <c r="R244" t="s">
        <v>1636</v>
      </c>
      <c r="S244" t="s">
        <v>1735</v>
      </c>
      <c r="T244" t="s">
        <v>13</v>
      </c>
      <c r="U244" s="3">
        <v>1389</v>
      </c>
      <c r="V244" t="s">
        <v>25</v>
      </c>
      <c r="W244" t="s">
        <v>1638</v>
      </c>
      <c r="X244" t="s">
        <v>51</v>
      </c>
      <c r="Y244">
        <v>2021</v>
      </c>
      <c r="Z244" t="s">
        <v>198</v>
      </c>
      <c r="AA244" s="2">
        <v>0.01</v>
      </c>
    </row>
    <row r="245" spans="1:27" x14ac:dyDescent="0.25">
      <c r="A245">
        <v>301</v>
      </c>
      <c r="B245" t="s">
        <v>1646</v>
      </c>
      <c r="C245" t="s">
        <v>1644</v>
      </c>
      <c r="D245" t="s">
        <v>1647</v>
      </c>
      <c r="E245" t="s">
        <v>42</v>
      </c>
      <c r="F245">
        <v>1.75</v>
      </c>
      <c r="G245">
        <v>2.75</v>
      </c>
      <c r="H245" t="s">
        <v>4</v>
      </c>
      <c r="I245">
        <f>IF(H245="Rectangle",F245*G245,IF(H245="Square",F245*G245,IF(H245="Round",(F245/2)^2*3.14,IF(H245="Oval",(F245*G245*3.14),IF(H245="Triangle",((F245*G245)/2),"Error")))))</f>
        <v>4.8125</v>
      </c>
      <c r="J245" t="s">
        <v>43</v>
      </c>
      <c r="K245" t="s">
        <v>103</v>
      </c>
      <c r="P245" t="s">
        <v>68</v>
      </c>
      <c r="Q245" t="s">
        <v>1635</v>
      </c>
      <c r="R245" t="s">
        <v>1636</v>
      </c>
      <c r="S245" t="s">
        <v>1735</v>
      </c>
      <c r="T245" t="s">
        <v>13</v>
      </c>
      <c r="U245" s="3">
        <v>1389</v>
      </c>
      <c r="V245" t="s">
        <v>25</v>
      </c>
      <c r="W245" t="s">
        <v>1638</v>
      </c>
      <c r="X245" t="s">
        <v>51</v>
      </c>
      <c r="Y245">
        <v>2021</v>
      </c>
      <c r="Z245" t="s">
        <v>198</v>
      </c>
      <c r="AA245" s="2">
        <v>0.01</v>
      </c>
    </row>
    <row r="246" spans="1:27" x14ac:dyDescent="0.25">
      <c r="A246">
        <v>302</v>
      </c>
      <c r="B246" t="s">
        <v>1648</v>
      </c>
      <c r="C246" t="s">
        <v>1644</v>
      </c>
      <c r="D246" t="s">
        <v>1649</v>
      </c>
      <c r="E246" t="s">
        <v>42</v>
      </c>
      <c r="F246">
        <v>1.75</v>
      </c>
      <c r="G246">
        <v>2.75</v>
      </c>
      <c r="H246" t="s">
        <v>4</v>
      </c>
      <c r="I246">
        <f>IF(H246="Rectangle",F246*G246,IF(H246="Square",F246*G246,IF(H246="Round",(F246/2)^2*3.14,IF(H246="Oval",(F246*G246*3.14),IF(H246="Triangle",((F246*G246)/2),"Error")))))</f>
        <v>4.8125</v>
      </c>
      <c r="J246" t="s">
        <v>43</v>
      </c>
      <c r="K246" t="s">
        <v>103</v>
      </c>
      <c r="P246" t="s">
        <v>68</v>
      </c>
      <c r="Q246" t="s">
        <v>1635</v>
      </c>
      <c r="R246" t="s">
        <v>1636</v>
      </c>
      <c r="S246" t="s">
        <v>1735</v>
      </c>
      <c r="T246" t="s">
        <v>13</v>
      </c>
      <c r="U246" s="3">
        <v>1389</v>
      </c>
      <c r="V246" t="s">
        <v>25</v>
      </c>
      <c r="W246" t="s">
        <v>1638</v>
      </c>
      <c r="X246" t="s">
        <v>51</v>
      </c>
      <c r="Y246">
        <v>2021</v>
      </c>
      <c r="Z246" t="s">
        <v>198</v>
      </c>
      <c r="AA246" s="2">
        <v>0.01</v>
      </c>
    </row>
    <row r="247" spans="1:27" x14ac:dyDescent="0.25">
      <c r="A247">
        <v>303</v>
      </c>
      <c r="B247" t="s">
        <v>1650</v>
      </c>
      <c r="C247" t="s">
        <v>1644</v>
      </c>
      <c r="D247" t="s">
        <v>1651</v>
      </c>
      <c r="E247" t="s">
        <v>42</v>
      </c>
      <c r="F247">
        <v>1.75</v>
      </c>
      <c r="G247">
        <v>2.75</v>
      </c>
      <c r="H247" t="s">
        <v>4</v>
      </c>
      <c r="I247">
        <f>IF(H247="Rectangle",F247*G247,IF(H247="Square",F247*G247,IF(H247="Round",(F247/2)^2*3.14,IF(H247="Oval",(F247*G247*3.14),IF(H247="Triangle",((F247*G247)/2),"Error")))))</f>
        <v>4.8125</v>
      </c>
      <c r="J247" t="s">
        <v>43</v>
      </c>
      <c r="K247" t="s">
        <v>103</v>
      </c>
      <c r="P247" t="s">
        <v>68</v>
      </c>
      <c r="Q247" t="s">
        <v>1635</v>
      </c>
      <c r="R247" t="s">
        <v>1636</v>
      </c>
      <c r="S247" t="s">
        <v>1735</v>
      </c>
      <c r="T247" t="s">
        <v>13</v>
      </c>
      <c r="U247" s="3">
        <v>1389</v>
      </c>
      <c r="V247" t="s">
        <v>25</v>
      </c>
      <c r="W247" t="s">
        <v>1638</v>
      </c>
      <c r="X247" t="s">
        <v>51</v>
      </c>
      <c r="Y247">
        <v>2021</v>
      </c>
      <c r="Z247" t="s">
        <v>198</v>
      </c>
      <c r="AA247" s="2">
        <v>0.01</v>
      </c>
    </row>
    <row r="248" spans="1:27" x14ac:dyDescent="0.25">
      <c r="A248">
        <v>305</v>
      </c>
      <c r="B248" t="s">
        <v>1654</v>
      </c>
      <c r="C248" t="s">
        <v>1644</v>
      </c>
      <c r="D248" t="s">
        <v>1655</v>
      </c>
      <c r="E248" t="s">
        <v>42</v>
      </c>
      <c r="F248">
        <v>1.75</v>
      </c>
      <c r="G248">
        <v>2.75</v>
      </c>
      <c r="H248" t="s">
        <v>4</v>
      </c>
      <c r="I248">
        <f>IF(H248="Rectangle",F248*G248,IF(H248="Square",F248*G248,IF(H248="Round",(F248/2)^2*3.14,IF(H248="Oval",(F248*G248*3.14),IF(H248="Triangle",((F248*G248)/2),"Error")))))</f>
        <v>4.8125</v>
      </c>
      <c r="J248" t="s">
        <v>43</v>
      </c>
      <c r="K248" t="s">
        <v>103</v>
      </c>
      <c r="P248" t="s">
        <v>68</v>
      </c>
      <c r="Q248" t="s">
        <v>1635</v>
      </c>
      <c r="R248" t="s">
        <v>1636</v>
      </c>
      <c r="S248" t="s">
        <v>1735</v>
      </c>
      <c r="T248" t="s">
        <v>13</v>
      </c>
      <c r="U248" s="3">
        <v>1389</v>
      </c>
      <c r="V248" t="s">
        <v>25</v>
      </c>
      <c r="W248" t="s">
        <v>1638</v>
      </c>
      <c r="X248" t="s">
        <v>51</v>
      </c>
      <c r="Y248">
        <v>2021</v>
      </c>
      <c r="Z248" t="s">
        <v>198</v>
      </c>
      <c r="AA248" s="2">
        <v>0.01</v>
      </c>
    </row>
    <row r="249" spans="1:27" x14ac:dyDescent="0.25">
      <c r="A249">
        <v>308</v>
      </c>
      <c r="B249" t="s">
        <v>1660</v>
      </c>
      <c r="C249" t="s">
        <v>1661</v>
      </c>
      <c r="D249" t="s">
        <v>1662</v>
      </c>
      <c r="E249" t="s">
        <v>553</v>
      </c>
      <c r="F249">
        <v>2.75</v>
      </c>
      <c r="G249">
        <v>2.75</v>
      </c>
      <c r="H249" t="s">
        <v>75</v>
      </c>
      <c r="I249">
        <f>IF(H249="Rectangle",F249*G249,IF(H249="Square",F249*G249,IF(H249="Round",(F249/2)^2*3.14,IF(H249="Oval",(F249*G249*3.14),IF(H249="Triangle",((F249*G249)/2),"Error")))))</f>
        <v>5.9365625</v>
      </c>
      <c r="J249" t="s">
        <v>43</v>
      </c>
      <c r="K249" t="s">
        <v>92</v>
      </c>
      <c r="P249" t="s">
        <v>35</v>
      </c>
      <c r="Q249" t="s">
        <v>1663</v>
      </c>
      <c r="R249" t="s">
        <v>1636</v>
      </c>
      <c r="S249" t="s">
        <v>1735</v>
      </c>
      <c r="T249" t="s">
        <v>13</v>
      </c>
      <c r="U249" s="3">
        <v>1393</v>
      </c>
      <c r="V249" t="s">
        <v>25</v>
      </c>
      <c r="W249" t="s">
        <v>1638</v>
      </c>
      <c r="X249" t="s">
        <v>51</v>
      </c>
      <c r="Y249">
        <v>2021</v>
      </c>
      <c r="Z249" t="s">
        <v>198</v>
      </c>
      <c r="AA249" s="2">
        <v>20</v>
      </c>
    </row>
    <row r="250" spans="1:27" x14ac:dyDescent="0.25">
      <c r="A250">
        <v>323</v>
      </c>
      <c r="B250" t="s">
        <v>1748</v>
      </c>
      <c r="C250" t="s">
        <v>1749</v>
      </c>
      <c r="D250" t="s">
        <v>1750</v>
      </c>
      <c r="E250" t="s">
        <v>42</v>
      </c>
      <c r="F250">
        <v>3</v>
      </c>
      <c r="G250">
        <v>2</v>
      </c>
      <c r="H250" t="s">
        <v>4</v>
      </c>
      <c r="I250">
        <f>IF(H250="Rectangle",F250*G250,IF(H250="Square",F250*G250,IF(H250="Round",(F250/2)^2*3.14,IF(H250="Oval",(F250*G250*3.14),IF(H250="Triangle",((F250*G250)/2),"Error")))))</f>
        <v>6</v>
      </c>
      <c r="J250" t="s">
        <v>5</v>
      </c>
      <c r="K250" t="s">
        <v>66</v>
      </c>
      <c r="O250" t="s">
        <v>1740</v>
      </c>
      <c r="P250" t="s">
        <v>68</v>
      </c>
      <c r="Q250" t="s">
        <v>1740</v>
      </c>
      <c r="R250" t="s">
        <v>1741</v>
      </c>
      <c r="S250" t="s">
        <v>1735</v>
      </c>
      <c r="T250" t="s">
        <v>13</v>
      </c>
      <c r="U250" s="3">
        <v>1578</v>
      </c>
      <c r="V250" t="s">
        <v>25</v>
      </c>
      <c r="W250" t="s">
        <v>1638</v>
      </c>
      <c r="X250" t="s">
        <v>51</v>
      </c>
      <c r="Y250">
        <v>2021</v>
      </c>
      <c r="Z250" t="s">
        <v>198</v>
      </c>
      <c r="AA250" s="2">
        <v>2.99</v>
      </c>
    </row>
    <row r="251" spans="1:27" x14ac:dyDescent="0.25">
      <c r="A251">
        <v>298</v>
      </c>
      <c r="B251" t="s">
        <v>1631</v>
      </c>
      <c r="C251" t="s">
        <v>1632</v>
      </c>
      <c r="D251" t="s">
        <v>1633</v>
      </c>
      <c r="E251" t="s">
        <v>3</v>
      </c>
      <c r="F251">
        <v>2.25</v>
      </c>
      <c r="G251">
        <v>2.88</v>
      </c>
      <c r="H251" t="s">
        <v>4</v>
      </c>
      <c r="I251">
        <f>IF(H251="Rectangle",F251*G251,IF(H251="Square",F251*G251,IF(H251="Round",(F251/2)^2*3.14,IF(H251="Oval",(F251*G251*3.14),IF(H251="Triangle",((F251*G251)/2),"Error")))))</f>
        <v>6.4799999999999995</v>
      </c>
      <c r="J251" t="s">
        <v>43</v>
      </c>
      <c r="K251" t="s">
        <v>103</v>
      </c>
      <c r="N251" t="s">
        <v>7</v>
      </c>
      <c r="O251" t="s">
        <v>1634</v>
      </c>
      <c r="P251" t="s">
        <v>68</v>
      </c>
      <c r="Q251" t="s">
        <v>1635</v>
      </c>
      <c r="R251" t="s">
        <v>1636</v>
      </c>
      <c r="S251" t="s">
        <v>1735</v>
      </c>
      <c r="T251" t="s">
        <v>13</v>
      </c>
      <c r="U251" s="3">
        <v>1389</v>
      </c>
      <c r="V251" t="s">
        <v>25</v>
      </c>
      <c r="W251" t="s">
        <v>1638</v>
      </c>
      <c r="X251" t="s">
        <v>51</v>
      </c>
      <c r="Y251">
        <v>2021</v>
      </c>
      <c r="Z251" t="s">
        <v>198</v>
      </c>
      <c r="AA251" s="2">
        <v>4.99</v>
      </c>
    </row>
    <row r="252" spans="1:27" x14ac:dyDescent="0.25">
      <c r="A252">
        <v>312</v>
      </c>
      <c r="B252" t="s">
        <v>1676</v>
      </c>
      <c r="C252" t="s">
        <v>1677</v>
      </c>
      <c r="D252" t="s">
        <v>1678</v>
      </c>
      <c r="E252" t="s">
        <v>42</v>
      </c>
      <c r="F252">
        <v>3</v>
      </c>
      <c r="G252">
        <v>2.25</v>
      </c>
      <c r="H252" t="s">
        <v>4</v>
      </c>
      <c r="I252">
        <f>IF(H252="Rectangle",F252*G252,IF(H252="Square",F252*G252,IF(H252="Round",(F252/2)^2*3.14,IF(H252="Oval",(F252*G252*3.14),IF(H252="Triangle",((F252*G252)/2),"Error")))))</f>
        <v>6.75</v>
      </c>
      <c r="J252" t="s">
        <v>5</v>
      </c>
      <c r="K252" t="s">
        <v>66</v>
      </c>
      <c r="O252" t="s">
        <v>1679</v>
      </c>
      <c r="P252" t="s">
        <v>68</v>
      </c>
      <c r="Q252" t="s">
        <v>1668</v>
      </c>
      <c r="R252" t="s">
        <v>1636</v>
      </c>
      <c r="S252" t="s">
        <v>1735</v>
      </c>
      <c r="T252" t="s">
        <v>13</v>
      </c>
      <c r="U252" s="3">
        <v>1401</v>
      </c>
      <c r="V252" t="s">
        <v>25</v>
      </c>
      <c r="W252" t="s">
        <v>1638</v>
      </c>
      <c r="X252" t="s">
        <v>51</v>
      </c>
      <c r="Y252">
        <v>2021</v>
      </c>
      <c r="Z252" t="s">
        <v>198</v>
      </c>
      <c r="AA252" s="2">
        <v>3.99</v>
      </c>
    </row>
    <row r="253" spans="1:27" x14ac:dyDescent="0.25">
      <c r="A253">
        <v>311</v>
      </c>
      <c r="B253" t="s">
        <v>1672</v>
      </c>
      <c r="C253" t="s">
        <v>1673</v>
      </c>
      <c r="D253" t="s">
        <v>1674</v>
      </c>
      <c r="E253" t="s">
        <v>42</v>
      </c>
      <c r="F253">
        <v>3</v>
      </c>
      <c r="G253">
        <v>2.38</v>
      </c>
      <c r="H253" t="s">
        <v>4</v>
      </c>
      <c r="I253">
        <f>IF(H253="Rectangle",F253*G253,IF(H253="Square",F253*G253,IF(H253="Round",(F253/2)^2*3.14,IF(H253="Oval",(F253*G253*3.14),IF(H253="Triangle",((F253*G253)/2),"Error")))))</f>
        <v>7.14</v>
      </c>
      <c r="J253" t="s">
        <v>5</v>
      </c>
      <c r="K253" t="s">
        <v>66</v>
      </c>
      <c r="O253" t="s">
        <v>1675</v>
      </c>
      <c r="P253" t="s">
        <v>68</v>
      </c>
      <c r="Q253" t="s">
        <v>1668</v>
      </c>
      <c r="R253" t="s">
        <v>1636</v>
      </c>
      <c r="S253" t="s">
        <v>1735</v>
      </c>
      <c r="T253" t="s">
        <v>13</v>
      </c>
      <c r="U253" s="3">
        <v>1401</v>
      </c>
      <c r="V253" t="s">
        <v>25</v>
      </c>
      <c r="W253" t="s">
        <v>1638</v>
      </c>
      <c r="X253" t="s">
        <v>51</v>
      </c>
      <c r="Y253">
        <v>2021</v>
      </c>
      <c r="Z253" t="s">
        <v>198</v>
      </c>
      <c r="AA253" s="2">
        <v>3.99</v>
      </c>
    </row>
    <row r="254" spans="1:27" x14ac:dyDescent="0.25">
      <c r="A254">
        <v>316</v>
      </c>
      <c r="B254" t="s">
        <v>1693</v>
      </c>
      <c r="C254" t="s">
        <v>1694</v>
      </c>
      <c r="D254" t="s">
        <v>1695</v>
      </c>
      <c r="E254" t="s">
        <v>42</v>
      </c>
      <c r="F254">
        <v>3</v>
      </c>
      <c r="G254">
        <v>2.38</v>
      </c>
      <c r="H254" t="s">
        <v>4</v>
      </c>
      <c r="I254">
        <f>IF(H254="Rectangle",F254*G254,IF(H254="Square",F254*G254,IF(H254="Round",(F254/2)^2*3.14,IF(H254="Oval",(F254*G254*3.14),IF(H254="Triangle",((F254*G254)/2),"Error")))))</f>
        <v>7.14</v>
      </c>
      <c r="J254" t="s">
        <v>5</v>
      </c>
      <c r="K254" t="s">
        <v>66</v>
      </c>
      <c r="O254" t="s">
        <v>1696</v>
      </c>
      <c r="P254" t="s">
        <v>68</v>
      </c>
      <c r="Q254" t="s">
        <v>1687</v>
      </c>
      <c r="R254" t="s">
        <v>1688</v>
      </c>
      <c r="S254" t="s">
        <v>1735</v>
      </c>
      <c r="T254" t="s">
        <v>13</v>
      </c>
      <c r="U254" s="3">
        <v>1636</v>
      </c>
      <c r="V254" t="s">
        <v>25</v>
      </c>
      <c r="W254" t="s">
        <v>1638</v>
      </c>
      <c r="X254" t="s">
        <v>51</v>
      </c>
      <c r="Y254">
        <v>2021</v>
      </c>
      <c r="Z254" t="s">
        <v>198</v>
      </c>
      <c r="AA254" s="2">
        <v>0.01</v>
      </c>
    </row>
    <row r="255" spans="1:27" x14ac:dyDescent="0.25">
      <c r="A255">
        <v>309</v>
      </c>
      <c r="B255" t="s">
        <v>1664</v>
      </c>
      <c r="C255" t="s">
        <v>1665</v>
      </c>
      <c r="D255" t="s">
        <v>1666</v>
      </c>
      <c r="E255" t="s">
        <v>553</v>
      </c>
      <c r="F255">
        <v>2.38</v>
      </c>
      <c r="G255">
        <v>3</v>
      </c>
      <c r="H255" t="s">
        <v>4</v>
      </c>
      <c r="I255">
        <f>IF(H255="Rectangle",F255*G255,IF(H255="Square",F255*G255,IF(H255="Round",(F255/2)^2*3.14,IF(H255="Oval",(F255*G255*3.14),IF(H255="Triangle",((F255*G255)/2),"Error")))))</f>
        <v>7.14</v>
      </c>
      <c r="J255" t="s">
        <v>43</v>
      </c>
      <c r="K255" t="s">
        <v>98</v>
      </c>
      <c r="M255" t="s">
        <v>7</v>
      </c>
      <c r="N255" t="s">
        <v>7</v>
      </c>
      <c r="O255" t="s">
        <v>1667</v>
      </c>
      <c r="P255" t="s">
        <v>68</v>
      </c>
      <c r="Q255" t="s">
        <v>1668</v>
      </c>
      <c r="R255" t="s">
        <v>1636</v>
      </c>
      <c r="S255" t="s">
        <v>1735</v>
      </c>
      <c r="T255" t="s">
        <v>13</v>
      </c>
      <c r="U255" s="3">
        <v>1401</v>
      </c>
      <c r="V255" t="s">
        <v>25</v>
      </c>
      <c r="W255" t="s">
        <v>1638</v>
      </c>
      <c r="X255" t="s">
        <v>51</v>
      </c>
      <c r="Y255">
        <v>2021</v>
      </c>
      <c r="Z255" t="s">
        <v>198</v>
      </c>
      <c r="AA255" s="2">
        <v>4.99</v>
      </c>
    </row>
    <row r="256" spans="1:27" x14ac:dyDescent="0.25">
      <c r="A256">
        <v>299</v>
      </c>
      <c r="B256" t="s">
        <v>1639</v>
      </c>
      <c r="C256" t="s">
        <v>1640</v>
      </c>
      <c r="D256" t="s">
        <v>1641</v>
      </c>
      <c r="E256" t="s">
        <v>42</v>
      </c>
      <c r="F256">
        <v>3.13</v>
      </c>
      <c r="G256">
        <v>2.38</v>
      </c>
      <c r="H256" t="s">
        <v>4</v>
      </c>
      <c r="I256">
        <f>IF(H256="Rectangle",F256*G256,IF(H256="Square",F256*G256,IF(H256="Round",(F256/2)^2*3.14,IF(H256="Oval",(F256*G256*3.14),IF(H256="Triangle",((F256*G256)/2),"Error")))))</f>
        <v>7.4493999999999998</v>
      </c>
      <c r="J256" t="s">
        <v>5</v>
      </c>
      <c r="K256" t="s">
        <v>66</v>
      </c>
      <c r="O256" t="s">
        <v>1642</v>
      </c>
      <c r="P256" t="s">
        <v>68</v>
      </c>
      <c r="Q256" t="s">
        <v>1635</v>
      </c>
      <c r="R256" t="s">
        <v>1636</v>
      </c>
      <c r="S256" t="s">
        <v>1735</v>
      </c>
      <c r="T256" t="s">
        <v>13</v>
      </c>
      <c r="U256" s="3">
        <v>1389</v>
      </c>
      <c r="V256" t="s">
        <v>25</v>
      </c>
      <c r="W256" t="s">
        <v>1638</v>
      </c>
      <c r="X256" t="s">
        <v>51</v>
      </c>
      <c r="Y256">
        <v>2021</v>
      </c>
      <c r="Z256" t="s">
        <v>198</v>
      </c>
      <c r="AA256" s="2">
        <v>3.99</v>
      </c>
    </row>
    <row r="257" spans="1:27" x14ac:dyDescent="0.25">
      <c r="A257">
        <v>326</v>
      </c>
      <c r="B257" t="s">
        <v>1760</v>
      </c>
      <c r="C257" t="s">
        <v>1761</v>
      </c>
      <c r="D257" t="s">
        <v>1762</v>
      </c>
      <c r="E257" t="s">
        <v>42</v>
      </c>
      <c r="F257">
        <v>5</v>
      </c>
      <c r="G257">
        <v>1.5</v>
      </c>
      <c r="H257" t="s">
        <v>4</v>
      </c>
      <c r="I257">
        <f>IF(H257="Rectangle",F257*G257,IF(H257="Square",F257*G257,IF(H257="Round",(F257/2)^2*3.14,IF(H257="Oval",(F257*G257*3.14),IF(H257="Triangle",((F257*G257)/2),"Error")))))</f>
        <v>7.5</v>
      </c>
      <c r="J257" t="s">
        <v>5</v>
      </c>
      <c r="K257" t="s">
        <v>103</v>
      </c>
      <c r="O257" t="s">
        <v>1740</v>
      </c>
      <c r="P257" t="s">
        <v>68</v>
      </c>
      <c r="Q257" t="s">
        <v>1740</v>
      </c>
      <c r="R257" t="s">
        <v>1741</v>
      </c>
      <c r="S257" t="s">
        <v>1735</v>
      </c>
      <c r="T257" t="s">
        <v>13</v>
      </c>
      <c r="U257" s="3">
        <v>1578</v>
      </c>
      <c r="V257" t="s">
        <v>25</v>
      </c>
      <c r="W257" t="s">
        <v>1638</v>
      </c>
      <c r="X257" t="s">
        <v>51</v>
      </c>
      <c r="Y257">
        <v>2021</v>
      </c>
      <c r="Z257" t="s">
        <v>198</v>
      </c>
      <c r="AA257" s="2">
        <v>0.01</v>
      </c>
    </row>
    <row r="258" spans="1:27" x14ac:dyDescent="0.25">
      <c r="A258">
        <v>321</v>
      </c>
      <c r="B258" t="s">
        <v>1723</v>
      </c>
      <c r="C258" t="s">
        <v>1724</v>
      </c>
      <c r="D258" t="s">
        <v>1725</v>
      </c>
      <c r="E258" t="s">
        <v>42</v>
      </c>
      <c r="F258">
        <v>3</v>
      </c>
      <c r="G258">
        <v>2.5</v>
      </c>
      <c r="H258" t="s">
        <v>4</v>
      </c>
      <c r="I258">
        <f>IF(H258="Rectangle",F258*G258,IF(H258="Square",F258*G258,IF(H258="Round",(F258/2)^2*3.14,IF(H258="Oval",(F258*G258*3.14),IF(H258="Triangle",((F258*G258)/2),"Error")))))</f>
        <v>7.5</v>
      </c>
      <c r="J258" t="s">
        <v>5</v>
      </c>
      <c r="K258" t="s">
        <v>66</v>
      </c>
      <c r="O258" t="s">
        <v>1726</v>
      </c>
      <c r="P258" t="s">
        <v>68</v>
      </c>
      <c r="Q258" t="s">
        <v>1727</v>
      </c>
      <c r="R258" t="s">
        <v>1728</v>
      </c>
      <c r="S258" t="s">
        <v>1735</v>
      </c>
      <c r="T258" t="s">
        <v>13</v>
      </c>
      <c r="U258" s="3">
        <v>1581</v>
      </c>
      <c r="V258" t="s">
        <v>25</v>
      </c>
      <c r="W258" t="s">
        <v>1638</v>
      </c>
      <c r="X258" t="s">
        <v>51</v>
      </c>
      <c r="Y258">
        <v>2021</v>
      </c>
      <c r="Z258" t="s">
        <v>198</v>
      </c>
      <c r="AA258" s="2">
        <v>0.01</v>
      </c>
    </row>
    <row r="259" spans="1:27" x14ac:dyDescent="0.25">
      <c r="A259">
        <v>315</v>
      </c>
      <c r="B259" t="s">
        <v>1689</v>
      </c>
      <c r="C259" t="s">
        <v>1690</v>
      </c>
      <c r="D259" t="s">
        <v>1691</v>
      </c>
      <c r="E259" t="s">
        <v>42</v>
      </c>
      <c r="F259">
        <v>3.25</v>
      </c>
      <c r="G259">
        <v>2.5</v>
      </c>
      <c r="H259" t="s">
        <v>4</v>
      </c>
      <c r="I259">
        <f>IF(H259="Rectangle",F259*G259,IF(H259="Square",F259*G259,IF(H259="Round",(F259/2)^2*3.14,IF(H259="Oval",(F259*G259*3.14),IF(H259="Triangle",((F259*G259)/2),"Error")))))</f>
        <v>8.125</v>
      </c>
      <c r="J259" t="s">
        <v>5</v>
      </c>
      <c r="K259" t="s">
        <v>66</v>
      </c>
      <c r="O259" t="s">
        <v>1692</v>
      </c>
      <c r="P259" t="s">
        <v>68</v>
      </c>
      <c r="Q259" t="s">
        <v>1687</v>
      </c>
      <c r="R259" t="s">
        <v>1688</v>
      </c>
      <c r="S259" t="s">
        <v>1735</v>
      </c>
      <c r="T259" t="s">
        <v>13</v>
      </c>
      <c r="U259" s="3">
        <v>1636</v>
      </c>
      <c r="V259" t="s">
        <v>25</v>
      </c>
      <c r="W259" t="s">
        <v>1638</v>
      </c>
      <c r="X259" t="s">
        <v>51</v>
      </c>
      <c r="Y259">
        <v>2021</v>
      </c>
      <c r="Z259" t="s">
        <v>198</v>
      </c>
      <c r="AA259" s="2">
        <v>0.01</v>
      </c>
    </row>
    <row r="260" spans="1:27" x14ac:dyDescent="0.25">
      <c r="A260">
        <v>322</v>
      </c>
      <c r="B260" t="s">
        <v>1736</v>
      </c>
      <c r="C260" t="s">
        <v>1737</v>
      </c>
      <c r="D260" t="s">
        <v>1738</v>
      </c>
      <c r="E260" t="s">
        <v>42</v>
      </c>
      <c r="F260">
        <v>3.5</v>
      </c>
      <c r="G260">
        <v>2.5</v>
      </c>
      <c r="H260" t="s">
        <v>4</v>
      </c>
      <c r="I260">
        <f>IF(H260="Rectangle",F260*G260,IF(H260="Square",F260*G260,IF(H260="Round",(F260/2)^2*3.14,IF(H260="Oval",(F260*G260*3.14),IF(H260="Triangle",((F260*G260)/2),"Error")))))</f>
        <v>8.75</v>
      </c>
      <c r="J260" t="s">
        <v>5</v>
      </c>
      <c r="K260" t="s">
        <v>257</v>
      </c>
      <c r="O260" t="s">
        <v>1739</v>
      </c>
      <c r="P260" t="s">
        <v>68</v>
      </c>
      <c r="Q260" t="s">
        <v>1740</v>
      </c>
      <c r="R260" t="s">
        <v>1741</v>
      </c>
      <c r="S260" t="s">
        <v>1735</v>
      </c>
      <c r="T260" t="s">
        <v>13</v>
      </c>
      <c r="U260" s="3">
        <v>1578</v>
      </c>
      <c r="V260" t="s">
        <v>25</v>
      </c>
      <c r="W260" t="s">
        <v>1638</v>
      </c>
      <c r="X260" t="s">
        <v>51</v>
      </c>
      <c r="Y260">
        <v>2021</v>
      </c>
      <c r="Z260" t="s">
        <v>198</v>
      </c>
      <c r="AA260" s="2">
        <v>5.98</v>
      </c>
    </row>
    <row r="261" spans="1:27" x14ac:dyDescent="0.25">
      <c r="A261">
        <v>314</v>
      </c>
      <c r="B261" t="s">
        <v>1683</v>
      </c>
      <c r="C261" t="s">
        <v>1684</v>
      </c>
      <c r="D261" t="s">
        <v>1685</v>
      </c>
      <c r="E261" t="s">
        <v>42</v>
      </c>
      <c r="F261">
        <v>3.5</v>
      </c>
      <c r="G261">
        <v>2.5</v>
      </c>
      <c r="H261" t="s">
        <v>4</v>
      </c>
      <c r="I261">
        <f>IF(H261="Rectangle",F261*G261,IF(H261="Square",F261*G261,IF(H261="Round",(F261/2)^2*3.14,IF(H261="Oval",(F261*G261*3.14),IF(H261="Triangle",((F261*G261)/2),"Error")))))</f>
        <v>8.75</v>
      </c>
      <c r="J261" t="s">
        <v>5</v>
      </c>
      <c r="K261" t="s">
        <v>66</v>
      </c>
      <c r="O261" t="s">
        <v>1686</v>
      </c>
      <c r="P261" t="s">
        <v>68</v>
      </c>
      <c r="Q261" t="s">
        <v>1687</v>
      </c>
      <c r="R261" t="s">
        <v>1688</v>
      </c>
      <c r="S261" t="s">
        <v>1735</v>
      </c>
      <c r="T261" t="s">
        <v>13</v>
      </c>
      <c r="U261" s="3">
        <v>1636</v>
      </c>
      <c r="V261" t="s">
        <v>25</v>
      </c>
      <c r="W261" t="s">
        <v>1638</v>
      </c>
      <c r="X261" t="s">
        <v>51</v>
      </c>
      <c r="Y261">
        <v>2021</v>
      </c>
      <c r="Z261" t="s">
        <v>198</v>
      </c>
      <c r="AA261" s="2">
        <v>9.99</v>
      </c>
    </row>
    <row r="262" spans="1:27" x14ac:dyDescent="0.25">
      <c r="A262">
        <v>317</v>
      </c>
      <c r="B262" t="s">
        <v>1697</v>
      </c>
      <c r="C262" t="s">
        <v>1698</v>
      </c>
      <c r="D262" t="s">
        <v>1699</v>
      </c>
      <c r="E262" t="s">
        <v>42</v>
      </c>
      <c r="F262">
        <v>3.5</v>
      </c>
      <c r="G262">
        <v>2.5</v>
      </c>
      <c r="H262" t="s">
        <v>4</v>
      </c>
      <c r="I262">
        <f>IF(H262="Rectangle",F262*G262,IF(H262="Square",F262*G262,IF(H262="Round",(F262/2)^2*3.14,IF(H262="Oval",(F262*G262*3.14),IF(H262="Triangle",((F262*G262)/2),"Error")))))</f>
        <v>8.75</v>
      </c>
      <c r="J262" t="s">
        <v>5</v>
      </c>
      <c r="K262" t="s">
        <v>66</v>
      </c>
      <c r="O262" t="s">
        <v>1687</v>
      </c>
      <c r="P262" t="s">
        <v>68</v>
      </c>
      <c r="Q262" t="s">
        <v>1687</v>
      </c>
      <c r="R262" t="s">
        <v>1688</v>
      </c>
      <c r="S262" t="s">
        <v>1735</v>
      </c>
      <c r="T262" t="s">
        <v>13</v>
      </c>
      <c r="U262" s="3">
        <v>1636</v>
      </c>
      <c r="V262" t="s">
        <v>25</v>
      </c>
      <c r="W262" t="s">
        <v>1638</v>
      </c>
      <c r="X262" t="s">
        <v>51</v>
      </c>
      <c r="Y262">
        <v>2021</v>
      </c>
      <c r="Z262" t="s">
        <v>198</v>
      </c>
      <c r="AA262" s="2">
        <v>9.99</v>
      </c>
    </row>
    <row r="263" spans="1:27" x14ac:dyDescent="0.25">
      <c r="A263">
        <v>310</v>
      </c>
      <c r="B263" t="s">
        <v>1669</v>
      </c>
      <c r="C263" t="s">
        <v>1670</v>
      </c>
      <c r="D263" t="s">
        <v>1671</v>
      </c>
      <c r="E263" t="s">
        <v>42</v>
      </c>
      <c r="F263">
        <v>2.5</v>
      </c>
      <c r="G263">
        <v>3.5</v>
      </c>
      <c r="H263" t="s">
        <v>4</v>
      </c>
      <c r="I263">
        <f>IF(H263="Rectangle",F263*G263,IF(H263="Square",F263*G263,IF(H263="Round",(F263/2)^2*3.14,IF(H263="Oval",(F263*G263*3.14),IF(H263="Triangle",((F263*G263)/2),"Error")))))</f>
        <v>8.75</v>
      </c>
      <c r="J263" t="s">
        <v>5</v>
      </c>
      <c r="K263" t="s">
        <v>66</v>
      </c>
      <c r="O263" t="s">
        <v>1668</v>
      </c>
      <c r="P263" t="s">
        <v>68</v>
      </c>
      <c r="Q263" t="s">
        <v>1668</v>
      </c>
      <c r="R263" t="s">
        <v>1636</v>
      </c>
      <c r="S263" t="s">
        <v>1735</v>
      </c>
      <c r="T263" t="s">
        <v>13</v>
      </c>
      <c r="U263" s="3">
        <v>1401</v>
      </c>
      <c r="V263" t="s">
        <v>25</v>
      </c>
      <c r="W263" t="s">
        <v>1638</v>
      </c>
      <c r="X263" t="s">
        <v>51</v>
      </c>
      <c r="Y263">
        <v>2021</v>
      </c>
      <c r="Z263" t="s">
        <v>198</v>
      </c>
      <c r="AA263" s="2">
        <v>3.99</v>
      </c>
    </row>
    <row r="264" spans="1:27" x14ac:dyDescent="0.25">
      <c r="A264">
        <v>328</v>
      </c>
      <c r="B264" t="s">
        <v>1768</v>
      </c>
      <c r="C264" t="s">
        <v>1637</v>
      </c>
      <c r="D264" t="s">
        <v>1769</v>
      </c>
      <c r="E264" t="s">
        <v>32</v>
      </c>
      <c r="F264">
        <v>3.5</v>
      </c>
      <c r="G264">
        <v>3</v>
      </c>
      <c r="H264" t="s">
        <v>4</v>
      </c>
      <c r="I264">
        <f>IF(H264="Rectangle",F264*G264,IF(H264="Square",F264*G264,IF(H264="Round",(F264/2)^2*3.14,IF(H264="Oval",(F264*G264*3.14),IF(H264="Triangle",((F264*G264)/2),"Error")))))</f>
        <v>10.5</v>
      </c>
      <c r="J264" t="s">
        <v>5</v>
      </c>
      <c r="K264" t="s">
        <v>1289</v>
      </c>
      <c r="O264" t="s">
        <v>1637</v>
      </c>
      <c r="P264" t="s">
        <v>46</v>
      </c>
      <c r="Q264" t="s">
        <v>1766</v>
      </c>
      <c r="R264" t="s">
        <v>1767</v>
      </c>
      <c r="S264" t="s">
        <v>1735</v>
      </c>
      <c r="T264" t="s">
        <v>13</v>
      </c>
      <c r="U264" s="3">
        <v>1426</v>
      </c>
      <c r="V264" t="s">
        <v>25</v>
      </c>
      <c r="W264" t="s">
        <v>1638</v>
      </c>
      <c r="X264" t="s">
        <v>51</v>
      </c>
      <c r="Y264">
        <v>2021</v>
      </c>
      <c r="Z264" t="s">
        <v>198</v>
      </c>
      <c r="AA264" s="2">
        <v>7.99</v>
      </c>
    </row>
    <row r="265" spans="1:27" x14ac:dyDescent="0.25">
      <c r="A265">
        <v>327</v>
      </c>
      <c r="B265" t="s">
        <v>1763</v>
      </c>
      <c r="C265" t="s">
        <v>1764</v>
      </c>
      <c r="D265" t="s">
        <v>1765</v>
      </c>
      <c r="E265" t="s">
        <v>32</v>
      </c>
      <c r="F265">
        <v>1.5</v>
      </c>
      <c r="G265">
        <v>2.75</v>
      </c>
      <c r="H265" t="s">
        <v>478</v>
      </c>
      <c r="I265">
        <f>IF(H265="Rectangle",F265*G265,IF(H265="Square",F265*G265,IF(H265="Round",(F265/2)^2*3.14,IF(H265="Oval",(F265*G265*3.14),IF(H265="Triangle",((F265*G265)/2),"Error")))))</f>
        <v>12.952500000000001</v>
      </c>
      <c r="J265" t="s">
        <v>43</v>
      </c>
      <c r="K265" t="s">
        <v>98</v>
      </c>
      <c r="P265" t="s">
        <v>46</v>
      </c>
      <c r="Q265" t="s">
        <v>1766</v>
      </c>
      <c r="R265" t="s">
        <v>1767</v>
      </c>
      <c r="S265" t="s">
        <v>1735</v>
      </c>
      <c r="T265" t="s">
        <v>13</v>
      </c>
      <c r="U265" s="3">
        <v>1426</v>
      </c>
      <c r="V265" t="s">
        <v>25</v>
      </c>
      <c r="W265" t="s">
        <v>1638</v>
      </c>
      <c r="X265" t="s">
        <v>51</v>
      </c>
      <c r="Y265">
        <v>2021</v>
      </c>
      <c r="Z265" t="s">
        <v>198</v>
      </c>
      <c r="AA265" s="2">
        <v>6</v>
      </c>
    </row>
    <row r="266" spans="1:27" x14ac:dyDescent="0.25">
      <c r="A266">
        <v>324</v>
      </c>
      <c r="B266" t="s">
        <v>1751</v>
      </c>
      <c r="C266" t="s">
        <v>1752</v>
      </c>
      <c r="D266" t="s">
        <v>1753</v>
      </c>
      <c r="E266" t="s">
        <v>42</v>
      </c>
      <c r="F266">
        <v>2</v>
      </c>
      <c r="G266">
        <v>6.5</v>
      </c>
      <c r="H266" t="s">
        <v>4</v>
      </c>
      <c r="I266">
        <f>IF(H266="Rectangle",F266*G266,IF(H266="Square",F266*G266,IF(H266="Round",(F266/2)^2*3.14,IF(H266="Oval",(F266*G266*3.14),IF(H266="Triangle",((F266*G266)/2),"Error")))))</f>
        <v>13</v>
      </c>
      <c r="J266" t="s">
        <v>5</v>
      </c>
      <c r="K266" t="s">
        <v>103</v>
      </c>
      <c r="O266" t="s">
        <v>1740</v>
      </c>
      <c r="P266" t="s">
        <v>68</v>
      </c>
      <c r="Q266" t="s">
        <v>1740</v>
      </c>
      <c r="R266" t="s">
        <v>1741</v>
      </c>
      <c r="S266" t="s">
        <v>1735</v>
      </c>
      <c r="T266" t="s">
        <v>13</v>
      </c>
      <c r="U266" s="3">
        <v>1578</v>
      </c>
      <c r="V266" t="s">
        <v>25</v>
      </c>
      <c r="W266" t="s">
        <v>1638</v>
      </c>
      <c r="X266" t="s">
        <v>51</v>
      </c>
      <c r="Y266">
        <v>2021</v>
      </c>
      <c r="Z266" t="s">
        <v>198</v>
      </c>
      <c r="AA266" s="2">
        <v>0.01</v>
      </c>
    </row>
    <row r="267" spans="1:27" x14ac:dyDescent="0.25">
      <c r="A267">
        <v>331</v>
      </c>
      <c r="B267" t="s">
        <v>1782</v>
      </c>
      <c r="C267" t="s">
        <v>1783</v>
      </c>
      <c r="D267" t="s">
        <v>1784</v>
      </c>
      <c r="E267" t="s">
        <v>56</v>
      </c>
      <c r="F267">
        <v>7.5</v>
      </c>
      <c r="G267">
        <v>3.25</v>
      </c>
      <c r="H267" t="s">
        <v>4</v>
      </c>
      <c r="I267">
        <f>IF(H267="Rectangle",F267*G267,IF(H267="Square",F267*G267,IF(H267="Round",(F267/2)^2*3.14,IF(H267="Oval",(F267*G267*3.14),IF(H267="Triangle",((F267*G267)/2),"Error")))))</f>
        <v>24.375</v>
      </c>
      <c r="J267" t="s">
        <v>43</v>
      </c>
      <c r="K267" t="s">
        <v>84</v>
      </c>
      <c r="O267" t="s">
        <v>1785</v>
      </c>
      <c r="P267" t="s">
        <v>77</v>
      </c>
      <c r="Q267" t="s">
        <v>1786</v>
      </c>
      <c r="R267" t="s">
        <v>1636</v>
      </c>
      <c r="S267" t="s">
        <v>1735</v>
      </c>
      <c r="T267" t="s">
        <v>13</v>
      </c>
      <c r="U267" s="3">
        <v>1393</v>
      </c>
      <c r="V267" t="s">
        <v>25</v>
      </c>
      <c r="W267" t="s">
        <v>1638</v>
      </c>
      <c r="X267" t="s">
        <v>51</v>
      </c>
      <c r="Y267">
        <v>2021</v>
      </c>
      <c r="Z267" t="s">
        <v>198</v>
      </c>
      <c r="AA267" s="2">
        <v>0.01</v>
      </c>
    </row>
    <row r="268" spans="1:27" x14ac:dyDescent="0.25">
      <c r="A268">
        <v>51</v>
      </c>
      <c r="B268" t="s">
        <v>372</v>
      </c>
      <c r="C268" t="s">
        <v>373</v>
      </c>
      <c r="D268" t="s">
        <v>374</v>
      </c>
      <c r="E268" t="s">
        <v>42</v>
      </c>
      <c r="F268">
        <v>2</v>
      </c>
      <c r="G268">
        <v>3.13</v>
      </c>
      <c r="H268" t="s">
        <v>4</v>
      </c>
      <c r="I268">
        <f>IF(H268="Rectangle",F268*G268,IF(H268="Square",F268*G268,IF(H268="Round",(F268/2)^2*3.14,IF(H268="Oval",(F268*G268*3.14),IF(H268="Triangle",((F268*G268)/2),"Error")))))</f>
        <v>6.26</v>
      </c>
      <c r="J268" t="s">
        <v>43</v>
      </c>
      <c r="K268" t="s">
        <v>103</v>
      </c>
      <c r="O268" t="s">
        <v>375</v>
      </c>
      <c r="P268" t="s">
        <v>46</v>
      </c>
      <c r="Q268" t="s">
        <v>376</v>
      </c>
      <c r="R268" t="s">
        <v>377</v>
      </c>
      <c r="S268" t="s">
        <v>378</v>
      </c>
      <c r="T268" t="s">
        <v>13</v>
      </c>
      <c r="U268">
        <v>805</v>
      </c>
      <c r="V268" t="s">
        <v>25</v>
      </c>
      <c r="W268" t="s">
        <v>379</v>
      </c>
      <c r="X268" t="s">
        <v>38</v>
      </c>
      <c r="Y268" t="s">
        <v>80</v>
      </c>
      <c r="AA268" s="2">
        <v>2.95</v>
      </c>
    </row>
    <row r="269" spans="1:27" x14ac:dyDescent="0.25">
      <c r="A269">
        <v>404</v>
      </c>
      <c r="B269" t="s">
        <v>2099</v>
      </c>
      <c r="C269" t="s">
        <v>2100</v>
      </c>
      <c r="D269" t="s">
        <v>2101</v>
      </c>
      <c r="E269" t="s">
        <v>511</v>
      </c>
      <c r="F269">
        <v>3.25</v>
      </c>
      <c r="G269">
        <v>1.5</v>
      </c>
      <c r="H269" t="s">
        <v>4</v>
      </c>
      <c r="I269">
        <f>IF(H269="Rectangle",F269*G269,IF(H269="Square",F269*G269,IF(H269="Round",(F269/2)^2*3.14,IF(H269="Oval",(F269*G269*3.14),IF(H269="Triangle",((F269*G269)/2),"Error")))))</f>
        <v>4.875</v>
      </c>
      <c r="J269" t="s">
        <v>5</v>
      </c>
      <c r="K269" t="s">
        <v>1938</v>
      </c>
      <c r="M269" t="s">
        <v>7</v>
      </c>
      <c r="N269" t="s">
        <v>7</v>
      </c>
      <c r="O269" t="s">
        <v>2102</v>
      </c>
      <c r="P269" t="s">
        <v>35</v>
      </c>
      <c r="Q269" t="s">
        <v>2100</v>
      </c>
      <c r="R269" t="s">
        <v>1921</v>
      </c>
      <c r="S269" t="s">
        <v>1979</v>
      </c>
      <c r="T269" t="s">
        <v>13</v>
      </c>
      <c r="U269" s="3">
        <v>2031</v>
      </c>
      <c r="V269" t="s">
        <v>25</v>
      </c>
      <c r="W269" t="s">
        <v>1922</v>
      </c>
      <c r="X269" t="s">
        <v>51</v>
      </c>
      <c r="Y269">
        <v>2022</v>
      </c>
      <c r="Z269" t="s">
        <v>1923</v>
      </c>
      <c r="AA269" s="2">
        <v>0.01</v>
      </c>
    </row>
    <row r="270" spans="1:27" x14ac:dyDescent="0.25">
      <c r="A270">
        <v>375</v>
      </c>
      <c r="B270" t="s">
        <v>1975</v>
      </c>
      <c r="C270" t="s">
        <v>1976</v>
      </c>
      <c r="D270" t="s">
        <v>1977</v>
      </c>
      <c r="E270" t="s">
        <v>32</v>
      </c>
      <c r="F270">
        <v>1.25</v>
      </c>
      <c r="G270">
        <v>6</v>
      </c>
      <c r="H270" t="s">
        <v>4</v>
      </c>
      <c r="I270">
        <f>IF(H270="Rectangle",F270*G270,IF(H270="Square",F270*G270,IF(H270="Round",(F270/2)^2*3.14,IF(H270="Oval",(F270*G270*3.14),IF(H270="Triangle",((F270*G270)/2),"Error")))))</f>
        <v>7.5</v>
      </c>
      <c r="J270" t="s">
        <v>43</v>
      </c>
      <c r="K270" t="s">
        <v>180</v>
      </c>
      <c r="L270" t="s">
        <v>7</v>
      </c>
      <c r="O270" t="s">
        <v>1921</v>
      </c>
      <c r="P270" t="s">
        <v>9</v>
      </c>
      <c r="Q270" t="s">
        <v>1978</v>
      </c>
      <c r="R270" t="s">
        <v>1921</v>
      </c>
      <c r="S270" t="s">
        <v>1979</v>
      </c>
      <c r="T270" t="s">
        <v>13</v>
      </c>
      <c r="U270" s="3">
        <v>2031</v>
      </c>
      <c r="V270" t="s">
        <v>25</v>
      </c>
      <c r="W270" t="s">
        <v>1922</v>
      </c>
      <c r="X270" t="s">
        <v>51</v>
      </c>
      <c r="Y270">
        <v>2022</v>
      </c>
      <c r="Z270" t="s">
        <v>1923</v>
      </c>
      <c r="AA270" s="2">
        <v>9.99</v>
      </c>
    </row>
    <row r="271" spans="1:27" x14ac:dyDescent="0.25">
      <c r="A271">
        <v>386</v>
      </c>
      <c r="B271" t="s">
        <v>2021</v>
      </c>
      <c r="C271" t="s">
        <v>2022</v>
      </c>
      <c r="D271" t="s">
        <v>2023</v>
      </c>
      <c r="E271" t="s">
        <v>42</v>
      </c>
      <c r="F271">
        <v>3.5</v>
      </c>
      <c r="G271">
        <v>2.5</v>
      </c>
      <c r="H271" t="s">
        <v>4</v>
      </c>
      <c r="I271">
        <f>IF(H271="Rectangle",F271*G271,IF(H271="Square",F271*G271,IF(H271="Round",(F271/2)^2*3.14,IF(H271="Oval",(F271*G271*3.14),IF(H271="Triangle",((F271*G271)/2),"Error")))))</f>
        <v>8.75</v>
      </c>
      <c r="J271" t="s">
        <v>5</v>
      </c>
      <c r="K271" t="s">
        <v>92</v>
      </c>
      <c r="O271" t="s">
        <v>2024</v>
      </c>
      <c r="P271" t="s">
        <v>46</v>
      </c>
      <c r="Q271" t="s">
        <v>2025</v>
      </c>
      <c r="R271" t="s">
        <v>1921</v>
      </c>
      <c r="S271" t="s">
        <v>1979</v>
      </c>
      <c r="T271" t="s">
        <v>13</v>
      </c>
      <c r="U271" s="3">
        <v>2031</v>
      </c>
      <c r="V271" t="s">
        <v>25</v>
      </c>
      <c r="W271" t="s">
        <v>1922</v>
      </c>
      <c r="X271" t="s">
        <v>51</v>
      </c>
      <c r="Y271">
        <v>2022</v>
      </c>
      <c r="Z271" t="s">
        <v>1923</v>
      </c>
      <c r="AA271" s="2">
        <v>0.01</v>
      </c>
    </row>
    <row r="272" spans="1:27" x14ac:dyDescent="0.25">
      <c r="A272">
        <v>398</v>
      </c>
      <c r="B272" t="s">
        <v>2075</v>
      </c>
      <c r="C272" t="s">
        <v>2076</v>
      </c>
      <c r="D272" t="s">
        <v>2077</v>
      </c>
      <c r="E272" t="s">
        <v>42</v>
      </c>
      <c r="F272">
        <v>3.5</v>
      </c>
      <c r="G272">
        <v>2.5</v>
      </c>
      <c r="H272" t="s">
        <v>4</v>
      </c>
      <c r="I272">
        <f>IF(H272="Rectangle",F272*G272,IF(H272="Square",F272*G272,IF(H272="Round",(F272/2)^2*3.14,IF(H272="Oval",(F272*G272*3.14),IF(H272="Triangle",((F272*G272)/2),"Error")))))</f>
        <v>8.75</v>
      </c>
      <c r="J272" t="s">
        <v>5</v>
      </c>
      <c r="K272" t="s">
        <v>119</v>
      </c>
      <c r="O272" t="s">
        <v>2078</v>
      </c>
      <c r="P272" t="s">
        <v>46</v>
      </c>
      <c r="Q272" t="s">
        <v>1920</v>
      </c>
      <c r="R272" t="s">
        <v>1921</v>
      </c>
      <c r="S272" t="s">
        <v>1979</v>
      </c>
      <c r="T272" t="s">
        <v>13</v>
      </c>
      <c r="U272" s="3">
        <v>2031</v>
      </c>
      <c r="V272" t="s">
        <v>25</v>
      </c>
      <c r="W272" t="s">
        <v>1922</v>
      </c>
      <c r="X272" t="s">
        <v>51</v>
      </c>
      <c r="Y272">
        <v>2022</v>
      </c>
      <c r="Z272" t="s">
        <v>1923</v>
      </c>
      <c r="AA272" s="2">
        <v>0.01</v>
      </c>
    </row>
    <row r="273" spans="1:27" x14ac:dyDescent="0.25">
      <c r="A273">
        <v>388</v>
      </c>
      <c r="B273" t="s">
        <v>2032</v>
      </c>
      <c r="C273" t="s">
        <v>2033</v>
      </c>
      <c r="D273" t="s">
        <v>2034</v>
      </c>
      <c r="E273" t="s">
        <v>42</v>
      </c>
      <c r="F273">
        <v>2.5</v>
      </c>
      <c r="G273">
        <v>3.5</v>
      </c>
      <c r="H273" t="s">
        <v>4</v>
      </c>
      <c r="I273">
        <f>IF(H273="Rectangle",F273*G273,IF(H273="Square",F273*G273,IF(H273="Round",(F273/2)^2*3.14,IF(H273="Oval",(F273*G273*3.14),IF(H273="Triangle",((F273*G273)/2),"Error")))))</f>
        <v>8.75</v>
      </c>
      <c r="J273" t="s">
        <v>43</v>
      </c>
      <c r="K273" t="s">
        <v>98</v>
      </c>
      <c r="O273" t="s">
        <v>2035</v>
      </c>
      <c r="P273" t="s">
        <v>46</v>
      </c>
      <c r="Q273" t="s">
        <v>1978</v>
      </c>
      <c r="R273" t="s">
        <v>1921</v>
      </c>
      <c r="S273" t="s">
        <v>1979</v>
      </c>
      <c r="T273" t="s">
        <v>13</v>
      </c>
      <c r="U273" s="3">
        <v>2031</v>
      </c>
      <c r="V273" t="s">
        <v>25</v>
      </c>
      <c r="W273" t="s">
        <v>1922</v>
      </c>
      <c r="X273" t="s">
        <v>51</v>
      </c>
      <c r="Y273">
        <v>2022</v>
      </c>
      <c r="Z273" t="s">
        <v>1923</v>
      </c>
      <c r="AA273" s="2">
        <v>0.01</v>
      </c>
    </row>
    <row r="274" spans="1:27" x14ac:dyDescent="0.25">
      <c r="A274">
        <v>396</v>
      </c>
      <c r="B274" t="s">
        <v>2067</v>
      </c>
      <c r="C274" t="s">
        <v>2068</v>
      </c>
      <c r="D274" t="s">
        <v>2069</v>
      </c>
      <c r="E274" t="s">
        <v>42</v>
      </c>
      <c r="F274">
        <v>3.63</v>
      </c>
      <c r="G274">
        <v>2.5</v>
      </c>
      <c r="H274" t="s">
        <v>4</v>
      </c>
      <c r="I274">
        <f>IF(H274="Rectangle",F274*G274,IF(H274="Square",F274*G274,IF(H274="Round",(F274/2)^2*3.14,IF(H274="Oval",(F274*G274*3.14),IF(H274="Triangle",((F274*G274)/2),"Error")))))</f>
        <v>9.0749999999999993</v>
      </c>
      <c r="J274" t="s">
        <v>5</v>
      </c>
      <c r="K274" t="s">
        <v>98</v>
      </c>
      <c r="P274" t="s">
        <v>35</v>
      </c>
      <c r="Q274" t="s">
        <v>1920</v>
      </c>
      <c r="R274" t="s">
        <v>1921</v>
      </c>
      <c r="S274" t="s">
        <v>1979</v>
      </c>
      <c r="T274" t="s">
        <v>13</v>
      </c>
      <c r="U274" s="3">
        <v>2031</v>
      </c>
      <c r="V274" t="s">
        <v>25</v>
      </c>
      <c r="W274" t="s">
        <v>1922</v>
      </c>
      <c r="X274" t="s">
        <v>51</v>
      </c>
      <c r="Y274">
        <v>2022</v>
      </c>
      <c r="Z274" t="s">
        <v>1923</v>
      </c>
      <c r="AA274" s="2">
        <v>4.99</v>
      </c>
    </row>
    <row r="275" spans="1:27" x14ac:dyDescent="0.25">
      <c r="A275">
        <v>363</v>
      </c>
      <c r="B275" t="s">
        <v>1916</v>
      </c>
      <c r="C275" t="s">
        <v>1917</v>
      </c>
      <c r="D275" t="s">
        <v>1918</v>
      </c>
      <c r="E275" t="s">
        <v>314</v>
      </c>
      <c r="F275">
        <v>2.75</v>
      </c>
      <c r="G275">
        <v>2.5</v>
      </c>
      <c r="H275" t="s">
        <v>156</v>
      </c>
      <c r="I275">
        <f>IF(H275="Rectangle",F275*G275,IF(H275="Square",F275*G275,IF(H275="Round",(F275/2)^2*3.14,IF(H275="Oval",(F275*G275*3.14),IF(H275="Triangle",((F275*G275)/2),"Error")))))</f>
        <v>6.875</v>
      </c>
      <c r="J275" t="s">
        <v>5</v>
      </c>
      <c r="K275" t="s">
        <v>57</v>
      </c>
      <c r="M275" t="s">
        <v>7</v>
      </c>
      <c r="O275" t="s">
        <v>1919</v>
      </c>
      <c r="P275" t="s">
        <v>46</v>
      </c>
      <c r="Q275" t="s">
        <v>1920</v>
      </c>
      <c r="R275" t="s">
        <v>1921</v>
      </c>
      <c r="S275" t="s">
        <v>1979</v>
      </c>
      <c r="T275" t="s">
        <v>13</v>
      </c>
      <c r="U275" s="3">
        <v>2031</v>
      </c>
      <c r="V275" t="s">
        <v>25</v>
      </c>
      <c r="W275" t="s">
        <v>1922</v>
      </c>
      <c r="X275" t="s">
        <v>51</v>
      </c>
      <c r="Y275">
        <v>2022</v>
      </c>
      <c r="Z275" t="s">
        <v>1923</v>
      </c>
      <c r="AA275" s="2">
        <v>6.99</v>
      </c>
    </row>
    <row r="276" spans="1:27" x14ac:dyDescent="0.25">
      <c r="A276">
        <v>7</v>
      </c>
      <c r="B276" t="s">
        <v>72</v>
      </c>
      <c r="C276" t="s">
        <v>73</v>
      </c>
      <c r="D276" t="s">
        <v>74</v>
      </c>
      <c r="E276" t="s">
        <v>32</v>
      </c>
      <c r="F276">
        <v>1</v>
      </c>
      <c r="G276">
        <v>1</v>
      </c>
      <c r="H276" t="s">
        <v>75</v>
      </c>
      <c r="I276">
        <f>IF(H276="Rectangle",F276*G276,IF(H276="Square",F276*G276,IF(H276="Round",(F276/2)^2*3.14,IF(H276="Oval",(F276*G276*3.14),IF(H276="Triangle",((F276*G276)/2),"Error")))))</f>
        <v>0.78500000000000003</v>
      </c>
      <c r="J276" t="s">
        <v>43</v>
      </c>
      <c r="K276" t="s">
        <v>57</v>
      </c>
      <c r="O276" t="s">
        <v>76</v>
      </c>
      <c r="P276" t="s">
        <v>77</v>
      </c>
      <c r="Q276" t="s">
        <v>78</v>
      </c>
      <c r="R276" t="s">
        <v>79</v>
      </c>
      <c r="S276" t="s">
        <v>24</v>
      </c>
      <c r="T276" t="s">
        <v>13</v>
      </c>
      <c r="U276">
        <v>41</v>
      </c>
      <c r="V276" t="s">
        <v>25</v>
      </c>
      <c r="W276" t="s">
        <v>38</v>
      </c>
      <c r="X276" t="s">
        <v>38</v>
      </c>
      <c r="Y276" t="s">
        <v>80</v>
      </c>
      <c r="AA276" s="2">
        <v>0.01</v>
      </c>
    </row>
    <row r="277" spans="1:27" x14ac:dyDescent="0.25">
      <c r="A277">
        <v>152</v>
      </c>
      <c r="B277" t="s">
        <v>904</v>
      </c>
      <c r="C277" t="s">
        <v>905</v>
      </c>
      <c r="D277" t="s">
        <v>906</v>
      </c>
      <c r="E277" t="s">
        <v>32</v>
      </c>
      <c r="F277">
        <v>1</v>
      </c>
      <c r="G277">
        <v>1</v>
      </c>
      <c r="H277" t="s">
        <v>75</v>
      </c>
      <c r="I277">
        <f>IF(H277="Rectangle",F277*G277,IF(H277="Square",F277*G277,IF(H277="Round",(F277/2)^2*3.14,IF(H277="Oval",(F277*G277*3.14),IF(H277="Triangle",((F277*G277)/2),"Error")))))</f>
        <v>0.78500000000000003</v>
      </c>
      <c r="J277" t="s">
        <v>43</v>
      </c>
      <c r="K277" t="s">
        <v>84</v>
      </c>
      <c r="M277" t="s">
        <v>7</v>
      </c>
      <c r="O277" t="s">
        <v>907</v>
      </c>
      <c r="P277" t="s">
        <v>77</v>
      </c>
      <c r="Q277" t="s">
        <v>908</v>
      </c>
      <c r="R277" t="s">
        <v>79</v>
      </c>
      <c r="S277" t="s">
        <v>24</v>
      </c>
      <c r="T277" t="s">
        <v>13</v>
      </c>
      <c r="U277">
        <v>44</v>
      </c>
      <c r="V277" t="s">
        <v>25</v>
      </c>
      <c r="W277" t="s">
        <v>909</v>
      </c>
      <c r="X277" t="s">
        <v>38</v>
      </c>
      <c r="Y277" t="s">
        <v>80</v>
      </c>
      <c r="AA277" s="2">
        <v>0.01</v>
      </c>
    </row>
    <row r="278" spans="1:27" x14ac:dyDescent="0.25">
      <c r="A278">
        <v>8</v>
      </c>
      <c r="B278" t="s">
        <v>81</v>
      </c>
      <c r="C278" t="s">
        <v>82</v>
      </c>
      <c r="D278" t="s">
        <v>83</v>
      </c>
      <c r="E278" t="s">
        <v>32</v>
      </c>
      <c r="F278">
        <v>1</v>
      </c>
      <c r="G278">
        <v>1</v>
      </c>
      <c r="H278" t="s">
        <v>75</v>
      </c>
      <c r="I278">
        <f>IF(H278="Rectangle",F278*G278,IF(H278="Square",F278*G278,IF(H278="Round",(F278/2)^2*3.14,IF(H278="Oval",(F278*G278*3.14),IF(H278="Triangle",((F278*G278)/2),"Error")))))</f>
        <v>0.78500000000000003</v>
      </c>
      <c r="J278" t="s">
        <v>5</v>
      </c>
      <c r="K278" t="s">
        <v>84</v>
      </c>
      <c r="M278" t="s">
        <v>7</v>
      </c>
      <c r="O278" t="s">
        <v>85</v>
      </c>
      <c r="P278" t="s">
        <v>77</v>
      </c>
      <c r="Q278" t="s">
        <v>86</v>
      </c>
      <c r="R278" t="s">
        <v>87</v>
      </c>
      <c r="S278" t="s">
        <v>24</v>
      </c>
      <c r="T278" t="s">
        <v>13</v>
      </c>
      <c r="U278">
        <v>292</v>
      </c>
      <c r="V278" t="s">
        <v>25</v>
      </c>
      <c r="W278" t="s">
        <v>88</v>
      </c>
      <c r="X278" t="s">
        <v>51</v>
      </c>
      <c r="Y278">
        <v>2016</v>
      </c>
      <c r="Z278" t="s">
        <v>28</v>
      </c>
      <c r="AA278" s="2">
        <v>0.01</v>
      </c>
    </row>
    <row r="279" spans="1:27" x14ac:dyDescent="0.25">
      <c r="A279">
        <v>283</v>
      </c>
      <c r="B279" t="s">
        <v>1581</v>
      </c>
      <c r="C279" t="s">
        <v>1582</v>
      </c>
      <c r="D279" t="s">
        <v>1583</v>
      </c>
      <c r="E279" t="s">
        <v>42</v>
      </c>
      <c r="F279">
        <v>1</v>
      </c>
      <c r="G279">
        <v>1</v>
      </c>
      <c r="H279" t="s">
        <v>75</v>
      </c>
      <c r="I279">
        <f>IF(H279="Rectangle",F279*G279,IF(H279="Square",F279*G279,IF(H279="Round",(F279/2)^2*3.14,IF(H279="Oval",(F279*G279*3.14),IF(H279="Triangle",((F279*G279)/2),"Error")))))</f>
        <v>0.78500000000000003</v>
      </c>
      <c r="J279" t="s">
        <v>5</v>
      </c>
      <c r="K279" t="s">
        <v>98</v>
      </c>
      <c r="P279" t="s">
        <v>9</v>
      </c>
      <c r="Q279" t="s">
        <v>1584</v>
      </c>
      <c r="R279" t="s">
        <v>60</v>
      </c>
      <c r="S279" t="s">
        <v>24</v>
      </c>
      <c r="T279" t="s">
        <v>13</v>
      </c>
      <c r="U279">
        <v>5</v>
      </c>
      <c r="V279" t="s">
        <v>93</v>
      </c>
      <c r="W279" t="s">
        <v>746</v>
      </c>
      <c r="X279" t="s">
        <v>62</v>
      </c>
      <c r="Y279">
        <v>2020</v>
      </c>
      <c r="Z279" t="s">
        <v>279</v>
      </c>
      <c r="AA279" s="2">
        <v>0.01</v>
      </c>
    </row>
    <row r="280" spans="1:27" x14ac:dyDescent="0.25">
      <c r="A280">
        <v>336</v>
      </c>
      <c r="B280" t="s">
        <v>1819</v>
      </c>
      <c r="C280" t="s">
        <v>1820</v>
      </c>
      <c r="D280" t="s">
        <v>1719</v>
      </c>
      <c r="E280" t="s">
        <v>314</v>
      </c>
      <c r="F280">
        <v>1.88</v>
      </c>
      <c r="G280">
        <v>0.5</v>
      </c>
      <c r="H280" t="s">
        <v>4</v>
      </c>
      <c r="I280">
        <f>IF(H280="Rectangle",F280*G280,IF(H280="Square",F280*G280,IF(H280="Round",(F280/2)^2*3.14,IF(H280="Oval",(F280*G280*3.14),IF(H280="Triangle",((F280*G280)/2),"Error")))))</f>
        <v>0.94</v>
      </c>
      <c r="J280" t="s">
        <v>43</v>
      </c>
      <c r="K280" t="s">
        <v>98</v>
      </c>
      <c r="O280" t="s">
        <v>1821</v>
      </c>
      <c r="P280" t="s">
        <v>35</v>
      </c>
      <c r="Q280" t="s">
        <v>1720</v>
      </c>
      <c r="R280" t="s">
        <v>1721</v>
      </c>
      <c r="S280" t="s">
        <v>24</v>
      </c>
      <c r="T280" t="s">
        <v>13</v>
      </c>
      <c r="U280">
        <v>247</v>
      </c>
      <c r="V280" t="s">
        <v>25</v>
      </c>
      <c r="W280" t="s">
        <v>1722</v>
      </c>
      <c r="X280" t="s">
        <v>51</v>
      </c>
      <c r="Y280">
        <v>2021</v>
      </c>
      <c r="Z280" t="s">
        <v>28</v>
      </c>
      <c r="AA280" s="2">
        <v>0.01</v>
      </c>
    </row>
    <row r="281" spans="1:27" x14ac:dyDescent="0.25">
      <c r="A281">
        <v>320</v>
      </c>
      <c r="B281" t="s">
        <v>1717</v>
      </c>
      <c r="C281" t="s">
        <v>1718</v>
      </c>
      <c r="D281" t="s">
        <v>1719</v>
      </c>
      <c r="E281" t="s">
        <v>314</v>
      </c>
      <c r="F281">
        <v>1</v>
      </c>
      <c r="G281">
        <v>1</v>
      </c>
      <c r="H281" t="s">
        <v>156</v>
      </c>
      <c r="I281">
        <f>IF(H281="Rectangle",F281*G281,IF(H281="Square",F281*G281,IF(H281="Round",(F281/2)^2*3.14,IF(H281="Oval",(F281*G281*3.14),IF(H281="Triangle",((F281*G281)/2),"Error")))))</f>
        <v>1</v>
      </c>
      <c r="J281" t="s">
        <v>43</v>
      </c>
      <c r="K281" t="s">
        <v>98</v>
      </c>
      <c r="P281" t="s">
        <v>35</v>
      </c>
      <c r="Q281" t="s">
        <v>1720</v>
      </c>
      <c r="R281" t="s">
        <v>1721</v>
      </c>
      <c r="S281" t="s">
        <v>24</v>
      </c>
      <c r="T281" t="s">
        <v>13</v>
      </c>
      <c r="U281">
        <v>247</v>
      </c>
      <c r="V281" t="s">
        <v>25</v>
      </c>
      <c r="W281" t="s">
        <v>1722</v>
      </c>
      <c r="X281" t="s">
        <v>51</v>
      </c>
      <c r="Y281">
        <v>2021</v>
      </c>
      <c r="Z281" t="s">
        <v>28</v>
      </c>
      <c r="AA281" s="2">
        <v>0.01</v>
      </c>
    </row>
    <row r="282" spans="1:27" x14ac:dyDescent="0.25">
      <c r="A282">
        <v>337</v>
      </c>
      <c r="B282" t="s">
        <v>1824</v>
      </c>
      <c r="C282" t="s">
        <v>1825</v>
      </c>
      <c r="D282" t="s">
        <v>1719</v>
      </c>
      <c r="E282" t="s">
        <v>314</v>
      </c>
      <c r="F282">
        <v>1</v>
      </c>
      <c r="G282">
        <v>1</v>
      </c>
      <c r="H282" t="s">
        <v>156</v>
      </c>
      <c r="I282">
        <f>IF(H282="Rectangle",F282*G282,IF(H282="Square",F282*G282,IF(H282="Round",(F282/2)^2*3.14,IF(H282="Oval",(F282*G282*3.14),IF(H282="Triangle",((F282*G282)/2),"Error")))))</f>
        <v>1</v>
      </c>
      <c r="J282" t="s">
        <v>43</v>
      </c>
      <c r="K282" t="s">
        <v>98</v>
      </c>
      <c r="P282" t="s">
        <v>35</v>
      </c>
      <c r="Q282" t="s">
        <v>1720</v>
      </c>
      <c r="R282" t="s">
        <v>1721</v>
      </c>
      <c r="S282" t="s">
        <v>24</v>
      </c>
      <c r="T282" t="s">
        <v>13</v>
      </c>
      <c r="U282">
        <v>247</v>
      </c>
      <c r="V282" t="s">
        <v>25</v>
      </c>
      <c r="W282" t="s">
        <v>1722</v>
      </c>
      <c r="X282" t="s">
        <v>51</v>
      </c>
      <c r="Y282">
        <v>2021</v>
      </c>
      <c r="Z282" t="s">
        <v>28</v>
      </c>
      <c r="AA282" s="2">
        <v>0.01</v>
      </c>
    </row>
    <row r="283" spans="1:27" x14ac:dyDescent="0.25">
      <c r="A283">
        <v>338</v>
      </c>
      <c r="B283" t="s">
        <v>1828</v>
      </c>
      <c r="C283" t="s">
        <v>1829</v>
      </c>
      <c r="D283" t="s">
        <v>1719</v>
      </c>
      <c r="E283" t="s">
        <v>314</v>
      </c>
      <c r="F283">
        <v>1</v>
      </c>
      <c r="G283">
        <v>1</v>
      </c>
      <c r="H283" t="s">
        <v>156</v>
      </c>
      <c r="I283">
        <f>IF(H283="Rectangle",F283*G283,IF(H283="Square",F283*G283,IF(H283="Round",(F283/2)^2*3.14,IF(H283="Oval",(F283*G283*3.14),IF(H283="Triangle",((F283*G283)/2),"Error")))))</f>
        <v>1</v>
      </c>
      <c r="J283" t="s">
        <v>43</v>
      </c>
      <c r="K283" t="s">
        <v>98</v>
      </c>
      <c r="P283" t="s">
        <v>35</v>
      </c>
      <c r="Q283" t="s">
        <v>1720</v>
      </c>
      <c r="R283" t="s">
        <v>1721</v>
      </c>
      <c r="S283" t="s">
        <v>24</v>
      </c>
      <c r="T283" t="s">
        <v>13</v>
      </c>
      <c r="U283">
        <v>247</v>
      </c>
      <c r="V283" t="s">
        <v>25</v>
      </c>
      <c r="W283" t="s">
        <v>1722</v>
      </c>
      <c r="X283" t="s">
        <v>51</v>
      </c>
      <c r="Y283">
        <v>2021</v>
      </c>
      <c r="Z283" t="s">
        <v>28</v>
      </c>
      <c r="AA283" s="2">
        <v>0.01</v>
      </c>
    </row>
    <row r="284" spans="1:27" x14ac:dyDescent="0.25">
      <c r="A284">
        <v>339</v>
      </c>
      <c r="B284" t="s">
        <v>1837</v>
      </c>
      <c r="C284" t="s">
        <v>1838</v>
      </c>
      <c r="D284" t="s">
        <v>1719</v>
      </c>
      <c r="E284" t="s">
        <v>314</v>
      </c>
      <c r="F284">
        <v>1</v>
      </c>
      <c r="G284">
        <v>1</v>
      </c>
      <c r="H284" t="s">
        <v>156</v>
      </c>
      <c r="I284">
        <f>IF(H284="Rectangle",F284*G284,IF(H284="Square",F284*G284,IF(H284="Round",(F284/2)^2*3.14,IF(H284="Oval",(F284*G284*3.14),IF(H284="Triangle",((F284*G284)/2),"Error")))))</f>
        <v>1</v>
      </c>
      <c r="J284" t="s">
        <v>43</v>
      </c>
      <c r="K284" t="s">
        <v>98</v>
      </c>
      <c r="P284" t="s">
        <v>35</v>
      </c>
      <c r="Q284" t="s">
        <v>1720</v>
      </c>
      <c r="R284" t="s">
        <v>1721</v>
      </c>
      <c r="S284" t="s">
        <v>24</v>
      </c>
      <c r="T284" t="s">
        <v>13</v>
      </c>
      <c r="U284">
        <v>247</v>
      </c>
      <c r="V284" t="s">
        <v>25</v>
      </c>
      <c r="W284" t="s">
        <v>1722</v>
      </c>
      <c r="X284" t="s">
        <v>51</v>
      </c>
      <c r="Y284">
        <v>2021</v>
      </c>
      <c r="Z284" t="s">
        <v>28</v>
      </c>
      <c r="AA284" s="2">
        <v>0.01</v>
      </c>
    </row>
    <row r="285" spans="1:27" x14ac:dyDescent="0.25">
      <c r="A285">
        <v>76</v>
      </c>
      <c r="B285" t="s">
        <v>513</v>
      </c>
      <c r="C285" t="s">
        <v>514</v>
      </c>
      <c r="D285" t="s">
        <v>515</v>
      </c>
      <c r="E285" t="s">
        <v>32</v>
      </c>
      <c r="F285">
        <v>1.25</v>
      </c>
      <c r="G285">
        <v>1.25</v>
      </c>
      <c r="H285" t="s">
        <v>75</v>
      </c>
      <c r="I285">
        <f>IF(H285="Rectangle",F285*G285,IF(H285="Square",F285*G285,IF(H285="Round",(F285/2)^2*3.14,IF(H285="Oval",(F285*G285*3.14),IF(H285="Triangle",((F285*G285)/2),"Error")))))</f>
        <v>1.2265625</v>
      </c>
      <c r="J285" t="s">
        <v>43</v>
      </c>
      <c r="K285" t="s">
        <v>57</v>
      </c>
      <c r="O285" t="s">
        <v>516</v>
      </c>
      <c r="P285" t="s">
        <v>77</v>
      </c>
      <c r="Q285" t="s">
        <v>517</v>
      </c>
      <c r="R285" t="s">
        <v>518</v>
      </c>
      <c r="S285" t="s">
        <v>24</v>
      </c>
      <c r="T285" t="s">
        <v>13</v>
      </c>
      <c r="U285">
        <v>166</v>
      </c>
      <c r="V285" t="s">
        <v>25</v>
      </c>
      <c r="W285" t="s">
        <v>300</v>
      </c>
      <c r="X285" t="s">
        <v>301</v>
      </c>
      <c r="Y285">
        <v>2020</v>
      </c>
      <c r="Z285" t="s">
        <v>52</v>
      </c>
      <c r="AA285" s="2">
        <v>0.01</v>
      </c>
    </row>
    <row r="286" spans="1:27" x14ac:dyDescent="0.25">
      <c r="A286">
        <v>167</v>
      </c>
      <c r="B286" t="s">
        <v>981</v>
      </c>
      <c r="C286" t="s">
        <v>982</v>
      </c>
      <c r="D286" t="s">
        <v>515</v>
      </c>
      <c r="E286" t="s">
        <v>32</v>
      </c>
      <c r="F286">
        <v>1.25</v>
      </c>
      <c r="G286">
        <v>1.25</v>
      </c>
      <c r="H286" t="s">
        <v>75</v>
      </c>
      <c r="I286">
        <f>IF(H286="Rectangle",F286*G286,IF(H286="Square",F286*G286,IF(H286="Round",(F286/2)^2*3.14,IF(H286="Oval",(F286*G286*3.14),IF(H286="Triangle",((F286*G286)/2),"Error")))))</f>
        <v>1.2265625</v>
      </c>
      <c r="J286" t="s">
        <v>43</v>
      </c>
      <c r="K286" t="s">
        <v>57</v>
      </c>
      <c r="O286" t="s">
        <v>516</v>
      </c>
      <c r="P286" t="s">
        <v>77</v>
      </c>
      <c r="Q286" t="s">
        <v>517</v>
      </c>
      <c r="R286" t="s">
        <v>518</v>
      </c>
      <c r="S286" t="s">
        <v>24</v>
      </c>
      <c r="T286" t="s">
        <v>13</v>
      </c>
      <c r="U286">
        <v>166</v>
      </c>
      <c r="V286" t="s">
        <v>25</v>
      </c>
      <c r="W286" t="s">
        <v>983</v>
      </c>
      <c r="X286" t="s">
        <v>51</v>
      </c>
      <c r="Y286">
        <v>2016</v>
      </c>
      <c r="Z286" t="s">
        <v>52</v>
      </c>
      <c r="AA286" s="2">
        <v>0.01</v>
      </c>
    </row>
    <row r="287" spans="1:27" x14ac:dyDescent="0.25">
      <c r="A287">
        <v>436</v>
      </c>
      <c r="B287" t="s">
        <v>2253</v>
      </c>
      <c r="C287" t="s">
        <v>2254</v>
      </c>
      <c r="D287" t="s">
        <v>2255</v>
      </c>
      <c r="E287" t="s">
        <v>1102</v>
      </c>
      <c r="F287">
        <v>1.25</v>
      </c>
      <c r="G287">
        <v>1.25</v>
      </c>
      <c r="H287" t="s">
        <v>75</v>
      </c>
      <c r="I287">
        <f>IF(H287="Rectangle",F287*G287,IF(H287="Square",F287*G287,IF(H287="Round",(F287/2)^2*3.14,IF(H287="Oval",(F287*G287*3.14),IF(H287="Triangle",((F287*G287)/2),"Error")))))</f>
        <v>1.2265625</v>
      </c>
      <c r="J287" t="s">
        <v>43</v>
      </c>
      <c r="K287" t="s">
        <v>291</v>
      </c>
      <c r="M287" t="s">
        <v>7</v>
      </c>
      <c r="P287" t="s">
        <v>209</v>
      </c>
      <c r="Q287" t="s">
        <v>2256</v>
      </c>
      <c r="R287" t="s">
        <v>2257</v>
      </c>
      <c r="S287" t="s">
        <v>24</v>
      </c>
      <c r="T287" t="s">
        <v>13</v>
      </c>
      <c r="U287">
        <v>20</v>
      </c>
      <c r="V287" t="s">
        <v>128</v>
      </c>
      <c r="W287" t="s">
        <v>2258</v>
      </c>
      <c r="X287" t="s">
        <v>130</v>
      </c>
      <c r="Y287">
        <v>2023</v>
      </c>
      <c r="Z287" t="s">
        <v>2259</v>
      </c>
      <c r="AA287" s="2">
        <v>0.01</v>
      </c>
    </row>
    <row r="288" spans="1:27" x14ac:dyDescent="0.25">
      <c r="A288">
        <v>346</v>
      </c>
      <c r="B288" t="s">
        <v>1876</v>
      </c>
      <c r="C288" t="s">
        <v>1877</v>
      </c>
      <c r="D288" t="s">
        <v>1878</v>
      </c>
      <c r="E288" t="s">
        <v>32</v>
      </c>
      <c r="F288">
        <v>1.5</v>
      </c>
      <c r="G288">
        <v>1.25</v>
      </c>
      <c r="H288" t="s">
        <v>4</v>
      </c>
      <c r="I288">
        <f>IF(H288="Rectangle",F288*G288,IF(H288="Square",F288*G288,IF(H288="Round",(F288/2)^2*3.14,IF(H288="Oval",(F288*G288*3.14),IF(H288="Triangle",((F288*G288)/2),"Error")))))</f>
        <v>1.875</v>
      </c>
      <c r="J288" t="s">
        <v>5</v>
      </c>
      <c r="K288" t="s">
        <v>98</v>
      </c>
      <c r="N288" t="s">
        <v>7</v>
      </c>
      <c r="O288" t="s">
        <v>1879</v>
      </c>
      <c r="P288" t="s">
        <v>35</v>
      </c>
      <c r="Q288" t="s">
        <v>1880</v>
      </c>
      <c r="R288" t="s">
        <v>1881</v>
      </c>
      <c r="S288" t="s">
        <v>24</v>
      </c>
      <c r="T288" t="s">
        <v>13</v>
      </c>
      <c r="U288">
        <v>9</v>
      </c>
      <c r="V288" t="s">
        <v>128</v>
      </c>
      <c r="W288" t="s">
        <v>1882</v>
      </c>
      <c r="Y288">
        <v>2021</v>
      </c>
      <c r="Z288" t="s">
        <v>1883</v>
      </c>
      <c r="AA288" s="2">
        <v>0.01</v>
      </c>
    </row>
    <row r="289" spans="1:27" x14ac:dyDescent="0.25">
      <c r="A289">
        <v>24</v>
      </c>
      <c r="B289" t="s">
        <v>199</v>
      </c>
      <c r="C289" t="s">
        <v>200</v>
      </c>
      <c r="D289" t="s">
        <v>201</v>
      </c>
      <c r="F289">
        <v>0.88</v>
      </c>
      <c r="G289">
        <v>2.5</v>
      </c>
      <c r="H289" t="s">
        <v>4</v>
      </c>
      <c r="I289">
        <f>IF(H289="Rectangle",F289*G289,IF(H289="Square",F289*G289,IF(H289="Round",(F289/2)^2*3.14,IF(H289="Oval",(F289*G289*3.14),IF(H289="Triangle",((F289*G289)/2),"Error")))))</f>
        <v>2.2000000000000002</v>
      </c>
      <c r="J289" t="s">
        <v>43</v>
      </c>
      <c r="P289" t="s">
        <v>9</v>
      </c>
      <c r="Q289" t="s">
        <v>202</v>
      </c>
      <c r="R289" t="s">
        <v>60</v>
      </c>
      <c r="S289" t="s">
        <v>24</v>
      </c>
      <c r="T289" t="s">
        <v>13</v>
      </c>
      <c r="U289">
        <v>7</v>
      </c>
      <c r="V289" t="s">
        <v>14</v>
      </c>
      <c r="W289" t="s">
        <v>203</v>
      </c>
      <c r="X289" t="s">
        <v>62</v>
      </c>
      <c r="Y289" t="s">
        <v>80</v>
      </c>
    </row>
    <row r="290" spans="1:27" x14ac:dyDescent="0.25">
      <c r="A290">
        <v>89</v>
      </c>
      <c r="B290" t="s">
        <v>581</v>
      </c>
      <c r="C290" t="s">
        <v>582</v>
      </c>
      <c r="D290" t="s">
        <v>583</v>
      </c>
      <c r="E290" t="s">
        <v>32</v>
      </c>
      <c r="F290">
        <v>1.63</v>
      </c>
      <c r="G290">
        <v>1.5</v>
      </c>
      <c r="H290" t="s">
        <v>4</v>
      </c>
      <c r="I290">
        <f>IF(H290="Rectangle",F290*G290,IF(H290="Square",F290*G290,IF(H290="Round",(F290/2)^2*3.14,IF(H290="Oval",(F290*G290*3.14),IF(H290="Triangle",((F290*G290)/2),"Error")))))</f>
        <v>2.4449999999999998</v>
      </c>
      <c r="J290" t="s">
        <v>43</v>
      </c>
      <c r="K290" t="s">
        <v>84</v>
      </c>
      <c r="O290" t="s">
        <v>584</v>
      </c>
      <c r="P290" t="s">
        <v>46</v>
      </c>
      <c r="Q290" t="s">
        <v>582</v>
      </c>
      <c r="R290" t="s">
        <v>409</v>
      </c>
      <c r="S290" t="s">
        <v>24</v>
      </c>
      <c r="T290" t="s">
        <v>13</v>
      </c>
      <c r="U290">
        <v>41</v>
      </c>
      <c r="V290" t="s">
        <v>25</v>
      </c>
      <c r="W290" t="s">
        <v>585</v>
      </c>
      <c r="X290" t="s">
        <v>51</v>
      </c>
      <c r="Y290" t="s">
        <v>80</v>
      </c>
      <c r="AA290" s="2">
        <v>0.01</v>
      </c>
    </row>
    <row r="291" spans="1:27" x14ac:dyDescent="0.25">
      <c r="A291">
        <v>19</v>
      </c>
      <c r="B291" t="s">
        <v>159</v>
      </c>
      <c r="C291" t="s">
        <v>160</v>
      </c>
      <c r="D291" t="s">
        <v>161</v>
      </c>
      <c r="E291" t="s">
        <v>3</v>
      </c>
      <c r="F291">
        <v>1.38</v>
      </c>
      <c r="G291">
        <v>3.75</v>
      </c>
      <c r="H291" t="s">
        <v>162</v>
      </c>
      <c r="I291">
        <f>IF(H291="Rectangle",F291*G291,IF(H291="Square",F291*G291,IF(H291="Round",(F291/2)^2*3.14,IF(H291="Oval",(F291*G291*3.14),IF(H291="Triangle",((F291*G291)/2),"Error")))))</f>
        <v>2.5874999999999999</v>
      </c>
      <c r="J291" t="s">
        <v>43</v>
      </c>
      <c r="K291" t="s">
        <v>84</v>
      </c>
      <c r="O291" t="s">
        <v>163</v>
      </c>
      <c r="P291" t="s">
        <v>35</v>
      </c>
      <c r="Q291" t="s">
        <v>164</v>
      </c>
      <c r="R291" t="s">
        <v>165</v>
      </c>
      <c r="S291" t="s">
        <v>24</v>
      </c>
      <c r="T291" t="s">
        <v>13</v>
      </c>
      <c r="U291">
        <v>116</v>
      </c>
      <c r="V291" t="s">
        <v>25</v>
      </c>
      <c r="W291" t="s">
        <v>166</v>
      </c>
      <c r="X291" t="s">
        <v>38</v>
      </c>
      <c r="Y291" t="s">
        <v>80</v>
      </c>
      <c r="AA291" s="2">
        <v>5.99</v>
      </c>
    </row>
    <row r="292" spans="1:27" x14ac:dyDescent="0.25">
      <c r="A292">
        <v>164</v>
      </c>
      <c r="B292" t="s">
        <v>967</v>
      </c>
      <c r="C292" t="s">
        <v>968</v>
      </c>
      <c r="D292" t="s">
        <v>969</v>
      </c>
      <c r="E292" t="s">
        <v>3</v>
      </c>
      <c r="F292">
        <v>3.5</v>
      </c>
      <c r="G292">
        <v>0.78</v>
      </c>
      <c r="H292" t="s">
        <v>4</v>
      </c>
      <c r="I292">
        <f>IF(H292="Rectangle",F292*G292,IF(H292="Square",F292*G292,IF(H292="Round",(F292/2)^2*3.14,IF(H292="Oval",(F292*G292*3.14),IF(H292="Triangle",((F292*G292)/2),"Error")))))</f>
        <v>2.73</v>
      </c>
      <c r="J292" t="s">
        <v>5</v>
      </c>
      <c r="K292" t="s">
        <v>970</v>
      </c>
      <c r="P292" t="s">
        <v>77</v>
      </c>
      <c r="Q292" t="s">
        <v>971</v>
      </c>
      <c r="R292" t="s">
        <v>972</v>
      </c>
      <c r="S292" t="s">
        <v>24</v>
      </c>
      <c r="T292" t="s">
        <v>13</v>
      </c>
      <c r="U292">
        <v>193</v>
      </c>
      <c r="V292" t="s">
        <v>25</v>
      </c>
      <c r="W292" t="s">
        <v>88</v>
      </c>
      <c r="X292" t="s">
        <v>51</v>
      </c>
      <c r="Y292">
        <v>2016</v>
      </c>
      <c r="Z292" t="s">
        <v>52</v>
      </c>
      <c r="AA292" s="2">
        <v>0.01</v>
      </c>
    </row>
    <row r="293" spans="1:27" x14ac:dyDescent="0.25">
      <c r="A293">
        <v>282</v>
      </c>
      <c r="B293" t="s">
        <v>1576</v>
      </c>
      <c r="C293" t="s">
        <v>1577</v>
      </c>
      <c r="D293" t="s">
        <v>1578</v>
      </c>
      <c r="E293" t="s">
        <v>3</v>
      </c>
      <c r="F293">
        <v>1.88</v>
      </c>
      <c r="G293">
        <v>1.5</v>
      </c>
      <c r="H293" t="s">
        <v>4</v>
      </c>
      <c r="I293">
        <f>IF(H293="Rectangle",F293*G293,IF(H293="Square",F293*G293,IF(H293="Round",(F293/2)^2*3.14,IF(H293="Oval",(F293*G293*3.14),IF(H293="Triangle",((F293*G293)/2),"Error")))))</f>
        <v>2.82</v>
      </c>
      <c r="J293" t="s">
        <v>5</v>
      </c>
      <c r="K293" t="s">
        <v>98</v>
      </c>
      <c r="O293" t="s">
        <v>1579</v>
      </c>
      <c r="P293" t="s">
        <v>9</v>
      </c>
      <c r="Q293" t="s">
        <v>1580</v>
      </c>
      <c r="R293" t="s">
        <v>79</v>
      </c>
      <c r="S293" t="s">
        <v>24</v>
      </c>
      <c r="T293" t="s">
        <v>1568</v>
      </c>
      <c r="U293">
        <v>41</v>
      </c>
      <c r="V293" t="s">
        <v>93</v>
      </c>
      <c r="Y293">
        <v>2019</v>
      </c>
      <c r="Z293" t="s">
        <v>432</v>
      </c>
      <c r="AA293" s="2">
        <v>4</v>
      </c>
    </row>
    <row r="294" spans="1:27" x14ac:dyDescent="0.25">
      <c r="A294">
        <v>87</v>
      </c>
      <c r="B294" t="s">
        <v>570</v>
      </c>
      <c r="C294" t="s">
        <v>571</v>
      </c>
      <c r="D294" t="s">
        <v>572</v>
      </c>
      <c r="E294" t="s">
        <v>32</v>
      </c>
      <c r="F294">
        <v>1.5</v>
      </c>
      <c r="G294">
        <v>2</v>
      </c>
      <c r="H294" t="s">
        <v>4</v>
      </c>
      <c r="I294">
        <f>IF(H294="Rectangle",F294*G294,IF(H294="Square",F294*G294,IF(H294="Round",(F294/2)^2*3.14,IF(H294="Oval",(F294*G294*3.14),IF(H294="Triangle",((F294*G294)/2),"Error")))))</f>
        <v>3</v>
      </c>
      <c r="J294" t="s">
        <v>43</v>
      </c>
      <c r="K294" t="s">
        <v>573</v>
      </c>
      <c r="M294" t="s">
        <v>7</v>
      </c>
      <c r="O294" t="s">
        <v>574</v>
      </c>
      <c r="P294" t="s">
        <v>77</v>
      </c>
      <c r="Q294" t="s">
        <v>408</v>
      </c>
      <c r="R294" t="s">
        <v>409</v>
      </c>
      <c r="S294" t="s">
        <v>24</v>
      </c>
      <c r="T294" t="s">
        <v>13</v>
      </c>
      <c r="U294">
        <v>44</v>
      </c>
      <c r="V294" t="s">
        <v>25</v>
      </c>
      <c r="W294" t="s">
        <v>410</v>
      </c>
      <c r="X294" t="s">
        <v>38</v>
      </c>
      <c r="Y294" t="s">
        <v>80</v>
      </c>
      <c r="AA294" s="2">
        <v>0.01</v>
      </c>
    </row>
    <row r="295" spans="1:27" x14ac:dyDescent="0.25">
      <c r="A295">
        <v>322</v>
      </c>
      <c r="B295" t="s">
        <v>1742</v>
      </c>
      <c r="C295" t="s">
        <v>1743</v>
      </c>
      <c r="D295" t="s">
        <v>1744</v>
      </c>
      <c r="E295" t="s">
        <v>56</v>
      </c>
      <c r="F295">
        <v>2.5</v>
      </c>
      <c r="G295">
        <v>1.25</v>
      </c>
      <c r="H295" t="s">
        <v>4</v>
      </c>
      <c r="I295">
        <f>IF(H295="Rectangle",F295*G295,IF(H295="Square",F295*G295,IF(H295="Round",(F295/2)^2*3.14,IF(H295="Oval",(F295*G295*3.14),IF(H295="Triangle",((F295*G295)/2),"Error")))))</f>
        <v>3.125</v>
      </c>
      <c r="J295" t="s">
        <v>43</v>
      </c>
      <c r="K295" t="s">
        <v>739</v>
      </c>
      <c r="O295" t="s">
        <v>1745</v>
      </c>
      <c r="P295" t="s">
        <v>9</v>
      </c>
      <c r="Q295" t="s">
        <v>1746</v>
      </c>
      <c r="R295" t="s">
        <v>746</v>
      </c>
      <c r="S295" t="s">
        <v>24</v>
      </c>
      <c r="T295" t="s">
        <v>13</v>
      </c>
      <c r="U295">
        <v>5</v>
      </c>
      <c r="V295" t="s">
        <v>14</v>
      </c>
      <c r="W295" t="s">
        <v>1747</v>
      </c>
      <c r="X295" t="s">
        <v>62</v>
      </c>
      <c r="Y295">
        <v>2021</v>
      </c>
      <c r="Z295" t="s">
        <v>52</v>
      </c>
      <c r="AA295" s="2">
        <v>0.04</v>
      </c>
    </row>
    <row r="296" spans="1:27" x14ac:dyDescent="0.25">
      <c r="A296">
        <v>82</v>
      </c>
      <c r="B296" t="s">
        <v>543</v>
      </c>
      <c r="C296" t="s">
        <v>544</v>
      </c>
      <c r="D296" t="s">
        <v>545</v>
      </c>
      <c r="E296" t="s">
        <v>314</v>
      </c>
      <c r="F296">
        <v>2</v>
      </c>
      <c r="G296">
        <v>2</v>
      </c>
      <c r="H296" t="s">
        <v>75</v>
      </c>
      <c r="I296">
        <f>IF(H296="Rectangle",F296*G296,IF(H296="Square",F296*G296,IF(H296="Round",(F296/2)^2*3.14,IF(H296="Oval",(F296*G296*3.14),IF(H296="Triangle",((F296*G296)/2),"Error")))))</f>
        <v>3.14</v>
      </c>
      <c r="J296" t="s">
        <v>43</v>
      </c>
      <c r="K296" t="s">
        <v>84</v>
      </c>
      <c r="O296" t="s">
        <v>546</v>
      </c>
      <c r="P296" t="s">
        <v>77</v>
      </c>
      <c r="Q296" t="s">
        <v>547</v>
      </c>
      <c r="R296" t="s">
        <v>79</v>
      </c>
      <c r="S296" t="s">
        <v>24</v>
      </c>
      <c r="T296" t="s">
        <v>13</v>
      </c>
      <c r="U296">
        <v>40</v>
      </c>
      <c r="V296" t="s">
        <v>25</v>
      </c>
      <c r="W296" t="s">
        <v>548</v>
      </c>
      <c r="X296" t="s">
        <v>51</v>
      </c>
      <c r="Y296">
        <v>2018</v>
      </c>
      <c r="Z296" t="s">
        <v>549</v>
      </c>
      <c r="AA296" s="2">
        <v>0.01</v>
      </c>
    </row>
    <row r="297" spans="1:27" x14ac:dyDescent="0.25">
      <c r="A297">
        <v>411</v>
      </c>
      <c r="B297" t="s">
        <v>2129</v>
      </c>
      <c r="C297" t="s">
        <v>2130</v>
      </c>
      <c r="D297" t="s">
        <v>2131</v>
      </c>
      <c r="E297" t="s">
        <v>991</v>
      </c>
      <c r="F297">
        <v>2</v>
      </c>
      <c r="G297">
        <v>2</v>
      </c>
      <c r="H297" t="s">
        <v>75</v>
      </c>
      <c r="I297">
        <f>IF(H297="Rectangle",F297*G297,IF(H297="Square",F297*G297,IF(H297="Round",(F297/2)^2*3.14,IF(H297="Oval",(F297*G297*3.14),IF(H297="Triangle",((F297*G297)/2),"Error")))))</f>
        <v>3.14</v>
      </c>
      <c r="J297" t="s">
        <v>43</v>
      </c>
      <c r="K297" t="s">
        <v>84</v>
      </c>
      <c r="O297" t="s">
        <v>2132</v>
      </c>
      <c r="P297" t="s">
        <v>9</v>
      </c>
      <c r="Q297" t="s">
        <v>2130</v>
      </c>
      <c r="R297" t="s">
        <v>746</v>
      </c>
      <c r="S297" t="s">
        <v>24</v>
      </c>
      <c r="T297" t="s">
        <v>13</v>
      </c>
      <c r="U297">
        <v>5</v>
      </c>
      <c r="V297" t="s">
        <v>14</v>
      </c>
      <c r="W297" t="s">
        <v>2133</v>
      </c>
      <c r="Y297">
        <v>2022</v>
      </c>
      <c r="AA297" s="2">
        <v>0.04</v>
      </c>
    </row>
    <row r="298" spans="1:27" x14ac:dyDescent="0.25">
      <c r="A298">
        <v>467</v>
      </c>
      <c r="B298" t="s">
        <v>2409</v>
      </c>
      <c r="C298" t="s">
        <v>2410</v>
      </c>
      <c r="D298" t="s">
        <v>2411</v>
      </c>
      <c r="E298" t="s">
        <v>991</v>
      </c>
      <c r="F298">
        <v>2.25</v>
      </c>
      <c r="G298">
        <v>1.5</v>
      </c>
      <c r="H298" t="s">
        <v>4</v>
      </c>
      <c r="I298">
        <f>IF(H298="Rectangle",F298*G298,IF(H298="Square",F298*G298,IF(H298="Round",(F298/2)^2*3.14,IF(H298="Oval",(F298*G298*3.14),IF(H298="Triangle",((F298*G298)/2),"Error")))))</f>
        <v>3.375</v>
      </c>
      <c r="J298" t="s">
        <v>5</v>
      </c>
      <c r="K298" t="s">
        <v>84</v>
      </c>
      <c r="O298" t="s">
        <v>2412</v>
      </c>
      <c r="P298" t="s">
        <v>9</v>
      </c>
      <c r="Q298" t="s">
        <v>2413</v>
      </c>
      <c r="R298" t="s">
        <v>2156</v>
      </c>
      <c r="S298" t="s">
        <v>24</v>
      </c>
      <c r="T298" t="s">
        <v>13</v>
      </c>
      <c r="U298">
        <v>9</v>
      </c>
      <c r="V298" t="s">
        <v>14</v>
      </c>
      <c r="W298" t="s">
        <v>2414</v>
      </c>
      <c r="Y298">
        <v>2023</v>
      </c>
      <c r="Z298" t="s">
        <v>1883</v>
      </c>
      <c r="AA298" s="2">
        <v>0.04</v>
      </c>
    </row>
    <row r="299" spans="1:27" x14ac:dyDescent="0.25">
      <c r="A299">
        <v>146</v>
      </c>
      <c r="B299" t="s">
        <v>871</v>
      </c>
      <c r="C299" t="s">
        <v>872</v>
      </c>
      <c r="D299" t="s">
        <v>873</v>
      </c>
      <c r="E299" t="s">
        <v>56</v>
      </c>
      <c r="F299">
        <v>1.75</v>
      </c>
      <c r="G299">
        <v>2</v>
      </c>
      <c r="H299" t="s">
        <v>4</v>
      </c>
      <c r="I299">
        <f>IF(H299="Rectangle",F299*G299,IF(H299="Square",F299*G299,IF(H299="Round",(F299/2)^2*3.14,IF(H299="Oval",(F299*G299*3.14),IF(H299="Triangle",((F299*G299)/2),"Error")))))</f>
        <v>3.5</v>
      </c>
      <c r="J299" t="s">
        <v>43</v>
      </c>
      <c r="K299" t="s">
        <v>119</v>
      </c>
      <c r="O299" t="s">
        <v>874</v>
      </c>
      <c r="P299" t="s">
        <v>9</v>
      </c>
      <c r="Q299" t="s">
        <v>875</v>
      </c>
      <c r="R299" t="s">
        <v>60</v>
      </c>
      <c r="S299" t="s">
        <v>24</v>
      </c>
      <c r="T299" t="s">
        <v>13</v>
      </c>
      <c r="U299">
        <v>5</v>
      </c>
      <c r="V299" t="s">
        <v>14</v>
      </c>
      <c r="W299" t="s">
        <v>876</v>
      </c>
      <c r="X299" t="s">
        <v>62</v>
      </c>
      <c r="Y299" t="s">
        <v>80</v>
      </c>
      <c r="AA299" s="2">
        <v>0.04</v>
      </c>
    </row>
    <row r="300" spans="1:27" x14ac:dyDescent="0.25">
      <c r="A300">
        <v>63</v>
      </c>
      <c r="B300" t="s">
        <v>445</v>
      </c>
      <c r="C300" t="s">
        <v>446</v>
      </c>
      <c r="D300" t="s">
        <v>447</v>
      </c>
      <c r="E300" t="s">
        <v>448</v>
      </c>
      <c r="F300">
        <v>1.88</v>
      </c>
      <c r="G300">
        <v>1.88</v>
      </c>
      <c r="H300" t="s">
        <v>156</v>
      </c>
      <c r="I300">
        <f>IF(H300="Rectangle",F300*G300,IF(H300="Square",F300*G300,IF(H300="Round",(F300/2)^2*3.14,IF(H300="Oval",(F300*G300*3.14),IF(H300="Triangle",((F300*G300)/2),"Error")))))</f>
        <v>3.5343999999999998</v>
      </c>
      <c r="J300" t="s">
        <v>43</v>
      </c>
      <c r="K300" t="s">
        <v>449</v>
      </c>
      <c r="O300" t="s">
        <v>450</v>
      </c>
      <c r="P300" t="s">
        <v>35</v>
      </c>
      <c r="Q300" t="s">
        <v>451</v>
      </c>
      <c r="R300" t="s">
        <v>452</v>
      </c>
      <c r="S300" t="s">
        <v>24</v>
      </c>
      <c r="T300" t="s">
        <v>13</v>
      </c>
      <c r="U300">
        <v>95</v>
      </c>
      <c r="V300" t="s">
        <v>25</v>
      </c>
      <c r="W300" t="s">
        <v>453</v>
      </c>
      <c r="X300" t="s">
        <v>51</v>
      </c>
      <c r="Y300">
        <v>2015</v>
      </c>
      <c r="Z300" t="s">
        <v>454</v>
      </c>
      <c r="AA300" s="2">
        <v>0.01</v>
      </c>
    </row>
    <row r="301" spans="1:27" x14ac:dyDescent="0.25">
      <c r="A301">
        <v>5</v>
      </c>
      <c r="B301" t="s">
        <v>53</v>
      </c>
      <c r="C301" t="s">
        <v>54</v>
      </c>
      <c r="D301" t="s">
        <v>55</v>
      </c>
      <c r="E301" t="s">
        <v>56</v>
      </c>
      <c r="F301">
        <v>1.37</v>
      </c>
      <c r="G301">
        <v>2.88</v>
      </c>
      <c r="H301" t="s">
        <v>4</v>
      </c>
      <c r="I301">
        <f>IF(H301="Rectangle",F301*G301,IF(H301="Square",F301*G301,IF(H301="Round",(F301/2)^2*3.14,IF(H301="Oval",(F301*G301*3.14),IF(H301="Triangle",((F301*G301)/2),"Error")))))</f>
        <v>3.9456000000000002</v>
      </c>
      <c r="J301" t="s">
        <v>43</v>
      </c>
      <c r="K301" t="s">
        <v>57</v>
      </c>
      <c r="O301" t="s">
        <v>58</v>
      </c>
      <c r="P301" t="s">
        <v>9</v>
      </c>
      <c r="Q301" t="s">
        <v>59</v>
      </c>
      <c r="R301" t="s">
        <v>60</v>
      </c>
      <c r="S301" t="s">
        <v>24</v>
      </c>
      <c r="T301" t="s">
        <v>13</v>
      </c>
      <c r="U301">
        <v>5</v>
      </c>
      <c r="V301" t="s">
        <v>14</v>
      </c>
      <c r="W301" t="s">
        <v>61</v>
      </c>
      <c r="X301" t="s">
        <v>62</v>
      </c>
      <c r="Y301">
        <v>2019</v>
      </c>
      <c r="Z301" t="s">
        <v>52</v>
      </c>
      <c r="AA301" s="2">
        <v>0.04</v>
      </c>
    </row>
    <row r="302" spans="1:27" x14ac:dyDescent="0.25">
      <c r="A302">
        <v>43</v>
      </c>
      <c r="B302" t="s">
        <v>318</v>
      </c>
      <c r="C302" t="s">
        <v>319</v>
      </c>
      <c r="D302" t="s">
        <v>320</v>
      </c>
      <c r="E302" t="s">
        <v>42</v>
      </c>
      <c r="F302">
        <v>2</v>
      </c>
      <c r="G302">
        <v>2</v>
      </c>
      <c r="H302" t="s">
        <v>156</v>
      </c>
      <c r="I302">
        <f>IF(H302="Rectangle",F302*G302,IF(H302="Square",F302*G302,IF(H302="Round",(F302/2)^2*3.14,IF(H302="Oval",(F302*G302*3.14),IF(H302="Triangle",((F302*G302)/2),"Error")))))</f>
        <v>4</v>
      </c>
      <c r="J302" t="s">
        <v>43</v>
      </c>
      <c r="K302" t="s">
        <v>84</v>
      </c>
      <c r="P302" t="s">
        <v>46</v>
      </c>
      <c r="Q302" t="s">
        <v>321</v>
      </c>
      <c r="R302" t="s">
        <v>322</v>
      </c>
      <c r="S302" t="s">
        <v>24</v>
      </c>
      <c r="T302" t="s">
        <v>13</v>
      </c>
      <c r="U302">
        <v>155</v>
      </c>
      <c r="V302" t="s">
        <v>25</v>
      </c>
      <c r="W302" t="s">
        <v>323</v>
      </c>
      <c r="X302" t="s">
        <v>27</v>
      </c>
      <c r="Y302">
        <v>2013</v>
      </c>
      <c r="AA302" s="2">
        <v>2.99</v>
      </c>
    </row>
    <row r="303" spans="1:27" x14ac:dyDescent="0.25">
      <c r="A303">
        <v>41</v>
      </c>
      <c r="B303" t="s">
        <v>307</v>
      </c>
      <c r="C303" t="s">
        <v>308</v>
      </c>
      <c r="D303" t="s">
        <v>309</v>
      </c>
      <c r="E303" t="s">
        <v>3</v>
      </c>
      <c r="F303">
        <v>1.88</v>
      </c>
      <c r="G303">
        <v>2.25</v>
      </c>
      <c r="H303" t="s">
        <v>4</v>
      </c>
      <c r="I303">
        <f>IF(H303="Rectangle",F303*G303,IF(H303="Square",F303*G303,IF(H303="Round",(F303/2)^2*3.14,IF(H303="Oval",(F303*G303*3.14),IF(H303="Triangle",((F303*G303)/2),"Error")))))</f>
        <v>4.2299999999999995</v>
      </c>
      <c r="J303" t="s">
        <v>43</v>
      </c>
      <c r="K303" t="s">
        <v>84</v>
      </c>
      <c r="O303" t="s">
        <v>76</v>
      </c>
      <c r="P303" t="s">
        <v>77</v>
      </c>
      <c r="Q303" t="s">
        <v>78</v>
      </c>
      <c r="R303" t="s">
        <v>79</v>
      </c>
      <c r="S303" t="s">
        <v>24</v>
      </c>
      <c r="T303" t="s">
        <v>13</v>
      </c>
      <c r="U303">
        <v>41</v>
      </c>
      <c r="V303" t="s">
        <v>25</v>
      </c>
      <c r="W303" t="s">
        <v>310</v>
      </c>
      <c r="X303" t="s">
        <v>51</v>
      </c>
      <c r="Y303" t="s">
        <v>80</v>
      </c>
      <c r="AA303" s="2">
        <v>3.95</v>
      </c>
    </row>
    <row r="304" spans="1:27" x14ac:dyDescent="0.25">
      <c r="A304">
        <v>415</v>
      </c>
      <c r="B304" t="s">
        <v>2151</v>
      </c>
      <c r="C304" t="s">
        <v>2152</v>
      </c>
      <c r="D304" t="s">
        <v>2153</v>
      </c>
      <c r="E304" t="s">
        <v>991</v>
      </c>
      <c r="F304">
        <v>2.5</v>
      </c>
      <c r="G304">
        <v>3</v>
      </c>
      <c r="H304" t="s">
        <v>75</v>
      </c>
      <c r="I304">
        <f>IF(H304="Rectangle",F304*G304,IF(H304="Square",F304*G304,IF(H304="Round",(F304/2)^2*3.14,IF(H304="Oval",(F304*G304*3.14),IF(H304="Triangle",((F304*G304)/2),"Error")))))</f>
        <v>4.90625</v>
      </c>
      <c r="J304" t="s">
        <v>43</v>
      </c>
      <c r="K304" t="s">
        <v>84</v>
      </c>
      <c r="O304" t="s">
        <v>2154</v>
      </c>
      <c r="P304" t="s">
        <v>1566</v>
      </c>
      <c r="Q304" t="s">
        <v>2155</v>
      </c>
      <c r="R304" t="s">
        <v>2156</v>
      </c>
      <c r="S304" t="s">
        <v>24</v>
      </c>
      <c r="T304" t="s">
        <v>13</v>
      </c>
      <c r="U304">
        <v>9</v>
      </c>
      <c r="V304" t="s">
        <v>14</v>
      </c>
      <c r="W304" t="s">
        <v>2157</v>
      </c>
      <c r="X304" t="s">
        <v>62</v>
      </c>
      <c r="Y304">
        <v>2022</v>
      </c>
      <c r="Z304" t="s">
        <v>549</v>
      </c>
      <c r="AA304" s="2">
        <v>0.04</v>
      </c>
    </row>
    <row r="305" spans="1:27" x14ac:dyDescent="0.25">
      <c r="A305">
        <v>153</v>
      </c>
      <c r="B305" t="s">
        <v>910</v>
      </c>
      <c r="C305" t="s">
        <v>911</v>
      </c>
      <c r="D305" t="s">
        <v>912</v>
      </c>
      <c r="E305" t="s">
        <v>215</v>
      </c>
      <c r="F305">
        <v>2.5</v>
      </c>
      <c r="G305">
        <v>2</v>
      </c>
      <c r="H305" t="s">
        <v>4</v>
      </c>
      <c r="I305">
        <f>IF(H305="Rectangle",F305*G305,IF(H305="Square",F305*G305,IF(H305="Round",(F305/2)^2*3.14,IF(H305="Oval",(F305*G305*3.14),IF(H305="Triangle",((F305*G305)/2),"Error")))))</f>
        <v>5</v>
      </c>
      <c r="J305" t="s">
        <v>5</v>
      </c>
      <c r="K305" t="s">
        <v>84</v>
      </c>
      <c r="M305" t="s">
        <v>7</v>
      </c>
      <c r="O305" t="s">
        <v>913</v>
      </c>
      <c r="P305" t="s">
        <v>35</v>
      </c>
      <c r="Q305" t="s">
        <v>914</v>
      </c>
      <c r="R305" t="s">
        <v>734</v>
      </c>
      <c r="S305" t="s">
        <v>24</v>
      </c>
      <c r="T305" t="s">
        <v>13</v>
      </c>
      <c r="U305">
        <v>4</v>
      </c>
      <c r="V305" t="s">
        <v>25</v>
      </c>
      <c r="W305" t="s">
        <v>915</v>
      </c>
      <c r="X305" t="s">
        <v>38</v>
      </c>
      <c r="Y305" t="s">
        <v>80</v>
      </c>
      <c r="AA305" s="2">
        <v>0.01</v>
      </c>
    </row>
    <row r="306" spans="1:27" x14ac:dyDescent="0.25">
      <c r="A306">
        <v>178</v>
      </c>
      <c r="B306" t="s">
        <v>1037</v>
      </c>
      <c r="C306" t="s">
        <v>1038</v>
      </c>
      <c r="D306" t="s">
        <v>1039</v>
      </c>
      <c r="E306" t="s">
        <v>32</v>
      </c>
      <c r="F306">
        <v>1.63</v>
      </c>
      <c r="G306">
        <v>3.13</v>
      </c>
      <c r="H306" t="s">
        <v>4</v>
      </c>
      <c r="I306">
        <f>IF(H306="Rectangle",F306*G306,IF(H306="Square",F306*G306,IF(H306="Round",(F306/2)^2*3.14,IF(H306="Oval",(F306*G306*3.14),IF(H306="Triangle",((F306*G306)/2),"Error")))))</f>
        <v>5.1018999999999997</v>
      </c>
      <c r="J306" t="s">
        <v>43</v>
      </c>
      <c r="K306" t="s">
        <v>98</v>
      </c>
      <c r="O306" t="s">
        <v>1040</v>
      </c>
      <c r="P306" t="s">
        <v>9</v>
      </c>
      <c r="Q306" t="s">
        <v>38</v>
      </c>
      <c r="S306" t="s">
        <v>24</v>
      </c>
      <c r="T306" t="s">
        <v>13</v>
      </c>
      <c r="V306" t="s">
        <v>25</v>
      </c>
      <c r="W306" t="s">
        <v>38</v>
      </c>
      <c r="X306" t="s">
        <v>38</v>
      </c>
      <c r="Y306" t="s">
        <v>80</v>
      </c>
      <c r="AA306" s="2">
        <v>0.01</v>
      </c>
    </row>
    <row r="307" spans="1:27" x14ac:dyDescent="0.25">
      <c r="A307">
        <v>56</v>
      </c>
      <c r="B307" t="s">
        <v>404</v>
      </c>
      <c r="C307" t="s">
        <v>405</v>
      </c>
      <c r="D307" t="s">
        <v>406</v>
      </c>
      <c r="E307" t="s">
        <v>32</v>
      </c>
      <c r="F307">
        <v>2.63</v>
      </c>
      <c r="G307">
        <v>2.63</v>
      </c>
      <c r="H307" t="s">
        <v>75</v>
      </c>
      <c r="I307">
        <f>IF(H307="Rectangle",F307*G307,IF(H307="Square",F307*G307,IF(H307="Round",(F307/2)^2*3.14,IF(H307="Oval",(F307*G307*3.14),IF(H307="Triangle",((F307*G307)/2),"Error")))))</f>
        <v>5.4297664999999995</v>
      </c>
      <c r="J307" t="s">
        <v>43</v>
      </c>
      <c r="K307" t="s">
        <v>84</v>
      </c>
      <c r="O307" t="s">
        <v>407</v>
      </c>
      <c r="P307" t="s">
        <v>77</v>
      </c>
      <c r="Q307" t="s">
        <v>408</v>
      </c>
      <c r="R307" t="s">
        <v>409</v>
      </c>
      <c r="S307" t="s">
        <v>24</v>
      </c>
      <c r="T307" t="s">
        <v>13</v>
      </c>
      <c r="U307">
        <v>44</v>
      </c>
      <c r="V307" t="s">
        <v>25</v>
      </c>
      <c r="W307" t="s">
        <v>410</v>
      </c>
      <c r="X307" t="s">
        <v>38</v>
      </c>
      <c r="Y307" t="s">
        <v>80</v>
      </c>
      <c r="AA307" s="2">
        <v>0.01</v>
      </c>
    </row>
    <row r="308" spans="1:27" x14ac:dyDescent="0.25">
      <c r="A308">
        <v>163</v>
      </c>
      <c r="B308" t="s">
        <v>963</v>
      </c>
      <c r="C308" t="s">
        <v>964</v>
      </c>
      <c r="D308" t="s">
        <v>965</v>
      </c>
      <c r="E308" t="s">
        <v>32</v>
      </c>
      <c r="F308">
        <v>2.88</v>
      </c>
      <c r="G308">
        <v>2</v>
      </c>
      <c r="H308" t="s">
        <v>4</v>
      </c>
      <c r="I308">
        <f>IF(H308="Rectangle",F308*G308,IF(H308="Square",F308*G308,IF(H308="Round",(F308/2)^2*3.14,IF(H308="Oval",(F308*G308*3.14),IF(H308="Triangle",((F308*G308)/2),"Error")))))</f>
        <v>5.76</v>
      </c>
      <c r="J308" t="s">
        <v>5</v>
      </c>
      <c r="K308" t="s">
        <v>573</v>
      </c>
      <c r="M308" t="s">
        <v>7</v>
      </c>
      <c r="O308" t="s">
        <v>966</v>
      </c>
      <c r="P308" t="s">
        <v>35</v>
      </c>
      <c r="Q308" t="s">
        <v>950</v>
      </c>
      <c r="R308" t="s">
        <v>940</v>
      </c>
      <c r="S308" t="s">
        <v>24</v>
      </c>
      <c r="T308" t="s">
        <v>13</v>
      </c>
      <c r="U308">
        <v>107</v>
      </c>
      <c r="V308" t="s">
        <v>25</v>
      </c>
      <c r="W308" t="s">
        <v>595</v>
      </c>
      <c r="X308" t="s">
        <v>51</v>
      </c>
      <c r="Y308">
        <v>2019</v>
      </c>
      <c r="Z308" t="s">
        <v>52</v>
      </c>
      <c r="AA308" s="2">
        <v>5.95</v>
      </c>
    </row>
    <row r="309" spans="1:27" x14ac:dyDescent="0.25">
      <c r="A309">
        <v>168</v>
      </c>
      <c r="B309" t="s">
        <v>984</v>
      </c>
      <c r="C309" t="s">
        <v>985</v>
      </c>
      <c r="D309" t="s">
        <v>986</v>
      </c>
      <c r="E309" t="s">
        <v>314</v>
      </c>
      <c r="F309">
        <v>2.88</v>
      </c>
      <c r="G309">
        <v>2</v>
      </c>
      <c r="H309" t="s">
        <v>4</v>
      </c>
      <c r="I309">
        <f>IF(H309="Rectangle",F309*G309,IF(H309="Square",F309*G309,IF(H309="Round",(F309/2)^2*3.14,IF(H309="Oval",(F309*G309*3.14),IF(H309="Triangle",((F309*G309)/2),"Error")))))</f>
        <v>5.76</v>
      </c>
      <c r="J309" t="s">
        <v>5</v>
      </c>
      <c r="K309" t="s">
        <v>98</v>
      </c>
      <c r="O309" t="s">
        <v>987</v>
      </c>
      <c r="P309" t="s">
        <v>77</v>
      </c>
      <c r="Q309" t="s">
        <v>517</v>
      </c>
      <c r="R309" t="s">
        <v>518</v>
      </c>
      <c r="S309" t="s">
        <v>24</v>
      </c>
      <c r="T309" t="s">
        <v>13</v>
      </c>
      <c r="U309">
        <v>166</v>
      </c>
      <c r="V309" t="s">
        <v>25</v>
      </c>
      <c r="W309" t="s">
        <v>300</v>
      </c>
      <c r="X309" t="s">
        <v>301</v>
      </c>
      <c r="Y309">
        <v>2020</v>
      </c>
      <c r="Z309" t="s">
        <v>52</v>
      </c>
      <c r="AA309" s="2">
        <v>0.01</v>
      </c>
    </row>
    <row r="310" spans="1:27" x14ac:dyDescent="0.25">
      <c r="A310">
        <v>334</v>
      </c>
      <c r="B310" t="s">
        <v>1803</v>
      </c>
      <c r="C310" t="s">
        <v>1804</v>
      </c>
      <c r="D310" t="s">
        <v>1805</v>
      </c>
      <c r="E310" t="s">
        <v>32</v>
      </c>
      <c r="F310">
        <v>4.75</v>
      </c>
      <c r="G310">
        <v>1.25</v>
      </c>
      <c r="H310" t="s">
        <v>4</v>
      </c>
      <c r="I310">
        <f>IF(H310="Rectangle",F310*G310,IF(H310="Square",F310*G310,IF(H310="Round",(F310/2)^2*3.14,IF(H310="Oval",(F310*G310*3.14),IF(H310="Triangle",((F310*G310)/2),"Error")))))</f>
        <v>5.9375</v>
      </c>
      <c r="J310" t="s">
        <v>43</v>
      </c>
      <c r="K310" t="s">
        <v>84</v>
      </c>
      <c r="L310" t="s">
        <v>7</v>
      </c>
      <c r="O310" t="s">
        <v>1806</v>
      </c>
      <c r="P310" t="s">
        <v>77</v>
      </c>
      <c r="Q310" t="s">
        <v>86</v>
      </c>
      <c r="R310" t="s">
        <v>87</v>
      </c>
      <c r="S310" t="s">
        <v>24</v>
      </c>
      <c r="T310" t="s">
        <v>13</v>
      </c>
      <c r="U310">
        <v>292</v>
      </c>
      <c r="V310" t="s">
        <v>25</v>
      </c>
      <c r="W310" t="s">
        <v>1722</v>
      </c>
      <c r="X310" t="s">
        <v>51</v>
      </c>
      <c r="Y310">
        <v>2021</v>
      </c>
      <c r="Z310" t="s">
        <v>28</v>
      </c>
      <c r="AA310" s="2">
        <v>0.01</v>
      </c>
    </row>
    <row r="311" spans="1:27" x14ac:dyDescent="0.25">
      <c r="A311">
        <v>170</v>
      </c>
      <c r="B311" t="s">
        <v>995</v>
      </c>
      <c r="C311" t="s">
        <v>996</v>
      </c>
      <c r="D311" t="s">
        <v>997</v>
      </c>
      <c r="E311" t="s">
        <v>56</v>
      </c>
      <c r="F311">
        <v>3</v>
      </c>
      <c r="G311">
        <v>2</v>
      </c>
      <c r="H311" t="s">
        <v>4</v>
      </c>
      <c r="I311">
        <f>IF(H311="Rectangle",F311*G311,IF(H311="Square",F311*G311,IF(H311="Round",(F311/2)^2*3.14,IF(H311="Oval",(F311*G311*3.14),IF(H311="Triangle",((F311*G311)/2),"Error")))))</f>
        <v>6</v>
      </c>
      <c r="J311" t="s">
        <v>5</v>
      </c>
      <c r="K311" t="s">
        <v>103</v>
      </c>
      <c r="O311" t="s">
        <v>998</v>
      </c>
      <c r="P311" t="s">
        <v>35</v>
      </c>
      <c r="Q311" t="s">
        <v>999</v>
      </c>
      <c r="R311" t="s">
        <v>329</v>
      </c>
      <c r="S311" t="s">
        <v>24</v>
      </c>
      <c r="T311" t="s">
        <v>13</v>
      </c>
      <c r="U311">
        <v>158</v>
      </c>
      <c r="V311" t="s">
        <v>25</v>
      </c>
      <c r="W311" t="s">
        <v>330</v>
      </c>
      <c r="X311" t="s">
        <v>51</v>
      </c>
      <c r="Y311">
        <v>2008</v>
      </c>
      <c r="AA311" s="2">
        <v>0.01</v>
      </c>
    </row>
    <row r="312" spans="1:27" x14ac:dyDescent="0.25">
      <c r="A312">
        <v>446</v>
      </c>
      <c r="B312" t="s">
        <v>2304</v>
      </c>
      <c r="C312" t="s">
        <v>2305</v>
      </c>
      <c r="D312" t="s">
        <v>2306</v>
      </c>
      <c r="E312" t="s">
        <v>553</v>
      </c>
      <c r="F312">
        <v>3</v>
      </c>
      <c r="G312">
        <v>2</v>
      </c>
      <c r="H312" t="s">
        <v>4</v>
      </c>
      <c r="I312">
        <f>IF(H312="Rectangle",F312*G312,IF(H312="Square",F312*G312,IF(H312="Round",(F312/2)^2*3.14,IF(H312="Oval",(F312*G312*3.14),IF(H312="Triangle",((F312*G312)/2),"Error")))))</f>
        <v>6</v>
      </c>
      <c r="J312" t="s">
        <v>5</v>
      </c>
      <c r="K312" t="s">
        <v>66</v>
      </c>
      <c r="N312" t="s">
        <v>7</v>
      </c>
      <c r="O312" t="s">
        <v>2307</v>
      </c>
      <c r="P312" t="s">
        <v>9</v>
      </c>
      <c r="Q312" t="s">
        <v>2301</v>
      </c>
      <c r="R312" t="s">
        <v>2301</v>
      </c>
      <c r="S312" t="s">
        <v>24</v>
      </c>
      <c r="T312" t="s">
        <v>13</v>
      </c>
      <c r="U312">
        <v>247</v>
      </c>
      <c r="V312" t="s">
        <v>25</v>
      </c>
      <c r="W312" t="s">
        <v>2289</v>
      </c>
      <c r="X312" t="s">
        <v>51</v>
      </c>
      <c r="Y312">
        <v>2023</v>
      </c>
      <c r="Z312" t="s">
        <v>28</v>
      </c>
      <c r="AA312" s="2">
        <v>7.99</v>
      </c>
    </row>
    <row r="313" spans="1:27" x14ac:dyDescent="0.25">
      <c r="A313">
        <v>263</v>
      </c>
      <c r="B313" t="s">
        <v>1483</v>
      </c>
      <c r="C313" t="s">
        <v>1484</v>
      </c>
      <c r="D313" t="s">
        <v>1485</v>
      </c>
      <c r="E313" t="s">
        <v>3</v>
      </c>
      <c r="F313">
        <v>3</v>
      </c>
      <c r="G313">
        <v>2</v>
      </c>
      <c r="H313" t="s">
        <v>4</v>
      </c>
      <c r="I313">
        <f>IF(H313="Rectangle",F313*G313,IF(H313="Square",F313*G313,IF(H313="Round",(F313/2)^2*3.14,IF(H313="Oval",(F313*G313*3.14),IF(H313="Triangle",((F313*G313)/2),"Error")))))</f>
        <v>6</v>
      </c>
      <c r="J313" t="s">
        <v>5</v>
      </c>
      <c r="K313" t="s">
        <v>449</v>
      </c>
      <c r="O313" t="s">
        <v>1486</v>
      </c>
      <c r="P313" t="s">
        <v>46</v>
      </c>
      <c r="Q313" t="s">
        <v>1487</v>
      </c>
      <c r="R313" t="s">
        <v>79</v>
      </c>
      <c r="S313" t="s">
        <v>24</v>
      </c>
      <c r="T313" t="s">
        <v>13</v>
      </c>
      <c r="U313">
        <v>41</v>
      </c>
      <c r="V313" t="s">
        <v>128</v>
      </c>
      <c r="W313" t="s">
        <v>1488</v>
      </c>
      <c r="X313" t="s">
        <v>130</v>
      </c>
      <c r="Y313">
        <v>2005</v>
      </c>
      <c r="AA313" s="2">
        <v>6.95</v>
      </c>
    </row>
    <row r="314" spans="1:27" x14ac:dyDescent="0.25">
      <c r="A314">
        <v>52</v>
      </c>
      <c r="B314" t="s">
        <v>380</v>
      </c>
      <c r="C314" t="s">
        <v>381</v>
      </c>
      <c r="D314" t="s">
        <v>382</v>
      </c>
      <c r="E314" t="s">
        <v>42</v>
      </c>
      <c r="F314">
        <v>2</v>
      </c>
      <c r="G314">
        <v>3</v>
      </c>
      <c r="H314" t="s">
        <v>4</v>
      </c>
      <c r="I314">
        <f>IF(H314="Rectangle",F314*G314,IF(H314="Square",F314*G314,IF(H314="Round",(F314/2)^2*3.14,IF(H314="Oval",(F314*G314*3.14),IF(H314="Triangle",((F314*G314)/2),"Error")))))</f>
        <v>6</v>
      </c>
      <c r="J314" t="s">
        <v>43</v>
      </c>
      <c r="K314" t="s">
        <v>84</v>
      </c>
      <c r="O314" t="s">
        <v>381</v>
      </c>
      <c r="P314" t="s">
        <v>35</v>
      </c>
      <c r="Q314" t="s">
        <v>383</v>
      </c>
      <c r="R314" t="s">
        <v>79</v>
      </c>
      <c r="S314" t="s">
        <v>24</v>
      </c>
      <c r="T314" t="s">
        <v>13</v>
      </c>
      <c r="U314">
        <v>43</v>
      </c>
      <c r="V314" t="s">
        <v>25</v>
      </c>
      <c r="W314" t="s">
        <v>384</v>
      </c>
      <c r="X314" t="s">
        <v>38</v>
      </c>
      <c r="Y314" t="s">
        <v>80</v>
      </c>
      <c r="AA314" s="2">
        <v>3</v>
      </c>
    </row>
    <row r="315" spans="1:27" x14ac:dyDescent="0.25">
      <c r="A315">
        <v>188</v>
      </c>
      <c r="B315" t="s">
        <v>1088</v>
      </c>
      <c r="C315" t="s">
        <v>1089</v>
      </c>
      <c r="D315" t="s">
        <v>1090</v>
      </c>
      <c r="E315" t="s">
        <v>42</v>
      </c>
      <c r="F315">
        <v>2</v>
      </c>
      <c r="G315">
        <v>3</v>
      </c>
      <c r="H315" t="s">
        <v>4</v>
      </c>
      <c r="I315">
        <f>IF(H315="Rectangle",F315*G315,IF(H315="Square",F315*G315,IF(H315="Round",(F315/2)^2*3.14,IF(H315="Oval",(F315*G315*3.14),IF(H315="Triangle",((F315*G315)/2),"Error")))))</f>
        <v>6</v>
      </c>
      <c r="J315" t="s">
        <v>43</v>
      </c>
      <c r="K315" t="s">
        <v>103</v>
      </c>
      <c r="O315" t="s">
        <v>1091</v>
      </c>
      <c r="P315" t="s">
        <v>35</v>
      </c>
      <c r="Q315" t="s">
        <v>1092</v>
      </c>
      <c r="R315" t="s">
        <v>1093</v>
      </c>
      <c r="S315" t="s">
        <v>24</v>
      </c>
      <c r="T315" t="s">
        <v>13</v>
      </c>
      <c r="U315">
        <v>430</v>
      </c>
      <c r="V315" t="s">
        <v>25</v>
      </c>
      <c r="W315" t="s">
        <v>1007</v>
      </c>
      <c r="X315" t="s">
        <v>51</v>
      </c>
      <c r="Y315">
        <v>2017</v>
      </c>
      <c r="Z315" t="s">
        <v>52</v>
      </c>
      <c r="AA315" s="2">
        <v>3.99</v>
      </c>
    </row>
    <row r="316" spans="1:27" x14ac:dyDescent="0.25">
      <c r="A316">
        <v>131</v>
      </c>
      <c r="B316" t="s">
        <v>789</v>
      </c>
      <c r="C316" t="s">
        <v>790</v>
      </c>
      <c r="D316" t="s">
        <v>791</v>
      </c>
      <c r="E316" t="s">
        <v>56</v>
      </c>
      <c r="F316">
        <v>2</v>
      </c>
      <c r="G316">
        <v>3</v>
      </c>
      <c r="H316" t="s">
        <v>4</v>
      </c>
      <c r="I316">
        <f>IF(H316="Rectangle",F316*G316,IF(H316="Square",F316*G316,IF(H316="Round",(F316/2)^2*3.14,IF(H316="Oval",(F316*G316*3.14),IF(H316="Triangle",((F316*G316)/2),"Error")))))</f>
        <v>6</v>
      </c>
      <c r="J316" t="s">
        <v>43</v>
      </c>
      <c r="K316" t="s">
        <v>119</v>
      </c>
      <c r="O316" t="s">
        <v>792</v>
      </c>
      <c r="P316" t="s">
        <v>9</v>
      </c>
      <c r="Q316" t="s">
        <v>793</v>
      </c>
      <c r="R316" t="s">
        <v>60</v>
      </c>
      <c r="S316" t="s">
        <v>24</v>
      </c>
      <c r="T316" t="s">
        <v>13</v>
      </c>
      <c r="U316">
        <v>2</v>
      </c>
      <c r="V316" t="s">
        <v>14</v>
      </c>
      <c r="W316" t="s">
        <v>794</v>
      </c>
      <c r="X316" t="s">
        <v>62</v>
      </c>
      <c r="Y316" t="s">
        <v>80</v>
      </c>
      <c r="AA316" s="2">
        <v>0.04</v>
      </c>
    </row>
    <row r="317" spans="1:27" x14ac:dyDescent="0.25">
      <c r="A317">
        <v>150</v>
      </c>
      <c r="B317" t="s">
        <v>894</v>
      </c>
      <c r="C317" t="s">
        <v>895</v>
      </c>
      <c r="D317" t="s">
        <v>896</v>
      </c>
      <c r="E317" t="s">
        <v>3</v>
      </c>
      <c r="F317">
        <v>2.13</v>
      </c>
      <c r="G317">
        <v>2.88</v>
      </c>
      <c r="H317" t="s">
        <v>4</v>
      </c>
      <c r="I317">
        <f>IF(H317="Rectangle",F317*G317,IF(H317="Square",F317*G317,IF(H317="Round",(F317/2)^2*3.14,IF(H317="Oval",(F317*G317*3.14),IF(H317="Triangle",((F317*G317)/2),"Error")))))</f>
        <v>6.1343999999999994</v>
      </c>
      <c r="J317" t="s">
        <v>43</v>
      </c>
      <c r="K317" t="s">
        <v>897</v>
      </c>
      <c r="O317" t="s">
        <v>898</v>
      </c>
      <c r="P317" t="s">
        <v>46</v>
      </c>
      <c r="Q317" t="s">
        <v>895</v>
      </c>
      <c r="R317" t="s">
        <v>286</v>
      </c>
      <c r="S317" t="s">
        <v>24</v>
      </c>
      <c r="T317" t="s">
        <v>13</v>
      </c>
      <c r="U317">
        <v>40</v>
      </c>
      <c r="V317" t="s">
        <v>25</v>
      </c>
      <c r="W317">
        <v>2015</v>
      </c>
      <c r="X317" t="s">
        <v>51</v>
      </c>
      <c r="Y317">
        <v>2015</v>
      </c>
      <c r="Z317" t="s">
        <v>28</v>
      </c>
      <c r="AA317" s="2">
        <v>4</v>
      </c>
    </row>
    <row r="318" spans="1:27" x14ac:dyDescent="0.25">
      <c r="A318">
        <v>84</v>
      </c>
      <c r="B318" t="s">
        <v>555</v>
      </c>
      <c r="C318" t="s">
        <v>556</v>
      </c>
      <c r="D318" t="s">
        <v>557</v>
      </c>
      <c r="E318" t="s">
        <v>3</v>
      </c>
      <c r="F318">
        <v>2.25</v>
      </c>
      <c r="G318">
        <v>2.75</v>
      </c>
      <c r="H318" t="s">
        <v>4</v>
      </c>
      <c r="I318">
        <f>IF(H318="Rectangle",F318*G318,IF(H318="Square",F318*G318,IF(H318="Round",(F318/2)^2*3.14,IF(H318="Oval",(F318*G318*3.14),IF(H318="Triangle",((F318*G318)/2),"Error")))))</f>
        <v>6.1875</v>
      </c>
      <c r="J318" t="s">
        <v>43</v>
      </c>
      <c r="K318" t="s">
        <v>84</v>
      </c>
      <c r="O318" t="s">
        <v>558</v>
      </c>
      <c r="P318" t="s">
        <v>35</v>
      </c>
      <c r="Q318" t="s">
        <v>556</v>
      </c>
      <c r="R318" t="s">
        <v>409</v>
      </c>
      <c r="S318" t="s">
        <v>24</v>
      </c>
      <c r="T318" t="s">
        <v>13</v>
      </c>
      <c r="U318">
        <v>41</v>
      </c>
      <c r="V318" t="s">
        <v>25</v>
      </c>
      <c r="W318" t="s">
        <v>559</v>
      </c>
      <c r="X318" t="s">
        <v>114</v>
      </c>
      <c r="Y318">
        <v>2017</v>
      </c>
      <c r="Z318" t="s">
        <v>560</v>
      </c>
      <c r="AA318" s="2">
        <v>5</v>
      </c>
    </row>
    <row r="319" spans="1:27" x14ac:dyDescent="0.25">
      <c r="A319">
        <v>18</v>
      </c>
      <c r="B319" t="s">
        <v>153</v>
      </c>
      <c r="C319" t="s">
        <v>154</v>
      </c>
      <c r="D319" t="s">
        <v>155</v>
      </c>
      <c r="E319" t="s">
        <v>42</v>
      </c>
      <c r="F319">
        <v>2.5</v>
      </c>
      <c r="G319">
        <v>2.5</v>
      </c>
      <c r="H319" t="s">
        <v>156</v>
      </c>
      <c r="I319">
        <f>IF(H319="Rectangle",F319*G319,IF(H319="Square",F319*G319,IF(H319="Round",(F319/2)^2*3.14,IF(H319="Oval",(F319*G319*3.14),IF(H319="Triangle",((F319*G319)/2),"Error")))))</f>
        <v>6.25</v>
      </c>
      <c r="J319" t="s">
        <v>5</v>
      </c>
      <c r="K319" t="s">
        <v>92</v>
      </c>
      <c r="P319" t="s">
        <v>46</v>
      </c>
      <c r="Q319" t="s">
        <v>157</v>
      </c>
      <c r="R319" t="s">
        <v>79</v>
      </c>
      <c r="S319" t="s">
        <v>24</v>
      </c>
      <c r="T319" t="s">
        <v>13</v>
      </c>
      <c r="U319">
        <v>42</v>
      </c>
      <c r="V319" t="s">
        <v>25</v>
      </c>
      <c r="W319" t="s">
        <v>158</v>
      </c>
      <c r="X319" t="s">
        <v>38</v>
      </c>
      <c r="Y319" t="s">
        <v>80</v>
      </c>
      <c r="AA319" s="2">
        <v>6</v>
      </c>
    </row>
    <row r="320" spans="1:27" x14ac:dyDescent="0.25">
      <c r="A320">
        <v>177</v>
      </c>
      <c r="B320" t="s">
        <v>1030</v>
      </c>
      <c r="C320" t="s">
        <v>1031</v>
      </c>
      <c r="D320" t="s">
        <v>1032</v>
      </c>
      <c r="E320" t="s">
        <v>3</v>
      </c>
      <c r="F320">
        <v>3.13</v>
      </c>
      <c r="G320">
        <v>2</v>
      </c>
      <c r="H320" t="s">
        <v>4</v>
      </c>
      <c r="I320">
        <f>IF(H320="Rectangle",F320*G320,IF(H320="Square",F320*G320,IF(H320="Round",(F320/2)^2*3.14,IF(H320="Oval",(F320*G320*3.14),IF(H320="Triangle",((F320*G320)/2),"Error")))))</f>
        <v>6.26</v>
      </c>
      <c r="J320" t="s">
        <v>5</v>
      </c>
      <c r="K320" t="s">
        <v>1033</v>
      </c>
      <c r="O320" t="s">
        <v>1034</v>
      </c>
      <c r="P320" t="s">
        <v>46</v>
      </c>
      <c r="Q320" t="s">
        <v>1035</v>
      </c>
      <c r="R320" t="s">
        <v>1028</v>
      </c>
      <c r="S320" t="s">
        <v>24</v>
      </c>
      <c r="T320" t="s">
        <v>13</v>
      </c>
      <c r="U320">
        <v>116</v>
      </c>
      <c r="V320" t="s">
        <v>25</v>
      </c>
      <c r="W320" t="s">
        <v>1036</v>
      </c>
      <c r="X320" t="s">
        <v>176</v>
      </c>
      <c r="Y320">
        <v>2008</v>
      </c>
      <c r="AA320" s="2">
        <v>4</v>
      </c>
    </row>
    <row r="321" spans="1:27" x14ac:dyDescent="0.25">
      <c r="A321">
        <v>414</v>
      </c>
      <c r="B321" t="s">
        <v>2146</v>
      </c>
      <c r="C321" t="s">
        <v>2147</v>
      </c>
      <c r="D321" t="s">
        <v>2148</v>
      </c>
      <c r="E321" t="s">
        <v>42</v>
      </c>
      <c r="F321">
        <v>3</v>
      </c>
      <c r="G321">
        <v>2.12</v>
      </c>
      <c r="H321" t="s">
        <v>4</v>
      </c>
      <c r="I321">
        <f>IF(H321="Rectangle",F321*G321,IF(H321="Square",F321*G321,IF(H321="Round",(F321/2)^2*3.14,IF(H321="Oval",(F321*G321*3.14),IF(H321="Triangle",((F321*G321)/2),"Error")))))</f>
        <v>6.36</v>
      </c>
      <c r="J321" t="s">
        <v>5</v>
      </c>
      <c r="K321" t="s">
        <v>92</v>
      </c>
      <c r="O321" t="s">
        <v>2149</v>
      </c>
      <c r="P321" t="s">
        <v>46</v>
      </c>
      <c r="Q321" t="s">
        <v>157</v>
      </c>
      <c r="R321" t="s">
        <v>79</v>
      </c>
      <c r="S321" t="s">
        <v>24</v>
      </c>
      <c r="T321" t="s">
        <v>13</v>
      </c>
      <c r="U321">
        <v>42</v>
      </c>
      <c r="V321" t="s">
        <v>128</v>
      </c>
      <c r="W321" t="s">
        <v>2150</v>
      </c>
      <c r="X321" t="s">
        <v>62</v>
      </c>
      <c r="Y321">
        <v>2022</v>
      </c>
      <c r="Z321" t="s">
        <v>52</v>
      </c>
      <c r="AA321" s="2">
        <v>0.01</v>
      </c>
    </row>
    <row r="322" spans="1:27" x14ac:dyDescent="0.25">
      <c r="A322">
        <v>175</v>
      </c>
      <c r="B322" t="s">
        <v>1020</v>
      </c>
      <c r="C322" t="s">
        <v>1021</v>
      </c>
      <c r="D322" t="s">
        <v>1022</v>
      </c>
      <c r="E322" t="s">
        <v>42</v>
      </c>
      <c r="F322">
        <v>3</v>
      </c>
      <c r="G322">
        <v>2.13</v>
      </c>
      <c r="H322" t="s">
        <v>4</v>
      </c>
      <c r="I322">
        <f>IF(H322="Rectangle",F322*G322,IF(H322="Square",F322*G322,IF(H322="Round",(F322/2)^2*3.14,IF(H322="Oval",(F322*G322*3.14),IF(H322="Triangle",((F322*G322)/2),"Error")))))</f>
        <v>6.39</v>
      </c>
      <c r="J322" t="s">
        <v>5</v>
      </c>
      <c r="K322" t="s">
        <v>228</v>
      </c>
      <c r="P322" t="s">
        <v>46</v>
      </c>
      <c r="Q322" t="s">
        <v>38</v>
      </c>
      <c r="R322" t="s">
        <v>165</v>
      </c>
      <c r="S322" t="s">
        <v>24</v>
      </c>
      <c r="T322" t="s">
        <v>13</v>
      </c>
      <c r="U322">
        <v>116</v>
      </c>
      <c r="V322" t="s">
        <v>25</v>
      </c>
      <c r="W322" t="s">
        <v>1023</v>
      </c>
      <c r="X322" t="s">
        <v>38</v>
      </c>
      <c r="Y322" t="s">
        <v>80</v>
      </c>
      <c r="AA322" s="2">
        <v>0.01</v>
      </c>
    </row>
    <row r="323" spans="1:27" x14ac:dyDescent="0.25">
      <c r="A323">
        <v>149</v>
      </c>
      <c r="B323" t="s">
        <v>889</v>
      </c>
      <c r="C323" t="s">
        <v>286</v>
      </c>
      <c r="D323" t="s">
        <v>890</v>
      </c>
      <c r="E323" t="s">
        <v>553</v>
      </c>
      <c r="F323">
        <v>2.13</v>
      </c>
      <c r="G323">
        <v>3</v>
      </c>
      <c r="H323" t="s">
        <v>4</v>
      </c>
      <c r="I323">
        <f>IF(H323="Rectangle",F323*G323,IF(H323="Square",F323*G323,IF(H323="Round",(F323/2)^2*3.14,IF(H323="Oval",(F323*G323*3.14),IF(H323="Triangle",((F323*G323)/2),"Error")))))</f>
        <v>6.39</v>
      </c>
      <c r="J323" t="s">
        <v>43</v>
      </c>
      <c r="K323" t="s">
        <v>283</v>
      </c>
      <c r="N323" t="s">
        <v>7</v>
      </c>
      <c r="O323" t="s">
        <v>891</v>
      </c>
      <c r="P323" t="s">
        <v>9</v>
      </c>
      <c r="Q323" t="s">
        <v>892</v>
      </c>
      <c r="R323" t="s">
        <v>286</v>
      </c>
      <c r="S323" t="s">
        <v>24</v>
      </c>
      <c r="T323" t="s">
        <v>13</v>
      </c>
      <c r="U323">
        <v>31</v>
      </c>
      <c r="V323" t="s">
        <v>25</v>
      </c>
      <c r="W323" t="s">
        <v>893</v>
      </c>
      <c r="X323" t="s">
        <v>38</v>
      </c>
      <c r="Y323" t="s">
        <v>80</v>
      </c>
      <c r="AA323" s="2">
        <v>0.01</v>
      </c>
    </row>
    <row r="324" spans="1:27" x14ac:dyDescent="0.25">
      <c r="A324">
        <v>83</v>
      </c>
      <c r="B324" t="s">
        <v>550</v>
      </c>
      <c r="C324" t="s">
        <v>551</v>
      </c>
      <c r="D324" t="s">
        <v>552</v>
      </c>
      <c r="E324" t="s">
        <v>553</v>
      </c>
      <c r="F324">
        <v>2.13</v>
      </c>
      <c r="G324">
        <v>3</v>
      </c>
      <c r="H324" t="s">
        <v>4</v>
      </c>
      <c r="I324">
        <f>IF(H324="Rectangle",F324*G324,IF(H324="Square",F324*G324,IF(H324="Round",(F324/2)^2*3.14,IF(H324="Oval",(F324*G324*3.14),IF(H324="Triangle",((F324*G324)/2),"Error")))))</f>
        <v>6.39</v>
      </c>
      <c r="J324" t="s">
        <v>43</v>
      </c>
      <c r="K324" t="s">
        <v>283</v>
      </c>
      <c r="N324" t="s">
        <v>7</v>
      </c>
      <c r="O324" t="s">
        <v>554</v>
      </c>
      <c r="P324" t="s">
        <v>77</v>
      </c>
      <c r="Q324" t="s">
        <v>408</v>
      </c>
      <c r="R324" t="s">
        <v>409</v>
      </c>
      <c r="S324" t="s">
        <v>24</v>
      </c>
      <c r="T324" t="s">
        <v>13</v>
      </c>
      <c r="U324">
        <v>44</v>
      </c>
      <c r="V324" t="s">
        <v>25</v>
      </c>
      <c r="W324" t="s">
        <v>410</v>
      </c>
      <c r="X324" t="s">
        <v>38</v>
      </c>
      <c r="Y324" t="s">
        <v>80</v>
      </c>
      <c r="AA324" s="2">
        <v>0.01</v>
      </c>
    </row>
    <row r="325" spans="1:27" x14ac:dyDescent="0.25">
      <c r="A325">
        <v>173</v>
      </c>
      <c r="B325" t="s">
        <v>1012</v>
      </c>
      <c r="C325" t="s">
        <v>1013</v>
      </c>
      <c r="D325" t="s">
        <v>1014</v>
      </c>
      <c r="E325" t="s">
        <v>42</v>
      </c>
      <c r="F325">
        <v>2.13</v>
      </c>
      <c r="G325">
        <v>3</v>
      </c>
      <c r="H325" t="s">
        <v>4</v>
      </c>
      <c r="I325">
        <f>IF(H325="Rectangle",F325*G325,IF(H325="Square",F325*G325,IF(H325="Round",(F325/2)^2*3.14,IF(H325="Oval",(F325*G325*3.14),IF(H325="Triangle",((F325*G325)/2),"Error")))))</f>
        <v>6.39</v>
      </c>
      <c r="J325" t="s">
        <v>43</v>
      </c>
      <c r="K325" t="s">
        <v>103</v>
      </c>
      <c r="O325" t="s">
        <v>1015</v>
      </c>
      <c r="P325" t="s">
        <v>35</v>
      </c>
      <c r="Q325" t="s">
        <v>1013</v>
      </c>
      <c r="R325" t="s">
        <v>1006</v>
      </c>
      <c r="S325" t="s">
        <v>24</v>
      </c>
      <c r="T325" t="s">
        <v>13</v>
      </c>
      <c r="U325">
        <v>406</v>
      </c>
      <c r="V325" t="s">
        <v>25</v>
      </c>
      <c r="W325" t="s">
        <v>1007</v>
      </c>
      <c r="X325" t="s">
        <v>51</v>
      </c>
      <c r="Y325">
        <v>2017</v>
      </c>
      <c r="Z325" t="s">
        <v>52</v>
      </c>
      <c r="AA325" s="2">
        <v>3.99</v>
      </c>
    </row>
    <row r="326" spans="1:27" x14ac:dyDescent="0.25">
      <c r="A326">
        <v>451</v>
      </c>
      <c r="B326" t="s">
        <v>2331</v>
      </c>
      <c r="C326" t="s">
        <v>2332</v>
      </c>
      <c r="D326" t="s">
        <v>2333</v>
      </c>
      <c r="E326" t="s">
        <v>991</v>
      </c>
      <c r="F326">
        <v>1.75</v>
      </c>
      <c r="G326">
        <v>3.75</v>
      </c>
      <c r="H326" t="s">
        <v>4</v>
      </c>
      <c r="I326">
        <f>IF(H326="Rectangle",F326*G326,IF(H326="Square",F326*G326,IF(H326="Round",(F326/2)^2*3.14,IF(H326="Oval",(F326*G326*3.14),IF(H326="Triangle",((F326*G326)/2),"Error")))))</f>
        <v>6.5625</v>
      </c>
      <c r="J326" t="s">
        <v>43</v>
      </c>
      <c r="K326" t="s">
        <v>57</v>
      </c>
      <c r="O326" t="s">
        <v>2334</v>
      </c>
      <c r="P326" t="s">
        <v>35</v>
      </c>
      <c r="Q326" t="s">
        <v>2335</v>
      </c>
      <c r="R326" t="s">
        <v>746</v>
      </c>
      <c r="S326" t="s">
        <v>24</v>
      </c>
      <c r="T326" t="s">
        <v>13</v>
      </c>
      <c r="U326">
        <v>5</v>
      </c>
      <c r="V326" t="s">
        <v>128</v>
      </c>
      <c r="W326" t="s">
        <v>2336</v>
      </c>
      <c r="X326" t="s">
        <v>130</v>
      </c>
      <c r="Y326">
        <v>2023</v>
      </c>
      <c r="Z326" t="s">
        <v>52</v>
      </c>
      <c r="AA326" s="2">
        <v>0.04</v>
      </c>
    </row>
    <row r="327" spans="1:27" x14ac:dyDescent="0.25">
      <c r="A327">
        <v>437</v>
      </c>
      <c r="B327" t="s">
        <v>2260</v>
      </c>
      <c r="C327" t="s">
        <v>2261</v>
      </c>
      <c r="D327" t="s">
        <v>2262</v>
      </c>
      <c r="E327" t="s">
        <v>3</v>
      </c>
      <c r="F327">
        <v>3.5</v>
      </c>
      <c r="G327">
        <v>1.88</v>
      </c>
      <c r="H327" t="s">
        <v>4</v>
      </c>
      <c r="I327">
        <f>IF(H327="Rectangle",F327*G327,IF(H327="Square",F327*G327,IF(H327="Round",(F327/2)^2*3.14,IF(H327="Oval",(F327*G327*3.14),IF(H327="Triangle",((F327*G327)/2),"Error")))))</f>
        <v>6.58</v>
      </c>
      <c r="J327" t="s">
        <v>5</v>
      </c>
      <c r="K327" t="s">
        <v>92</v>
      </c>
      <c r="P327" t="s">
        <v>46</v>
      </c>
      <c r="Q327" t="s">
        <v>157</v>
      </c>
      <c r="R327" t="s">
        <v>79</v>
      </c>
      <c r="S327" t="s">
        <v>24</v>
      </c>
      <c r="T327" t="s">
        <v>829</v>
      </c>
      <c r="U327">
        <v>42</v>
      </c>
      <c r="V327" t="s">
        <v>128</v>
      </c>
      <c r="W327" t="s">
        <v>2263</v>
      </c>
      <c r="X327" t="s">
        <v>130</v>
      </c>
      <c r="Y327">
        <v>2023</v>
      </c>
      <c r="Z327" t="s">
        <v>2264</v>
      </c>
      <c r="AA327" s="2">
        <v>0.01</v>
      </c>
    </row>
    <row r="328" spans="1:27" x14ac:dyDescent="0.25">
      <c r="A328">
        <v>133</v>
      </c>
      <c r="B328" t="s">
        <v>801</v>
      </c>
      <c r="C328" t="s">
        <v>802</v>
      </c>
      <c r="D328" t="s">
        <v>803</v>
      </c>
      <c r="E328" t="s">
        <v>56</v>
      </c>
      <c r="F328">
        <v>1.88</v>
      </c>
      <c r="G328">
        <v>3.5</v>
      </c>
      <c r="H328" t="s">
        <v>156</v>
      </c>
      <c r="I328">
        <f>IF(H328="Rectangle",F328*G328,IF(H328="Square",F328*G328,IF(H328="Round",(F328/2)^2*3.14,IF(H328="Oval",(F328*G328*3.14),IF(H328="Triangle",((F328*G328)/2),"Error")))))</f>
        <v>6.58</v>
      </c>
      <c r="J328" t="s">
        <v>43</v>
      </c>
      <c r="K328" t="s">
        <v>119</v>
      </c>
      <c r="O328" t="s">
        <v>804</v>
      </c>
      <c r="P328" t="s">
        <v>9</v>
      </c>
      <c r="Q328" t="s">
        <v>805</v>
      </c>
      <c r="R328" t="s">
        <v>79</v>
      </c>
      <c r="S328" t="s">
        <v>24</v>
      </c>
      <c r="T328" t="s">
        <v>13</v>
      </c>
      <c r="U328">
        <v>37</v>
      </c>
      <c r="V328" t="s">
        <v>14</v>
      </c>
      <c r="W328" t="s">
        <v>806</v>
      </c>
      <c r="X328" t="s">
        <v>62</v>
      </c>
      <c r="Y328" t="s">
        <v>80</v>
      </c>
      <c r="AA328" s="2">
        <v>0.04</v>
      </c>
    </row>
    <row r="329" spans="1:27" x14ac:dyDescent="0.25">
      <c r="A329">
        <v>348</v>
      </c>
      <c r="B329" t="s">
        <v>1889</v>
      </c>
      <c r="C329" t="s">
        <v>1529</v>
      </c>
      <c r="D329" t="s">
        <v>1890</v>
      </c>
      <c r="E329" t="s">
        <v>42</v>
      </c>
      <c r="F329">
        <v>3.13</v>
      </c>
      <c r="G329">
        <v>2.13</v>
      </c>
      <c r="H329" t="s">
        <v>4</v>
      </c>
      <c r="I329">
        <f>IF(H329="Rectangle",F329*G329,IF(H329="Square",F329*G329,IF(H329="Round",(F329/2)^2*3.14,IF(H329="Oval",(F329*G329*3.14),IF(H329="Triangle",((F329*G329)/2),"Error")))))</f>
        <v>6.6668999999999992</v>
      </c>
      <c r="J329" t="s">
        <v>5</v>
      </c>
      <c r="K329" t="s">
        <v>103</v>
      </c>
      <c r="O329" t="s">
        <v>1891</v>
      </c>
      <c r="P329" t="s">
        <v>9</v>
      </c>
      <c r="Q329" t="s">
        <v>1892</v>
      </c>
      <c r="R329" t="s">
        <v>79</v>
      </c>
      <c r="S329" t="s">
        <v>24</v>
      </c>
      <c r="T329" t="s">
        <v>13</v>
      </c>
      <c r="U329">
        <v>43</v>
      </c>
      <c r="V329" t="s">
        <v>93</v>
      </c>
      <c r="W329" t="s">
        <v>1893</v>
      </c>
      <c r="Y329">
        <v>2021</v>
      </c>
      <c r="Z329" t="s">
        <v>1894</v>
      </c>
      <c r="AA329" s="2">
        <v>4</v>
      </c>
    </row>
    <row r="330" spans="1:27" x14ac:dyDescent="0.25">
      <c r="A330">
        <v>45</v>
      </c>
      <c r="B330" t="s">
        <v>331</v>
      </c>
      <c r="C330" t="s">
        <v>332</v>
      </c>
      <c r="D330" t="s">
        <v>333</v>
      </c>
      <c r="E330" t="s">
        <v>42</v>
      </c>
      <c r="F330">
        <v>2.13</v>
      </c>
      <c r="G330">
        <v>3.13</v>
      </c>
      <c r="H330" t="s">
        <v>4</v>
      </c>
      <c r="I330">
        <f>IF(H330="Rectangle",F330*G330,IF(H330="Square",F330*G330,IF(H330="Round",(F330/2)^2*3.14,IF(H330="Oval",(F330*G330*3.14),IF(H330="Triangle",((F330*G330)/2),"Error")))))</f>
        <v>6.6668999999999992</v>
      </c>
      <c r="J330" t="s">
        <v>43</v>
      </c>
      <c r="K330" t="s">
        <v>103</v>
      </c>
      <c r="P330" t="s">
        <v>46</v>
      </c>
      <c r="Q330" t="s">
        <v>332</v>
      </c>
      <c r="R330" t="s">
        <v>60</v>
      </c>
      <c r="S330" t="s">
        <v>24</v>
      </c>
      <c r="T330" t="s">
        <v>13</v>
      </c>
      <c r="U330">
        <v>5</v>
      </c>
      <c r="V330" t="s">
        <v>25</v>
      </c>
      <c r="W330" t="s">
        <v>334</v>
      </c>
      <c r="X330" t="s">
        <v>38</v>
      </c>
      <c r="Y330" t="s">
        <v>335</v>
      </c>
      <c r="AA330" s="2">
        <v>0.01</v>
      </c>
    </row>
    <row r="331" spans="1:27" x14ac:dyDescent="0.25">
      <c r="A331">
        <v>57</v>
      </c>
      <c r="B331" t="s">
        <v>411</v>
      </c>
      <c r="C331" t="s">
        <v>412</v>
      </c>
      <c r="D331" t="s">
        <v>413</v>
      </c>
      <c r="E331" t="s">
        <v>42</v>
      </c>
      <c r="F331">
        <v>2.13</v>
      </c>
      <c r="G331">
        <v>3.13</v>
      </c>
      <c r="H331" t="s">
        <v>4</v>
      </c>
      <c r="I331">
        <f>IF(H331="Rectangle",F331*G331,IF(H331="Square",F331*G331,IF(H331="Round",(F331/2)^2*3.14,IF(H331="Oval",(F331*G331*3.14),IF(H331="Triangle",((F331*G331)/2),"Error")))))</f>
        <v>6.6668999999999992</v>
      </c>
      <c r="J331" t="s">
        <v>43</v>
      </c>
      <c r="K331" t="s">
        <v>103</v>
      </c>
      <c r="O331" t="s">
        <v>165</v>
      </c>
      <c r="P331" t="s">
        <v>35</v>
      </c>
      <c r="Q331" t="s">
        <v>414</v>
      </c>
      <c r="R331" t="s">
        <v>165</v>
      </c>
      <c r="S331" t="s">
        <v>24</v>
      </c>
      <c r="T331" t="s">
        <v>13</v>
      </c>
      <c r="U331">
        <v>116</v>
      </c>
      <c r="V331" t="s">
        <v>25</v>
      </c>
      <c r="W331" t="s">
        <v>415</v>
      </c>
      <c r="X331" t="s">
        <v>38</v>
      </c>
      <c r="Y331" t="s">
        <v>80</v>
      </c>
      <c r="AA331" s="2">
        <v>0.01</v>
      </c>
    </row>
    <row r="332" spans="1:27" x14ac:dyDescent="0.25">
      <c r="A332">
        <v>91</v>
      </c>
      <c r="B332" t="s">
        <v>592</v>
      </c>
      <c r="C332" t="s">
        <v>593</v>
      </c>
      <c r="D332" t="s">
        <v>594</v>
      </c>
      <c r="E332" t="s">
        <v>42</v>
      </c>
      <c r="F332">
        <v>2.13</v>
      </c>
      <c r="G332">
        <v>3.13</v>
      </c>
      <c r="H332" t="s">
        <v>4</v>
      </c>
      <c r="I332">
        <f>IF(H332="Rectangle",F332*G332,IF(H332="Square",F332*G332,IF(H332="Round",(F332/2)^2*3.14,IF(H332="Oval",(F332*G332*3.14),IF(H332="Triangle",((F332*G332)/2),"Error")))))</f>
        <v>6.6668999999999992</v>
      </c>
      <c r="J332" t="s">
        <v>43</v>
      </c>
      <c r="K332" t="s">
        <v>103</v>
      </c>
      <c r="O332" t="s">
        <v>593</v>
      </c>
      <c r="P332" t="s">
        <v>35</v>
      </c>
      <c r="Q332" t="s">
        <v>593</v>
      </c>
      <c r="R332" t="s">
        <v>165</v>
      </c>
      <c r="S332" t="s">
        <v>24</v>
      </c>
      <c r="T332" t="s">
        <v>13</v>
      </c>
      <c r="U332">
        <v>116</v>
      </c>
      <c r="V332" t="s">
        <v>25</v>
      </c>
      <c r="W332" t="s">
        <v>595</v>
      </c>
      <c r="X332" t="s">
        <v>51</v>
      </c>
      <c r="Y332">
        <v>2019</v>
      </c>
      <c r="Z332" t="s">
        <v>52</v>
      </c>
      <c r="AA332" s="2">
        <v>4.95</v>
      </c>
    </row>
    <row r="333" spans="1:27" x14ac:dyDescent="0.25">
      <c r="A333">
        <v>255</v>
      </c>
      <c r="B333" t="s">
        <v>1442</v>
      </c>
      <c r="C333" t="s">
        <v>1443</v>
      </c>
      <c r="D333" t="s">
        <v>1444</v>
      </c>
      <c r="E333" t="s">
        <v>42</v>
      </c>
      <c r="F333">
        <v>2.13</v>
      </c>
      <c r="G333">
        <v>3.13</v>
      </c>
      <c r="H333" t="s">
        <v>4</v>
      </c>
      <c r="I333">
        <f>IF(H333="Rectangle",F333*G333,IF(H333="Square",F333*G333,IF(H333="Round",(F333/2)^2*3.14,IF(H333="Oval",(F333*G333*3.14),IF(H333="Triangle",((F333*G333)/2),"Error")))))</f>
        <v>6.6668999999999992</v>
      </c>
      <c r="J333" t="s">
        <v>43</v>
      </c>
      <c r="K333" t="s">
        <v>98</v>
      </c>
      <c r="O333" t="s">
        <v>1445</v>
      </c>
      <c r="P333" t="s">
        <v>46</v>
      </c>
      <c r="Q333" t="s">
        <v>1446</v>
      </c>
      <c r="R333" t="s">
        <v>1028</v>
      </c>
      <c r="S333" t="s">
        <v>24</v>
      </c>
      <c r="T333" t="s">
        <v>13</v>
      </c>
      <c r="U333">
        <v>116</v>
      </c>
      <c r="V333" t="s">
        <v>25</v>
      </c>
      <c r="W333" t="s">
        <v>1447</v>
      </c>
      <c r="X333" t="s">
        <v>114</v>
      </c>
      <c r="Y333">
        <v>2016</v>
      </c>
      <c r="AA333" s="2">
        <v>0.01</v>
      </c>
    </row>
    <row r="334" spans="1:27" x14ac:dyDescent="0.25">
      <c r="A334">
        <v>160</v>
      </c>
      <c r="B334" t="s">
        <v>951</v>
      </c>
      <c r="C334" t="s">
        <v>952</v>
      </c>
      <c r="D334" t="s">
        <v>953</v>
      </c>
      <c r="E334" t="s">
        <v>42</v>
      </c>
      <c r="F334">
        <v>2.13</v>
      </c>
      <c r="G334">
        <v>3.13</v>
      </c>
      <c r="H334" t="s">
        <v>4</v>
      </c>
      <c r="I334">
        <f>IF(H334="Rectangle",F334*G334,IF(H334="Square",F334*G334,IF(H334="Round",(F334/2)^2*3.14,IF(H334="Oval",(F334*G334*3.14),IF(H334="Triangle",((F334*G334)/2),"Error")))))</f>
        <v>6.6668999999999992</v>
      </c>
      <c r="J334" t="s">
        <v>43</v>
      </c>
      <c r="K334" t="s">
        <v>228</v>
      </c>
      <c r="P334" t="s">
        <v>35</v>
      </c>
      <c r="Q334" t="s">
        <v>954</v>
      </c>
      <c r="R334" t="s">
        <v>946</v>
      </c>
      <c r="S334" t="s">
        <v>24</v>
      </c>
      <c r="T334" t="s">
        <v>13</v>
      </c>
      <c r="U334">
        <v>155</v>
      </c>
      <c r="V334" t="s">
        <v>25</v>
      </c>
      <c r="W334" t="s">
        <v>595</v>
      </c>
      <c r="X334" t="s">
        <v>51</v>
      </c>
      <c r="Y334">
        <v>2019</v>
      </c>
      <c r="Z334" t="s">
        <v>52</v>
      </c>
      <c r="AA334" s="2">
        <v>3.75</v>
      </c>
    </row>
    <row r="335" spans="1:27" x14ac:dyDescent="0.25">
      <c r="A335">
        <v>80</v>
      </c>
      <c r="B335" t="s">
        <v>536</v>
      </c>
      <c r="C335" t="s">
        <v>157</v>
      </c>
      <c r="D335" t="s">
        <v>537</v>
      </c>
      <c r="E335" t="s">
        <v>3</v>
      </c>
      <c r="F335">
        <v>2.25</v>
      </c>
      <c r="G335">
        <v>3</v>
      </c>
      <c r="H335" t="s">
        <v>4</v>
      </c>
      <c r="I335">
        <f>IF(H335="Rectangle",F335*G335,IF(H335="Square",F335*G335,IF(H335="Round",(F335/2)^2*3.14,IF(H335="Oval",(F335*G335*3.14),IF(H335="Triangle",((F335*G335)/2),"Error")))))</f>
        <v>6.75</v>
      </c>
      <c r="J335" t="s">
        <v>43</v>
      </c>
      <c r="K335" t="s">
        <v>103</v>
      </c>
      <c r="O335" t="s">
        <v>157</v>
      </c>
      <c r="P335" t="s">
        <v>46</v>
      </c>
      <c r="Q335" t="s">
        <v>157</v>
      </c>
      <c r="R335" t="s">
        <v>79</v>
      </c>
      <c r="S335" t="s">
        <v>24</v>
      </c>
      <c r="T335" t="s">
        <v>13</v>
      </c>
      <c r="U335">
        <v>42</v>
      </c>
      <c r="V335" t="s">
        <v>25</v>
      </c>
      <c r="W335" t="s">
        <v>538</v>
      </c>
      <c r="X335" t="s">
        <v>38</v>
      </c>
      <c r="Y335" t="s">
        <v>80</v>
      </c>
      <c r="AA335" s="2">
        <v>0.01</v>
      </c>
    </row>
    <row r="336" spans="1:27" x14ac:dyDescent="0.25">
      <c r="A336">
        <v>333</v>
      </c>
      <c r="B336" t="s">
        <v>1799</v>
      </c>
      <c r="C336" t="s">
        <v>1800</v>
      </c>
      <c r="D336" t="s">
        <v>1801</v>
      </c>
      <c r="E336" t="s">
        <v>56</v>
      </c>
      <c r="F336">
        <v>3.38</v>
      </c>
      <c r="G336">
        <v>2</v>
      </c>
      <c r="H336" t="s">
        <v>4</v>
      </c>
      <c r="I336">
        <f>IF(H336="Rectangle",F336*G336,IF(H336="Square",F336*G336,IF(H336="Round",(F336/2)^2*3.14,IF(H336="Oval",(F336*G336*3.14),IF(H336="Triangle",((F336*G336)/2),"Error")))))</f>
        <v>6.76</v>
      </c>
      <c r="J336" t="s">
        <v>43</v>
      </c>
      <c r="K336" t="s">
        <v>103</v>
      </c>
      <c r="O336" t="s">
        <v>1802</v>
      </c>
      <c r="P336" t="s">
        <v>9</v>
      </c>
      <c r="Q336" t="s">
        <v>1746</v>
      </c>
      <c r="R336" t="s">
        <v>746</v>
      </c>
      <c r="S336" t="s">
        <v>24</v>
      </c>
      <c r="T336" t="s">
        <v>13</v>
      </c>
      <c r="U336">
        <v>5</v>
      </c>
      <c r="V336" t="s">
        <v>93</v>
      </c>
      <c r="X336" t="s">
        <v>62</v>
      </c>
      <c r="Y336">
        <v>2021</v>
      </c>
      <c r="Z336" t="s">
        <v>52</v>
      </c>
      <c r="AA336" s="2">
        <v>0.01</v>
      </c>
    </row>
    <row r="337" spans="1:27" x14ac:dyDescent="0.25">
      <c r="A337">
        <v>439</v>
      </c>
      <c r="B337" t="s">
        <v>2269</v>
      </c>
      <c r="C337" t="s">
        <v>2270</v>
      </c>
      <c r="D337" t="s">
        <v>2271</v>
      </c>
      <c r="E337" t="s">
        <v>3</v>
      </c>
      <c r="F337">
        <v>3.38</v>
      </c>
      <c r="G337">
        <v>2</v>
      </c>
      <c r="H337" t="s">
        <v>4</v>
      </c>
      <c r="I337">
        <f>IF(H337="Rectangle",F337*G337,IF(H337="Square",F337*G337,IF(H337="Round",(F337/2)^2*3.14,IF(H337="Oval",(F337*G337*3.14),IF(H337="Triangle",((F337*G337)/2),"Error")))))</f>
        <v>6.76</v>
      </c>
      <c r="J337" t="s">
        <v>5</v>
      </c>
      <c r="K337" t="s">
        <v>92</v>
      </c>
      <c r="P337" t="s">
        <v>46</v>
      </c>
      <c r="Q337" t="s">
        <v>2272</v>
      </c>
      <c r="R337" t="s">
        <v>79</v>
      </c>
      <c r="S337" t="s">
        <v>24</v>
      </c>
      <c r="T337" t="s">
        <v>829</v>
      </c>
      <c r="U337">
        <v>42</v>
      </c>
      <c r="V337" t="s">
        <v>128</v>
      </c>
      <c r="W337" t="s">
        <v>2263</v>
      </c>
      <c r="X337" t="s">
        <v>130</v>
      </c>
      <c r="Y337">
        <v>2023</v>
      </c>
      <c r="Z337" t="s">
        <v>2264</v>
      </c>
      <c r="AA337" s="2">
        <v>0.01</v>
      </c>
    </row>
    <row r="338" spans="1:27" x14ac:dyDescent="0.25">
      <c r="A338">
        <v>443</v>
      </c>
      <c r="B338" t="s">
        <v>2290</v>
      </c>
      <c r="C338" t="s">
        <v>2291</v>
      </c>
      <c r="D338" t="s">
        <v>2292</v>
      </c>
      <c r="E338" t="s">
        <v>32</v>
      </c>
      <c r="F338">
        <v>2.75</v>
      </c>
      <c r="G338">
        <v>2.5</v>
      </c>
      <c r="H338" t="s">
        <v>4</v>
      </c>
      <c r="I338">
        <f>IF(H338="Rectangle",F338*G338,IF(H338="Square",F338*G338,IF(H338="Round",(F338/2)^2*3.14,IF(H338="Oval",(F338*G338*3.14),IF(H338="Triangle",((F338*G338)/2),"Error")))))</f>
        <v>6.875</v>
      </c>
      <c r="J338" t="s">
        <v>43</v>
      </c>
      <c r="K338" t="s">
        <v>207</v>
      </c>
      <c r="O338" t="s">
        <v>2293</v>
      </c>
      <c r="P338" t="s">
        <v>209</v>
      </c>
      <c r="Q338" t="s">
        <v>2291</v>
      </c>
      <c r="R338" t="s">
        <v>2291</v>
      </c>
      <c r="S338" t="s">
        <v>24</v>
      </c>
      <c r="T338" t="s">
        <v>13</v>
      </c>
      <c r="U338">
        <v>250</v>
      </c>
      <c r="V338" t="s">
        <v>25</v>
      </c>
      <c r="W338" t="s">
        <v>2289</v>
      </c>
      <c r="X338" t="s">
        <v>51</v>
      </c>
      <c r="Y338">
        <v>2023</v>
      </c>
      <c r="Z338" t="s">
        <v>28</v>
      </c>
      <c r="AA338" s="2">
        <v>0.01</v>
      </c>
    </row>
    <row r="339" spans="1:27" x14ac:dyDescent="0.25">
      <c r="A339">
        <v>345</v>
      </c>
      <c r="B339" t="s">
        <v>1869</v>
      </c>
      <c r="C339" t="s">
        <v>1870</v>
      </c>
      <c r="D339" t="s">
        <v>1871</v>
      </c>
      <c r="E339" t="s">
        <v>458</v>
      </c>
      <c r="F339">
        <v>2.75</v>
      </c>
      <c r="G339">
        <v>2.5</v>
      </c>
      <c r="H339" t="s">
        <v>4</v>
      </c>
      <c r="I339">
        <f>IF(H339="Rectangle",F339*G339,IF(H339="Square",F339*G339,IF(H339="Round",(F339/2)^2*3.14,IF(H339="Oval",(F339*G339*3.14),IF(H339="Triangle",((F339*G339)/2),"Error")))))</f>
        <v>6.875</v>
      </c>
      <c r="J339" t="s">
        <v>5</v>
      </c>
      <c r="K339" t="s">
        <v>84</v>
      </c>
      <c r="N339" t="s">
        <v>7</v>
      </c>
      <c r="O339" t="s">
        <v>1872</v>
      </c>
      <c r="P339" t="s">
        <v>9</v>
      </c>
      <c r="Q339" t="s">
        <v>1870</v>
      </c>
      <c r="R339" t="s">
        <v>1873</v>
      </c>
      <c r="S339" t="s">
        <v>24</v>
      </c>
      <c r="T339" t="s">
        <v>13</v>
      </c>
      <c r="U339">
        <v>61</v>
      </c>
      <c r="V339" t="s">
        <v>93</v>
      </c>
      <c r="W339" t="s">
        <v>1874</v>
      </c>
      <c r="X339" t="s">
        <v>1875</v>
      </c>
      <c r="Y339">
        <v>2021</v>
      </c>
      <c r="Z339" t="s">
        <v>1836</v>
      </c>
      <c r="AA339" s="2">
        <v>0.01</v>
      </c>
    </row>
    <row r="340" spans="1:27" x14ac:dyDescent="0.25">
      <c r="A340">
        <v>352</v>
      </c>
      <c r="B340" t="s">
        <v>1910</v>
      </c>
      <c r="C340" t="s">
        <v>1911</v>
      </c>
      <c r="D340" t="s">
        <v>1912</v>
      </c>
      <c r="E340" t="s">
        <v>42</v>
      </c>
      <c r="F340">
        <v>3.25</v>
      </c>
      <c r="G340">
        <v>2.12</v>
      </c>
      <c r="H340" t="s">
        <v>4</v>
      </c>
      <c r="I340">
        <f>IF(H340="Rectangle",F340*G340,IF(H340="Square",F340*G340,IF(H340="Round",(F340/2)^2*3.14,IF(H340="Oval",(F340*G340*3.14),IF(H340="Triangle",((F340*G340)/2),"Error")))))</f>
        <v>6.8900000000000006</v>
      </c>
      <c r="J340" t="s">
        <v>5</v>
      </c>
      <c r="K340" t="s">
        <v>528</v>
      </c>
      <c r="O340" t="s">
        <v>1913</v>
      </c>
      <c r="P340" t="s">
        <v>9</v>
      </c>
      <c r="Q340" t="s">
        <v>1914</v>
      </c>
      <c r="R340" t="s">
        <v>165</v>
      </c>
      <c r="S340" t="s">
        <v>24</v>
      </c>
      <c r="T340" t="s">
        <v>13</v>
      </c>
      <c r="U340">
        <v>116</v>
      </c>
      <c r="V340" t="s">
        <v>128</v>
      </c>
      <c r="W340" t="s">
        <v>1915</v>
      </c>
      <c r="X340" t="s">
        <v>114</v>
      </c>
      <c r="Y340">
        <v>2022</v>
      </c>
      <c r="Z340" t="s">
        <v>198</v>
      </c>
      <c r="AA340" s="2">
        <v>3.95</v>
      </c>
    </row>
    <row r="341" spans="1:27" x14ac:dyDescent="0.25">
      <c r="A341">
        <v>86</v>
      </c>
      <c r="B341" t="s">
        <v>566</v>
      </c>
      <c r="C341" t="s">
        <v>567</v>
      </c>
      <c r="D341" t="s">
        <v>568</v>
      </c>
      <c r="E341" t="s">
        <v>3</v>
      </c>
      <c r="F341">
        <v>3.25</v>
      </c>
      <c r="G341">
        <v>2.13</v>
      </c>
      <c r="H341" t="s">
        <v>4</v>
      </c>
      <c r="I341">
        <f>IF(H341="Rectangle",F341*G341,IF(H341="Square",F341*G341,IF(H341="Round",(F341/2)^2*3.14,IF(H341="Oval",(F341*G341*3.14),IF(H341="Triangle",((F341*G341)/2),"Error")))))</f>
        <v>6.9224999999999994</v>
      </c>
      <c r="J341" t="s">
        <v>5</v>
      </c>
      <c r="K341" t="s">
        <v>92</v>
      </c>
      <c r="O341" t="s">
        <v>567</v>
      </c>
      <c r="P341" t="s">
        <v>46</v>
      </c>
      <c r="Q341" t="s">
        <v>157</v>
      </c>
      <c r="R341" t="s">
        <v>409</v>
      </c>
      <c r="S341" t="s">
        <v>24</v>
      </c>
      <c r="T341" t="s">
        <v>13</v>
      </c>
      <c r="U341">
        <v>42</v>
      </c>
      <c r="V341" t="s">
        <v>25</v>
      </c>
      <c r="W341" t="s">
        <v>569</v>
      </c>
      <c r="X341" t="s">
        <v>38</v>
      </c>
      <c r="Y341">
        <v>2019</v>
      </c>
      <c r="AA341" s="2">
        <v>0.01</v>
      </c>
    </row>
    <row r="342" spans="1:27" x14ac:dyDescent="0.25">
      <c r="A342">
        <v>90</v>
      </c>
      <c r="B342" t="s">
        <v>586</v>
      </c>
      <c r="C342" t="s">
        <v>587</v>
      </c>
      <c r="D342" t="s">
        <v>588</v>
      </c>
      <c r="E342" t="s">
        <v>56</v>
      </c>
      <c r="F342">
        <v>3.5</v>
      </c>
      <c r="G342">
        <v>2</v>
      </c>
      <c r="H342" t="s">
        <v>4</v>
      </c>
      <c r="I342">
        <f>IF(H342="Rectangle",F342*G342,IF(H342="Square",F342*G342,IF(H342="Round",(F342/2)^2*3.14,IF(H342="Oval",(F342*G342*3.14),IF(H342="Triangle",((F342*G342)/2),"Error")))))</f>
        <v>7</v>
      </c>
      <c r="J342" t="s">
        <v>5</v>
      </c>
      <c r="K342" t="s">
        <v>449</v>
      </c>
      <c r="O342" t="s">
        <v>589</v>
      </c>
      <c r="P342" t="s">
        <v>130</v>
      </c>
      <c r="Q342" t="s">
        <v>590</v>
      </c>
      <c r="R342" t="s">
        <v>409</v>
      </c>
      <c r="S342" t="s">
        <v>24</v>
      </c>
      <c r="T342" t="s">
        <v>13</v>
      </c>
      <c r="U342">
        <v>42</v>
      </c>
      <c r="V342" t="s">
        <v>128</v>
      </c>
      <c r="W342" t="s">
        <v>591</v>
      </c>
      <c r="X342" t="s">
        <v>130</v>
      </c>
      <c r="Y342" t="s">
        <v>80</v>
      </c>
      <c r="AA342" s="2">
        <v>0.04</v>
      </c>
    </row>
    <row r="343" spans="1:27" x14ac:dyDescent="0.25">
      <c r="A343">
        <v>109</v>
      </c>
      <c r="B343" t="s">
        <v>666</v>
      </c>
      <c r="C343" t="s">
        <v>667</v>
      </c>
      <c r="D343" t="s">
        <v>668</v>
      </c>
      <c r="E343" t="s">
        <v>56</v>
      </c>
      <c r="F343">
        <v>3.5</v>
      </c>
      <c r="G343">
        <v>2</v>
      </c>
      <c r="H343" t="s">
        <v>4</v>
      </c>
      <c r="I343">
        <f>IF(H343="Rectangle",F343*G343,IF(H343="Square",F343*G343,IF(H343="Round",(F343/2)^2*3.14,IF(H343="Oval",(F343*G343*3.14),IF(H343="Triangle",((F343*G343)/2),"Error")))))</f>
        <v>7</v>
      </c>
      <c r="J343" t="s">
        <v>5</v>
      </c>
      <c r="K343" t="s">
        <v>119</v>
      </c>
      <c r="O343" t="s">
        <v>669</v>
      </c>
      <c r="P343" t="s">
        <v>9</v>
      </c>
      <c r="Q343" t="s">
        <v>667</v>
      </c>
      <c r="R343" t="s">
        <v>60</v>
      </c>
      <c r="S343" t="s">
        <v>24</v>
      </c>
      <c r="T343" t="s">
        <v>13</v>
      </c>
      <c r="U343">
        <v>5</v>
      </c>
      <c r="V343" t="s">
        <v>14</v>
      </c>
      <c r="W343" t="s">
        <v>670</v>
      </c>
      <c r="X343" t="s">
        <v>62</v>
      </c>
      <c r="Y343" t="s">
        <v>80</v>
      </c>
      <c r="AA343" s="2">
        <v>0.04</v>
      </c>
    </row>
    <row r="344" spans="1:27" x14ac:dyDescent="0.25">
      <c r="A344">
        <v>36</v>
      </c>
      <c r="B344" t="s">
        <v>274</v>
      </c>
      <c r="C344" t="s">
        <v>275</v>
      </c>
      <c r="D344" t="s">
        <v>276</v>
      </c>
      <c r="E344" t="s">
        <v>56</v>
      </c>
      <c r="F344">
        <v>2</v>
      </c>
      <c r="G344">
        <v>3.5</v>
      </c>
      <c r="H344" t="s">
        <v>4</v>
      </c>
      <c r="I344">
        <f>IF(H344="Rectangle",F344*G344,IF(H344="Square",F344*G344,IF(H344="Round",(F344/2)^2*3.14,IF(H344="Oval",(F344*G344*3.14),IF(H344="Triangle",((F344*G344)/2),"Error")))))</f>
        <v>7</v>
      </c>
      <c r="J344" t="s">
        <v>5</v>
      </c>
      <c r="K344" t="s">
        <v>98</v>
      </c>
      <c r="O344" t="s">
        <v>277</v>
      </c>
      <c r="P344" t="s">
        <v>46</v>
      </c>
      <c r="Q344" t="s">
        <v>275</v>
      </c>
      <c r="R344" t="s">
        <v>79</v>
      </c>
      <c r="S344" t="s">
        <v>24</v>
      </c>
      <c r="T344" t="s">
        <v>13</v>
      </c>
      <c r="U344">
        <v>42</v>
      </c>
      <c r="V344" t="s">
        <v>25</v>
      </c>
      <c r="W344" t="s">
        <v>278</v>
      </c>
      <c r="X344" t="s">
        <v>16</v>
      </c>
      <c r="Y344">
        <v>2013</v>
      </c>
      <c r="Z344" t="s">
        <v>279</v>
      </c>
      <c r="AA344" s="2">
        <v>0.01</v>
      </c>
    </row>
    <row r="345" spans="1:27" x14ac:dyDescent="0.25">
      <c r="A345">
        <v>121</v>
      </c>
      <c r="B345" t="s">
        <v>730</v>
      </c>
      <c r="C345" t="s">
        <v>731</v>
      </c>
      <c r="D345" t="s">
        <v>732</v>
      </c>
      <c r="E345" t="s">
        <v>56</v>
      </c>
      <c r="F345">
        <v>2</v>
      </c>
      <c r="G345">
        <v>3.5</v>
      </c>
      <c r="H345" t="s">
        <v>4</v>
      </c>
      <c r="I345">
        <f>IF(H345="Rectangle",F345*G345,IF(H345="Square",F345*G345,IF(H345="Round",(F345/2)^2*3.14,IF(H345="Oval",(F345*G345*3.14),IF(H345="Triangle",((F345*G345)/2),"Error")))))</f>
        <v>7</v>
      </c>
      <c r="J345" t="s">
        <v>43</v>
      </c>
      <c r="K345" t="s">
        <v>119</v>
      </c>
      <c r="O345" t="s">
        <v>733</v>
      </c>
      <c r="P345" t="s">
        <v>9</v>
      </c>
      <c r="Q345" t="s">
        <v>731</v>
      </c>
      <c r="R345" t="s">
        <v>734</v>
      </c>
      <c r="S345" t="s">
        <v>24</v>
      </c>
      <c r="T345" t="s">
        <v>13</v>
      </c>
      <c r="U345">
        <v>2</v>
      </c>
      <c r="V345" t="s">
        <v>14</v>
      </c>
      <c r="W345" t="s">
        <v>735</v>
      </c>
      <c r="X345" t="s">
        <v>62</v>
      </c>
      <c r="Y345">
        <v>2001</v>
      </c>
      <c r="AA345" s="2">
        <v>0.04</v>
      </c>
    </row>
    <row r="346" spans="1:27" x14ac:dyDescent="0.25">
      <c r="A346">
        <v>124</v>
      </c>
      <c r="B346" t="s">
        <v>748</v>
      </c>
      <c r="C346" t="s">
        <v>749</v>
      </c>
      <c r="D346" t="s">
        <v>750</v>
      </c>
      <c r="E346" t="s">
        <v>56</v>
      </c>
      <c r="F346">
        <v>2</v>
      </c>
      <c r="G346">
        <v>3.5</v>
      </c>
      <c r="H346" t="s">
        <v>4</v>
      </c>
      <c r="I346">
        <f>IF(H346="Rectangle",F346*G346,IF(H346="Square",F346*G346,IF(H346="Round",(F346/2)^2*3.14,IF(H346="Oval",(F346*G346*3.14),IF(H346="Triangle",((F346*G346)/2),"Error")))))</f>
        <v>7</v>
      </c>
      <c r="J346" t="s">
        <v>43</v>
      </c>
      <c r="K346" t="s">
        <v>119</v>
      </c>
      <c r="O346" t="s">
        <v>751</v>
      </c>
      <c r="P346" t="s">
        <v>9</v>
      </c>
      <c r="Q346" t="s">
        <v>752</v>
      </c>
      <c r="R346" t="s">
        <v>60</v>
      </c>
      <c r="S346" t="s">
        <v>24</v>
      </c>
      <c r="T346" t="s">
        <v>13</v>
      </c>
      <c r="U346">
        <v>2</v>
      </c>
      <c r="V346" t="s">
        <v>14</v>
      </c>
      <c r="W346" t="s">
        <v>753</v>
      </c>
      <c r="X346" t="s">
        <v>62</v>
      </c>
      <c r="Y346" t="s">
        <v>80</v>
      </c>
      <c r="AA346" s="2">
        <v>0.04</v>
      </c>
    </row>
    <row r="347" spans="1:27" x14ac:dyDescent="0.25">
      <c r="A347">
        <v>134</v>
      </c>
      <c r="B347" t="s">
        <v>807</v>
      </c>
      <c r="C347" t="s">
        <v>808</v>
      </c>
      <c r="D347" t="s">
        <v>809</v>
      </c>
      <c r="E347" t="s">
        <v>56</v>
      </c>
      <c r="F347">
        <v>2</v>
      </c>
      <c r="G347">
        <v>3.5</v>
      </c>
      <c r="H347" t="s">
        <v>4</v>
      </c>
      <c r="I347">
        <f>IF(H347="Rectangle",F347*G347,IF(H347="Square",F347*G347,IF(H347="Round",(F347/2)^2*3.14,IF(H347="Oval",(F347*G347*3.14),IF(H347="Triangle",((F347*G347)/2),"Error")))))</f>
        <v>7</v>
      </c>
      <c r="J347" t="s">
        <v>43</v>
      </c>
      <c r="K347" t="s">
        <v>119</v>
      </c>
      <c r="O347" t="s">
        <v>810</v>
      </c>
      <c r="P347" t="s">
        <v>9</v>
      </c>
      <c r="Q347" t="s">
        <v>808</v>
      </c>
      <c r="R347" t="s">
        <v>746</v>
      </c>
      <c r="S347" t="s">
        <v>24</v>
      </c>
      <c r="T347" t="s">
        <v>13</v>
      </c>
      <c r="U347">
        <v>2</v>
      </c>
      <c r="V347" t="s">
        <v>14</v>
      </c>
      <c r="W347" t="s">
        <v>811</v>
      </c>
      <c r="X347" t="s">
        <v>62</v>
      </c>
      <c r="Y347" t="s">
        <v>80</v>
      </c>
      <c r="AA347" s="2">
        <v>0.04</v>
      </c>
    </row>
    <row r="348" spans="1:27" x14ac:dyDescent="0.25">
      <c r="A348">
        <v>123</v>
      </c>
      <c r="B348" t="s">
        <v>742</v>
      </c>
      <c r="C348" t="s">
        <v>743</v>
      </c>
      <c r="D348" t="s">
        <v>744</v>
      </c>
      <c r="E348" t="s">
        <v>42</v>
      </c>
      <c r="F348">
        <v>2</v>
      </c>
      <c r="G348">
        <v>3.5</v>
      </c>
      <c r="H348" t="s">
        <v>4</v>
      </c>
      <c r="I348">
        <f>IF(H348="Rectangle",F348*G348,IF(H348="Square",F348*G348,IF(H348="Round",(F348/2)^2*3.14,IF(H348="Oval",(F348*G348*3.14),IF(H348="Triangle",((F348*G348)/2),"Error")))))</f>
        <v>7</v>
      </c>
      <c r="J348" t="s">
        <v>43</v>
      </c>
      <c r="K348" t="s">
        <v>119</v>
      </c>
      <c r="O348" t="s">
        <v>745</v>
      </c>
      <c r="P348" t="s">
        <v>9</v>
      </c>
      <c r="Q348" t="s">
        <v>743</v>
      </c>
      <c r="R348" t="s">
        <v>746</v>
      </c>
      <c r="S348" t="s">
        <v>24</v>
      </c>
      <c r="T348" t="s">
        <v>13</v>
      </c>
      <c r="U348">
        <v>4</v>
      </c>
      <c r="V348" t="s">
        <v>14</v>
      </c>
      <c r="W348" t="s">
        <v>747</v>
      </c>
      <c r="X348" t="s">
        <v>38</v>
      </c>
      <c r="Y348" t="s">
        <v>38</v>
      </c>
      <c r="AA348" s="2">
        <v>0.04</v>
      </c>
    </row>
    <row r="349" spans="1:27" x14ac:dyDescent="0.25">
      <c r="A349">
        <v>126</v>
      </c>
      <c r="B349" t="s">
        <v>759</v>
      </c>
      <c r="C349" t="s">
        <v>760</v>
      </c>
      <c r="D349" t="s">
        <v>761</v>
      </c>
      <c r="E349" t="s">
        <v>56</v>
      </c>
      <c r="F349">
        <v>2</v>
      </c>
      <c r="G349">
        <v>3.5</v>
      </c>
      <c r="H349" t="s">
        <v>4</v>
      </c>
      <c r="I349">
        <f>IF(H349="Rectangle",F349*G349,IF(H349="Square",F349*G349,IF(H349="Round",(F349/2)^2*3.14,IF(H349="Oval",(F349*G349*3.14),IF(H349="Triangle",((F349*G349)/2),"Error")))))</f>
        <v>7</v>
      </c>
      <c r="J349" t="s">
        <v>43</v>
      </c>
      <c r="K349" t="s">
        <v>119</v>
      </c>
      <c r="O349" t="s">
        <v>762</v>
      </c>
      <c r="P349" t="s">
        <v>9</v>
      </c>
      <c r="Q349" t="s">
        <v>763</v>
      </c>
      <c r="R349" t="s">
        <v>60</v>
      </c>
      <c r="S349" t="s">
        <v>24</v>
      </c>
      <c r="T349" t="s">
        <v>13</v>
      </c>
      <c r="U349">
        <v>5</v>
      </c>
      <c r="V349" t="s">
        <v>14</v>
      </c>
      <c r="W349" t="s">
        <v>764</v>
      </c>
      <c r="X349" t="s">
        <v>62</v>
      </c>
      <c r="Y349" t="s">
        <v>80</v>
      </c>
      <c r="AA349" s="2">
        <v>0.04</v>
      </c>
    </row>
    <row r="350" spans="1:27" x14ac:dyDescent="0.25">
      <c r="A350">
        <v>129</v>
      </c>
      <c r="B350" t="s">
        <v>776</v>
      </c>
      <c r="C350" t="s">
        <v>777</v>
      </c>
      <c r="D350" t="s">
        <v>778</v>
      </c>
      <c r="E350" t="s">
        <v>56</v>
      </c>
      <c r="F350">
        <v>2</v>
      </c>
      <c r="G350">
        <v>3.5</v>
      </c>
      <c r="H350" t="s">
        <v>4</v>
      </c>
      <c r="I350">
        <f>IF(H350="Rectangle",F350*G350,IF(H350="Square",F350*G350,IF(H350="Round",(F350/2)^2*3.14,IF(H350="Oval",(F350*G350*3.14),IF(H350="Triangle",((F350*G350)/2),"Error")))))</f>
        <v>7</v>
      </c>
      <c r="J350" t="s">
        <v>43</v>
      </c>
      <c r="K350" t="s">
        <v>103</v>
      </c>
      <c r="O350" t="s">
        <v>779</v>
      </c>
      <c r="P350" t="s">
        <v>9</v>
      </c>
      <c r="Q350" t="s">
        <v>777</v>
      </c>
      <c r="R350" t="s">
        <v>60</v>
      </c>
      <c r="S350" t="s">
        <v>24</v>
      </c>
      <c r="T350" t="s">
        <v>13</v>
      </c>
      <c r="U350">
        <v>5</v>
      </c>
      <c r="V350" t="s">
        <v>14</v>
      </c>
      <c r="W350" t="s">
        <v>780</v>
      </c>
      <c r="X350" t="s">
        <v>62</v>
      </c>
      <c r="Y350">
        <v>2015</v>
      </c>
      <c r="Z350" t="s">
        <v>28</v>
      </c>
      <c r="AA350" s="2">
        <v>0.04</v>
      </c>
    </row>
    <row r="351" spans="1:27" x14ac:dyDescent="0.25">
      <c r="A351">
        <v>469</v>
      </c>
      <c r="B351" t="s">
        <v>2418</v>
      </c>
      <c r="C351" t="s">
        <v>2419</v>
      </c>
      <c r="D351" t="s">
        <v>2420</v>
      </c>
      <c r="E351" t="s">
        <v>56</v>
      </c>
      <c r="F351">
        <v>2</v>
      </c>
      <c r="G351">
        <v>3.5</v>
      </c>
      <c r="H351" t="s">
        <v>4</v>
      </c>
      <c r="I351">
        <f>IF(H351="Rectangle",F351*G351,IF(H351="Square",F351*G351,IF(H351="Round",(F351/2)^2*3.14,IF(H351="Oval",(F351*G351*3.14),IF(H351="Triangle",((F351*G351)/2),"Error")))))</f>
        <v>7</v>
      </c>
      <c r="J351" t="s">
        <v>43</v>
      </c>
      <c r="K351" t="s">
        <v>119</v>
      </c>
      <c r="O351" t="s">
        <v>2421</v>
      </c>
      <c r="P351" t="s">
        <v>9</v>
      </c>
      <c r="Q351" t="s">
        <v>2422</v>
      </c>
      <c r="R351" t="s">
        <v>60</v>
      </c>
      <c r="S351" t="s">
        <v>24</v>
      </c>
      <c r="T351" t="s">
        <v>13</v>
      </c>
      <c r="U351">
        <v>5</v>
      </c>
      <c r="V351" t="s">
        <v>14</v>
      </c>
      <c r="W351" t="s">
        <v>2423</v>
      </c>
      <c r="X351" t="s">
        <v>130</v>
      </c>
      <c r="Y351">
        <v>2023</v>
      </c>
      <c r="Z351" t="s">
        <v>1883</v>
      </c>
      <c r="AA351" s="2">
        <v>0.04</v>
      </c>
    </row>
    <row r="352" spans="1:27" x14ac:dyDescent="0.25">
      <c r="A352">
        <v>405</v>
      </c>
      <c r="B352" t="s">
        <v>2103</v>
      </c>
      <c r="C352" t="s">
        <v>2104</v>
      </c>
      <c r="D352" t="s">
        <v>2105</v>
      </c>
      <c r="E352" t="s">
        <v>56</v>
      </c>
      <c r="F352">
        <v>2</v>
      </c>
      <c r="G352">
        <v>3.5</v>
      </c>
      <c r="H352" t="s">
        <v>4</v>
      </c>
      <c r="I352">
        <f>IF(H352="Rectangle",F352*G352,IF(H352="Square",F352*G352,IF(H352="Round",(F352/2)^2*3.14,IF(H352="Oval",(F352*G352*3.14),IF(H352="Triangle",((F352*G352)/2),"Error")))))</f>
        <v>7</v>
      </c>
      <c r="J352" t="s">
        <v>43</v>
      </c>
      <c r="K352" t="s">
        <v>739</v>
      </c>
      <c r="O352" t="s">
        <v>2106</v>
      </c>
      <c r="P352" t="s">
        <v>9</v>
      </c>
      <c r="Q352" t="s">
        <v>2107</v>
      </c>
      <c r="R352" t="s">
        <v>60</v>
      </c>
      <c r="S352" t="s">
        <v>24</v>
      </c>
      <c r="T352" t="s">
        <v>1568</v>
      </c>
      <c r="U352">
        <v>8</v>
      </c>
      <c r="V352" t="s">
        <v>14</v>
      </c>
      <c r="Y352">
        <v>2022</v>
      </c>
      <c r="Z352" t="s">
        <v>52</v>
      </c>
      <c r="AA352" s="2">
        <v>0.04</v>
      </c>
    </row>
    <row r="353" spans="1:27" x14ac:dyDescent="0.25">
      <c r="A353">
        <v>85</v>
      </c>
      <c r="B353" t="s">
        <v>561</v>
      </c>
      <c r="C353" t="s">
        <v>562</v>
      </c>
      <c r="D353" t="s">
        <v>563</v>
      </c>
      <c r="E353" t="s">
        <v>564</v>
      </c>
      <c r="F353">
        <v>3.13</v>
      </c>
      <c r="G353">
        <v>2.25</v>
      </c>
      <c r="H353" t="s">
        <v>4</v>
      </c>
      <c r="I353">
        <f>IF(H353="Rectangle",F353*G353,IF(H353="Square",F353*G353,IF(H353="Round",(F353/2)^2*3.14,IF(H353="Oval",(F353*G353*3.14),IF(H353="Triangle",((F353*G353)/2),"Error")))))</f>
        <v>7.0424999999999995</v>
      </c>
      <c r="J353" t="s">
        <v>5</v>
      </c>
      <c r="K353" t="s">
        <v>92</v>
      </c>
      <c r="P353" t="s">
        <v>46</v>
      </c>
      <c r="Q353" t="s">
        <v>157</v>
      </c>
      <c r="R353" t="s">
        <v>409</v>
      </c>
      <c r="S353" t="s">
        <v>24</v>
      </c>
      <c r="T353" t="s">
        <v>13</v>
      </c>
      <c r="U353">
        <v>42</v>
      </c>
      <c r="V353" t="s">
        <v>25</v>
      </c>
      <c r="W353" t="s">
        <v>565</v>
      </c>
      <c r="X353" t="s">
        <v>38</v>
      </c>
      <c r="Y353">
        <v>2019</v>
      </c>
      <c r="AA353" s="2">
        <v>0.01</v>
      </c>
    </row>
    <row r="354" spans="1:27" x14ac:dyDescent="0.25">
      <c r="A354">
        <v>169</v>
      </c>
      <c r="B354" t="s">
        <v>988</v>
      </c>
      <c r="C354" t="s">
        <v>989</v>
      </c>
      <c r="D354" t="s">
        <v>990</v>
      </c>
      <c r="E354" t="s">
        <v>991</v>
      </c>
      <c r="F354">
        <v>3</v>
      </c>
      <c r="G354">
        <v>3</v>
      </c>
      <c r="H354" t="s">
        <v>75</v>
      </c>
      <c r="I354">
        <f>IF(H354="Rectangle",F354*G354,IF(H354="Square",F354*G354,IF(H354="Round",(F354/2)^2*3.14,IF(H354="Oval",(F354*G354*3.14),IF(H354="Triangle",((F354*G354)/2),"Error")))))</f>
        <v>7.0650000000000004</v>
      </c>
      <c r="J354" t="s">
        <v>43</v>
      </c>
      <c r="K354" t="s">
        <v>84</v>
      </c>
      <c r="O354" t="s">
        <v>992</v>
      </c>
      <c r="P354" t="s">
        <v>77</v>
      </c>
      <c r="Q354" t="s">
        <v>993</v>
      </c>
      <c r="R354" t="s">
        <v>994</v>
      </c>
      <c r="S354" t="s">
        <v>24</v>
      </c>
      <c r="T354" t="s">
        <v>13</v>
      </c>
      <c r="U354">
        <v>188</v>
      </c>
      <c r="V354" t="s">
        <v>25</v>
      </c>
      <c r="W354" t="s">
        <v>300</v>
      </c>
      <c r="X354" t="s">
        <v>301</v>
      </c>
      <c r="Y354">
        <v>2020</v>
      </c>
      <c r="Z354" t="s">
        <v>52</v>
      </c>
      <c r="AA354" s="2">
        <v>0.04</v>
      </c>
    </row>
    <row r="355" spans="1:27" x14ac:dyDescent="0.25">
      <c r="A355">
        <v>189</v>
      </c>
      <c r="B355" t="s">
        <v>1094</v>
      </c>
      <c r="C355" t="s">
        <v>1095</v>
      </c>
      <c r="D355" t="s">
        <v>1096</v>
      </c>
      <c r="E355" t="s">
        <v>511</v>
      </c>
      <c r="F355">
        <v>3</v>
      </c>
      <c r="G355">
        <v>3</v>
      </c>
      <c r="H355" t="s">
        <v>75</v>
      </c>
      <c r="I355">
        <f>IF(H355="Rectangle",F355*G355,IF(H355="Square",F355*G355,IF(H355="Round",(F355/2)^2*3.14,IF(H355="Oval",(F355*G355*3.14),IF(H355="Triangle",((F355*G355)/2),"Error")))))</f>
        <v>7.0650000000000004</v>
      </c>
      <c r="J355" t="s">
        <v>43</v>
      </c>
      <c r="K355" t="s">
        <v>84</v>
      </c>
      <c r="L355" t="s">
        <v>7</v>
      </c>
      <c r="O355" t="s">
        <v>1097</v>
      </c>
      <c r="P355" t="s">
        <v>77</v>
      </c>
      <c r="Q355" t="s">
        <v>1098</v>
      </c>
      <c r="R355" t="s">
        <v>1097</v>
      </c>
      <c r="S355" t="s">
        <v>24</v>
      </c>
      <c r="T355" t="s">
        <v>13</v>
      </c>
      <c r="U355">
        <v>282</v>
      </c>
      <c r="V355" t="s">
        <v>25</v>
      </c>
      <c r="W355" t="s">
        <v>1007</v>
      </c>
      <c r="X355" t="s">
        <v>51</v>
      </c>
      <c r="Y355">
        <v>2017</v>
      </c>
      <c r="Z355" t="s">
        <v>52</v>
      </c>
      <c r="AA355" s="2">
        <v>0.01</v>
      </c>
    </row>
    <row r="356" spans="1:27" x14ac:dyDescent="0.25">
      <c r="A356">
        <v>280</v>
      </c>
      <c r="B356" t="s">
        <v>1562</v>
      </c>
      <c r="C356" t="s">
        <v>1563</v>
      </c>
      <c r="D356" t="s">
        <v>1564</v>
      </c>
      <c r="E356" t="s">
        <v>991</v>
      </c>
      <c r="F356">
        <v>3</v>
      </c>
      <c r="G356">
        <v>3</v>
      </c>
      <c r="H356" t="s">
        <v>75</v>
      </c>
      <c r="I356">
        <f>IF(H356="Rectangle",F356*G356,IF(H356="Square",F356*G356,IF(H356="Round",(F356/2)^2*3.14,IF(H356="Oval",(F356*G356*3.14),IF(H356="Triangle",((F356*G356)/2),"Error")))))</f>
        <v>7.0650000000000004</v>
      </c>
      <c r="J356" t="s">
        <v>43</v>
      </c>
      <c r="K356" t="s">
        <v>84</v>
      </c>
      <c r="O356" t="s">
        <v>1565</v>
      </c>
      <c r="P356" t="s">
        <v>1566</v>
      </c>
      <c r="Q356" t="s">
        <v>1567</v>
      </c>
      <c r="R356" t="s">
        <v>60</v>
      </c>
      <c r="S356" t="s">
        <v>24</v>
      </c>
      <c r="T356" t="s">
        <v>1568</v>
      </c>
      <c r="U356">
        <v>5</v>
      </c>
      <c r="V356" t="s">
        <v>14</v>
      </c>
      <c r="W356" t="s">
        <v>1569</v>
      </c>
      <c r="X356" t="s">
        <v>130</v>
      </c>
      <c r="Y356">
        <v>2020</v>
      </c>
      <c r="Z356" t="s">
        <v>432</v>
      </c>
      <c r="AA356" s="2">
        <v>0.04</v>
      </c>
    </row>
    <row r="357" spans="1:27" x14ac:dyDescent="0.25">
      <c r="A357">
        <v>438</v>
      </c>
      <c r="B357" t="s">
        <v>2265</v>
      </c>
      <c r="C357" t="s">
        <v>2266</v>
      </c>
      <c r="D357" t="s">
        <v>2267</v>
      </c>
      <c r="E357" t="s">
        <v>991</v>
      </c>
      <c r="F357">
        <v>3</v>
      </c>
      <c r="G357">
        <v>3</v>
      </c>
      <c r="H357" t="s">
        <v>75</v>
      </c>
      <c r="I357">
        <f>IF(H357="Rectangle",F357*G357,IF(H357="Square",F357*G357,IF(H357="Round",(F357/2)^2*3.14,IF(H357="Oval",(F357*G357*3.14),IF(H357="Triangle",((F357*G357)/2),"Error")))))</f>
        <v>7.0650000000000004</v>
      </c>
      <c r="J357" t="s">
        <v>43</v>
      </c>
      <c r="K357" t="s">
        <v>84</v>
      </c>
      <c r="O357" t="s">
        <v>2266</v>
      </c>
      <c r="P357" t="s">
        <v>2268</v>
      </c>
      <c r="Q357" t="s">
        <v>2266</v>
      </c>
      <c r="R357" t="s">
        <v>79</v>
      </c>
      <c r="S357" t="s">
        <v>24</v>
      </c>
      <c r="T357" t="s">
        <v>829</v>
      </c>
      <c r="U357">
        <v>39</v>
      </c>
      <c r="V357" t="s">
        <v>14</v>
      </c>
      <c r="W357" t="s">
        <v>2263</v>
      </c>
      <c r="X357" t="s">
        <v>130</v>
      </c>
      <c r="Y357">
        <v>2023</v>
      </c>
      <c r="Z357" t="s">
        <v>2264</v>
      </c>
      <c r="AA357" s="2">
        <v>0.04</v>
      </c>
    </row>
    <row r="358" spans="1:27" x14ac:dyDescent="0.25">
      <c r="A358">
        <v>148</v>
      </c>
      <c r="B358" t="s">
        <v>882</v>
      </c>
      <c r="C358" t="s">
        <v>883</v>
      </c>
      <c r="D358" t="s">
        <v>884</v>
      </c>
      <c r="E358" t="s">
        <v>234</v>
      </c>
      <c r="F358">
        <v>2.38</v>
      </c>
      <c r="G358">
        <v>3</v>
      </c>
      <c r="H358" t="s">
        <v>4</v>
      </c>
      <c r="I358">
        <f>IF(H358="Rectangle",F358*G358,IF(H358="Square",F358*G358,IF(H358="Round",(F358/2)^2*3.14,IF(H358="Oval",(F358*G358*3.14),IF(H358="Triangle",((F358*G358)/2),"Error")))))</f>
        <v>7.14</v>
      </c>
      <c r="J358" t="s">
        <v>43</v>
      </c>
      <c r="K358" t="s">
        <v>885</v>
      </c>
      <c r="O358" t="s">
        <v>886</v>
      </c>
      <c r="P358" t="s">
        <v>35</v>
      </c>
      <c r="Q358" t="s">
        <v>887</v>
      </c>
      <c r="R358" t="s">
        <v>880</v>
      </c>
      <c r="S358" t="s">
        <v>24</v>
      </c>
      <c r="T358" t="s">
        <v>13</v>
      </c>
      <c r="U358">
        <v>15</v>
      </c>
      <c r="V358" t="s">
        <v>25</v>
      </c>
      <c r="W358" t="s">
        <v>888</v>
      </c>
      <c r="X358" t="s">
        <v>38</v>
      </c>
      <c r="Y358">
        <v>2015</v>
      </c>
      <c r="AA358" s="2">
        <v>0.01</v>
      </c>
    </row>
    <row r="359" spans="1:27" x14ac:dyDescent="0.25">
      <c r="A359">
        <v>125</v>
      </c>
      <c r="B359" t="s">
        <v>754</v>
      </c>
      <c r="C359" t="s">
        <v>755</v>
      </c>
      <c r="D359" t="s">
        <v>756</v>
      </c>
      <c r="E359" t="s">
        <v>56</v>
      </c>
      <c r="F359">
        <v>2</v>
      </c>
      <c r="G359">
        <v>3.63</v>
      </c>
      <c r="H359" t="s">
        <v>4</v>
      </c>
      <c r="I359">
        <f>IF(H359="Rectangle",F359*G359,IF(H359="Square",F359*G359,IF(H359="Round",(F359/2)^2*3.14,IF(H359="Oval",(F359*G359*3.14),IF(H359="Triangle",((F359*G359)/2),"Error")))))</f>
        <v>7.26</v>
      </c>
      <c r="J359" t="s">
        <v>43</v>
      </c>
      <c r="K359" t="s">
        <v>119</v>
      </c>
      <c r="O359" t="s">
        <v>757</v>
      </c>
      <c r="P359" t="s">
        <v>9</v>
      </c>
      <c r="Q359" t="s">
        <v>755</v>
      </c>
      <c r="R359" t="s">
        <v>60</v>
      </c>
      <c r="S359" t="s">
        <v>24</v>
      </c>
      <c r="T359" t="s">
        <v>13</v>
      </c>
      <c r="U359">
        <v>5</v>
      </c>
      <c r="V359" t="s">
        <v>14</v>
      </c>
      <c r="W359" t="s">
        <v>758</v>
      </c>
      <c r="X359" t="s">
        <v>62</v>
      </c>
      <c r="Y359" t="s">
        <v>80</v>
      </c>
      <c r="AA359" s="2">
        <v>0.04</v>
      </c>
    </row>
    <row r="360" spans="1:27" x14ac:dyDescent="0.25">
      <c r="A360">
        <v>158</v>
      </c>
      <c r="B360" t="s">
        <v>941</v>
      </c>
      <c r="C360" t="s">
        <v>942</v>
      </c>
      <c r="D360" t="s">
        <v>943</v>
      </c>
      <c r="E360" t="s">
        <v>3</v>
      </c>
      <c r="F360">
        <v>2.25</v>
      </c>
      <c r="G360">
        <v>3.25</v>
      </c>
      <c r="H360" t="s">
        <v>4</v>
      </c>
      <c r="I360">
        <f>IF(H360="Rectangle",F360*G360,IF(H360="Square",F360*G360,IF(H360="Round",(F360/2)^2*3.14,IF(H360="Oval",(F360*G360*3.14),IF(H360="Triangle",((F360*G360)/2),"Error")))))</f>
        <v>7.3125</v>
      </c>
      <c r="J360" t="s">
        <v>43</v>
      </c>
      <c r="K360" t="s">
        <v>103</v>
      </c>
      <c r="M360" t="s">
        <v>7</v>
      </c>
      <c r="N360" t="s">
        <v>7</v>
      </c>
      <c r="O360" t="s">
        <v>944</v>
      </c>
      <c r="P360" t="s">
        <v>35</v>
      </c>
      <c r="Q360" t="s">
        <v>945</v>
      </c>
      <c r="R360" t="s">
        <v>946</v>
      </c>
      <c r="S360" t="s">
        <v>24</v>
      </c>
      <c r="T360" t="s">
        <v>13</v>
      </c>
      <c r="U360">
        <v>161</v>
      </c>
      <c r="V360" t="s">
        <v>25</v>
      </c>
      <c r="W360" t="s">
        <v>595</v>
      </c>
      <c r="X360" t="s">
        <v>51</v>
      </c>
      <c r="Y360">
        <v>2019</v>
      </c>
      <c r="Z360" t="s">
        <v>52</v>
      </c>
      <c r="AA360" s="2">
        <v>4.95</v>
      </c>
    </row>
    <row r="361" spans="1:27" x14ac:dyDescent="0.25">
      <c r="A361">
        <v>434</v>
      </c>
      <c r="B361" t="s">
        <v>2241</v>
      </c>
      <c r="C361" t="s">
        <v>2242</v>
      </c>
      <c r="D361" t="s">
        <v>2243</v>
      </c>
      <c r="E361" t="s">
        <v>42</v>
      </c>
      <c r="F361">
        <v>2.25</v>
      </c>
      <c r="G361">
        <v>3.25</v>
      </c>
      <c r="H361" t="s">
        <v>4</v>
      </c>
      <c r="I361">
        <f>IF(H361="Rectangle",F361*G361,IF(H361="Square",F361*G361,IF(H361="Round",(F361/2)^2*3.14,IF(H361="Oval",(F361*G361*3.14),IF(H361="Triangle",((F361*G361)/2),"Error")))))</f>
        <v>7.3125</v>
      </c>
      <c r="J361" t="s">
        <v>43</v>
      </c>
      <c r="K361" t="s">
        <v>291</v>
      </c>
      <c r="O361" t="s">
        <v>2244</v>
      </c>
      <c r="P361" t="s">
        <v>46</v>
      </c>
      <c r="Q361" t="s">
        <v>2245</v>
      </c>
      <c r="R361" t="s">
        <v>409</v>
      </c>
      <c r="S361" t="s">
        <v>24</v>
      </c>
      <c r="T361" t="s">
        <v>13</v>
      </c>
      <c r="U361">
        <v>41</v>
      </c>
      <c r="V361" t="s">
        <v>93</v>
      </c>
      <c r="W361" t="s">
        <v>2246</v>
      </c>
      <c r="Y361">
        <v>2022</v>
      </c>
      <c r="Z361" t="s">
        <v>2188</v>
      </c>
      <c r="AA361" s="2">
        <v>0.01</v>
      </c>
    </row>
    <row r="362" spans="1:27" x14ac:dyDescent="0.25">
      <c r="A362">
        <v>463</v>
      </c>
      <c r="B362" t="s">
        <v>2389</v>
      </c>
      <c r="C362" t="s">
        <v>2390</v>
      </c>
      <c r="D362" t="s">
        <v>2391</v>
      </c>
      <c r="E362" t="s">
        <v>42</v>
      </c>
      <c r="F362">
        <v>2.25</v>
      </c>
      <c r="G362">
        <v>3.25</v>
      </c>
      <c r="H362" t="s">
        <v>4</v>
      </c>
      <c r="I362">
        <f>IF(H362="Rectangle",F362*G362,IF(H362="Square",F362*G362,IF(H362="Round",(F362/2)^2*3.14,IF(H362="Oval",(F362*G362*3.14),IF(H362="Triangle",((F362*G362)/2),"Error")))))</f>
        <v>7.3125</v>
      </c>
      <c r="J362" t="s">
        <v>43</v>
      </c>
      <c r="K362" t="s">
        <v>84</v>
      </c>
      <c r="O362" t="s">
        <v>2392</v>
      </c>
      <c r="P362" t="s">
        <v>130</v>
      </c>
      <c r="Q362" t="s">
        <v>2393</v>
      </c>
      <c r="R362" t="s">
        <v>79</v>
      </c>
      <c r="S362" t="s">
        <v>24</v>
      </c>
      <c r="T362" t="s">
        <v>13</v>
      </c>
      <c r="U362">
        <v>42</v>
      </c>
      <c r="V362" t="s">
        <v>128</v>
      </c>
      <c r="W362" t="s">
        <v>2394</v>
      </c>
      <c r="X362" t="s">
        <v>130</v>
      </c>
      <c r="Y362">
        <v>2023</v>
      </c>
      <c r="Z362" t="s">
        <v>52</v>
      </c>
      <c r="AA362" s="2">
        <v>0.01</v>
      </c>
    </row>
    <row r="363" spans="1:27" x14ac:dyDescent="0.25">
      <c r="A363">
        <v>172</v>
      </c>
      <c r="B363" t="s">
        <v>1008</v>
      </c>
      <c r="C363" t="s">
        <v>1009</v>
      </c>
      <c r="D363" t="s">
        <v>1010</v>
      </c>
      <c r="E363" t="s">
        <v>234</v>
      </c>
      <c r="F363">
        <v>2.13</v>
      </c>
      <c r="G363">
        <v>3.5</v>
      </c>
      <c r="H363" t="s">
        <v>4</v>
      </c>
      <c r="I363">
        <f>IF(H363="Rectangle",F363*G363,IF(H363="Square",F363*G363,IF(H363="Round",(F363/2)^2*3.14,IF(H363="Oval",(F363*G363*3.14),IF(H363="Triangle",((F363*G363)/2),"Error")))))</f>
        <v>7.4550000000000001</v>
      </c>
      <c r="J363" t="s">
        <v>43</v>
      </c>
      <c r="K363" t="s">
        <v>103</v>
      </c>
      <c r="M363" t="s">
        <v>7</v>
      </c>
      <c r="N363" t="s">
        <v>7</v>
      </c>
      <c r="O363" t="s">
        <v>1011</v>
      </c>
      <c r="P363" t="s">
        <v>68</v>
      </c>
      <c r="Q363" t="s">
        <v>1005</v>
      </c>
      <c r="R363" t="s">
        <v>1006</v>
      </c>
      <c r="S363" t="s">
        <v>24</v>
      </c>
      <c r="T363" t="s">
        <v>13</v>
      </c>
      <c r="U363">
        <v>406</v>
      </c>
      <c r="V363" t="s">
        <v>25</v>
      </c>
      <c r="W363" t="s">
        <v>1007</v>
      </c>
      <c r="X363" t="s">
        <v>51</v>
      </c>
      <c r="Y363">
        <v>2017</v>
      </c>
      <c r="Z363" t="s">
        <v>52</v>
      </c>
      <c r="AA363" s="2">
        <v>5.99</v>
      </c>
    </row>
    <row r="364" spans="1:27" x14ac:dyDescent="0.25">
      <c r="A364">
        <v>68</v>
      </c>
      <c r="B364" t="s">
        <v>475</v>
      </c>
      <c r="C364" t="s">
        <v>476</v>
      </c>
      <c r="D364" t="s">
        <v>477</v>
      </c>
      <c r="E364" t="s">
        <v>32</v>
      </c>
      <c r="F364">
        <v>1.38</v>
      </c>
      <c r="G364">
        <v>1.75</v>
      </c>
      <c r="H364" t="s">
        <v>478</v>
      </c>
      <c r="I364">
        <f>IF(H364="Rectangle",F364*G364,IF(H364="Square",F364*G364,IF(H364="Round",(F364/2)^2*3.14,IF(H364="Oval",(F364*G364*3.14),IF(H364="Triangle",((F364*G364)/2),"Error")))))</f>
        <v>7.5831000000000008</v>
      </c>
      <c r="J364" t="s">
        <v>43</v>
      </c>
      <c r="K364" t="s">
        <v>207</v>
      </c>
      <c r="O364" t="s">
        <v>479</v>
      </c>
      <c r="P364" t="s">
        <v>130</v>
      </c>
      <c r="Q364" t="s">
        <v>476</v>
      </c>
      <c r="R364" t="s">
        <v>165</v>
      </c>
      <c r="S364" t="s">
        <v>24</v>
      </c>
      <c r="T364" t="s">
        <v>13</v>
      </c>
      <c r="U364">
        <v>116</v>
      </c>
      <c r="V364" t="s">
        <v>25</v>
      </c>
      <c r="W364" t="s">
        <v>480</v>
      </c>
      <c r="X364" t="s">
        <v>114</v>
      </c>
      <c r="Y364">
        <v>2016</v>
      </c>
      <c r="Z364" t="s">
        <v>481</v>
      </c>
      <c r="AA364" s="2">
        <v>0.01</v>
      </c>
    </row>
    <row r="365" spans="1:27" x14ac:dyDescent="0.25">
      <c r="A365">
        <v>453</v>
      </c>
      <c r="B365" t="s">
        <v>2340</v>
      </c>
      <c r="C365" t="s">
        <v>2341</v>
      </c>
      <c r="D365" t="s">
        <v>2342</v>
      </c>
      <c r="E365" t="s">
        <v>991</v>
      </c>
      <c r="F365">
        <v>2.75</v>
      </c>
      <c r="G365">
        <v>2.88</v>
      </c>
      <c r="H365" t="s">
        <v>4</v>
      </c>
      <c r="I365">
        <f>IF(H365="Rectangle",F365*G365,IF(H365="Square",F365*G365,IF(H365="Round",(F365/2)^2*3.14,IF(H365="Oval",(F365*G365*3.14),IF(H365="Triangle",((F365*G365)/2),"Error")))))</f>
        <v>7.92</v>
      </c>
      <c r="J365" t="s">
        <v>43</v>
      </c>
      <c r="K365" t="s">
        <v>84</v>
      </c>
      <c r="O365" t="s">
        <v>2343</v>
      </c>
      <c r="P365" t="s">
        <v>130</v>
      </c>
      <c r="Q365" t="s">
        <v>2341</v>
      </c>
      <c r="R365" t="s">
        <v>60</v>
      </c>
      <c r="S365" t="s">
        <v>24</v>
      </c>
      <c r="T365" t="s">
        <v>13</v>
      </c>
      <c r="U365">
        <v>5</v>
      </c>
      <c r="V365" t="s">
        <v>128</v>
      </c>
      <c r="W365" t="s">
        <v>2336</v>
      </c>
      <c r="X365" t="s">
        <v>130</v>
      </c>
      <c r="Y365">
        <v>2023</v>
      </c>
      <c r="Z365" t="s">
        <v>52</v>
      </c>
      <c r="AA365" s="2">
        <v>0.04</v>
      </c>
    </row>
    <row r="366" spans="1:27" x14ac:dyDescent="0.25">
      <c r="A366">
        <v>38</v>
      </c>
      <c r="B366" t="s">
        <v>288</v>
      </c>
      <c r="C366" t="s">
        <v>289</v>
      </c>
      <c r="D366" t="s">
        <v>290</v>
      </c>
      <c r="E366" t="s">
        <v>32</v>
      </c>
      <c r="F366">
        <v>2</v>
      </c>
      <c r="G366">
        <v>4</v>
      </c>
      <c r="H366" t="s">
        <v>4</v>
      </c>
      <c r="I366">
        <f>IF(H366="Rectangle",F366*G366,IF(H366="Square",F366*G366,IF(H366="Round",(F366/2)^2*3.14,IF(H366="Oval",(F366*G366*3.14),IF(H366="Triangle",((F366*G366)/2),"Error")))))</f>
        <v>8</v>
      </c>
      <c r="J366" t="s">
        <v>43</v>
      </c>
      <c r="K366" t="s">
        <v>291</v>
      </c>
      <c r="M366" t="s">
        <v>7</v>
      </c>
      <c r="P366" t="s">
        <v>9</v>
      </c>
      <c r="Q366" t="s">
        <v>80</v>
      </c>
      <c r="S366" t="s">
        <v>24</v>
      </c>
      <c r="T366" t="s">
        <v>13</v>
      </c>
      <c r="U366">
        <v>116</v>
      </c>
      <c r="V366" t="s">
        <v>25</v>
      </c>
      <c r="W366" t="s">
        <v>292</v>
      </c>
      <c r="X366" t="s">
        <v>38</v>
      </c>
      <c r="Y366" t="s">
        <v>80</v>
      </c>
      <c r="AA366" s="2">
        <v>0.01</v>
      </c>
    </row>
    <row r="367" spans="1:27" x14ac:dyDescent="0.25">
      <c r="A367">
        <v>441</v>
      </c>
      <c r="B367" t="s">
        <v>2278</v>
      </c>
      <c r="C367" t="s">
        <v>2279</v>
      </c>
      <c r="D367" t="s">
        <v>2280</v>
      </c>
      <c r="E367" t="s">
        <v>991</v>
      </c>
      <c r="F367">
        <v>2</v>
      </c>
      <c r="G367">
        <v>4</v>
      </c>
      <c r="H367" t="s">
        <v>4</v>
      </c>
      <c r="I367">
        <f>IF(H367="Rectangle",F367*G367,IF(H367="Square",F367*G367,IF(H367="Round",(F367/2)^2*3.14,IF(H367="Oval",(F367*G367*3.14),IF(H367="Triangle",((F367*G367)/2),"Error")))))</f>
        <v>8</v>
      </c>
      <c r="J367" t="s">
        <v>43</v>
      </c>
      <c r="K367" t="s">
        <v>84</v>
      </c>
      <c r="O367" t="s">
        <v>2281</v>
      </c>
      <c r="P367" t="s">
        <v>9</v>
      </c>
      <c r="Q367" t="s">
        <v>2282</v>
      </c>
      <c r="R367" t="s">
        <v>60</v>
      </c>
      <c r="S367" t="s">
        <v>24</v>
      </c>
      <c r="T367" t="s">
        <v>13</v>
      </c>
      <c r="U367">
        <v>5</v>
      </c>
      <c r="V367" t="s">
        <v>93</v>
      </c>
      <c r="W367" t="s">
        <v>2283</v>
      </c>
      <c r="Y367">
        <v>2023</v>
      </c>
      <c r="Z367" t="s">
        <v>2264</v>
      </c>
      <c r="AA367" s="2">
        <v>1</v>
      </c>
    </row>
    <row r="368" spans="1:27" x14ac:dyDescent="0.25">
      <c r="A368">
        <v>413</v>
      </c>
      <c r="B368" t="s">
        <v>2140</v>
      </c>
      <c r="C368" t="s">
        <v>2141</v>
      </c>
      <c r="D368" t="s">
        <v>2142</v>
      </c>
      <c r="E368" t="s">
        <v>991</v>
      </c>
      <c r="F368">
        <v>2</v>
      </c>
      <c r="G368">
        <v>4</v>
      </c>
      <c r="H368" t="s">
        <v>4</v>
      </c>
      <c r="I368">
        <f>IF(H368="Rectangle",F368*G368,IF(H368="Square",F368*G368,IF(H368="Round",(F368/2)^2*3.14,IF(H368="Oval",(F368*G368*3.14),IF(H368="Triangle",((F368*G368)/2),"Error")))))</f>
        <v>8</v>
      </c>
      <c r="J368" t="s">
        <v>43</v>
      </c>
      <c r="K368" t="s">
        <v>92</v>
      </c>
      <c r="O368" t="s">
        <v>2143</v>
      </c>
      <c r="P368" t="s">
        <v>130</v>
      </c>
      <c r="Q368" t="s">
        <v>2144</v>
      </c>
      <c r="R368" t="s">
        <v>286</v>
      </c>
      <c r="S368" t="s">
        <v>24</v>
      </c>
      <c r="T368" t="s">
        <v>13</v>
      </c>
      <c r="U368">
        <v>31</v>
      </c>
      <c r="V368" t="s">
        <v>14</v>
      </c>
      <c r="W368" t="s">
        <v>2145</v>
      </c>
      <c r="Y368">
        <v>2022</v>
      </c>
      <c r="Z368" t="s">
        <v>52</v>
      </c>
      <c r="AA368" s="2">
        <v>0.01</v>
      </c>
    </row>
    <row r="369" spans="1:27" x14ac:dyDescent="0.25">
      <c r="A369">
        <v>143</v>
      </c>
      <c r="B369" t="s">
        <v>856</v>
      </c>
      <c r="C369" t="s">
        <v>857</v>
      </c>
      <c r="D369" t="s">
        <v>858</v>
      </c>
      <c r="E369" t="s">
        <v>56</v>
      </c>
      <c r="F369">
        <v>2</v>
      </c>
      <c r="G369">
        <v>4</v>
      </c>
      <c r="H369" t="s">
        <v>4</v>
      </c>
      <c r="I369">
        <f>IF(H369="Rectangle",F369*G369,IF(H369="Square",F369*G369,IF(H369="Round",(F369/2)^2*3.14,IF(H369="Oval",(F369*G369*3.14),IF(H369="Triangle",((F369*G369)/2),"Error")))))</f>
        <v>8</v>
      </c>
      <c r="J369" t="s">
        <v>43</v>
      </c>
      <c r="K369" t="s">
        <v>119</v>
      </c>
      <c r="O369" t="s">
        <v>859</v>
      </c>
      <c r="P369" t="s">
        <v>130</v>
      </c>
      <c r="Q369" t="s">
        <v>860</v>
      </c>
      <c r="R369" t="s">
        <v>861</v>
      </c>
      <c r="S369" t="s">
        <v>24</v>
      </c>
      <c r="T369" t="s">
        <v>13</v>
      </c>
      <c r="U369">
        <v>116</v>
      </c>
      <c r="V369" t="s">
        <v>14</v>
      </c>
      <c r="W369" t="s">
        <v>862</v>
      </c>
      <c r="X369" t="s">
        <v>114</v>
      </c>
      <c r="Y369">
        <v>2020</v>
      </c>
      <c r="Z369" t="s">
        <v>198</v>
      </c>
      <c r="AA369" s="2">
        <v>0.04</v>
      </c>
    </row>
    <row r="370" spans="1:27" x14ac:dyDescent="0.25">
      <c r="A370">
        <v>144</v>
      </c>
      <c r="B370" t="s">
        <v>863</v>
      </c>
      <c r="C370" t="s">
        <v>864</v>
      </c>
      <c r="D370" t="s">
        <v>865</v>
      </c>
      <c r="E370" t="s">
        <v>56</v>
      </c>
      <c r="F370">
        <v>2</v>
      </c>
      <c r="G370">
        <v>4</v>
      </c>
      <c r="H370" t="s">
        <v>4</v>
      </c>
      <c r="I370">
        <f>IF(H370="Rectangle",F370*G370,IF(H370="Square",F370*G370,IF(H370="Round",(F370/2)^2*3.14,IF(H370="Oval",(F370*G370*3.14),IF(H370="Triangle",((F370*G370)/2),"Error")))))</f>
        <v>8</v>
      </c>
      <c r="J370" t="s">
        <v>43</v>
      </c>
      <c r="K370" t="s">
        <v>119</v>
      </c>
      <c r="O370" t="s">
        <v>866</v>
      </c>
      <c r="P370" t="s">
        <v>130</v>
      </c>
      <c r="Q370" t="s">
        <v>860</v>
      </c>
      <c r="R370" t="s">
        <v>861</v>
      </c>
      <c r="S370" t="s">
        <v>24</v>
      </c>
      <c r="T370" t="s">
        <v>13</v>
      </c>
      <c r="U370">
        <v>116</v>
      </c>
      <c r="V370" t="s">
        <v>14</v>
      </c>
      <c r="W370" t="s">
        <v>862</v>
      </c>
      <c r="X370" t="s">
        <v>114</v>
      </c>
      <c r="Y370">
        <v>2020</v>
      </c>
      <c r="Z370" t="s">
        <v>198</v>
      </c>
      <c r="AA370" s="2">
        <v>0.04</v>
      </c>
    </row>
    <row r="371" spans="1:27" x14ac:dyDescent="0.25">
      <c r="A371">
        <v>145</v>
      </c>
      <c r="B371" t="s">
        <v>867</v>
      </c>
      <c r="C371" t="s">
        <v>868</v>
      </c>
      <c r="D371" t="s">
        <v>869</v>
      </c>
      <c r="E371" t="s">
        <v>56</v>
      </c>
      <c r="F371">
        <v>2</v>
      </c>
      <c r="G371">
        <v>4</v>
      </c>
      <c r="H371" t="s">
        <v>4</v>
      </c>
      <c r="I371">
        <f>IF(H371="Rectangle",F371*G371,IF(H371="Square",F371*G371,IF(H371="Round",(F371/2)^2*3.14,IF(H371="Oval",(F371*G371*3.14),IF(H371="Triangle",((F371*G371)/2),"Error")))))</f>
        <v>8</v>
      </c>
      <c r="J371" t="s">
        <v>43</v>
      </c>
      <c r="K371" t="s">
        <v>119</v>
      </c>
      <c r="O371" t="s">
        <v>870</v>
      </c>
      <c r="P371" t="s">
        <v>130</v>
      </c>
      <c r="Q371" t="s">
        <v>860</v>
      </c>
      <c r="R371" t="s">
        <v>861</v>
      </c>
      <c r="S371" t="s">
        <v>24</v>
      </c>
      <c r="T371" t="s">
        <v>13</v>
      </c>
      <c r="U371">
        <v>116</v>
      </c>
      <c r="V371" t="s">
        <v>14</v>
      </c>
      <c r="W371" t="s">
        <v>862</v>
      </c>
      <c r="X371" t="s">
        <v>114</v>
      </c>
      <c r="Y371">
        <v>2020</v>
      </c>
      <c r="Z371" t="s">
        <v>198</v>
      </c>
      <c r="AA371" s="2">
        <v>0.04</v>
      </c>
    </row>
    <row r="372" spans="1:27" x14ac:dyDescent="0.25">
      <c r="A372">
        <v>445</v>
      </c>
      <c r="B372" t="s">
        <v>2300</v>
      </c>
      <c r="C372" t="s">
        <v>2301</v>
      </c>
      <c r="D372" t="s">
        <v>2302</v>
      </c>
      <c r="E372" t="s">
        <v>42</v>
      </c>
      <c r="F372">
        <v>3.25</v>
      </c>
      <c r="G372">
        <v>2.5</v>
      </c>
      <c r="H372" t="s">
        <v>4</v>
      </c>
      <c r="I372">
        <f>IF(H372="Rectangle",F372*G372,IF(H372="Square",F372*G372,IF(H372="Round",(F372/2)^2*3.14,IF(H372="Oval",(F372*G372*3.14),IF(H372="Triangle",((F372*G372)/2),"Error")))))</f>
        <v>8.125</v>
      </c>
      <c r="J372" t="s">
        <v>5</v>
      </c>
      <c r="K372" t="s">
        <v>84</v>
      </c>
      <c r="O372" t="s">
        <v>2303</v>
      </c>
      <c r="P372" t="s">
        <v>35</v>
      </c>
      <c r="Q372" t="s">
        <v>2301</v>
      </c>
      <c r="R372" t="s">
        <v>2301</v>
      </c>
      <c r="S372" t="s">
        <v>24</v>
      </c>
      <c r="T372" t="s">
        <v>13</v>
      </c>
      <c r="U372">
        <v>247</v>
      </c>
      <c r="V372" t="s">
        <v>25</v>
      </c>
      <c r="W372" t="s">
        <v>2289</v>
      </c>
      <c r="X372" t="s">
        <v>51</v>
      </c>
      <c r="Y372">
        <v>2023</v>
      </c>
      <c r="Z372" t="s">
        <v>28</v>
      </c>
      <c r="AA372" s="2">
        <v>7.99</v>
      </c>
    </row>
    <row r="373" spans="1:27" x14ac:dyDescent="0.25">
      <c r="A373">
        <v>162</v>
      </c>
      <c r="B373" t="s">
        <v>959</v>
      </c>
      <c r="C373" t="s">
        <v>960</v>
      </c>
      <c r="D373" t="s">
        <v>961</v>
      </c>
      <c r="E373" t="s">
        <v>42</v>
      </c>
      <c r="F373">
        <v>1.63</v>
      </c>
      <c r="G373">
        <v>5</v>
      </c>
      <c r="H373" t="s">
        <v>4</v>
      </c>
      <c r="I373">
        <f>IF(H373="Rectangle",F373*G373,IF(H373="Square",F373*G373,IF(H373="Round",(F373/2)^2*3.14,IF(H373="Oval",(F373*G373*3.14),IF(H373="Triangle",((F373*G373)/2),"Error")))))</f>
        <v>8.1499999999999986</v>
      </c>
      <c r="J373" t="s">
        <v>43</v>
      </c>
      <c r="K373" t="s">
        <v>103</v>
      </c>
      <c r="O373" t="s">
        <v>962</v>
      </c>
      <c r="P373" t="s">
        <v>35</v>
      </c>
      <c r="Q373" t="s">
        <v>945</v>
      </c>
      <c r="R373" t="s">
        <v>946</v>
      </c>
      <c r="S373" t="s">
        <v>24</v>
      </c>
      <c r="T373" t="s">
        <v>13</v>
      </c>
      <c r="U373">
        <v>161</v>
      </c>
      <c r="V373" t="s">
        <v>25</v>
      </c>
      <c r="W373" t="s">
        <v>595</v>
      </c>
      <c r="X373" t="s">
        <v>51</v>
      </c>
      <c r="Y373">
        <v>2019</v>
      </c>
      <c r="Z373" t="s">
        <v>52</v>
      </c>
      <c r="AA373" s="2">
        <v>3.95</v>
      </c>
    </row>
    <row r="374" spans="1:27" x14ac:dyDescent="0.25">
      <c r="A374">
        <v>127</v>
      </c>
      <c r="B374" t="s">
        <v>765</v>
      </c>
      <c r="C374" t="s">
        <v>766</v>
      </c>
      <c r="D374" t="s">
        <v>767</v>
      </c>
      <c r="E374" t="s">
        <v>56</v>
      </c>
      <c r="F374">
        <v>2.88</v>
      </c>
      <c r="G374">
        <v>2.88</v>
      </c>
      <c r="H374" t="s">
        <v>156</v>
      </c>
      <c r="I374">
        <f>IF(H374="Rectangle",F374*G374,IF(H374="Square",F374*G374,IF(H374="Round",(F374/2)^2*3.14,IF(H374="Oval",(F374*G374*3.14),IF(H374="Triangle",((F374*G374)/2),"Error")))))</f>
        <v>8.2943999999999996</v>
      </c>
      <c r="J374" t="s">
        <v>43</v>
      </c>
      <c r="K374" t="s">
        <v>119</v>
      </c>
      <c r="O374" t="s">
        <v>768</v>
      </c>
      <c r="P374" t="s">
        <v>9</v>
      </c>
      <c r="Q374" t="s">
        <v>766</v>
      </c>
      <c r="R374" t="s">
        <v>165</v>
      </c>
      <c r="S374" t="s">
        <v>24</v>
      </c>
      <c r="T374" t="s">
        <v>13</v>
      </c>
      <c r="U374">
        <v>116</v>
      </c>
      <c r="V374" t="s">
        <v>14</v>
      </c>
      <c r="W374" t="s">
        <v>769</v>
      </c>
      <c r="X374" t="s">
        <v>62</v>
      </c>
      <c r="Y374" t="s">
        <v>80</v>
      </c>
      <c r="AA374" s="2">
        <v>0.04</v>
      </c>
    </row>
    <row r="375" spans="1:27" x14ac:dyDescent="0.25">
      <c r="A375">
        <v>449</v>
      </c>
      <c r="B375" t="s">
        <v>2319</v>
      </c>
      <c r="C375" t="s">
        <v>2320</v>
      </c>
      <c r="D375" t="s">
        <v>2321</v>
      </c>
      <c r="E375" t="s">
        <v>991</v>
      </c>
      <c r="F375">
        <v>2</v>
      </c>
      <c r="G375">
        <v>4.25</v>
      </c>
      <c r="H375" t="s">
        <v>4</v>
      </c>
      <c r="I375">
        <f>IF(H375="Rectangle",F375*G375,IF(H375="Square",F375*G375,IF(H375="Round",(F375/2)^2*3.14,IF(H375="Oval",(F375*G375*3.14),IF(H375="Triangle",((F375*G375)/2),"Error")))))</f>
        <v>8.5</v>
      </c>
      <c r="J375" t="s">
        <v>43</v>
      </c>
      <c r="K375" t="s">
        <v>84</v>
      </c>
      <c r="O375" t="s">
        <v>2322</v>
      </c>
      <c r="P375" t="s">
        <v>77</v>
      </c>
      <c r="Q375" t="s">
        <v>2323</v>
      </c>
      <c r="R375" t="s">
        <v>2324</v>
      </c>
      <c r="S375" t="s">
        <v>24</v>
      </c>
      <c r="T375" t="s">
        <v>13</v>
      </c>
      <c r="U375">
        <v>216</v>
      </c>
      <c r="V375" t="s">
        <v>25</v>
      </c>
      <c r="W375" t="s">
        <v>2289</v>
      </c>
      <c r="X375" t="s">
        <v>51</v>
      </c>
      <c r="Y375">
        <v>2023</v>
      </c>
      <c r="Z375" t="s">
        <v>28</v>
      </c>
      <c r="AA375" s="2">
        <v>0.04</v>
      </c>
    </row>
    <row r="376" spans="1:27" x14ac:dyDescent="0.25">
      <c r="A376">
        <v>30</v>
      </c>
      <c r="B376" t="s">
        <v>238</v>
      </c>
      <c r="C376" t="s">
        <v>239</v>
      </c>
      <c r="D376" t="s">
        <v>240</v>
      </c>
      <c r="E376" t="s">
        <v>42</v>
      </c>
      <c r="F376">
        <v>2.5</v>
      </c>
      <c r="G376">
        <v>3.5</v>
      </c>
      <c r="H376" t="s">
        <v>4</v>
      </c>
      <c r="I376">
        <f>IF(H376="Rectangle",F376*G376,IF(H376="Square",F376*G376,IF(H376="Round",(F376/2)^2*3.14,IF(H376="Oval",(F376*G376*3.14),IF(H376="Triangle",((F376*G376)/2),"Error")))))</f>
        <v>8.75</v>
      </c>
      <c r="J376" t="s">
        <v>43</v>
      </c>
      <c r="K376" t="s">
        <v>98</v>
      </c>
      <c r="O376" t="s">
        <v>241</v>
      </c>
      <c r="P376" t="s">
        <v>35</v>
      </c>
      <c r="Q376" t="s">
        <v>241</v>
      </c>
      <c r="R376" t="s">
        <v>79</v>
      </c>
      <c r="S376" t="s">
        <v>24</v>
      </c>
      <c r="T376" t="s">
        <v>13</v>
      </c>
      <c r="U376">
        <v>45</v>
      </c>
      <c r="V376" t="s">
        <v>25</v>
      </c>
      <c r="W376" t="s">
        <v>242</v>
      </c>
      <c r="X376" t="s">
        <v>51</v>
      </c>
      <c r="Y376" t="s">
        <v>80</v>
      </c>
      <c r="AA376" s="2">
        <v>0.01</v>
      </c>
    </row>
    <row r="377" spans="1:27" x14ac:dyDescent="0.25">
      <c r="A377">
        <v>176</v>
      </c>
      <c r="B377" t="s">
        <v>1024</v>
      </c>
      <c r="C377" t="s">
        <v>1025</v>
      </c>
      <c r="D377" t="s">
        <v>1026</v>
      </c>
      <c r="E377" t="s">
        <v>42</v>
      </c>
      <c r="F377">
        <v>2.5</v>
      </c>
      <c r="G377">
        <v>3.5</v>
      </c>
      <c r="H377" t="s">
        <v>4</v>
      </c>
      <c r="I377">
        <f>IF(H377="Rectangle",F377*G377,IF(H377="Square",F377*G377,IF(H377="Round",(F377/2)^2*3.14,IF(H377="Oval",(F377*G377*3.14),IF(H377="Triangle",((F377*G377)/2),"Error")))))</f>
        <v>8.75</v>
      </c>
      <c r="J377" t="s">
        <v>43</v>
      </c>
      <c r="K377" t="s">
        <v>92</v>
      </c>
      <c r="O377" t="s">
        <v>1027</v>
      </c>
      <c r="P377" t="s">
        <v>35</v>
      </c>
      <c r="Q377" t="s">
        <v>508</v>
      </c>
      <c r="R377" t="s">
        <v>1028</v>
      </c>
      <c r="S377" t="s">
        <v>24</v>
      </c>
      <c r="T377" t="s">
        <v>13</v>
      </c>
      <c r="U377">
        <v>116</v>
      </c>
      <c r="V377" t="s">
        <v>25</v>
      </c>
      <c r="W377" t="s">
        <v>1029</v>
      </c>
      <c r="X377" t="s">
        <v>38</v>
      </c>
      <c r="Y377" t="s">
        <v>80</v>
      </c>
      <c r="AA377" s="2">
        <v>5.5</v>
      </c>
    </row>
    <row r="378" spans="1:27" x14ac:dyDescent="0.25">
      <c r="A378">
        <v>450</v>
      </c>
      <c r="B378" t="s">
        <v>2325</v>
      </c>
      <c r="C378" t="s">
        <v>2326</v>
      </c>
      <c r="D378" t="s">
        <v>2327</v>
      </c>
      <c r="E378" t="s">
        <v>42</v>
      </c>
      <c r="F378">
        <v>2.5</v>
      </c>
      <c r="G378">
        <v>3.5</v>
      </c>
      <c r="H378" t="s">
        <v>4</v>
      </c>
      <c r="I378">
        <f>IF(H378="Rectangle",F378*G378,IF(H378="Square",F378*G378,IF(H378="Round",(F378/2)^2*3.14,IF(H378="Oval",(F378*G378*3.14),IF(H378="Triangle",((F378*G378)/2),"Error")))))</f>
        <v>8.75</v>
      </c>
      <c r="J378" t="s">
        <v>43</v>
      </c>
      <c r="K378" t="s">
        <v>103</v>
      </c>
      <c r="O378" t="s">
        <v>2328</v>
      </c>
      <c r="P378" t="s">
        <v>46</v>
      </c>
      <c r="Q378" t="s">
        <v>2329</v>
      </c>
      <c r="R378" t="s">
        <v>2330</v>
      </c>
      <c r="S378" t="s">
        <v>24</v>
      </c>
      <c r="T378" t="s">
        <v>13</v>
      </c>
      <c r="U378">
        <v>38</v>
      </c>
      <c r="V378" t="s">
        <v>93</v>
      </c>
      <c r="Y378">
        <v>2023</v>
      </c>
      <c r="Z378" t="s">
        <v>28</v>
      </c>
      <c r="AA378" s="2">
        <v>0.01</v>
      </c>
    </row>
    <row r="379" spans="1:27" x14ac:dyDescent="0.25">
      <c r="A379">
        <v>452</v>
      </c>
      <c r="B379" t="s">
        <v>2337</v>
      </c>
      <c r="C379" t="s">
        <v>2338</v>
      </c>
      <c r="D379" t="s">
        <v>2339</v>
      </c>
      <c r="E379" t="s">
        <v>991</v>
      </c>
      <c r="F379">
        <v>2.5</v>
      </c>
      <c r="G379">
        <v>3.5</v>
      </c>
      <c r="H379" t="s">
        <v>4</v>
      </c>
      <c r="I379">
        <f>IF(H379="Rectangle",F379*G379,IF(H379="Square",F379*G379,IF(H379="Round",(F379/2)^2*3.14,IF(H379="Oval",(F379*G379*3.14),IF(H379="Triangle",((F379*G379)/2),"Error")))))</f>
        <v>8.75</v>
      </c>
      <c r="J379" t="s">
        <v>43</v>
      </c>
      <c r="K379" t="s">
        <v>57</v>
      </c>
      <c r="O379" t="s">
        <v>2338</v>
      </c>
      <c r="P379" t="s">
        <v>9</v>
      </c>
      <c r="Q379" t="s">
        <v>2338</v>
      </c>
      <c r="R379" t="s">
        <v>746</v>
      </c>
      <c r="S379" t="s">
        <v>24</v>
      </c>
      <c r="T379" t="s">
        <v>13</v>
      </c>
      <c r="U379">
        <v>5</v>
      </c>
      <c r="V379" t="s">
        <v>128</v>
      </c>
      <c r="W379" t="s">
        <v>2336</v>
      </c>
      <c r="X379" t="s">
        <v>130</v>
      </c>
      <c r="Y379">
        <v>2023</v>
      </c>
      <c r="Z379" t="s">
        <v>52</v>
      </c>
      <c r="AA379" s="2">
        <v>0.01</v>
      </c>
    </row>
    <row r="380" spans="1:27" x14ac:dyDescent="0.25">
      <c r="A380">
        <v>447</v>
      </c>
      <c r="B380" t="s">
        <v>2308</v>
      </c>
      <c r="C380" t="s">
        <v>2309</v>
      </c>
      <c r="D380" t="s">
        <v>2310</v>
      </c>
      <c r="E380" t="s">
        <v>234</v>
      </c>
      <c r="F380">
        <v>3.25</v>
      </c>
      <c r="G380">
        <v>2.75</v>
      </c>
      <c r="H380" t="s">
        <v>4</v>
      </c>
      <c r="I380">
        <f>IF(H380="Rectangle",F380*G380,IF(H380="Square",F380*G380,IF(H380="Round",(F380/2)^2*3.14,IF(H380="Oval",(F380*G380*3.14),IF(H380="Triangle",((F380*G380)/2),"Error")))))</f>
        <v>8.9375</v>
      </c>
      <c r="J380" t="s">
        <v>5</v>
      </c>
      <c r="K380" t="s">
        <v>393</v>
      </c>
      <c r="O380" t="s">
        <v>2311</v>
      </c>
      <c r="P380" t="s">
        <v>35</v>
      </c>
      <c r="Q380" t="s">
        <v>2312</v>
      </c>
      <c r="R380" t="s">
        <v>2299</v>
      </c>
      <c r="S380" t="s">
        <v>24</v>
      </c>
      <c r="T380" t="s">
        <v>13</v>
      </c>
      <c r="U380">
        <v>225</v>
      </c>
      <c r="V380" t="s">
        <v>25</v>
      </c>
      <c r="W380" t="s">
        <v>2289</v>
      </c>
      <c r="X380" t="s">
        <v>51</v>
      </c>
      <c r="Y380">
        <v>2023</v>
      </c>
      <c r="Z380" t="s">
        <v>28</v>
      </c>
      <c r="AA380" s="2">
        <v>7.95</v>
      </c>
    </row>
    <row r="381" spans="1:27" x14ac:dyDescent="0.25">
      <c r="A381">
        <v>2</v>
      </c>
      <c r="B381" t="s">
        <v>17</v>
      </c>
      <c r="C381" t="s">
        <v>18</v>
      </c>
      <c r="D381" t="s">
        <v>19</v>
      </c>
      <c r="E381" t="s">
        <v>20</v>
      </c>
      <c r="F381">
        <v>3</v>
      </c>
      <c r="G381">
        <v>3</v>
      </c>
      <c r="H381" t="s">
        <v>4</v>
      </c>
      <c r="I381">
        <f>IF(H381="Rectangle",F381*G381,IF(H381="Square",F381*G381,IF(H381="Round",(F381/2)^2*3.14,IF(H381="Oval",(F381*G381*3.14),IF(H381="Triangle",((F381*G381)/2),"Error")))))</f>
        <v>9</v>
      </c>
      <c r="J381" t="s">
        <v>5</v>
      </c>
      <c r="K381" t="s">
        <v>21</v>
      </c>
      <c r="P381" t="s">
        <v>9</v>
      </c>
      <c r="Q381" t="s">
        <v>22</v>
      </c>
      <c r="R381" t="s">
        <v>23</v>
      </c>
      <c r="S381" t="s">
        <v>24</v>
      </c>
      <c r="T381" t="s">
        <v>13</v>
      </c>
      <c r="U381">
        <v>247</v>
      </c>
      <c r="V381" t="s">
        <v>25</v>
      </c>
      <c r="W381" t="s">
        <v>26</v>
      </c>
      <c r="X381" t="s">
        <v>27</v>
      </c>
      <c r="Y381">
        <v>2017</v>
      </c>
      <c r="Z381" t="s">
        <v>28</v>
      </c>
      <c r="AA381" s="2">
        <v>10.5</v>
      </c>
    </row>
    <row r="382" spans="1:27" x14ac:dyDescent="0.25">
      <c r="A382">
        <v>110</v>
      </c>
      <c r="B382" t="s">
        <v>671</v>
      </c>
      <c r="C382" t="s">
        <v>672</v>
      </c>
      <c r="D382" t="s">
        <v>673</v>
      </c>
      <c r="E382" t="s">
        <v>20</v>
      </c>
      <c r="F382">
        <v>3</v>
      </c>
      <c r="G382">
        <v>3</v>
      </c>
      <c r="H382" t="s">
        <v>156</v>
      </c>
      <c r="I382">
        <f>IF(H382="Rectangle",F382*G382,IF(H382="Square",F382*G382,IF(H382="Round",(F382/2)^2*3.14,IF(H382="Oval",(F382*G382*3.14),IF(H382="Triangle",((F382*G382)/2),"Error")))))</f>
        <v>9</v>
      </c>
      <c r="J382" t="s">
        <v>43</v>
      </c>
      <c r="K382" t="s">
        <v>98</v>
      </c>
      <c r="O382" t="s">
        <v>674</v>
      </c>
      <c r="P382" t="s">
        <v>130</v>
      </c>
      <c r="Q382" t="s">
        <v>675</v>
      </c>
      <c r="R382" t="s">
        <v>79</v>
      </c>
      <c r="S382" t="s">
        <v>24</v>
      </c>
      <c r="T382" t="s">
        <v>13</v>
      </c>
      <c r="U382">
        <v>42</v>
      </c>
      <c r="V382" t="s">
        <v>93</v>
      </c>
      <c r="W382" t="s">
        <v>676</v>
      </c>
      <c r="X382" t="s">
        <v>440</v>
      </c>
      <c r="Y382" t="s">
        <v>80</v>
      </c>
      <c r="AA382" s="2">
        <v>0.01</v>
      </c>
    </row>
    <row r="383" spans="1:27" x14ac:dyDescent="0.25">
      <c r="A383">
        <v>147</v>
      </c>
      <c r="B383" t="s">
        <v>877</v>
      </c>
      <c r="C383" t="s">
        <v>878</v>
      </c>
      <c r="D383" t="s">
        <v>879</v>
      </c>
      <c r="E383" t="s">
        <v>42</v>
      </c>
      <c r="F383">
        <v>3.63</v>
      </c>
      <c r="G383">
        <v>2.5</v>
      </c>
      <c r="H383" t="s">
        <v>4</v>
      </c>
      <c r="I383">
        <f>IF(H383="Rectangle",F383*G383,IF(H383="Square",F383*G383,IF(H383="Round",(F383/2)^2*3.14,IF(H383="Oval",(F383*G383*3.14),IF(H383="Triangle",((F383*G383)/2),"Error")))))</f>
        <v>9.0749999999999993</v>
      </c>
      <c r="J383" t="s">
        <v>5</v>
      </c>
      <c r="K383" t="s">
        <v>103</v>
      </c>
      <c r="O383" t="s">
        <v>878</v>
      </c>
      <c r="P383" t="s">
        <v>35</v>
      </c>
      <c r="Q383" t="s">
        <v>878</v>
      </c>
      <c r="R383" t="s">
        <v>880</v>
      </c>
      <c r="S383" t="s">
        <v>24</v>
      </c>
      <c r="T383" t="s">
        <v>13</v>
      </c>
      <c r="U383">
        <v>17</v>
      </c>
      <c r="V383" t="s">
        <v>25</v>
      </c>
      <c r="W383" t="s">
        <v>881</v>
      </c>
      <c r="X383" t="s">
        <v>38</v>
      </c>
      <c r="Y383">
        <v>2016</v>
      </c>
      <c r="AA383" s="2">
        <v>0.01</v>
      </c>
    </row>
    <row r="384" spans="1:27" x14ac:dyDescent="0.25">
      <c r="A384">
        <v>37</v>
      </c>
      <c r="B384" t="s">
        <v>280</v>
      </c>
      <c r="C384" t="s">
        <v>281</v>
      </c>
      <c r="D384" t="s">
        <v>282</v>
      </c>
      <c r="E384" t="s">
        <v>42</v>
      </c>
      <c r="F384">
        <v>2.63</v>
      </c>
      <c r="G384">
        <v>3.5</v>
      </c>
      <c r="H384" t="s">
        <v>4</v>
      </c>
      <c r="I384">
        <f>IF(H384="Rectangle",F384*G384,IF(H384="Square",F384*G384,IF(H384="Round",(F384/2)^2*3.14,IF(H384="Oval",(F384*G384*3.14),IF(H384="Triangle",((F384*G384)/2),"Error")))))</f>
        <v>9.2050000000000001</v>
      </c>
      <c r="J384" t="s">
        <v>43</v>
      </c>
      <c r="K384" t="s">
        <v>283</v>
      </c>
      <c r="O384" t="s">
        <v>284</v>
      </c>
      <c r="P384" t="s">
        <v>35</v>
      </c>
      <c r="Q384" t="s">
        <v>285</v>
      </c>
      <c r="R384" t="s">
        <v>286</v>
      </c>
      <c r="S384" t="s">
        <v>24</v>
      </c>
      <c r="T384" t="s">
        <v>13</v>
      </c>
      <c r="U384">
        <v>31</v>
      </c>
      <c r="V384" t="s">
        <v>25</v>
      </c>
      <c r="W384" t="s">
        <v>287</v>
      </c>
      <c r="X384" t="s">
        <v>51</v>
      </c>
      <c r="Y384" t="s">
        <v>80</v>
      </c>
      <c r="AA384" s="2">
        <v>5.98</v>
      </c>
    </row>
    <row r="385" spans="1:27" x14ac:dyDescent="0.25">
      <c r="A385">
        <v>171</v>
      </c>
      <c r="B385" t="s">
        <v>1000</v>
      </c>
      <c r="C385" t="s">
        <v>1001</v>
      </c>
      <c r="D385" t="s">
        <v>1002</v>
      </c>
      <c r="E385" t="s">
        <v>553</v>
      </c>
      <c r="F385">
        <v>2.25</v>
      </c>
      <c r="G385">
        <v>4.13</v>
      </c>
      <c r="H385" t="s">
        <v>4</v>
      </c>
      <c r="I385">
        <f>IF(H385="Rectangle",F385*G385,IF(H385="Square",F385*G385,IF(H385="Round",(F385/2)^2*3.14,IF(H385="Oval",(F385*G385*3.14),IF(H385="Triangle",((F385*G385)/2),"Error")))))</f>
        <v>9.2925000000000004</v>
      </c>
      <c r="J385" t="s">
        <v>43</v>
      </c>
      <c r="K385" t="s">
        <v>1003</v>
      </c>
      <c r="O385" t="s">
        <v>1004</v>
      </c>
      <c r="P385" t="s">
        <v>68</v>
      </c>
      <c r="Q385" t="s">
        <v>1005</v>
      </c>
      <c r="R385" t="s">
        <v>1006</v>
      </c>
      <c r="S385" t="s">
        <v>24</v>
      </c>
      <c r="T385" t="s">
        <v>13</v>
      </c>
      <c r="U385">
        <v>406</v>
      </c>
      <c r="V385" t="s">
        <v>25</v>
      </c>
      <c r="W385" t="s">
        <v>1007</v>
      </c>
      <c r="X385" t="s">
        <v>51</v>
      </c>
      <c r="Y385">
        <v>2017</v>
      </c>
      <c r="Z385" t="s">
        <v>52</v>
      </c>
      <c r="AA385" s="2">
        <v>4.5</v>
      </c>
    </row>
    <row r="386" spans="1:27" x14ac:dyDescent="0.25">
      <c r="A386">
        <v>159</v>
      </c>
      <c r="B386" t="s">
        <v>947</v>
      </c>
      <c r="C386" t="s">
        <v>948</v>
      </c>
      <c r="D386" t="s">
        <v>949</v>
      </c>
      <c r="E386" t="s">
        <v>20</v>
      </c>
      <c r="F386">
        <v>3</v>
      </c>
      <c r="G386">
        <v>3.13</v>
      </c>
      <c r="H386" t="s">
        <v>4</v>
      </c>
      <c r="I386">
        <f>IF(H386="Rectangle",F386*G386,IF(H386="Square",F386*G386,IF(H386="Round",(F386/2)^2*3.14,IF(H386="Oval",(F386*G386*3.14),IF(H386="Triangle",((F386*G386)/2),"Error")))))</f>
        <v>9.39</v>
      </c>
      <c r="J386" t="s">
        <v>43</v>
      </c>
      <c r="K386" t="s">
        <v>612</v>
      </c>
      <c r="P386" t="s">
        <v>9</v>
      </c>
      <c r="Q386" t="s">
        <v>950</v>
      </c>
      <c r="R386" t="s">
        <v>940</v>
      </c>
      <c r="S386" t="s">
        <v>24</v>
      </c>
      <c r="T386" t="s">
        <v>13</v>
      </c>
      <c r="U386">
        <v>107</v>
      </c>
      <c r="V386" t="s">
        <v>25</v>
      </c>
      <c r="W386" t="s">
        <v>595</v>
      </c>
      <c r="X386" t="s">
        <v>51</v>
      </c>
      <c r="Y386">
        <v>2019</v>
      </c>
      <c r="Z386" t="s">
        <v>52</v>
      </c>
      <c r="AA386" s="2">
        <v>0.01</v>
      </c>
    </row>
    <row r="387" spans="1:27" x14ac:dyDescent="0.25">
      <c r="A387">
        <v>174</v>
      </c>
      <c r="B387" t="s">
        <v>1016</v>
      </c>
      <c r="C387" t="s">
        <v>1017</v>
      </c>
      <c r="D387" t="s">
        <v>1018</v>
      </c>
      <c r="E387" t="s">
        <v>42</v>
      </c>
      <c r="F387">
        <v>2.63</v>
      </c>
      <c r="G387">
        <v>3.63</v>
      </c>
      <c r="H387" t="s">
        <v>4</v>
      </c>
      <c r="I387">
        <f>IF(H387="Rectangle",F387*G387,IF(H387="Square",F387*G387,IF(H387="Round",(F387/2)^2*3.14,IF(H387="Oval",(F387*G387*3.14),IF(H387="Triangle",((F387*G387)/2),"Error")))))</f>
        <v>9.5468999999999991</v>
      </c>
      <c r="J387" t="s">
        <v>43</v>
      </c>
      <c r="K387" t="s">
        <v>103</v>
      </c>
      <c r="P387" t="s">
        <v>46</v>
      </c>
      <c r="Q387" t="s">
        <v>1017</v>
      </c>
      <c r="R387" t="s">
        <v>1019</v>
      </c>
      <c r="S387" t="s">
        <v>24</v>
      </c>
      <c r="T387" t="s">
        <v>13</v>
      </c>
      <c r="U387">
        <v>227</v>
      </c>
      <c r="V387" t="s">
        <v>25</v>
      </c>
      <c r="W387" t="s">
        <v>1007</v>
      </c>
      <c r="X387" t="s">
        <v>51</v>
      </c>
      <c r="Y387">
        <v>2017</v>
      </c>
      <c r="Z387" t="s">
        <v>52</v>
      </c>
      <c r="AA387" s="2">
        <v>0.01</v>
      </c>
    </row>
    <row r="388" spans="1:27" x14ac:dyDescent="0.25">
      <c r="A388">
        <v>180</v>
      </c>
      <c r="B388" t="s">
        <v>1047</v>
      </c>
      <c r="C388" t="s">
        <v>1048</v>
      </c>
      <c r="D388" t="s">
        <v>1049</v>
      </c>
      <c r="E388" t="s">
        <v>56</v>
      </c>
      <c r="F388">
        <v>3.5</v>
      </c>
      <c r="G388">
        <v>3.5</v>
      </c>
      <c r="H388" t="s">
        <v>75</v>
      </c>
      <c r="I388">
        <f>IF(H388="Rectangle",F388*G388,IF(H388="Square",F388*G388,IF(H388="Round",(F388/2)^2*3.14,IF(H388="Oval",(F388*G388*3.14),IF(H388="Triangle",((F388*G388)/2),"Error")))))</f>
        <v>9.6162500000000009</v>
      </c>
      <c r="J388" t="s">
        <v>43</v>
      </c>
      <c r="K388" t="s">
        <v>84</v>
      </c>
      <c r="O388" t="s">
        <v>1048</v>
      </c>
      <c r="P388" t="s">
        <v>35</v>
      </c>
      <c r="Q388" t="s">
        <v>1050</v>
      </c>
      <c r="R388" t="s">
        <v>329</v>
      </c>
      <c r="S388" t="s">
        <v>24</v>
      </c>
      <c r="T388" t="s">
        <v>13</v>
      </c>
      <c r="U388">
        <v>154</v>
      </c>
      <c r="V388" t="s">
        <v>25</v>
      </c>
      <c r="W388" t="s">
        <v>1051</v>
      </c>
      <c r="X388" t="s">
        <v>114</v>
      </c>
      <c r="Y388">
        <v>2019</v>
      </c>
      <c r="Z388" t="s">
        <v>198</v>
      </c>
      <c r="AA388" s="2">
        <v>0.01</v>
      </c>
    </row>
    <row r="389" spans="1:27" x14ac:dyDescent="0.25">
      <c r="A389">
        <v>351</v>
      </c>
      <c r="B389" t="s">
        <v>1906</v>
      </c>
      <c r="C389" t="s">
        <v>1900</v>
      </c>
      <c r="D389" t="s">
        <v>1907</v>
      </c>
      <c r="E389" t="s">
        <v>32</v>
      </c>
      <c r="F389">
        <v>3.5</v>
      </c>
      <c r="G389">
        <v>2.75</v>
      </c>
      <c r="H389" t="s">
        <v>4</v>
      </c>
      <c r="I389">
        <f>IF(H389="Rectangle",F389*G389,IF(H389="Square",F389*G389,IF(H389="Round",(F389/2)^2*3.14,IF(H389="Oval",(F389*G389*3.14),IF(H389="Triangle",((F389*G389)/2),"Error")))))</f>
        <v>9.625</v>
      </c>
      <c r="J389" t="s">
        <v>5</v>
      </c>
      <c r="K389" t="s">
        <v>98</v>
      </c>
      <c r="O389" t="s">
        <v>1908</v>
      </c>
      <c r="P389" t="s">
        <v>130</v>
      </c>
      <c r="Q389" t="s">
        <v>1903</v>
      </c>
      <c r="R389" t="s">
        <v>880</v>
      </c>
      <c r="S389" t="s">
        <v>24</v>
      </c>
      <c r="T389" t="s">
        <v>13</v>
      </c>
      <c r="U389">
        <v>15</v>
      </c>
      <c r="V389" t="s">
        <v>128</v>
      </c>
      <c r="W389" t="s">
        <v>1909</v>
      </c>
      <c r="X389" t="s">
        <v>130</v>
      </c>
      <c r="Y389">
        <v>2019</v>
      </c>
      <c r="Z389" t="s">
        <v>1883</v>
      </c>
      <c r="AA389" s="2">
        <v>0.04</v>
      </c>
    </row>
    <row r="390" spans="1:27" x14ac:dyDescent="0.25">
      <c r="A390">
        <v>72</v>
      </c>
      <c r="B390" t="s">
        <v>493</v>
      </c>
      <c r="C390" t="s">
        <v>494</v>
      </c>
      <c r="D390" t="s">
        <v>495</v>
      </c>
      <c r="E390" t="s">
        <v>42</v>
      </c>
      <c r="F390">
        <v>3.13</v>
      </c>
      <c r="G390">
        <v>3.13</v>
      </c>
      <c r="H390" t="s">
        <v>156</v>
      </c>
      <c r="I390">
        <f>IF(H390="Rectangle",F390*G390,IF(H390="Square",F390*G390,IF(H390="Round",(F390/2)^2*3.14,IF(H390="Oval",(F390*G390*3.14),IF(H390="Triangle",((F390*G390)/2),"Error")))))</f>
        <v>9.7968999999999991</v>
      </c>
      <c r="J390" t="s">
        <v>43</v>
      </c>
      <c r="K390" t="s">
        <v>496</v>
      </c>
      <c r="O390" t="s">
        <v>497</v>
      </c>
      <c r="P390" t="s">
        <v>35</v>
      </c>
      <c r="Q390" t="s">
        <v>172</v>
      </c>
      <c r="R390" t="s">
        <v>409</v>
      </c>
      <c r="S390" t="s">
        <v>24</v>
      </c>
      <c r="T390" t="s">
        <v>13</v>
      </c>
      <c r="U390">
        <v>42</v>
      </c>
      <c r="V390" t="s">
        <v>25</v>
      </c>
      <c r="W390" t="s">
        <v>498</v>
      </c>
      <c r="X390" t="s">
        <v>38</v>
      </c>
      <c r="Y390" t="s">
        <v>80</v>
      </c>
      <c r="AA390" s="2">
        <v>4.25</v>
      </c>
    </row>
    <row r="391" spans="1:27" x14ac:dyDescent="0.25">
      <c r="A391">
        <v>420</v>
      </c>
      <c r="B391" t="s">
        <v>2181</v>
      </c>
      <c r="C391" t="s">
        <v>2182</v>
      </c>
      <c r="D391" t="s">
        <v>2183</v>
      </c>
      <c r="E391" t="s">
        <v>3</v>
      </c>
      <c r="F391">
        <v>5</v>
      </c>
      <c r="G391">
        <v>2</v>
      </c>
      <c r="H391" t="s">
        <v>4</v>
      </c>
      <c r="I391">
        <f>IF(H391="Rectangle",F391*G391,IF(H391="Square",F391*G391,IF(H391="Round",(F391/2)^2*3.14,IF(H391="Oval",(F391*G391*3.14),IF(H391="Triangle",((F391*G391)/2),"Error")))))</f>
        <v>10</v>
      </c>
      <c r="J391" t="s">
        <v>5</v>
      </c>
      <c r="K391" t="s">
        <v>92</v>
      </c>
      <c r="O391" t="s">
        <v>2184</v>
      </c>
      <c r="P391" t="s">
        <v>130</v>
      </c>
      <c r="Q391" t="s">
        <v>2185</v>
      </c>
      <c r="R391" t="s">
        <v>79</v>
      </c>
      <c r="S391" t="s">
        <v>24</v>
      </c>
      <c r="T391" t="s">
        <v>13</v>
      </c>
      <c r="U391">
        <v>41</v>
      </c>
      <c r="V391" t="s">
        <v>128</v>
      </c>
      <c r="W391" t="s">
        <v>2186</v>
      </c>
      <c r="X391" t="s">
        <v>2187</v>
      </c>
      <c r="Y391">
        <v>2022</v>
      </c>
      <c r="Z391" t="s">
        <v>2188</v>
      </c>
      <c r="AA391" s="2">
        <v>0.01</v>
      </c>
    </row>
    <row r="392" spans="1:27" x14ac:dyDescent="0.25">
      <c r="A392">
        <v>279</v>
      </c>
      <c r="B392" t="s">
        <v>1557</v>
      </c>
      <c r="C392" t="s">
        <v>59</v>
      </c>
      <c r="D392" t="s">
        <v>1558</v>
      </c>
      <c r="E392" t="s">
        <v>56</v>
      </c>
      <c r="F392">
        <v>3.25</v>
      </c>
      <c r="G392">
        <v>3.13</v>
      </c>
      <c r="H392" t="s">
        <v>4</v>
      </c>
      <c r="I392">
        <f>IF(H392="Rectangle",F392*G392,IF(H392="Square",F392*G392,IF(H392="Round",(F392/2)^2*3.14,IF(H392="Oval",(F392*G392*3.14),IF(H392="Triangle",((F392*G392)/2),"Error")))))</f>
        <v>10.172499999999999</v>
      </c>
      <c r="J392" t="s">
        <v>5</v>
      </c>
      <c r="K392" t="s">
        <v>1559</v>
      </c>
      <c r="O392" t="s">
        <v>1560</v>
      </c>
      <c r="P392" t="s">
        <v>9</v>
      </c>
      <c r="Q392" t="s">
        <v>59</v>
      </c>
      <c r="R392" t="s">
        <v>60</v>
      </c>
      <c r="S392" t="s">
        <v>24</v>
      </c>
      <c r="T392" t="s">
        <v>13</v>
      </c>
      <c r="U392">
        <v>5</v>
      </c>
      <c r="V392" t="s">
        <v>14</v>
      </c>
      <c r="W392" t="s">
        <v>1561</v>
      </c>
      <c r="X392" t="s">
        <v>62</v>
      </c>
      <c r="Y392">
        <v>2020</v>
      </c>
      <c r="Z392" t="s">
        <v>481</v>
      </c>
      <c r="AA392" s="2">
        <v>0.04</v>
      </c>
    </row>
    <row r="393" spans="1:27" x14ac:dyDescent="0.25">
      <c r="A393">
        <v>444</v>
      </c>
      <c r="B393" t="s">
        <v>2294</v>
      </c>
      <c r="C393" t="s">
        <v>2295</v>
      </c>
      <c r="D393" t="s">
        <v>2296</v>
      </c>
      <c r="E393" t="s">
        <v>553</v>
      </c>
      <c r="F393">
        <v>3</v>
      </c>
      <c r="G393">
        <v>3.5</v>
      </c>
      <c r="H393" t="s">
        <v>4</v>
      </c>
      <c r="I393">
        <f>IF(H393="Rectangle",F393*G393,IF(H393="Square",F393*G393,IF(H393="Round",(F393/2)^2*3.14,IF(H393="Oval",(F393*G393*3.14),IF(H393="Triangle",((F393*G393)/2),"Error")))))</f>
        <v>10.5</v>
      </c>
      <c r="J393" t="s">
        <v>43</v>
      </c>
      <c r="K393" t="s">
        <v>612</v>
      </c>
      <c r="M393" t="s">
        <v>7</v>
      </c>
      <c r="O393" t="s">
        <v>2297</v>
      </c>
      <c r="P393" t="s">
        <v>9</v>
      </c>
      <c r="Q393" t="s">
        <v>2298</v>
      </c>
      <c r="R393" t="s">
        <v>2299</v>
      </c>
      <c r="S393" t="s">
        <v>24</v>
      </c>
      <c r="T393" t="s">
        <v>13</v>
      </c>
      <c r="U393">
        <v>225</v>
      </c>
      <c r="V393" t="s">
        <v>25</v>
      </c>
      <c r="W393" t="s">
        <v>2289</v>
      </c>
      <c r="X393" t="s">
        <v>51</v>
      </c>
      <c r="Y393">
        <v>2023</v>
      </c>
      <c r="Z393" t="s">
        <v>28</v>
      </c>
      <c r="AA393" s="2">
        <v>7.95</v>
      </c>
    </row>
    <row r="394" spans="1:27" x14ac:dyDescent="0.25">
      <c r="A394">
        <v>350</v>
      </c>
      <c r="B394" t="s">
        <v>1899</v>
      </c>
      <c r="C394" t="s">
        <v>1900</v>
      </c>
      <c r="D394" t="s">
        <v>1901</v>
      </c>
      <c r="E394" t="s">
        <v>32</v>
      </c>
      <c r="F394">
        <v>4</v>
      </c>
      <c r="G394">
        <v>2.63</v>
      </c>
      <c r="H394" t="s">
        <v>4</v>
      </c>
      <c r="I394">
        <f>IF(H394="Rectangle",F394*G394,IF(H394="Square",F394*G394,IF(H394="Round",(F394/2)^2*3.14,IF(H394="Oval",(F394*G394*3.14),IF(H394="Triangle",((F394*G394)/2),"Error")))))</f>
        <v>10.52</v>
      </c>
      <c r="J394" t="s">
        <v>5</v>
      </c>
      <c r="K394" t="s">
        <v>98</v>
      </c>
      <c r="M394" t="s">
        <v>7</v>
      </c>
      <c r="O394" t="s">
        <v>1902</v>
      </c>
      <c r="P394" t="s">
        <v>130</v>
      </c>
      <c r="Q394" t="s">
        <v>1903</v>
      </c>
      <c r="R394" t="s">
        <v>1904</v>
      </c>
      <c r="S394" t="s">
        <v>24</v>
      </c>
      <c r="T394" t="s">
        <v>13</v>
      </c>
      <c r="U394">
        <v>15</v>
      </c>
      <c r="V394" t="s">
        <v>128</v>
      </c>
      <c r="W394" t="s">
        <v>1905</v>
      </c>
      <c r="X394" t="s">
        <v>130</v>
      </c>
      <c r="Y394" t="s">
        <v>80</v>
      </c>
      <c r="AA394" s="2">
        <v>0.01</v>
      </c>
    </row>
    <row r="395" spans="1:27" x14ac:dyDescent="0.25">
      <c r="A395">
        <v>120</v>
      </c>
      <c r="B395" t="s">
        <v>724</v>
      </c>
      <c r="C395" t="s">
        <v>725</v>
      </c>
      <c r="D395" t="s">
        <v>726</v>
      </c>
      <c r="E395" t="s">
        <v>56</v>
      </c>
      <c r="F395">
        <v>2.38</v>
      </c>
      <c r="G395">
        <v>4.5</v>
      </c>
      <c r="H395" t="s">
        <v>4</v>
      </c>
      <c r="I395">
        <f>IF(H395="Rectangle",F395*G395,IF(H395="Square",F395*G395,IF(H395="Round",(F395/2)^2*3.14,IF(H395="Oval",(F395*G395*3.14),IF(H395="Triangle",((F395*G395)/2),"Error")))))</f>
        <v>10.709999999999999</v>
      </c>
      <c r="J395" t="s">
        <v>43</v>
      </c>
      <c r="K395" t="s">
        <v>103</v>
      </c>
      <c r="O395" t="s">
        <v>727</v>
      </c>
      <c r="P395" t="s">
        <v>9</v>
      </c>
      <c r="Q395" t="s">
        <v>728</v>
      </c>
      <c r="R395" t="s">
        <v>60</v>
      </c>
      <c r="S395" t="s">
        <v>24</v>
      </c>
      <c r="T395" t="s">
        <v>13</v>
      </c>
      <c r="U395">
        <v>2</v>
      </c>
      <c r="V395" t="s">
        <v>14</v>
      </c>
      <c r="W395" t="s">
        <v>729</v>
      </c>
      <c r="X395" t="s">
        <v>62</v>
      </c>
      <c r="Y395" t="s">
        <v>80</v>
      </c>
      <c r="AA395" s="2">
        <v>0.04</v>
      </c>
    </row>
    <row r="396" spans="1:27" x14ac:dyDescent="0.25">
      <c r="A396">
        <v>155</v>
      </c>
      <c r="B396" t="s">
        <v>922</v>
      </c>
      <c r="C396" t="s">
        <v>923</v>
      </c>
      <c r="D396" t="s">
        <v>924</v>
      </c>
      <c r="E396" t="s">
        <v>925</v>
      </c>
      <c r="F396">
        <v>3.25</v>
      </c>
      <c r="G396">
        <v>3.75</v>
      </c>
      <c r="H396" t="s">
        <v>4</v>
      </c>
      <c r="I396">
        <f>IF(H396="Rectangle",F396*G396,IF(H396="Square",F396*G396,IF(H396="Round",(F396/2)^2*3.14,IF(H396="Oval",(F396*G396*3.14),IF(H396="Triangle",((F396*G396)/2),"Error")))))</f>
        <v>12.1875</v>
      </c>
      <c r="J396" t="s">
        <v>43</v>
      </c>
      <c r="K396" t="s">
        <v>612</v>
      </c>
      <c r="M396" t="s">
        <v>7</v>
      </c>
      <c r="O396" t="s">
        <v>926</v>
      </c>
      <c r="P396" t="s">
        <v>130</v>
      </c>
      <c r="Q396" t="s">
        <v>927</v>
      </c>
      <c r="R396" t="s">
        <v>60</v>
      </c>
      <c r="S396" t="s">
        <v>24</v>
      </c>
      <c r="T396" t="s">
        <v>13</v>
      </c>
      <c r="U396">
        <v>5</v>
      </c>
      <c r="V396" t="s">
        <v>128</v>
      </c>
      <c r="W396" t="s">
        <v>928</v>
      </c>
      <c r="X396" t="s">
        <v>130</v>
      </c>
      <c r="Y396">
        <v>2019</v>
      </c>
      <c r="Z396" t="s">
        <v>481</v>
      </c>
      <c r="AA396" s="2">
        <v>0.01</v>
      </c>
    </row>
    <row r="397" spans="1:27" x14ac:dyDescent="0.25">
      <c r="A397">
        <v>135</v>
      </c>
      <c r="B397" t="s">
        <v>812</v>
      </c>
      <c r="C397" t="s">
        <v>813</v>
      </c>
      <c r="D397" t="s">
        <v>814</v>
      </c>
      <c r="E397" t="s">
        <v>56</v>
      </c>
      <c r="F397">
        <v>3.5</v>
      </c>
      <c r="G397">
        <v>3.5</v>
      </c>
      <c r="H397" t="s">
        <v>156</v>
      </c>
      <c r="I397">
        <f>IF(H397="Rectangle",F397*G397,IF(H397="Square",F397*G397,IF(H397="Round",(F397/2)^2*3.14,IF(H397="Oval",(F397*G397*3.14),IF(H397="Triangle",((F397*G397)/2),"Error")))))</f>
        <v>12.25</v>
      </c>
      <c r="J397" t="s">
        <v>43</v>
      </c>
      <c r="K397" t="s">
        <v>98</v>
      </c>
      <c r="O397" t="s">
        <v>815</v>
      </c>
      <c r="P397" t="s">
        <v>9</v>
      </c>
      <c r="Q397" t="s">
        <v>816</v>
      </c>
      <c r="R397" t="s">
        <v>60</v>
      </c>
      <c r="S397" t="s">
        <v>24</v>
      </c>
      <c r="T397" t="s">
        <v>13</v>
      </c>
      <c r="U397">
        <v>3</v>
      </c>
      <c r="V397" t="s">
        <v>14</v>
      </c>
      <c r="W397" t="s">
        <v>38</v>
      </c>
      <c r="X397" t="s">
        <v>62</v>
      </c>
      <c r="Y397" t="s">
        <v>80</v>
      </c>
      <c r="AA397" s="2">
        <v>0.04</v>
      </c>
    </row>
    <row r="398" spans="1:27" x14ac:dyDescent="0.25">
      <c r="A398">
        <v>128</v>
      </c>
      <c r="B398" t="s">
        <v>770</v>
      </c>
      <c r="C398" t="s">
        <v>771</v>
      </c>
      <c r="D398" t="s">
        <v>772</v>
      </c>
      <c r="E398" t="s">
        <v>56</v>
      </c>
      <c r="F398">
        <v>3.5</v>
      </c>
      <c r="G398">
        <v>3.5</v>
      </c>
      <c r="H398" t="s">
        <v>156</v>
      </c>
      <c r="I398">
        <f>IF(H398="Rectangle",F398*G398,IF(H398="Square",F398*G398,IF(H398="Round",(F398/2)^2*3.14,IF(H398="Oval",(F398*G398*3.14),IF(H398="Triangle",((F398*G398)/2),"Error")))))</f>
        <v>12.25</v>
      </c>
      <c r="J398" t="s">
        <v>43</v>
      </c>
      <c r="K398" t="s">
        <v>84</v>
      </c>
      <c r="O398" t="s">
        <v>773</v>
      </c>
      <c r="P398" t="s">
        <v>9</v>
      </c>
      <c r="Q398" t="s">
        <v>774</v>
      </c>
      <c r="R398" t="s">
        <v>746</v>
      </c>
      <c r="S398" t="s">
        <v>24</v>
      </c>
      <c r="T398" t="s">
        <v>13</v>
      </c>
      <c r="U398">
        <v>6</v>
      </c>
      <c r="V398" t="s">
        <v>14</v>
      </c>
      <c r="W398" t="s">
        <v>775</v>
      </c>
      <c r="X398" t="s">
        <v>62</v>
      </c>
      <c r="Y398" t="s">
        <v>80</v>
      </c>
      <c r="AA398" s="2">
        <v>0.04</v>
      </c>
    </row>
    <row r="399" spans="1:27" x14ac:dyDescent="0.25">
      <c r="A399">
        <v>442</v>
      </c>
      <c r="B399" t="s">
        <v>2284</v>
      </c>
      <c r="C399" t="s">
        <v>2285</v>
      </c>
      <c r="D399" t="s">
        <v>2286</v>
      </c>
      <c r="E399" t="s">
        <v>42</v>
      </c>
      <c r="F399">
        <v>1.87</v>
      </c>
      <c r="G399">
        <v>6.62</v>
      </c>
      <c r="H399" t="s">
        <v>4</v>
      </c>
      <c r="I399">
        <f>IF(H399="Rectangle",F399*G399,IF(H399="Square",F399*G399,IF(H399="Round",(F399/2)^2*3.14,IF(H399="Oval",(F399*G399*3.14),IF(H399="Triangle",((F399*G399)/2),"Error")))))</f>
        <v>12.3794</v>
      </c>
      <c r="J399" t="s">
        <v>43</v>
      </c>
      <c r="K399" t="s">
        <v>103</v>
      </c>
      <c r="O399" t="s">
        <v>2287</v>
      </c>
      <c r="P399" t="s">
        <v>9</v>
      </c>
      <c r="Q399" t="s">
        <v>508</v>
      </c>
      <c r="R399" t="s">
        <v>2288</v>
      </c>
      <c r="S399" t="s">
        <v>24</v>
      </c>
      <c r="T399" t="s">
        <v>13</v>
      </c>
      <c r="U399">
        <v>222</v>
      </c>
      <c r="V399" t="s">
        <v>25</v>
      </c>
      <c r="W399" t="s">
        <v>2289</v>
      </c>
      <c r="X399" t="s">
        <v>51</v>
      </c>
      <c r="Y399">
        <v>2023</v>
      </c>
      <c r="Z399" t="s">
        <v>28</v>
      </c>
      <c r="AA399" s="2">
        <v>0.01</v>
      </c>
    </row>
    <row r="400" spans="1:27" x14ac:dyDescent="0.25">
      <c r="A400">
        <v>349</v>
      </c>
      <c r="B400" t="s">
        <v>1895</v>
      </c>
      <c r="C400" t="s">
        <v>1896</v>
      </c>
      <c r="D400" t="s">
        <v>1897</v>
      </c>
      <c r="E400" t="s">
        <v>56</v>
      </c>
      <c r="F400">
        <v>4</v>
      </c>
      <c r="G400">
        <v>4</v>
      </c>
      <c r="H400" t="s">
        <v>75</v>
      </c>
      <c r="I400">
        <f>IF(H400="Rectangle",F400*G400,IF(H400="Square",F400*G400,IF(H400="Round",(F400/2)^2*3.14,IF(H400="Oval",(F400*G400*3.14),IF(H400="Triangle",((F400*G400)/2),"Error")))))</f>
        <v>12.56</v>
      </c>
      <c r="J400" t="s">
        <v>5</v>
      </c>
      <c r="K400" t="s">
        <v>92</v>
      </c>
      <c r="P400" t="s">
        <v>130</v>
      </c>
      <c r="Q400" t="s">
        <v>1898</v>
      </c>
      <c r="R400" t="s">
        <v>79</v>
      </c>
      <c r="S400" t="s">
        <v>24</v>
      </c>
      <c r="T400" t="s">
        <v>13</v>
      </c>
      <c r="U400">
        <v>41</v>
      </c>
      <c r="V400" t="s">
        <v>128</v>
      </c>
      <c r="W400" t="s">
        <v>1893</v>
      </c>
      <c r="X400" t="s">
        <v>130</v>
      </c>
      <c r="Y400">
        <v>2021</v>
      </c>
      <c r="Z400" t="s">
        <v>1894</v>
      </c>
      <c r="AA400" s="2">
        <v>0.01</v>
      </c>
    </row>
    <row r="401" spans="1:28" x14ac:dyDescent="0.25">
      <c r="A401">
        <v>440</v>
      </c>
      <c r="B401" t="s">
        <v>2273</v>
      </c>
      <c r="C401" t="s">
        <v>2274</v>
      </c>
      <c r="D401" t="s">
        <v>2275</v>
      </c>
      <c r="E401" t="s">
        <v>991</v>
      </c>
      <c r="F401">
        <v>4.25</v>
      </c>
      <c r="G401">
        <v>3</v>
      </c>
      <c r="H401" t="s">
        <v>4</v>
      </c>
      <c r="I401">
        <f>IF(H401="Rectangle",F401*G401,IF(H401="Square",F401*G401,IF(H401="Round",(F401/2)^2*3.14,IF(H401="Oval",(F401*G401*3.14),IF(H401="Triangle",((F401*G401)/2),"Error")))))</f>
        <v>12.75</v>
      </c>
      <c r="J401" t="s">
        <v>5</v>
      </c>
      <c r="K401" t="s">
        <v>84</v>
      </c>
      <c r="O401" t="s">
        <v>2276</v>
      </c>
      <c r="P401" t="s">
        <v>77</v>
      </c>
      <c r="Q401" t="s">
        <v>2277</v>
      </c>
      <c r="R401" t="s">
        <v>79</v>
      </c>
      <c r="S401" t="s">
        <v>24</v>
      </c>
      <c r="T401" t="s">
        <v>13</v>
      </c>
      <c r="U401">
        <v>41</v>
      </c>
      <c r="V401" t="s">
        <v>25</v>
      </c>
      <c r="W401" t="s">
        <v>2263</v>
      </c>
      <c r="X401" t="s">
        <v>130</v>
      </c>
      <c r="Y401">
        <v>2023</v>
      </c>
      <c r="Z401" t="s">
        <v>2264</v>
      </c>
      <c r="AA401" s="2">
        <v>0.04</v>
      </c>
    </row>
    <row r="402" spans="1:28" x14ac:dyDescent="0.25">
      <c r="A402">
        <v>165</v>
      </c>
      <c r="B402" t="s">
        <v>973</v>
      </c>
      <c r="C402" t="s">
        <v>974</v>
      </c>
      <c r="D402" t="s">
        <v>975</v>
      </c>
      <c r="E402" t="s">
        <v>56</v>
      </c>
      <c r="F402">
        <v>6</v>
      </c>
      <c r="G402">
        <v>2.5</v>
      </c>
      <c r="H402" t="s">
        <v>4</v>
      </c>
      <c r="I402">
        <f>IF(H402="Rectangle",F402*G402,IF(H402="Square",F402*G402,IF(H402="Round",(F402/2)^2*3.14,IF(H402="Oval",(F402*G402*3.14),IF(H402="Triangle",((F402*G402)/2),"Error")))))</f>
        <v>15</v>
      </c>
      <c r="J402" t="s">
        <v>5</v>
      </c>
      <c r="K402" t="s">
        <v>92</v>
      </c>
      <c r="O402" t="s">
        <v>976</v>
      </c>
      <c r="P402" t="s">
        <v>77</v>
      </c>
      <c r="Q402" t="s">
        <v>971</v>
      </c>
      <c r="R402" t="s">
        <v>972</v>
      </c>
      <c r="S402" t="s">
        <v>24</v>
      </c>
      <c r="T402" t="s">
        <v>13</v>
      </c>
      <c r="U402">
        <v>193</v>
      </c>
      <c r="V402" t="s">
        <v>25</v>
      </c>
      <c r="W402" t="s">
        <v>977</v>
      </c>
      <c r="X402" t="s">
        <v>114</v>
      </c>
      <c r="Y402">
        <v>2018</v>
      </c>
      <c r="Z402" t="s">
        <v>198</v>
      </c>
      <c r="AA402" s="2">
        <v>0.01</v>
      </c>
    </row>
    <row r="403" spans="1:28" x14ac:dyDescent="0.25">
      <c r="A403">
        <v>448</v>
      </c>
      <c r="B403" t="s">
        <v>2313</v>
      </c>
      <c r="C403" t="s">
        <v>2314</v>
      </c>
      <c r="D403" t="s">
        <v>2315</v>
      </c>
      <c r="E403" t="s">
        <v>234</v>
      </c>
      <c r="F403">
        <v>4</v>
      </c>
      <c r="G403">
        <v>3.75</v>
      </c>
      <c r="H403" t="s">
        <v>4</v>
      </c>
      <c r="I403">
        <f>IF(H403="Rectangle",F403*G403,IF(H403="Square",F403*G403,IF(H403="Round",(F403/2)^2*3.14,IF(H403="Oval",(F403*G403*3.14),IF(H403="Triangle",((F403*G403)/2),"Error")))))</f>
        <v>15</v>
      </c>
      <c r="J403" t="s">
        <v>5</v>
      </c>
      <c r="K403" t="s">
        <v>291</v>
      </c>
      <c r="O403" t="s">
        <v>2316</v>
      </c>
      <c r="P403" t="s">
        <v>46</v>
      </c>
      <c r="Q403" t="s">
        <v>2317</v>
      </c>
      <c r="R403" t="s">
        <v>2318</v>
      </c>
      <c r="S403" t="s">
        <v>24</v>
      </c>
      <c r="T403" t="s">
        <v>13</v>
      </c>
      <c r="U403">
        <v>193</v>
      </c>
      <c r="V403" t="s">
        <v>25</v>
      </c>
      <c r="W403" t="s">
        <v>2289</v>
      </c>
      <c r="X403" t="s">
        <v>51</v>
      </c>
      <c r="Y403">
        <v>2023</v>
      </c>
      <c r="Z403" t="s">
        <v>28</v>
      </c>
      <c r="AA403" s="2">
        <v>5.95</v>
      </c>
    </row>
    <row r="404" spans="1:28" x14ac:dyDescent="0.25">
      <c r="A404">
        <v>281</v>
      </c>
      <c r="B404" t="s">
        <v>1570</v>
      </c>
      <c r="C404" t="s">
        <v>1571</v>
      </c>
      <c r="D404" t="s">
        <v>1572</v>
      </c>
      <c r="E404" t="s">
        <v>32</v>
      </c>
      <c r="F404">
        <v>4.63</v>
      </c>
      <c r="G404">
        <v>1.1299999999999999</v>
      </c>
      <c r="H404" t="s">
        <v>478</v>
      </c>
      <c r="I404">
        <f>IF(H404="Rectangle",F404*G404,IF(H404="Square",F404*G404,IF(H404="Round",(F404/2)^2*3.14,IF(H404="Oval",(F404*G404*3.14),IF(H404="Triangle",((F404*G404)/2),"Error")))))</f>
        <v>16.428166000000001</v>
      </c>
      <c r="J404" t="s">
        <v>43</v>
      </c>
      <c r="K404" t="s">
        <v>119</v>
      </c>
      <c r="L404" t="s">
        <v>7</v>
      </c>
      <c r="O404" t="s">
        <v>1573</v>
      </c>
      <c r="P404" t="s">
        <v>9</v>
      </c>
      <c r="Q404" t="s">
        <v>1574</v>
      </c>
      <c r="R404" t="s">
        <v>60</v>
      </c>
      <c r="S404" t="s">
        <v>24</v>
      </c>
      <c r="T404" t="s">
        <v>13</v>
      </c>
      <c r="U404">
        <v>2</v>
      </c>
      <c r="V404" t="s">
        <v>14</v>
      </c>
      <c r="W404" t="s">
        <v>1575</v>
      </c>
      <c r="X404" t="s">
        <v>62</v>
      </c>
      <c r="Y404">
        <v>2020</v>
      </c>
      <c r="Z404" t="s">
        <v>432</v>
      </c>
      <c r="AA404" s="2">
        <v>0.04</v>
      </c>
    </row>
    <row r="405" spans="1:28" x14ac:dyDescent="0.25">
      <c r="A405">
        <v>44</v>
      </c>
      <c r="B405" t="s">
        <v>324</v>
      </c>
      <c r="C405" t="s">
        <v>325</v>
      </c>
      <c r="D405" t="s">
        <v>326</v>
      </c>
      <c r="E405" t="s">
        <v>56</v>
      </c>
      <c r="F405">
        <v>3.5</v>
      </c>
      <c r="G405">
        <v>4.75</v>
      </c>
      <c r="H405" t="s">
        <v>4</v>
      </c>
      <c r="I405">
        <f>IF(H405="Rectangle",F405*G405,IF(H405="Square",F405*G405,IF(H405="Round",(F405/2)^2*3.14,IF(H405="Oval",(F405*G405*3.14),IF(H405="Triangle",((F405*G405)/2),"Error")))))</f>
        <v>16.625</v>
      </c>
      <c r="J405" t="s">
        <v>43</v>
      </c>
      <c r="K405" t="s">
        <v>103</v>
      </c>
      <c r="O405" t="s">
        <v>327</v>
      </c>
      <c r="P405" t="s">
        <v>35</v>
      </c>
      <c r="Q405" t="s">
        <v>328</v>
      </c>
      <c r="R405" t="s">
        <v>329</v>
      </c>
      <c r="S405" t="s">
        <v>24</v>
      </c>
      <c r="T405" t="s">
        <v>13</v>
      </c>
      <c r="U405">
        <v>162</v>
      </c>
      <c r="V405" t="s">
        <v>25</v>
      </c>
      <c r="W405" t="s">
        <v>330</v>
      </c>
      <c r="X405" t="s">
        <v>51</v>
      </c>
      <c r="Y405">
        <v>2008</v>
      </c>
      <c r="AA405" s="2">
        <v>0.01</v>
      </c>
    </row>
    <row r="406" spans="1:28" x14ac:dyDescent="0.25">
      <c r="A406">
        <v>161</v>
      </c>
      <c r="B406" t="s">
        <v>955</v>
      </c>
      <c r="C406" t="s">
        <v>956</v>
      </c>
      <c r="D406" t="s">
        <v>957</v>
      </c>
      <c r="E406" t="s">
        <v>553</v>
      </c>
      <c r="F406">
        <v>5.5</v>
      </c>
      <c r="G406">
        <v>3.5</v>
      </c>
      <c r="H406" t="s">
        <v>4</v>
      </c>
      <c r="I406">
        <f>IF(H406="Rectangle",F406*G406,IF(H406="Square",F406*G406,IF(H406="Round",(F406/2)^2*3.14,IF(H406="Oval",(F406*G406*3.14),IF(H406="Triangle",((F406*G406)/2),"Error")))))</f>
        <v>19.25</v>
      </c>
      <c r="J406" t="s">
        <v>5</v>
      </c>
      <c r="K406" t="s">
        <v>958</v>
      </c>
      <c r="M406" t="s">
        <v>7</v>
      </c>
      <c r="P406" t="s">
        <v>9</v>
      </c>
      <c r="Q406" t="s">
        <v>950</v>
      </c>
      <c r="R406" t="s">
        <v>940</v>
      </c>
      <c r="S406" t="s">
        <v>24</v>
      </c>
      <c r="T406" t="s">
        <v>13</v>
      </c>
      <c r="U406">
        <v>107</v>
      </c>
      <c r="V406" t="s">
        <v>25</v>
      </c>
      <c r="W406" t="s">
        <v>595</v>
      </c>
      <c r="X406" t="s">
        <v>51</v>
      </c>
      <c r="Y406">
        <v>2019</v>
      </c>
      <c r="Z406" t="s">
        <v>52</v>
      </c>
      <c r="AA406" s="2">
        <v>0.01</v>
      </c>
    </row>
    <row r="407" spans="1:28" x14ac:dyDescent="0.25">
      <c r="A407">
        <v>166</v>
      </c>
      <c r="B407" t="s">
        <v>978</v>
      </c>
      <c r="C407" t="s">
        <v>321</v>
      </c>
      <c r="D407" t="s">
        <v>979</v>
      </c>
      <c r="E407" t="s">
        <v>314</v>
      </c>
      <c r="F407">
        <v>2.13</v>
      </c>
      <c r="G407">
        <v>3</v>
      </c>
      <c r="H407" t="s">
        <v>478</v>
      </c>
      <c r="I407">
        <f>IF(H407="Rectangle",F407*G407,IF(H407="Square",F407*G407,IF(H407="Round",(F407/2)^2*3.14,IF(H407="Oval",(F407*G407*3.14),IF(H407="Triangle",((F407*G407)/2),"Error")))))</f>
        <v>20.064599999999999</v>
      </c>
      <c r="J407" t="s">
        <v>43</v>
      </c>
      <c r="K407" t="s">
        <v>98</v>
      </c>
      <c r="O407" t="s">
        <v>980</v>
      </c>
      <c r="P407" t="s">
        <v>46</v>
      </c>
      <c r="Q407" t="s">
        <v>321</v>
      </c>
      <c r="R407" t="s">
        <v>322</v>
      </c>
      <c r="S407" t="s">
        <v>24</v>
      </c>
      <c r="T407" t="s">
        <v>13</v>
      </c>
      <c r="U407">
        <v>155</v>
      </c>
      <c r="V407" t="s">
        <v>25</v>
      </c>
      <c r="W407" t="s">
        <v>323</v>
      </c>
      <c r="X407" t="s">
        <v>27</v>
      </c>
      <c r="Y407">
        <v>2013</v>
      </c>
      <c r="AA407" s="2">
        <v>4.99</v>
      </c>
    </row>
    <row r="408" spans="1:28" x14ac:dyDescent="0.25">
      <c r="A408">
        <v>137</v>
      </c>
      <c r="B408" t="s">
        <v>825</v>
      </c>
      <c r="C408" t="s">
        <v>826</v>
      </c>
      <c r="D408" t="s">
        <v>827</v>
      </c>
      <c r="E408" t="s">
        <v>56</v>
      </c>
      <c r="F408">
        <v>3.5</v>
      </c>
      <c r="G408">
        <v>6</v>
      </c>
      <c r="H408" t="s">
        <v>4</v>
      </c>
      <c r="I408">
        <f>IF(H408="Rectangle",F408*G408,IF(H408="Square",F408*G408,IF(H408="Round",(F408/2)^2*3.14,IF(H408="Oval",(F408*G408*3.14),IF(H408="Triangle",((F408*G408)/2),"Error")))))</f>
        <v>21</v>
      </c>
      <c r="J408" t="s">
        <v>43</v>
      </c>
      <c r="K408" t="s">
        <v>119</v>
      </c>
      <c r="O408" t="s">
        <v>828</v>
      </c>
      <c r="P408" t="s">
        <v>9</v>
      </c>
      <c r="Q408" t="s">
        <v>826</v>
      </c>
      <c r="R408" t="s">
        <v>60</v>
      </c>
      <c r="S408" t="s">
        <v>24</v>
      </c>
      <c r="T408" t="s">
        <v>829</v>
      </c>
      <c r="U408">
        <v>5</v>
      </c>
      <c r="V408" t="s">
        <v>14</v>
      </c>
      <c r="W408" t="s">
        <v>830</v>
      </c>
      <c r="X408" t="s">
        <v>62</v>
      </c>
      <c r="Y408" t="s">
        <v>80</v>
      </c>
      <c r="AA408" s="2">
        <v>0.04</v>
      </c>
      <c r="AB408" t="s">
        <v>718</v>
      </c>
    </row>
    <row r="409" spans="1:28" x14ac:dyDescent="0.25">
      <c r="A409">
        <v>88</v>
      </c>
      <c r="B409" t="s">
        <v>575</v>
      </c>
      <c r="C409" t="s">
        <v>576</v>
      </c>
      <c r="D409" t="s">
        <v>577</v>
      </c>
      <c r="E409" t="s">
        <v>56</v>
      </c>
      <c r="F409">
        <v>2</v>
      </c>
      <c r="G409">
        <v>3.5</v>
      </c>
      <c r="H409" t="s">
        <v>478</v>
      </c>
      <c r="I409">
        <f>IF(H409="Rectangle",F409*G409,IF(H409="Square",F409*G409,IF(H409="Round",(F409/2)^2*3.14,IF(H409="Oval",(F409*G409*3.14),IF(H409="Triangle",((F409*G409)/2),"Error")))))</f>
        <v>21.98</v>
      </c>
      <c r="J409" t="s">
        <v>43</v>
      </c>
      <c r="K409" t="s">
        <v>84</v>
      </c>
      <c r="O409" t="s">
        <v>578</v>
      </c>
      <c r="P409" t="s">
        <v>77</v>
      </c>
      <c r="Q409" t="s">
        <v>579</v>
      </c>
      <c r="R409" t="s">
        <v>409</v>
      </c>
      <c r="S409" t="s">
        <v>24</v>
      </c>
      <c r="T409" t="s">
        <v>13</v>
      </c>
      <c r="U409">
        <v>43</v>
      </c>
      <c r="V409" t="s">
        <v>25</v>
      </c>
      <c r="W409" t="s">
        <v>580</v>
      </c>
      <c r="X409" t="s">
        <v>38</v>
      </c>
      <c r="Y409">
        <v>2012</v>
      </c>
      <c r="AA409" s="2">
        <v>0.01</v>
      </c>
    </row>
    <row r="410" spans="1:28" x14ac:dyDescent="0.25">
      <c r="A410">
        <v>79</v>
      </c>
      <c r="B410" t="s">
        <v>531</v>
      </c>
      <c r="C410" t="s">
        <v>532</v>
      </c>
      <c r="D410" t="s">
        <v>533</v>
      </c>
      <c r="E410" t="s">
        <v>56</v>
      </c>
      <c r="F410">
        <v>5</v>
      </c>
      <c r="G410">
        <v>4.5</v>
      </c>
      <c r="H410" t="s">
        <v>4</v>
      </c>
      <c r="I410">
        <f>IF(H410="Rectangle",F410*G410,IF(H410="Square",F410*G410,IF(H410="Round",(F410/2)^2*3.14,IF(H410="Oval",(F410*G410*3.14),IF(H410="Triangle",((F410*G410)/2),"Error")))))</f>
        <v>22.5</v>
      </c>
      <c r="J410" t="s">
        <v>5</v>
      </c>
      <c r="K410" t="s">
        <v>92</v>
      </c>
      <c r="P410" t="s">
        <v>353</v>
      </c>
      <c r="Q410" t="s">
        <v>534</v>
      </c>
      <c r="R410" t="s">
        <v>60</v>
      </c>
      <c r="S410" t="s">
        <v>24</v>
      </c>
      <c r="T410" t="s">
        <v>13</v>
      </c>
      <c r="U410">
        <v>1</v>
      </c>
      <c r="V410" t="s">
        <v>93</v>
      </c>
      <c r="W410" t="s">
        <v>535</v>
      </c>
      <c r="X410" t="s">
        <v>62</v>
      </c>
      <c r="Y410">
        <v>2009</v>
      </c>
      <c r="AA410" s="2">
        <v>0.02</v>
      </c>
    </row>
    <row r="411" spans="1:28" x14ac:dyDescent="0.25">
      <c r="A411">
        <v>151</v>
      </c>
      <c r="B411" t="s">
        <v>899</v>
      </c>
      <c r="C411" t="s">
        <v>900</v>
      </c>
      <c r="D411" t="s">
        <v>901</v>
      </c>
      <c r="E411" t="s">
        <v>56</v>
      </c>
      <c r="F411">
        <v>5.5</v>
      </c>
      <c r="G411">
        <v>4.25</v>
      </c>
      <c r="H411" t="s">
        <v>4</v>
      </c>
      <c r="I411">
        <f>IF(H411="Rectangle",F411*G411,IF(H411="Square",F411*G411,IF(H411="Round",(F411/2)^2*3.14,IF(H411="Oval",(F411*G411*3.14),IF(H411="Triangle",((F411*G411)/2),"Error")))))</f>
        <v>23.375</v>
      </c>
      <c r="J411" t="s">
        <v>43</v>
      </c>
      <c r="K411" t="s">
        <v>119</v>
      </c>
      <c r="O411" t="s">
        <v>902</v>
      </c>
      <c r="P411" t="s">
        <v>35</v>
      </c>
      <c r="Q411" t="s">
        <v>79</v>
      </c>
      <c r="R411" t="s">
        <v>79</v>
      </c>
      <c r="S411" t="s">
        <v>24</v>
      </c>
      <c r="T411" t="s">
        <v>13</v>
      </c>
      <c r="U411">
        <v>41</v>
      </c>
      <c r="V411" t="s">
        <v>25</v>
      </c>
      <c r="W411" t="s">
        <v>903</v>
      </c>
      <c r="X411" t="s">
        <v>38</v>
      </c>
      <c r="Y411" t="s">
        <v>80</v>
      </c>
      <c r="AA411" s="2">
        <v>0.04</v>
      </c>
    </row>
    <row r="412" spans="1:28" x14ac:dyDescent="0.25">
      <c r="A412">
        <v>136</v>
      </c>
      <c r="B412" t="s">
        <v>817</v>
      </c>
      <c r="C412" t="s">
        <v>818</v>
      </c>
      <c r="D412" t="s">
        <v>819</v>
      </c>
      <c r="E412" t="s">
        <v>56</v>
      </c>
      <c r="F412">
        <v>4</v>
      </c>
      <c r="G412">
        <v>6</v>
      </c>
      <c r="H412" t="s">
        <v>4</v>
      </c>
      <c r="I412">
        <f>IF(H412="Rectangle",F412*G412,IF(H412="Square",F412*G412,IF(H412="Round",(F412/2)^2*3.14,IF(H412="Oval",(F412*G412*3.14),IF(H412="Triangle",((F412*G412)/2),"Error")))))</f>
        <v>24</v>
      </c>
      <c r="J412" t="s">
        <v>43</v>
      </c>
      <c r="K412" t="s">
        <v>820</v>
      </c>
      <c r="O412" t="s">
        <v>821</v>
      </c>
      <c r="P412" t="s">
        <v>9</v>
      </c>
      <c r="Q412" t="s">
        <v>822</v>
      </c>
      <c r="R412" t="s">
        <v>823</v>
      </c>
      <c r="S412" t="s">
        <v>24</v>
      </c>
      <c r="T412" t="s">
        <v>13</v>
      </c>
      <c r="U412">
        <v>40</v>
      </c>
      <c r="V412" t="s">
        <v>14</v>
      </c>
      <c r="W412" t="s">
        <v>824</v>
      </c>
      <c r="X412" t="s">
        <v>62</v>
      </c>
      <c r="Y412" t="s">
        <v>80</v>
      </c>
      <c r="AA412" s="2">
        <v>0.04</v>
      </c>
      <c r="AB412" t="s">
        <v>718</v>
      </c>
    </row>
    <row r="413" spans="1:28" x14ac:dyDescent="0.25">
      <c r="A413">
        <v>132</v>
      </c>
      <c r="B413" t="s">
        <v>795</v>
      </c>
      <c r="C413" t="s">
        <v>796</v>
      </c>
      <c r="D413" t="s">
        <v>797</v>
      </c>
      <c r="E413" t="s">
        <v>56</v>
      </c>
      <c r="F413">
        <v>1.5</v>
      </c>
      <c r="G413">
        <v>5.25</v>
      </c>
      <c r="H413" t="s">
        <v>478</v>
      </c>
      <c r="I413">
        <f>IF(H413="Rectangle",F413*G413,IF(H413="Square",F413*G413,IF(H413="Round",(F413/2)^2*3.14,IF(H413="Oval",(F413*G413*3.14),IF(H413="Triangle",((F413*G413)/2),"Error")))))</f>
        <v>24.727500000000003</v>
      </c>
      <c r="J413" t="s">
        <v>43</v>
      </c>
      <c r="K413" t="s">
        <v>119</v>
      </c>
      <c r="O413" t="s">
        <v>798</v>
      </c>
      <c r="P413" t="s">
        <v>9</v>
      </c>
      <c r="Q413" t="s">
        <v>799</v>
      </c>
      <c r="R413" t="s">
        <v>60</v>
      </c>
      <c r="S413" t="s">
        <v>24</v>
      </c>
      <c r="T413" t="s">
        <v>13</v>
      </c>
      <c r="U413">
        <v>5</v>
      </c>
      <c r="V413" t="s">
        <v>14</v>
      </c>
      <c r="W413" t="s">
        <v>800</v>
      </c>
      <c r="X413" t="s">
        <v>62</v>
      </c>
      <c r="Y413" t="s">
        <v>80</v>
      </c>
      <c r="AA413" s="2">
        <v>0.04</v>
      </c>
    </row>
    <row r="414" spans="1:28" x14ac:dyDescent="0.25">
      <c r="A414">
        <v>454</v>
      </c>
      <c r="B414" t="s">
        <v>2344</v>
      </c>
      <c r="C414" t="s">
        <v>2345</v>
      </c>
      <c r="D414" t="s">
        <v>2346</v>
      </c>
      <c r="E414" t="s">
        <v>56</v>
      </c>
      <c r="F414">
        <v>5</v>
      </c>
      <c r="G414">
        <v>5</v>
      </c>
      <c r="H414" t="s">
        <v>156</v>
      </c>
      <c r="I414">
        <f>IF(H414="Rectangle",F414*G414,IF(H414="Square",F414*G414,IF(H414="Round",(F414/2)^2*3.14,IF(H414="Oval",(F414*G414*3.14),IF(H414="Triangle",((F414*G414)/2),"Error")))))</f>
        <v>25</v>
      </c>
      <c r="J414" t="s">
        <v>43</v>
      </c>
      <c r="K414" t="s">
        <v>84</v>
      </c>
      <c r="O414" t="s">
        <v>2347</v>
      </c>
      <c r="P414" t="s">
        <v>9</v>
      </c>
      <c r="Q414" t="s">
        <v>933</v>
      </c>
      <c r="R414" t="s">
        <v>60</v>
      </c>
      <c r="S414" t="s">
        <v>24</v>
      </c>
      <c r="T414" t="s">
        <v>13</v>
      </c>
      <c r="U414">
        <v>5</v>
      </c>
      <c r="V414" t="s">
        <v>128</v>
      </c>
      <c r="W414" t="s">
        <v>2336</v>
      </c>
      <c r="X414" t="s">
        <v>130</v>
      </c>
      <c r="Y414">
        <v>2023</v>
      </c>
      <c r="Z414" t="s">
        <v>52</v>
      </c>
      <c r="AA414" s="2">
        <v>0.04</v>
      </c>
    </row>
    <row r="415" spans="1:28" x14ac:dyDescent="0.25">
      <c r="A415">
        <v>156</v>
      </c>
      <c r="B415" t="s">
        <v>929</v>
      </c>
      <c r="C415" t="s">
        <v>930</v>
      </c>
      <c r="D415" t="s">
        <v>931</v>
      </c>
      <c r="E415" t="s">
        <v>56</v>
      </c>
      <c r="F415">
        <v>5</v>
      </c>
      <c r="G415">
        <v>5</v>
      </c>
      <c r="H415" t="s">
        <v>156</v>
      </c>
      <c r="I415">
        <f>IF(H415="Rectangle",F415*G415,IF(H415="Square",F415*G415,IF(H415="Round",(F415/2)^2*3.14,IF(H415="Oval",(F415*G415*3.14),IF(H415="Triangle",((F415*G415)/2),"Error")))))</f>
        <v>25</v>
      </c>
      <c r="J415" t="s">
        <v>43</v>
      </c>
      <c r="K415" t="s">
        <v>119</v>
      </c>
      <c r="O415" t="s">
        <v>932</v>
      </c>
      <c r="P415" t="s">
        <v>35</v>
      </c>
      <c r="Q415" t="s">
        <v>933</v>
      </c>
      <c r="R415" t="s">
        <v>60</v>
      </c>
      <c r="S415" t="s">
        <v>24</v>
      </c>
      <c r="T415" t="s">
        <v>13</v>
      </c>
      <c r="U415">
        <v>5</v>
      </c>
      <c r="V415" t="s">
        <v>14</v>
      </c>
      <c r="W415" t="s">
        <v>934</v>
      </c>
      <c r="X415" t="s">
        <v>62</v>
      </c>
      <c r="Y415" t="s">
        <v>80</v>
      </c>
      <c r="AA415" s="2">
        <v>0.04</v>
      </c>
    </row>
    <row r="416" spans="1:28" x14ac:dyDescent="0.25">
      <c r="A416">
        <v>154</v>
      </c>
      <c r="B416" t="s">
        <v>916</v>
      </c>
      <c r="C416" t="s">
        <v>917</v>
      </c>
      <c r="D416" t="s">
        <v>918</v>
      </c>
      <c r="E416" t="s">
        <v>56</v>
      </c>
      <c r="F416">
        <v>6</v>
      </c>
      <c r="G416">
        <v>6</v>
      </c>
      <c r="H416" t="s">
        <v>75</v>
      </c>
      <c r="I416">
        <f>IF(H416="Rectangle",F416*G416,IF(H416="Square",F416*G416,IF(H416="Round",(F416/2)^2*3.14,IF(H416="Oval",(F416*G416*3.14),IF(H416="Triangle",((F416*G416)/2),"Error")))))</f>
        <v>28.26</v>
      </c>
      <c r="J416" t="s">
        <v>43</v>
      </c>
      <c r="K416" t="s">
        <v>84</v>
      </c>
      <c r="O416" t="s">
        <v>919</v>
      </c>
      <c r="P416" t="s">
        <v>9</v>
      </c>
      <c r="Q416" t="s">
        <v>535</v>
      </c>
      <c r="R416" t="s">
        <v>60</v>
      </c>
      <c r="S416" t="s">
        <v>24</v>
      </c>
      <c r="T416" t="s">
        <v>13</v>
      </c>
      <c r="U416">
        <v>1</v>
      </c>
      <c r="V416" t="s">
        <v>93</v>
      </c>
      <c r="W416" t="s">
        <v>920</v>
      </c>
      <c r="X416" t="s">
        <v>62</v>
      </c>
      <c r="Y416">
        <v>2009</v>
      </c>
      <c r="AA416" s="2">
        <v>0.04</v>
      </c>
      <c r="AB416" t="s">
        <v>921</v>
      </c>
    </row>
    <row r="417" spans="1:28" x14ac:dyDescent="0.25">
      <c r="A417">
        <v>347</v>
      </c>
      <c r="B417" t="s">
        <v>1884</v>
      </c>
      <c r="C417" t="s">
        <v>1885</v>
      </c>
      <c r="D417" t="s">
        <v>1886</v>
      </c>
      <c r="E417" t="s">
        <v>56</v>
      </c>
      <c r="F417">
        <v>7</v>
      </c>
      <c r="G417">
        <v>5</v>
      </c>
      <c r="H417" t="s">
        <v>4</v>
      </c>
      <c r="I417">
        <f>IF(H417="Rectangle",F417*G417,IF(H417="Square",F417*G417,IF(H417="Round",(F417/2)^2*3.14,IF(H417="Oval",(F417*G417*3.14),IF(H417="Triangle",((F417*G417)/2),"Error")))))</f>
        <v>35</v>
      </c>
      <c r="J417" t="s">
        <v>5</v>
      </c>
      <c r="K417" t="s">
        <v>119</v>
      </c>
      <c r="O417" t="s">
        <v>1887</v>
      </c>
      <c r="P417" t="s">
        <v>9</v>
      </c>
      <c r="Q417" t="s">
        <v>59</v>
      </c>
      <c r="R417" t="s">
        <v>60</v>
      </c>
      <c r="S417" t="s">
        <v>24</v>
      </c>
      <c r="T417" t="s">
        <v>13</v>
      </c>
      <c r="U417">
        <v>5</v>
      </c>
      <c r="V417" t="s">
        <v>14</v>
      </c>
      <c r="W417" t="s">
        <v>1888</v>
      </c>
      <c r="Y417">
        <v>2021</v>
      </c>
      <c r="Z417" t="s">
        <v>1883</v>
      </c>
      <c r="AA417" s="2">
        <v>0.04</v>
      </c>
    </row>
    <row r="418" spans="1:28" x14ac:dyDescent="0.25">
      <c r="A418">
        <v>157</v>
      </c>
      <c r="B418" t="s">
        <v>935</v>
      </c>
      <c r="C418" t="s">
        <v>936</v>
      </c>
      <c r="D418" t="s">
        <v>937</v>
      </c>
      <c r="E418" t="s">
        <v>234</v>
      </c>
      <c r="F418">
        <v>3.38</v>
      </c>
      <c r="G418">
        <v>3.5</v>
      </c>
      <c r="H418" t="s">
        <v>478</v>
      </c>
      <c r="I418">
        <f>IF(H418="Rectangle",F418*G418,IF(H418="Square",F418*G418,IF(H418="Round",(F418/2)^2*3.14,IF(H418="Oval",(F418*G418*3.14),IF(H418="Triangle",((F418*G418)/2),"Error")))))</f>
        <v>37.1462</v>
      </c>
      <c r="J418" t="s">
        <v>43</v>
      </c>
      <c r="K418" t="s">
        <v>361</v>
      </c>
      <c r="O418" t="s">
        <v>938</v>
      </c>
      <c r="P418" t="s">
        <v>77</v>
      </c>
      <c r="Q418" t="s">
        <v>939</v>
      </c>
      <c r="R418" t="s">
        <v>940</v>
      </c>
      <c r="S418" t="s">
        <v>24</v>
      </c>
      <c r="T418" t="s">
        <v>13</v>
      </c>
      <c r="U418">
        <v>116</v>
      </c>
      <c r="V418" t="s">
        <v>25</v>
      </c>
      <c r="W418" t="s">
        <v>595</v>
      </c>
      <c r="X418" t="s">
        <v>51</v>
      </c>
      <c r="Y418">
        <v>2019</v>
      </c>
      <c r="Z418" t="s">
        <v>52</v>
      </c>
      <c r="AA418" s="2">
        <v>4.95</v>
      </c>
    </row>
    <row r="419" spans="1:28" x14ac:dyDescent="0.25">
      <c r="A419">
        <v>342</v>
      </c>
      <c r="B419" t="s">
        <v>1857</v>
      </c>
      <c r="C419" t="s">
        <v>1858</v>
      </c>
      <c r="D419" t="s">
        <v>1859</v>
      </c>
      <c r="E419" t="s">
        <v>32</v>
      </c>
      <c r="F419">
        <v>1.63</v>
      </c>
      <c r="G419">
        <v>3.25</v>
      </c>
      <c r="H419" t="s">
        <v>4</v>
      </c>
      <c r="I419">
        <f>IF(H419="Rectangle",F419*G419,IF(H419="Square",F419*G419,IF(H419="Round",(F419/2)^2*3.14,IF(H419="Oval",(F419*G419*3.14),IF(H419="Triangle",((F419*G419)/2),"Error")))))</f>
        <v>5.2974999999999994</v>
      </c>
      <c r="J419" t="s">
        <v>43</v>
      </c>
      <c r="K419" t="s">
        <v>98</v>
      </c>
      <c r="O419" t="s">
        <v>1858</v>
      </c>
      <c r="P419" t="s">
        <v>68</v>
      </c>
      <c r="Q419" t="s">
        <v>1858</v>
      </c>
      <c r="R419" t="s">
        <v>1860</v>
      </c>
      <c r="S419" t="s">
        <v>144</v>
      </c>
      <c r="T419" t="s">
        <v>13</v>
      </c>
      <c r="U419" s="3">
        <v>1382</v>
      </c>
      <c r="V419" t="s">
        <v>25</v>
      </c>
      <c r="W419" t="s">
        <v>1861</v>
      </c>
      <c r="X419" t="s">
        <v>51</v>
      </c>
      <c r="Y419">
        <v>2021</v>
      </c>
      <c r="Z419" t="s">
        <v>1836</v>
      </c>
      <c r="AA419" s="2">
        <v>9.99</v>
      </c>
    </row>
    <row r="420" spans="1:28" x14ac:dyDescent="0.25">
      <c r="A420">
        <v>74</v>
      </c>
      <c r="B420" t="s">
        <v>504</v>
      </c>
      <c r="C420" t="s">
        <v>505</v>
      </c>
      <c r="D420" t="s">
        <v>506</v>
      </c>
      <c r="E420" t="s">
        <v>42</v>
      </c>
      <c r="F420">
        <v>2.13</v>
      </c>
      <c r="G420">
        <v>3.13</v>
      </c>
      <c r="H420" t="s">
        <v>4</v>
      </c>
      <c r="I420">
        <f>IF(H420="Rectangle",F420*G420,IF(H420="Square",F420*G420,IF(H420="Round",(F420/2)^2*3.14,IF(H420="Oval",(F420*G420*3.14),IF(H420="Triangle",((F420*G420)/2),"Error")))))</f>
        <v>6.6668999999999992</v>
      </c>
      <c r="J420" t="s">
        <v>43</v>
      </c>
      <c r="K420" t="s">
        <v>98</v>
      </c>
      <c r="O420" t="s">
        <v>507</v>
      </c>
      <c r="P420" t="s">
        <v>9</v>
      </c>
      <c r="Q420" t="s">
        <v>508</v>
      </c>
      <c r="R420" t="s">
        <v>237</v>
      </c>
      <c r="S420" t="s">
        <v>144</v>
      </c>
      <c r="T420" t="s">
        <v>13</v>
      </c>
      <c r="U420" s="3">
        <v>1441</v>
      </c>
      <c r="V420" t="s">
        <v>25</v>
      </c>
      <c r="W420" t="s">
        <v>145</v>
      </c>
      <c r="X420" t="s">
        <v>51</v>
      </c>
      <c r="Y420">
        <v>2011</v>
      </c>
      <c r="Z420" t="s">
        <v>52</v>
      </c>
      <c r="AA420" s="2">
        <v>4</v>
      </c>
    </row>
    <row r="421" spans="1:28" x14ac:dyDescent="0.25">
      <c r="A421">
        <v>29</v>
      </c>
      <c r="B421" t="s">
        <v>231</v>
      </c>
      <c r="C421" t="s">
        <v>232</v>
      </c>
      <c r="D421" t="s">
        <v>233</v>
      </c>
      <c r="E421" t="s">
        <v>234</v>
      </c>
      <c r="F421">
        <v>3</v>
      </c>
      <c r="G421">
        <v>2.38</v>
      </c>
      <c r="H421" t="s">
        <v>4</v>
      </c>
      <c r="I421">
        <f>IF(H421="Rectangle",F421*G421,IF(H421="Square",F421*G421,IF(H421="Round",(F421/2)^2*3.14,IF(H421="Oval",(F421*G421*3.14),IF(H421="Triangle",((F421*G421)/2),"Error")))))</f>
        <v>7.14</v>
      </c>
      <c r="J421" t="s">
        <v>5</v>
      </c>
      <c r="K421" t="s">
        <v>66</v>
      </c>
      <c r="O421" t="s">
        <v>235</v>
      </c>
      <c r="P421" t="s">
        <v>68</v>
      </c>
      <c r="Q421" t="s">
        <v>236</v>
      </c>
      <c r="R421" t="s">
        <v>237</v>
      </c>
      <c r="S421" t="s">
        <v>144</v>
      </c>
      <c r="T421" t="s">
        <v>13</v>
      </c>
      <c r="U421" s="3">
        <v>1441</v>
      </c>
      <c r="V421" t="s">
        <v>25</v>
      </c>
      <c r="W421" t="s">
        <v>145</v>
      </c>
      <c r="X421" t="s">
        <v>51</v>
      </c>
      <c r="Y421">
        <v>2011</v>
      </c>
      <c r="Z421" t="s">
        <v>52</v>
      </c>
      <c r="AA421" s="2">
        <v>3.99</v>
      </c>
    </row>
    <row r="422" spans="1:28" x14ac:dyDescent="0.25">
      <c r="A422">
        <v>16</v>
      </c>
      <c r="B422" t="s">
        <v>139</v>
      </c>
      <c r="C422" t="s">
        <v>140</v>
      </c>
      <c r="D422" t="s">
        <v>141</v>
      </c>
      <c r="E422" t="s">
        <v>42</v>
      </c>
      <c r="F422">
        <v>1.63</v>
      </c>
      <c r="G422">
        <v>5</v>
      </c>
      <c r="H422" t="s">
        <v>4</v>
      </c>
      <c r="I422">
        <f>IF(H422="Rectangle",F422*G422,IF(H422="Square",F422*G422,IF(H422="Round",(F422/2)^2*3.14,IF(H422="Oval",(F422*G422*3.14),IF(H422="Triangle",((F422*G422)/2),"Error")))))</f>
        <v>8.1499999999999986</v>
      </c>
      <c r="J422" t="s">
        <v>43</v>
      </c>
      <c r="K422" t="s">
        <v>103</v>
      </c>
      <c r="M422" t="s">
        <v>7</v>
      </c>
      <c r="O422" t="s">
        <v>142</v>
      </c>
      <c r="P422" t="s">
        <v>68</v>
      </c>
      <c r="Q422" t="s">
        <v>140</v>
      </c>
      <c r="R422" t="s">
        <v>143</v>
      </c>
      <c r="S422" t="s">
        <v>144</v>
      </c>
      <c r="T422" t="s">
        <v>13</v>
      </c>
      <c r="U422">
        <v>980</v>
      </c>
      <c r="V422" t="s">
        <v>25</v>
      </c>
      <c r="W422" t="s">
        <v>145</v>
      </c>
      <c r="X422" t="s">
        <v>51</v>
      </c>
      <c r="Y422">
        <v>2011</v>
      </c>
      <c r="Z422" t="s">
        <v>52</v>
      </c>
      <c r="AA422" s="2">
        <v>2.99</v>
      </c>
    </row>
    <row r="423" spans="1:28" x14ac:dyDescent="0.25">
      <c r="A423">
        <v>344</v>
      </c>
      <c r="B423" t="s">
        <v>1865</v>
      </c>
      <c r="C423" t="s">
        <v>1866</v>
      </c>
      <c r="D423" t="s">
        <v>1867</v>
      </c>
      <c r="E423" t="s">
        <v>511</v>
      </c>
      <c r="F423">
        <v>3</v>
      </c>
      <c r="G423">
        <v>3.63</v>
      </c>
      <c r="H423" t="s">
        <v>4</v>
      </c>
      <c r="I423">
        <f>IF(H423="Rectangle",F423*G423,IF(H423="Square",F423*G423,IF(H423="Round",(F423/2)^2*3.14,IF(H423="Oval",(F423*G423*3.14),IF(H423="Triangle",((F423*G423)/2),"Error")))))</f>
        <v>10.89</v>
      </c>
      <c r="J423" t="s">
        <v>43</v>
      </c>
      <c r="K423" t="s">
        <v>1868</v>
      </c>
      <c r="M423" t="s">
        <v>7</v>
      </c>
      <c r="P423" t="s">
        <v>68</v>
      </c>
      <c r="Q423" t="s">
        <v>236</v>
      </c>
      <c r="R423" t="s">
        <v>236</v>
      </c>
      <c r="S423" t="s">
        <v>144</v>
      </c>
      <c r="T423" t="s">
        <v>13</v>
      </c>
      <c r="U423" s="3">
        <v>1441</v>
      </c>
      <c r="V423" t="s">
        <v>25</v>
      </c>
      <c r="W423" t="s">
        <v>1861</v>
      </c>
      <c r="X423" t="s">
        <v>51</v>
      </c>
      <c r="Y423">
        <v>2021</v>
      </c>
      <c r="Z423" t="s">
        <v>1836</v>
      </c>
      <c r="AA423" s="2">
        <v>0.02</v>
      </c>
    </row>
    <row r="424" spans="1:28" x14ac:dyDescent="0.25">
      <c r="A424">
        <v>81</v>
      </c>
      <c r="B424" t="s">
        <v>539</v>
      </c>
      <c r="C424" t="s">
        <v>540</v>
      </c>
      <c r="D424" t="s">
        <v>541</v>
      </c>
      <c r="E424" t="s">
        <v>20</v>
      </c>
      <c r="F424">
        <v>0.88</v>
      </c>
      <c r="G424">
        <v>0.88</v>
      </c>
      <c r="H424" t="s">
        <v>75</v>
      </c>
      <c r="I424">
        <f>IF(H424="Rectangle",F424*G424,IF(H424="Square",F424*G424,IF(H424="Round",(F424/2)^2*3.14,IF(H424="Oval",(F424*G424*3.14),IF(H424="Triangle",((F424*G424)/2),"Error")))))</f>
        <v>0.607904</v>
      </c>
      <c r="J424" t="s">
        <v>43</v>
      </c>
      <c r="K424" t="s">
        <v>437</v>
      </c>
      <c r="M424" t="s">
        <v>7</v>
      </c>
      <c r="P424" t="s">
        <v>353</v>
      </c>
      <c r="Q424" t="s">
        <v>80</v>
      </c>
      <c r="S424" t="s">
        <v>2611</v>
      </c>
      <c r="V424" t="s">
        <v>438</v>
      </c>
      <c r="W424" t="s">
        <v>439</v>
      </c>
      <c r="X424" t="s">
        <v>440</v>
      </c>
      <c r="Y424">
        <v>2013</v>
      </c>
      <c r="AA424" s="2">
        <v>0.03</v>
      </c>
      <c r="AB424" t="s">
        <v>542</v>
      </c>
    </row>
    <row r="425" spans="1:28" x14ac:dyDescent="0.25">
      <c r="A425">
        <v>95</v>
      </c>
      <c r="B425" t="s">
        <v>606</v>
      </c>
      <c r="C425" t="s">
        <v>607</v>
      </c>
      <c r="D425" t="s">
        <v>608</v>
      </c>
      <c r="E425" t="s">
        <v>20</v>
      </c>
      <c r="F425">
        <v>1.25</v>
      </c>
      <c r="G425">
        <v>1.25</v>
      </c>
      <c r="H425" t="s">
        <v>75</v>
      </c>
      <c r="I425">
        <f>IF(H425="Rectangle",F425*G425,IF(H425="Square",F425*G425,IF(H425="Round",(F425/2)^2*3.14,IF(H425="Oval",(F425*G425*3.14),IF(H425="Triangle",((F425*G425)/2),"Error")))))</f>
        <v>1.2265625</v>
      </c>
      <c r="J425" t="s">
        <v>5</v>
      </c>
      <c r="K425" t="s">
        <v>437</v>
      </c>
      <c r="M425" t="s">
        <v>7</v>
      </c>
      <c r="P425" t="s">
        <v>353</v>
      </c>
      <c r="Q425" t="s">
        <v>80</v>
      </c>
      <c r="S425" t="s">
        <v>2611</v>
      </c>
      <c r="V425" t="s">
        <v>438</v>
      </c>
      <c r="W425" t="s">
        <v>439</v>
      </c>
      <c r="X425" t="s">
        <v>440</v>
      </c>
      <c r="Y425">
        <v>2013</v>
      </c>
      <c r="AA425" s="2">
        <v>0.03</v>
      </c>
    </row>
    <row r="426" spans="1:28" x14ac:dyDescent="0.25">
      <c r="A426">
        <v>101</v>
      </c>
      <c r="B426" t="s">
        <v>630</v>
      </c>
      <c r="C426" t="s">
        <v>631</v>
      </c>
      <c r="D426" t="s">
        <v>632</v>
      </c>
      <c r="E426" t="s">
        <v>56</v>
      </c>
      <c r="F426">
        <v>0.88</v>
      </c>
      <c r="G426">
        <v>1.5</v>
      </c>
      <c r="H426" t="s">
        <v>4</v>
      </c>
      <c r="I426">
        <f>IF(H426="Rectangle",F426*G426,IF(H426="Square",F426*G426,IF(H426="Round",(F426/2)^2*3.14,IF(H426="Oval",(F426*G426*3.14),IF(H426="Triangle",((F426*G426)/2),"Error")))))</f>
        <v>1.32</v>
      </c>
      <c r="J426" t="s">
        <v>43</v>
      </c>
      <c r="K426" t="s">
        <v>103</v>
      </c>
      <c r="P426" t="s">
        <v>9</v>
      </c>
      <c r="Q426" t="s">
        <v>80</v>
      </c>
      <c r="S426" t="s">
        <v>2611</v>
      </c>
      <c r="V426" t="s">
        <v>93</v>
      </c>
      <c r="W426" t="s">
        <v>80</v>
      </c>
      <c r="X426" t="s">
        <v>62</v>
      </c>
      <c r="Y426" t="s">
        <v>80</v>
      </c>
      <c r="AA426" s="2">
        <v>0.04</v>
      </c>
    </row>
    <row r="427" spans="1:28" x14ac:dyDescent="0.25">
      <c r="A427">
        <v>122</v>
      </c>
      <c r="B427" t="s">
        <v>736</v>
      </c>
      <c r="C427" t="s">
        <v>737</v>
      </c>
      <c r="D427" t="s">
        <v>738</v>
      </c>
      <c r="E427" t="s">
        <v>56</v>
      </c>
      <c r="F427">
        <v>0.63</v>
      </c>
      <c r="G427">
        <v>3.25</v>
      </c>
      <c r="H427" t="s">
        <v>4</v>
      </c>
      <c r="I427">
        <f>IF(H427="Rectangle",F427*G427,IF(H427="Square",F427*G427,IF(H427="Round",(F427/2)^2*3.14,IF(H427="Oval",(F427*G427*3.14),IF(H427="Triangle",((F427*G427)/2),"Error")))))</f>
        <v>2.0474999999999999</v>
      </c>
      <c r="J427" t="s">
        <v>43</v>
      </c>
      <c r="K427" t="s">
        <v>739</v>
      </c>
      <c r="O427" t="s">
        <v>740</v>
      </c>
      <c r="P427" t="s">
        <v>9</v>
      </c>
      <c r="Q427" t="s">
        <v>80</v>
      </c>
      <c r="S427" t="s">
        <v>2611</v>
      </c>
      <c r="V427" t="s">
        <v>14</v>
      </c>
      <c r="W427" t="s">
        <v>38</v>
      </c>
      <c r="X427" t="s">
        <v>62</v>
      </c>
      <c r="Y427" t="s">
        <v>80</v>
      </c>
      <c r="AA427" s="2">
        <v>0.04</v>
      </c>
      <c r="AB427" t="s">
        <v>741</v>
      </c>
    </row>
    <row r="428" spans="1:28" x14ac:dyDescent="0.25">
      <c r="A428">
        <v>295</v>
      </c>
      <c r="B428" t="s">
        <v>1622</v>
      </c>
      <c r="C428" t="s">
        <v>1623</v>
      </c>
      <c r="D428" t="s">
        <v>1624</v>
      </c>
      <c r="E428" t="s">
        <v>20</v>
      </c>
      <c r="F428">
        <v>1.75</v>
      </c>
      <c r="G428">
        <v>1.75</v>
      </c>
      <c r="H428" t="s">
        <v>75</v>
      </c>
      <c r="I428">
        <f>IF(H428="Rectangle",F428*G428,IF(H428="Square",F428*G428,IF(H428="Round",(F428/2)^2*3.14,IF(H428="Oval",(F428*G428*3.14),IF(H428="Triangle",((F428*G428)/2),"Error")))))</f>
        <v>2.4040625000000002</v>
      </c>
      <c r="J428" t="s">
        <v>5</v>
      </c>
      <c r="K428" t="s">
        <v>437</v>
      </c>
      <c r="M428" t="s">
        <v>7</v>
      </c>
      <c r="P428" t="s">
        <v>353</v>
      </c>
      <c r="Q428" t="s">
        <v>1597</v>
      </c>
      <c r="S428" t="s">
        <v>2611</v>
      </c>
      <c r="V428" t="s">
        <v>438</v>
      </c>
      <c r="W428" t="s">
        <v>439</v>
      </c>
      <c r="Y428" t="s">
        <v>1598</v>
      </c>
      <c r="AA428" s="2">
        <v>0.03</v>
      </c>
    </row>
    <row r="429" spans="1:28" x14ac:dyDescent="0.25">
      <c r="A429">
        <v>138</v>
      </c>
      <c r="B429" t="s">
        <v>831</v>
      </c>
      <c r="C429" t="s">
        <v>832</v>
      </c>
      <c r="D429" t="s">
        <v>833</v>
      </c>
      <c r="E429" t="s">
        <v>56</v>
      </c>
      <c r="F429">
        <v>3.5</v>
      </c>
      <c r="G429">
        <v>0.75</v>
      </c>
      <c r="H429" t="s">
        <v>4</v>
      </c>
      <c r="I429">
        <f>IF(H429="Rectangle",F429*G429,IF(H429="Square",F429*G429,IF(H429="Round",(F429/2)^2*3.14,IF(H429="Oval",(F429*G429*3.14),IF(H429="Triangle",((F429*G429)/2),"Error")))))</f>
        <v>2.625</v>
      </c>
      <c r="J429" t="s">
        <v>5</v>
      </c>
      <c r="K429" t="s">
        <v>361</v>
      </c>
      <c r="O429" t="s">
        <v>832</v>
      </c>
      <c r="P429" t="s">
        <v>9</v>
      </c>
      <c r="Q429" t="s">
        <v>834</v>
      </c>
      <c r="S429" t="s">
        <v>2611</v>
      </c>
      <c r="V429" t="s">
        <v>14</v>
      </c>
      <c r="W429" t="s">
        <v>835</v>
      </c>
      <c r="X429" t="s">
        <v>114</v>
      </c>
      <c r="Y429" t="s">
        <v>80</v>
      </c>
      <c r="AA429" s="2">
        <v>0.04</v>
      </c>
      <c r="AB429" t="s">
        <v>836</v>
      </c>
    </row>
    <row r="430" spans="1:28" x14ac:dyDescent="0.25">
      <c r="A430">
        <v>102</v>
      </c>
      <c r="B430" t="s">
        <v>633</v>
      </c>
      <c r="C430" t="s">
        <v>634</v>
      </c>
      <c r="D430" t="s">
        <v>635</v>
      </c>
      <c r="E430" t="s">
        <v>42</v>
      </c>
      <c r="F430">
        <v>1.75</v>
      </c>
      <c r="G430">
        <v>1.63</v>
      </c>
      <c r="H430" t="s">
        <v>4</v>
      </c>
      <c r="I430">
        <f>IF(H430="Rectangle",F430*G430,IF(H430="Square",F430*G430,IF(H430="Round",(F430/2)^2*3.14,IF(H430="Oval",(F430*G430*3.14),IF(H430="Triangle",((F430*G430)/2),"Error")))))</f>
        <v>2.8525</v>
      </c>
      <c r="J430" t="s">
        <v>43</v>
      </c>
      <c r="K430" t="s">
        <v>119</v>
      </c>
      <c r="O430" t="s">
        <v>636</v>
      </c>
      <c r="P430" t="s">
        <v>9</v>
      </c>
      <c r="Q430" t="s">
        <v>80</v>
      </c>
      <c r="S430" t="s">
        <v>2611</v>
      </c>
      <c r="V430" t="s">
        <v>93</v>
      </c>
      <c r="W430" t="s">
        <v>637</v>
      </c>
      <c r="X430" t="s">
        <v>62</v>
      </c>
      <c r="Y430" t="s">
        <v>80</v>
      </c>
      <c r="AA430" s="2">
        <v>0.04</v>
      </c>
    </row>
    <row r="431" spans="1:28" x14ac:dyDescent="0.25">
      <c r="A431">
        <v>291</v>
      </c>
      <c r="B431" t="s">
        <v>1610</v>
      </c>
      <c r="C431" t="s">
        <v>1611</v>
      </c>
      <c r="D431" t="s">
        <v>1612</v>
      </c>
      <c r="E431" t="s">
        <v>20</v>
      </c>
      <c r="F431">
        <v>2</v>
      </c>
      <c r="G431">
        <v>1.5</v>
      </c>
      <c r="H431" t="s">
        <v>4</v>
      </c>
      <c r="I431">
        <f>IF(H431="Rectangle",F431*G431,IF(H431="Square",F431*G431,IF(H431="Round",(F431/2)^2*3.14,IF(H431="Oval",(F431*G431*3.14),IF(H431="Triangle",((F431*G431)/2),"Error")))))</f>
        <v>3</v>
      </c>
      <c r="J431" t="s">
        <v>5</v>
      </c>
      <c r="K431" t="s">
        <v>437</v>
      </c>
      <c r="M431" t="s">
        <v>7</v>
      </c>
      <c r="P431" t="s">
        <v>353</v>
      </c>
      <c r="Q431" t="s">
        <v>1597</v>
      </c>
      <c r="S431" t="s">
        <v>2611</v>
      </c>
      <c r="V431" t="s">
        <v>438</v>
      </c>
      <c r="W431" t="s">
        <v>439</v>
      </c>
      <c r="Y431" t="s">
        <v>1598</v>
      </c>
      <c r="AA431" s="2">
        <v>0.03</v>
      </c>
    </row>
    <row r="432" spans="1:28" x14ac:dyDescent="0.25">
      <c r="A432">
        <v>292</v>
      </c>
      <c r="B432" t="s">
        <v>1613</v>
      </c>
      <c r="C432" t="s">
        <v>1614</v>
      </c>
      <c r="D432" t="s">
        <v>1615</v>
      </c>
      <c r="E432" t="s">
        <v>20</v>
      </c>
      <c r="F432">
        <v>2</v>
      </c>
      <c r="G432">
        <v>1.5</v>
      </c>
      <c r="H432" t="s">
        <v>4</v>
      </c>
      <c r="I432">
        <f>IF(H432="Rectangle",F432*G432,IF(H432="Square",F432*G432,IF(H432="Round",(F432/2)^2*3.14,IF(H432="Oval",(F432*G432*3.14),IF(H432="Triangle",((F432*G432)/2),"Error")))))</f>
        <v>3</v>
      </c>
      <c r="J432" t="s">
        <v>5</v>
      </c>
      <c r="K432" t="s">
        <v>437</v>
      </c>
      <c r="M432" t="s">
        <v>7</v>
      </c>
      <c r="P432" t="s">
        <v>353</v>
      </c>
      <c r="Q432" t="s">
        <v>1597</v>
      </c>
      <c r="S432" t="s">
        <v>2611</v>
      </c>
      <c r="V432" t="s">
        <v>438</v>
      </c>
      <c r="W432" t="s">
        <v>439</v>
      </c>
      <c r="Y432" t="s">
        <v>1598</v>
      </c>
      <c r="AA432" s="2">
        <v>0.03</v>
      </c>
    </row>
    <row r="433" spans="1:27" x14ac:dyDescent="0.25">
      <c r="A433">
        <v>294</v>
      </c>
      <c r="B433" t="s">
        <v>1619</v>
      </c>
      <c r="C433" t="s">
        <v>1620</v>
      </c>
      <c r="D433" t="s">
        <v>1621</v>
      </c>
      <c r="E433" t="s">
        <v>20</v>
      </c>
      <c r="F433">
        <v>1.75</v>
      </c>
      <c r="G433">
        <v>1.75</v>
      </c>
      <c r="H433" t="s">
        <v>156</v>
      </c>
      <c r="I433">
        <f>IF(H433="Rectangle",F433*G433,IF(H433="Square",F433*G433,IF(H433="Round",(F433/2)^2*3.14,IF(H433="Oval",(F433*G433*3.14),IF(H433="Triangle",((F433*G433)/2),"Error")))))</f>
        <v>3.0625</v>
      </c>
      <c r="J433" t="s">
        <v>5</v>
      </c>
      <c r="K433" t="s">
        <v>437</v>
      </c>
      <c r="M433" t="s">
        <v>7</v>
      </c>
      <c r="P433" t="s">
        <v>353</v>
      </c>
      <c r="Q433" t="s">
        <v>1597</v>
      </c>
      <c r="S433" t="s">
        <v>2611</v>
      </c>
      <c r="V433" t="s">
        <v>438</v>
      </c>
      <c r="W433" t="s">
        <v>439</v>
      </c>
      <c r="Y433" t="s">
        <v>1598</v>
      </c>
      <c r="AA433" s="2">
        <v>0.03</v>
      </c>
    </row>
    <row r="434" spans="1:27" x14ac:dyDescent="0.25">
      <c r="A434">
        <v>61</v>
      </c>
      <c r="B434" t="s">
        <v>433</v>
      </c>
      <c r="C434" t="s">
        <v>434</v>
      </c>
      <c r="D434" t="s">
        <v>435</v>
      </c>
      <c r="E434" t="s">
        <v>436</v>
      </c>
      <c r="F434">
        <v>2.38</v>
      </c>
      <c r="G434">
        <v>1.5</v>
      </c>
      <c r="H434" t="s">
        <v>4</v>
      </c>
      <c r="I434">
        <f>IF(H434="Rectangle",F434*G434,IF(H434="Square",F434*G434,IF(H434="Round",(F434/2)^2*3.14,IF(H434="Oval",(F434*G434*3.14),IF(H434="Triangle",((F434*G434)/2),"Error")))))</f>
        <v>3.57</v>
      </c>
      <c r="J434" t="s">
        <v>5</v>
      </c>
      <c r="K434" t="s">
        <v>437</v>
      </c>
      <c r="M434" t="s">
        <v>7</v>
      </c>
      <c r="P434" t="s">
        <v>353</v>
      </c>
      <c r="Q434" t="s">
        <v>80</v>
      </c>
      <c r="S434" t="s">
        <v>2611</v>
      </c>
      <c r="V434" t="s">
        <v>438</v>
      </c>
      <c r="W434" t="s">
        <v>439</v>
      </c>
      <c r="X434" t="s">
        <v>440</v>
      </c>
      <c r="Y434">
        <v>2013</v>
      </c>
      <c r="AA434" s="2">
        <v>0.03</v>
      </c>
    </row>
    <row r="435" spans="1:27" x14ac:dyDescent="0.25">
      <c r="A435">
        <v>268</v>
      </c>
      <c r="B435" t="s">
        <v>1514</v>
      </c>
      <c r="C435" t="s">
        <v>1515</v>
      </c>
      <c r="D435" t="s">
        <v>1516</v>
      </c>
      <c r="E435" t="s">
        <v>56</v>
      </c>
      <c r="F435">
        <v>3.13</v>
      </c>
      <c r="G435">
        <v>1.25</v>
      </c>
      <c r="H435" t="s">
        <v>4</v>
      </c>
      <c r="I435">
        <f>IF(H435="Rectangle",F435*G435,IF(H435="Square",F435*G435,IF(H435="Round",(F435/2)^2*3.14,IF(H435="Oval",(F435*G435*3.14),IF(H435="Triangle",((F435*G435)/2),"Error")))))</f>
        <v>3.9124999999999996</v>
      </c>
      <c r="J435" t="s">
        <v>5</v>
      </c>
      <c r="K435" t="s">
        <v>92</v>
      </c>
      <c r="P435" t="s">
        <v>353</v>
      </c>
      <c r="Q435" t="s">
        <v>80</v>
      </c>
      <c r="S435" t="s">
        <v>2611</v>
      </c>
      <c r="V435" t="s">
        <v>93</v>
      </c>
      <c r="W435" t="s">
        <v>1517</v>
      </c>
      <c r="X435" t="s">
        <v>440</v>
      </c>
      <c r="Y435" t="s">
        <v>80</v>
      </c>
      <c r="AA435" s="2">
        <v>0.02</v>
      </c>
    </row>
    <row r="436" spans="1:27" x14ac:dyDescent="0.25">
      <c r="A436">
        <v>269</v>
      </c>
      <c r="B436" t="s">
        <v>1518</v>
      </c>
      <c r="C436" t="s">
        <v>1515</v>
      </c>
      <c r="D436" t="s">
        <v>1516</v>
      </c>
      <c r="E436" t="s">
        <v>56</v>
      </c>
      <c r="F436">
        <v>3.13</v>
      </c>
      <c r="G436">
        <v>1.25</v>
      </c>
      <c r="H436" t="s">
        <v>4</v>
      </c>
      <c r="I436">
        <f>IF(H436="Rectangle",F436*G436,IF(H436="Square",F436*G436,IF(H436="Round",(F436/2)^2*3.14,IF(H436="Oval",(F436*G436*3.14),IF(H436="Triangle",((F436*G436)/2),"Error")))))</f>
        <v>3.9124999999999996</v>
      </c>
      <c r="J436" t="s">
        <v>5</v>
      </c>
      <c r="K436" t="s">
        <v>92</v>
      </c>
      <c r="P436" t="s">
        <v>353</v>
      </c>
      <c r="Q436" t="s">
        <v>80</v>
      </c>
      <c r="S436" t="s">
        <v>2611</v>
      </c>
      <c r="V436" t="s">
        <v>93</v>
      </c>
      <c r="W436" t="s">
        <v>1517</v>
      </c>
      <c r="X436" t="s">
        <v>440</v>
      </c>
      <c r="Y436" t="s">
        <v>80</v>
      </c>
      <c r="AA436" s="2">
        <v>0.02</v>
      </c>
    </row>
    <row r="437" spans="1:27" x14ac:dyDescent="0.25">
      <c r="A437">
        <v>296</v>
      </c>
      <c r="B437" t="s">
        <v>1625</v>
      </c>
      <c r="C437" t="s">
        <v>1626</v>
      </c>
      <c r="D437" t="s">
        <v>1627</v>
      </c>
      <c r="E437" t="s">
        <v>20</v>
      </c>
      <c r="F437">
        <v>2</v>
      </c>
      <c r="G437">
        <v>2</v>
      </c>
      <c r="H437" t="s">
        <v>156</v>
      </c>
      <c r="I437">
        <f>IF(H437="Rectangle",F437*G437,IF(H437="Square",F437*G437,IF(H437="Round",(F437/2)^2*3.14,IF(H437="Oval",(F437*G437*3.14),IF(H437="Triangle",((F437*G437)/2),"Error")))))</f>
        <v>4</v>
      </c>
      <c r="J437" t="s">
        <v>5</v>
      </c>
      <c r="K437" t="s">
        <v>437</v>
      </c>
      <c r="M437" t="s">
        <v>7</v>
      </c>
      <c r="P437" t="s">
        <v>353</v>
      </c>
      <c r="Q437" t="s">
        <v>1597</v>
      </c>
      <c r="S437" t="s">
        <v>2611</v>
      </c>
      <c r="V437" t="s">
        <v>438</v>
      </c>
      <c r="W437" t="s">
        <v>439</v>
      </c>
      <c r="Y437" t="s">
        <v>1598</v>
      </c>
      <c r="AA437" s="2">
        <v>0.03</v>
      </c>
    </row>
    <row r="438" spans="1:27" x14ac:dyDescent="0.25">
      <c r="A438">
        <v>96</v>
      </c>
      <c r="B438" t="s">
        <v>609</v>
      </c>
      <c r="C438" t="s">
        <v>610</v>
      </c>
      <c r="D438" t="s">
        <v>611</v>
      </c>
      <c r="E438" t="s">
        <v>511</v>
      </c>
      <c r="F438">
        <v>2.75</v>
      </c>
      <c r="G438">
        <v>1.5</v>
      </c>
      <c r="H438" t="s">
        <v>4</v>
      </c>
      <c r="I438">
        <f>IF(H438="Rectangle",F438*G438,IF(H438="Square",F438*G438,IF(H438="Round",(F438/2)^2*3.14,IF(H438="Oval",(F438*G438*3.14),IF(H438="Triangle",((F438*G438)/2),"Error")))))</f>
        <v>4.125</v>
      </c>
      <c r="J438" t="s">
        <v>5</v>
      </c>
      <c r="K438" t="s">
        <v>612</v>
      </c>
      <c r="M438" t="s">
        <v>7</v>
      </c>
      <c r="O438" t="s">
        <v>174</v>
      </c>
      <c r="P438" t="s">
        <v>353</v>
      </c>
      <c r="Q438" t="s">
        <v>80</v>
      </c>
      <c r="S438" t="s">
        <v>2611</v>
      </c>
      <c r="V438" t="s">
        <v>25</v>
      </c>
      <c r="W438" t="s">
        <v>613</v>
      </c>
      <c r="X438" t="s">
        <v>38</v>
      </c>
      <c r="Y438" t="s">
        <v>80</v>
      </c>
      <c r="AA438" s="2">
        <v>0.02</v>
      </c>
    </row>
    <row r="439" spans="1:27" x14ac:dyDescent="0.25">
      <c r="A439">
        <v>107</v>
      </c>
      <c r="B439" t="s">
        <v>657</v>
      </c>
      <c r="C439" t="s">
        <v>658</v>
      </c>
      <c r="D439" t="s">
        <v>659</v>
      </c>
      <c r="E439" t="s">
        <v>42</v>
      </c>
      <c r="F439">
        <v>2.38</v>
      </c>
      <c r="G439">
        <v>2.38</v>
      </c>
      <c r="H439" t="s">
        <v>75</v>
      </c>
      <c r="I439">
        <f>IF(H439="Rectangle",F439*G439,IF(H439="Square",F439*G439,IF(H439="Round",(F439/2)^2*3.14,IF(H439="Oval",(F439*G439*3.14),IF(H439="Triangle",((F439*G439)/2),"Error")))))</f>
        <v>4.4465539999999999</v>
      </c>
      <c r="J439" t="s">
        <v>43</v>
      </c>
      <c r="K439" t="s">
        <v>98</v>
      </c>
      <c r="P439" t="s">
        <v>9</v>
      </c>
      <c r="Q439" t="s">
        <v>80</v>
      </c>
      <c r="S439" t="s">
        <v>2611</v>
      </c>
      <c r="V439" t="s">
        <v>93</v>
      </c>
      <c r="W439" t="s">
        <v>660</v>
      </c>
      <c r="X439" t="s">
        <v>62</v>
      </c>
      <c r="Y439" t="s">
        <v>80</v>
      </c>
      <c r="AA439" s="2">
        <v>0.01</v>
      </c>
    </row>
    <row r="440" spans="1:27" x14ac:dyDescent="0.25">
      <c r="A440">
        <v>103</v>
      </c>
      <c r="B440" t="s">
        <v>638</v>
      </c>
      <c r="C440" t="s">
        <v>639</v>
      </c>
      <c r="D440" t="s">
        <v>640</v>
      </c>
      <c r="E440" t="s">
        <v>56</v>
      </c>
      <c r="F440">
        <v>3</v>
      </c>
      <c r="G440">
        <v>3</v>
      </c>
      <c r="H440" t="s">
        <v>162</v>
      </c>
      <c r="I440">
        <f>IF(H440="Rectangle",F440*G440,IF(H440="Square",F440*G440,IF(H440="Round",(F440/2)^2*3.14,IF(H440="Oval",(F440*G440*3.14),IF(H440="Triangle",((F440*G440)/2),"Error")))))</f>
        <v>4.5</v>
      </c>
      <c r="J440" t="s">
        <v>43</v>
      </c>
      <c r="K440" t="s">
        <v>57</v>
      </c>
      <c r="O440" t="s">
        <v>641</v>
      </c>
      <c r="P440" t="s">
        <v>9</v>
      </c>
      <c r="Q440" t="s">
        <v>80</v>
      </c>
      <c r="S440" t="s">
        <v>2611</v>
      </c>
      <c r="V440" t="s">
        <v>14</v>
      </c>
      <c r="W440" t="s">
        <v>642</v>
      </c>
      <c r="X440" t="s">
        <v>62</v>
      </c>
      <c r="Y440" t="s">
        <v>80</v>
      </c>
      <c r="AA440" s="2">
        <v>0.01</v>
      </c>
    </row>
    <row r="441" spans="1:27" x14ac:dyDescent="0.25">
      <c r="A441">
        <v>139</v>
      </c>
      <c r="B441" t="s">
        <v>837</v>
      </c>
      <c r="C441" t="s">
        <v>838</v>
      </c>
      <c r="D441" t="s">
        <v>839</v>
      </c>
      <c r="E441" t="s">
        <v>56</v>
      </c>
      <c r="F441">
        <v>2.5</v>
      </c>
      <c r="G441">
        <v>2.5</v>
      </c>
      <c r="H441" t="s">
        <v>75</v>
      </c>
      <c r="I441">
        <f>IF(H441="Rectangle",F441*G441,IF(H441="Square",F441*G441,IF(H441="Round",(F441/2)^2*3.14,IF(H441="Oval",(F441*G441*3.14),IF(H441="Triangle",((F441*G441)/2),"Error")))))</f>
        <v>4.90625</v>
      </c>
      <c r="J441" t="s">
        <v>43</v>
      </c>
      <c r="K441" t="s">
        <v>449</v>
      </c>
      <c r="O441" t="s">
        <v>840</v>
      </c>
      <c r="P441" t="s">
        <v>9</v>
      </c>
      <c r="Q441" t="s">
        <v>834</v>
      </c>
      <c r="S441" t="s">
        <v>2611</v>
      </c>
      <c r="V441" t="s">
        <v>14</v>
      </c>
      <c r="W441" t="s">
        <v>835</v>
      </c>
      <c r="X441" t="s">
        <v>114</v>
      </c>
      <c r="Y441" t="s">
        <v>80</v>
      </c>
      <c r="AA441" s="2">
        <v>0.04</v>
      </c>
    </row>
    <row r="442" spans="1:27" x14ac:dyDescent="0.25">
      <c r="A442">
        <v>293</v>
      </c>
      <c r="B442" t="s">
        <v>1616</v>
      </c>
      <c r="C442" t="s">
        <v>1617</v>
      </c>
      <c r="D442" t="s">
        <v>1618</v>
      </c>
      <c r="E442" t="s">
        <v>20</v>
      </c>
      <c r="F442">
        <v>2.75</v>
      </c>
      <c r="G442">
        <v>2</v>
      </c>
      <c r="H442" t="s">
        <v>4</v>
      </c>
      <c r="I442">
        <f>IF(H442="Rectangle",F442*G442,IF(H442="Square",F442*G442,IF(H442="Round",(F442/2)^2*3.14,IF(H442="Oval",(F442*G442*3.14),IF(H442="Triangle",((F442*G442)/2),"Error")))))</f>
        <v>5.5</v>
      </c>
      <c r="J442" t="s">
        <v>5</v>
      </c>
      <c r="K442" t="s">
        <v>437</v>
      </c>
      <c r="M442" t="s">
        <v>7</v>
      </c>
      <c r="P442" t="s">
        <v>353</v>
      </c>
      <c r="Q442" t="s">
        <v>1597</v>
      </c>
      <c r="S442" t="s">
        <v>2611</v>
      </c>
      <c r="V442" t="s">
        <v>438</v>
      </c>
      <c r="W442" t="s">
        <v>439</v>
      </c>
      <c r="Y442" t="s">
        <v>1598</v>
      </c>
      <c r="AA442" s="2">
        <v>0.03</v>
      </c>
    </row>
    <row r="443" spans="1:27" x14ac:dyDescent="0.25">
      <c r="A443">
        <v>9</v>
      </c>
      <c r="B443" t="s">
        <v>89</v>
      </c>
      <c r="C443" t="s">
        <v>90</v>
      </c>
      <c r="D443" t="s">
        <v>91</v>
      </c>
      <c r="E443" t="s">
        <v>42</v>
      </c>
      <c r="F443">
        <v>2</v>
      </c>
      <c r="G443">
        <v>3</v>
      </c>
      <c r="H443" t="s">
        <v>4</v>
      </c>
      <c r="I443">
        <f>IF(H443="Rectangle",F443*G443,IF(H443="Square",F443*G443,IF(H443="Round",(F443/2)^2*3.14,IF(H443="Oval",(F443*G443*3.14),IF(H443="Triangle",((F443*G443)/2),"Error")))))</f>
        <v>6</v>
      </c>
      <c r="J443" t="s">
        <v>43</v>
      </c>
      <c r="K443" t="s">
        <v>92</v>
      </c>
      <c r="P443" t="s">
        <v>9</v>
      </c>
      <c r="Q443" t="s">
        <v>80</v>
      </c>
      <c r="S443" t="s">
        <v>2611</v>
      </c>
      <c r="V443" t="s">
        <v>93</v>
      </c>
      <c r="W443" t="s">
        <v>94</v>
      </c>
      <c r="X443" t="s">
        <v>62</v>
      </c>
      <c r="Y443" t="s">
        <v>80</v>
      </c>
      <c r="AA443" s="2">
        <v>0.01</v>
      </c>
    </row>
    <row r="444" spans="1:27" x14ac:dyDescent="0.25">
      <c r="A444">
        <v>106</v>
      </c>
      <c r="B444" t="s">
        <v>654</v>
      </c>
      <c r="C444" t="s">
        <v>655</v>
      </c>
      <c r="D444" t="s">
        <v>656</v>
      </c>
      <c r="E444" t="s">
        <v>42</v>
      </c>
      <c r="F444">
        <v>3.13</v>
      </c>
      <c r="G444">
        <v>2.13</v>
      </c>
      <c r="H444" t="s">
        <v>4</v>
      </c>
      <c r="I444">
        <f>IF(H444="Rectangle",F444*G444,IF(H444="Square",F444*G444,IF(H444="Round",(F444/2)^2*3.14,IF(H444="Oval",(F444*G444*3.14),IF(H444="Triangle",((F444*G444)/2),"Error")))))</f>
        <v>6.6668999999999992</v>
      </c>
      <c r="J444" t="s">
        <v>5</v>
      </c>
      <c r="K444" t="s">
        <v>98</v>
      </c>
      <c r="P444" t="s">
        <v>9</v>
      </c>
      <c r="Q444" t="s">
        <v>80</v>
      </c>
      <c r="S444" t="s">
        <v>2611</v>
      </c>
      <c r="V444" t="s">
        <v>93</v>
      </c>
      <c r="W444" t="s">
        <v>80</v>
      </c>
      <c r="X444" t="s">
        <v>62</v>
      </c>
      <c r="Y444" t="s">
        <v>80</v>
      </c>
      <c r="AA444" s="2">
        <v>0.01</v>
      </c>
    </row>
    <row r="445" spans="1:27" x14ac:dyDescent="0.25">
      <c r="A445">
        <v>111</v>
      </c>
      <c r="B445" t="s">
        <v>677</v>
      </c>
      <c r="C445" t="s">
        <v>678</v>
      </c>
      <c r="D445" t="s">
        <v>679</v>
      </c>
      <c r="E445" t="s">
        <v>42</v>
      </c>
      <c r="F445">
        <v>2.13</v>
      </c>
      <c r="G445">
        <v>3.13</v>
      </c>
      <c r="H445" t="s">
        <v>4</v>
      </c>
      <c r="I445">
        <f>IF(H445="Rectangle",F445*G445,IF(H445="Square",F445*G445,IF(H445="Round",(F445/2)^2*3.14,IF(H445="Oval",(F445*G445*3.14),IF(H445="Triangle",((F445*G445)/2),"Error")))))</f>
        <v>6.6668999999999992</v>
      </c>
      <c r="J445" t="s">
        <v>43</v>
      </c>
      <c r="K445" t="s">
        <v>98</v>
      </c>
      <c r="O445" t="s">
        <v>680</v>
      </c>
      <c r="P445" t="s">
        <v>9</v>
      </c>
      <c r="Q445" t="s">
        <v>80</v>
      </c>
      <c r="S445" t="s">
        <v>2611</v>
      </c>
      <c r="V445" t="s">
        <v>25</v>
      </c>
      <c r="W445" t="s">
        <v>681</v>
      </c>
      <c r="X445" t="s">
        <v>51</v>
      </c>
      <c r="Y445">
        <v>2011</v>
      </c>
      <c r="AA445" s="2">
        <v>4</v>
      </c>
    </row>
    <row r="446" spans="1:27" x14ac:dyDescent="0.25">
      <c r="A446">
        <v>10</v>
      </c>
      <c r="B446" t="s">
        <v>95</v>
      </c>
      <c r="C446" t="s">
        <v>96</v>
      </c>
      <c r="D446" t="s">
        <v>97</v>
      </c>
      <c r="E446" t="s">
        <v>42</v>
      </c>
      <c r="F446">
        <v>2.13</v>
      </c>
      <c r="G446">
        <v>3.13</v>
      </c>
      <c r="H446" t="s">
        <v>4</v>
      </c>
      <c r="I446">
        <f>IF(H446="Rectangle",F446*G446,IF(H446="Square",F446*G446,IF(H446="Round",(F446/2)^2*3.14,IF(H446="Oval",(F446*G446*3.14),IF(H446="Triangle",((F446*G446)/2),"Error")))))</f>
        <v>6.6668999999999992</v>
      </c>
      <c r="J446" t="s">
        <v>43</v>
      </c>
      <c r="K446" t="s">
        <v>98</v>
      </c>
      <c r="O446" t="s">
        <v>99</v>
      </c>
      <c r="P446" t="s">
        <v>9</v>
      </c>
      <c r="Q446" t="s">
        <v>80</v>
      </c>
      <c r="S446" t="s">
        <v>2611</v>
      </c>
      <c r="V446" t="s">
        <v>93</v>
      </c>
      <c r="W446" t="s">
        <v>38</v>
      </c>
      <c r="X446" t="s">
        <v>62</v>
      </c>
      <c r="Y446" t="s">
        <v>80</v>
      </c>
      <c r="AA446" s="2">
        <v>0.01</v>
      </c>
    </row>
    <row r="447" spans="1:27" x14ac:dyDescent="0.25">
      <c r="A447">
        <v>58</v>
      </c>
      <c r="B447" t="s">
        <v>416</v>
      </c>
      <c r="C447" t="s">
        <v>417</v>
      </c>
      <c r="D447" t="s">
        <v>418</v>
      </c>
      <c r="E447" t="s">
        <v>42</v>
      </c>
      <c r="F447">
        <v>2.13</v>
      </c>
      <c r="G447">
        <v>3.13</v>
      </c>
      <c r="H447" t="s">
        <v>4</v>
      </c>
      <c r="I447">
        <f>IF(H447="Rectangle",F447*G447,IF(H447="Square",F447*G447,IF(H447="Round",(F447/2)^2*3.14,IF(H447="Oval",(F447*G447*3.14),IF(H447="Triangle",((F447*G447)/2),"Error")))))</f>
        <v>6.6668999999999992</v>
      </c>
      <c r="J447" t="s">
        <v>43</v>
      </c>
      <c r="K447" t="s">
        <v>98</v>
      </c>
      <c r="O447" t="s">
        <v>419</v>
      </c>
      <c r="P447" t="s">
        <v>9</v>
      </c>
      <c r="Q447" t="s">
        <v>80</v>
      </c>
      <c r="S447" t="s">
        <v>2611</v>
      </c>
      <c r="V447" t="s">
        <v>93</v>
      </c>
      <c r="W447" t="s">
        <v>420</v>
      </c>
      <c r="X447" t="s">
        <v>62</v>
      </c>
      <c r="Y447" t="s">
        <v>80</v>
      </c>
      <c r="AA447" s="2">
        <v>3.95</v>
      </c>
    </row>
    <row r="448" spans="1:27" x14ac:dyDescent="0.25">
      <c r="A448">
        <v>65</v>
      </c>
      <c r="B448" t="s">
        <v>461</v>
      </c>
      <c r="C448" t="s">
        <v>462</v>
      </c>
      <c r="D448" t="s">
        <v>463</v>
      </c>
      <c r="E448" t="s">
        <v>42</v>
      </c>
      <c r="F448">
        <v>2.13</v>
      </c>
      <c r="G448">
        <v>3.13</v>
      </c>
      <c r="H448" t="s">
        <v>4</v>
      </c>
      <c r="I448">
        <f>IF(H448="Rectangle",F448*G448,IF(H448="Square",F448*G448,IF(H448="Round",(F448/2)^2*3.14,IF(H448="Oval",(F448*G448*3.14),IF(H448="Triangle",((F448*G448)/2),"Error")))))</f>
        <v>6.6668999999999992</v>
      </c>
      <c r="J448" t="s">
        <v>43</v>
      </c>
      <c r="K448" t="s">
        <v>98</v>
      </c>
      <c r="O448" t="s">
        <v>464</v>
      </c>
      <c r="P448" t="s">
        <v>9</v>
      </c>
      <c r="Q448" t="s">
        <v>80</v>
      </c>
      <c r="S448" t="s">
        <v>2611</v>
      </c>
      <c r="V448" t="s">
        <v>93</v>
      </c>
      <c r="W448" t="s">
        <v>465</v>
      </c>
      <c r="X448" t="s">
        <v>62</v>
      </c>
      <c r="Y448" t="s">
        <v>80</v>
      </c>
      <c r="AA448" s="2">
        <v>3.95</v>
      </c>
    </row>
    <row r="449" spans="1:27" x14ac:dyDescent="0.25">
      <c r="A449">
        <v>73</v>
      </c>
      <c r="B449" t="s">
        <v>499</v>
      </c>
      <c r="C449" t="s">
        <v>500</v>
      </c>
      <c r="D449" t="s">
        <v>501</v>
      </c>
      <c r="E449" t="s">
        <v>42</v>
      </c>
      <c r="F449">
        <v>2.13</v>
      </c>
      <c r="G449">
        <v>3.13</v>
      </c>
      <c r="H449" t="s">
        <v>4</v>
      </c>
      <c r="I449">
        <f>IF(H449="Rectangle",F449*G449,IF(H449="Square",F449*G449,IF(H449="Round",(F449/2)^2*3.14,IF(H449="Oval",(F449*G449*3.14),IF(H449="Triangle",((F449*G449)/2),"Error")))))</f>
        <v>6.6668999999999992</v>
      </c>
      <c r="J449" t="s">
        <v>43</v>
      </c>
      <c r="K449" t="s">
        <v>98</v>
      </c>
      <c r="O449" t="s">
        <v>502</v>
      </c>
      <c r="P449" t="s">
        <v>9</v>
      </c>
      <c r="Q449" t="s">
        <v>80</v>
      </c>
      <c r="S449" t="s">
        <v>2611</v>
      </c>
      <c r="V449" t="s">
        <v>93</v>
      </c>
      <c r="W449" t="s">
        <v>503</v>
      </c>
      <c r="X449" t="s">
        <v>62</v>
      </c>
      <c r="Y449" t="s">
        <v>80</v>
      </c>
      <c r="AA449" s="2">
        <v>0.01</v>
      </c>
    </row>
    <row r="450" spans="1:27" x14ac:dyDescent="0.25">
      <c r="A450">
        <v>100</v>
      </c>
      <c r="B450" t="s">
        <v>626</v>
      </c>
      <c r="C450" t="s">
        <v>526</v>
      </c>
      <c r="D450" t="s">
        <v>627</v>
      </c>
      <c r="E450" t="s">
        <v>42</v>
      </c>
      <c r="F450">
        <v>2.13</v>
      </c>
      <c r="G450">
        <v>3.13</v>
      </c>
      <c r="H450" t="s">
        <v>4</v>
      </c>
      <c r="I450">
        <f>IF(H450="Rectangle",F450*G450,IF(H450="Square",F450*G450,IF(H450="Round",(F450/2)^2*3.14,IF(H450="Oval",(F450*G450*3.14),IF(H450="Triangle",((F450*G450)/2),"Error")))))</f>
        <v>6.6668999999999992</v>
      </c>
      <c r="J450" t="s">
        <v>43</v>
      </c>
      <c r="K450" t="s">
        <v>98</v>
      </c>
      <c r="O450" t="s">
        <v>628</v>
      </c>
      <c r="P450" t="s">
        <v>9</v>
      </c>
      <c r="Q450" t="s">
        <v>80</v>
      </c>
      <c r="S450" t="s">
        <v>2611</v>
      </c>
      <c r="V450" t="s">
        <v>93</v>
      </c>
      <c r="W450" t="s">
        <v>629</v>
      </c>
      <c r="X450" t="s">
        <v>62</v>
      </c>
      <c r="Y450" t="s">
        <v>80</v>
      </c>
      <c r="AA450" s="2">
        <v>0.01</v>
      </c>
    </row>
    <row r="451" spans="1:27" x14ac:dyDescent="0.25">
      <c r="A451">
        <v>141</v>
      </c>
      <c r="B451" t="s">
        <v>847</v>
      </c>
      <c r="C451" t="s">
        <v>848</v>
      </c>
      <c r="D451" t="s">
        <v>849</v>
      </c>
      <c r="E451" t="s">
        <v>56</v>
      </c>
      <c r="F451">
        <v>2</v>
      </c>
      <c r="G451">
        <v>3.38</v>
      </c>
      <c r="H451" t="s">
        <v>4</v>
      </c>
      <c r="I451">
        <f>IF(H451="Rectangle",F451*G451,IF(H451="Square",F451*G451,IF(H451="Round",(F451/2)^2*3.14,IF(H451="Oval",(F451*G451*3.14),IF(H451="Triangle",((F451*G451)/2),"Error")))))</f>
        <v>6.76</v>
      </c>
      <c r="J451" t="s">
        <v>43</v>
      </c>
      <c r="K451" t="s">
        <v>119</v>
      </c>
      <c r="O451" t="s">
        <v>850</v>
      </c>
      <c r="P451" t="s">
        <v>9</v>
      </c>
      <c r="Q451" t="s">
        <v>851</v>
      </c>
      <c r="S451" t="s">
        <v>2611</v>
      </c>
      <c r="V451" t="s">
        <v>14</v>
      </c>
      <c r="W451" t="s">
        <v>852</v>
      </c>
      <c r="X451" t="s">
        <v>62</v>
      </c>
      <c r="Y451" t="s">
        <v>80</v>
      </c>
      <c r="AA451" s="2">
        <v>0.04</v>
      </c>
    </row>
    <row r="452" spans="1:27" x14ac:dyDescent="0.25">
      <c r="A452">
        <v>71</v>
      </c>
      <c r="B452" t="s">
        <v>488</v>
      </c>
      <c r="C452" t="s">
        <v>489</v>
      </c>
      <c r="D452" t="s">
        <v>490</v>
      </c>
      <c r="E452" t="s">
        <v>56</v>
      </c>
      <c r="F452">
        <v>2</v>
      </c>
      <c r="G452">
        <v>3.5</v>
      </c>
      <c r="H452" t="s">
        <v>4</v>
      </c>
      <c r="I452">
        <f>IF(H452="Rectangle",F452*G452,IF(H452="Square",F452*G452,IF(H452="Round",(F452/2)^2*3.14,IF(H452="Oval",(F452*G452*3.14),IF(H452="Triangle",((F452*G452)/2),"Error")))))</f>
        <v>7</v>
      </c>
      <c r="J452" t="s">
        <v>43</v>
      </c>
      <c r="K452" t="s">
        <v>119</v>
      </c>
      <c r="O452" t="s">
        <v>491</v>
      </c>
      <c r="P452" t="s">
        <v>9</v>
      </c>
      <c r="Q452" t="s">
        <v>489</v>
      </c>
      <c r="S452" t="s">
        <v>2611</v>
      </c>
      <c r="V452" t="s">
        <v>14</v>
      </c>
      <c r="W452" t="s">
        <v>492</v>
      </c>
      <c r="X452" t="s">
        <v>62</v>
      </c>
      <c r="Y452" t="s">
        <v>80</v>
      </c>
      <c r="AA452" s="2">
        <v>0.04</v>
      </c>
    </row>
    <row r="453" spans="1:27" x14ac:dyDescent="0.25">
      <c r="A453">
        <v>105</v>
      </c>
      <c r="B453" t="s">
        <v>650</v>
      </c>
      <c r="C453" t="s">
        <v>651</v>
      </c>
      <c r="D453" t="s">
        <v>652</v>
      </c>
      <c r="E453" t="s">
        <v>56</v>
      </c>
      <c r="F453">
        <v>2</v>
      </c>
      <c r="G453">
        <v>3.5</v>
      </c>
      <c r="H453" t="s">
        <v>4</v>
      </c>
      <c r="I453">
        <f>IF(H453="Rectangle",F453*G453,IF(H453="Square",F453*G453,IF(H453="Round",(F453/2)^2*3.14,IF(H453="Oval",(F453*G453*3.14),IF(H453="Triangle",((F453*G453)/2),"Error")))))</f>
        <v>7</v>
      </c>
      <c r="J453" t="s">
        <v>43</v>
      </c>
      <c r="K453" t="s">
        <v>119</v>
      </c>
      <c r="O453" t="s">
        <v>653</v>
      </c>
      <c r="P453" t="s">
        <v>9</v>
      </c>
      <c r="Q453" t="s">
        <v>80</v>
      </c>
      <c r="S453" t="s">
        <v>2611</v>
      </c>
      <c r="V453" t="s">
        <v>14</v>
      </c>
      <c r="W453" t="s">
        <v>642</v>
      </c>
      <c r="X453" t="s">
        <v>62</v>
      </c>
      <c r="Y453" t="s">
        <v>80</v>
      </c>
      <c r="AA453" s="2">
        <v>0.04</v>
      </c>
    </row>
    <row r="454" spans="1:27" x14ac:dyDescent="0.25">
      <c r="A454">
        <v>287</v>
      </c>
      <c r="B454" t="s">
        <v>1601</v>
      </c>
      <c r="C454" t="s">
        <v>1602</v>
      </c>
      <c r="D454" t="s">
        <v>1596</v>
      </c>
      <c r="E454" t="s">
        <v>436</v>
      </c>
      <c r="F454">
        <v>3</v>
      </c>
      <c r="G454">
        <v>3</v>
      </c>
      <c r="H454" t="s">
        <v>75</v>
      </c>
      <c r="I454">
        <f>IF(H454="Rectangle",F454*G454,IF(H454="Square",F454*G454,IF(H454="Round",(F454/2)^2*3.14,IF(H454="Oval",(F454*G454*3.14),IF(H454="Triangle",((F454*G454)/2),"Error")))))</f>
        <v>7.0650000000000004</v>
      </c>
      <c r="J454" t="s">
        <v>43</v>
      </c>
      <c r="K454" t="s">
        <v>437</v>
      </c>
      <c r="M454" t="s">
        <v>7</v>
      </c>
      <c r="P454" t="s">
        <v>353</v>
      </c>
      <c r="Q454" t="s">
        <v>1597</v>
      </c>
      <c r="S454" t="s">
        <v>2611</v>
      </c>
      <c r="V454" t="s">
        <v>438</v>
      </c>
      <c r="W454" t="s">
        <v>439</v>
      </c>
      <c r="Y454" t="s">
        <v>1598</v>
      </c>
      <c r="AA454" s="2">
        <v>0.03</v>
      </c>
    </row>
    <row r="455" spans="1:27" x14ac:dyDescent="0.25">
      <c r="A455">
        <v>288</v>
      </c>
      <c r="B455" t="s">
        <v>1603</v>
      </c>
      <c r="C455" t="s">
        <v>1602</v>
      </c>
      <c r="D455" t="s">
        <v>1596</v>
      </c>
      <c r="E455" t="s">
        <v>436</v>
      </c>
      <c r="F455">
        <v>3</v>
      </c>
      <c r="G455">
        <v>3</v>
      </c>
      <c r="H455" t="s">
        <v>75</v>
      </c>
      <c r="I455">
        <f>IF(H455="Rectangle",F455*G455,IF(H455="Square",F455*G455,IF(H455="Round",(F455/2)^2*3.14,IF(H455="Oval",(F455*G455*3.14),IF(H455="Triangle",((F455*G455)/2),"Error")))))</f>
        <v>7.0650000000000004</v>
      </c>
      <c r="J455" t="s">
        <v>43</v>
      </c>
      <c r="K455" t="s">
        <v>437</v>
      </c>
      <c r="M455" t="s">
        <v>7</v>
      </c>
      <c r="P455" t="s">
        <v>353</v>
      </c>
      <c r="Q455" t="s">
        <v>1597</v>
      </c>
      <c r="S455" t="s">
        <v>2611</v>
      </c>
      <c r="V455" t="s">
        <v>438</v>
      </c>
      <c r="W455" t="s">
        <v>439</v>
      </c>
      <c r="Y455" t="s">
        <v>1598</v>
      </c>
      <c r="AA455" s="2">
        <v>0.03</v>
      </c>
    </row>
    <row r="456" spans="1:27" x14ac:dyDescent="0.25">
      <c r="A456">
        <v>297</v>
      </c>
      <c r="B456" t="s">
        <v>1628</v>
      </c>
      <c r="C456" t="s">
        <v>1629</v>
      </c>
      <c r="D456" t="s">
        <v>1630</v>
      </c>
      <c r="E456" t="s">
        <v>20</v>
      </c>
      <c r="F456">
        <v>3.25</v>
      </c>
      <c r="G456">
        <v>2.25</v>
      </c>
      <c r="H456" t="s">
        <v>4</v>
      </c>
      <c r="I456">
        <f>IF(H456="Rectangle",F456*G456,IF(H456="Square",F456*G456,IF(H456="Round",(F456/2)^2*3.14,IF(H456="Oval",(F456*G456*3.14),IF(H456="Triangle",((F456*G456)/2),"Error")))))</f>
        <v>7.3125</v>
      </c>
      <c r="J456" t="s">
        <v>5</v>
      </c>
      <c r="K456" t="s">
        <v>437</v>
      </c>
      <c r="M456" t="s">
        <v>7</v>
      </c>
      <c r="P456" t="s">
        <v>353</v>
      </c>
      <c r="Q456" t="s">
        <v>1597</v>
      </c>
      <c r="S456" t="s">
        <v>2611</v>
      </c>
      <c r="V456" t="s">
        <v>438</v>
      </c>
      <c r="W456" t="s">
        <v>439</v>
      </c>
      <c r="Y456" t="s">
        <v>1598</v>
      </c>
      <c r="AA456" s="2">
        <v>0.03</v>
      </c>
    </row>
    <row r="457" spans="1:27" x14ac:dyDescent="0.25">
      <c r="A457">
        <v>69</v>
      </c>
      <c r="B457" t="s">
        <v>482</v>
      </c>
      <c r="C457" t="s">
        <v>483</v>
      </c>
      <c r="D457" t="s">
        <v>484</v>
      </c>
      <c r="E457" t="s">
        <v>56</v>
      </c>
      <c r="F457">
        <v>2.25</v>
      </c>
      <c r="G457">
        <v>3.25</v>
      </c>
      <c r="H457" t="s">
        <v>4</v>
      </c>
      <c r="I457">
        <f>IF(H457="Rectangle",F457*G457,IF(H457="Square",F457*G457,IF(H457="Round",(F457/2)^2*3.14,IF(H457="Oval",(F457*G457*3.14),IF(H457="Triangle",((F457*G457)/2),"Error")))))</f>
        <v>7.3125</v>
      </c>
      <c r="J457" t="s">
        <v>43</v>
      </c>
      <c r="K457" t="s">
        <v>92</v>
      </c>
      <c r="P457" t="s">
        <v>9</v>
      </c>
      <c r="Q457" t="s">
        <v>80</v>
      </c>
      <c r="S457" t="s">
        <v>2611</v>
      </c>
      <c r="V457" t="s">
        <v>93</v>
      </c>
      <c r="W457" t="s">
        <v>80</v>
      </c>
      <c r="X457" t="s">
        <v>62</v>
      </c>
      <c r="Y457" t="s">
        <v>80</v>
      </c>
      <c r="AA457" s="2">
        <v>0.01</v>
      </c>
    </row>
    <row r="458" spans="1:27" x14ac:dyDescent="0.25">
      <c r="A458">
        <v>290</v>
      </c>
      <c r="B458" t="s">
        <v>1607</v>
      </c>
      <c r="C458" t="s">
        <v>1608</v>
      </c>
      <c r="D458" t="s">
        <v>1609</v>
      </c>
      <c r="E458" t="s">
        <v>436</v>
      </c>
      <c r="F458">
        <v>3</v>
      </c>
      <c r="G458">
        <v>2.5</v>
      </c>
      <c r="H458" t="s">
        <v>4</v>
      </c>
      <c r="I458">
        <f>IF(H458="Rectangle",F458*G458,IF(H458="Square",F458*G458,IF(H458="Round",(F458/2)^2*3.14,IF(H458="Oval",(F458*G458*3.14),IF(H458="Triangle",((F458*G458)/2),"Error")))))</f>
        <v>7.5</v>
      </c>
      <c r="J458" t="s">
        <v>5</v>
      </c>
      <c r="K458" t="s">
        <v>437</v>
      </c>
      <c r="M458" t="s">
        <v>7</v>
      </c>
      <c r="P458" t="s">
        <v>353</v>
      </c>
      <c r="Q458" t="s">
        <v>1597</v>
      </c>
      <c r="S458" t="s">
        <v>2611</v>
      </c>
      <c r="V458" t="s">
        <v>438</v>
      </c>
      <c r="W458" t="s">
        <v>439</v>
      </c>
      <c r="Y458" t="s">
        <v>1598</v>
      </c>
      <c r="AA458" s="2">
        <v>0.03</v>
      </c>
    </row>
    <row r="459" spans="1:27" x14ac:dyDescent="0.25">
      <c r="A459">
        <v>142</v>
      </c>
      <c r="B459" t="s">
        <v>853</v>
      </c>
      <c r="C459" t="s">
        <v>854</v>
      </c>
      <c r="D459" t="s">
        <v>855</v>
      </c>
      <c r="E459" t="s">
        <v>56</v>
      </c>
      <c r="F459">
        <v>3</v>
      </c>
      <c r="G459">
        <v>2.5</v>
      </c>
      <c r="H459" t="s">
        <v>4</v>
      </c>
      <c r="I459">
        <f>IF(H459="Rectangle",F459*G459,IF(H459="Square",F459*G459,IF(H459="Round",(F459/2)^2*3.14,IF(H459="Oval",(F459*G459*3.14),IF(H459="Triangle",((F459*G459)/2),"Error")))))</f>
        <v>7.5</v>
      </c>
      <c r="J459" t="s">
        <v>5</v>
      </c>
      <c r="K459" t="s">
        <v>98</v>
      </c>
      <c r="P459" t="s">
        <v>9</v>
      </c>
      <c r="Q459" t="s">
        <v>834</v>
      </c>
      <c r="S459" t="s">
        <v>2611</v>
      </c>
      <c r="V459" t="s">
        <v>14</v>
      </c>
      <c r="W459" t="s">
        <v>835</v>
      </c>
      <c r="X459" t="s">
        <v>114</v>
      </c>
      <c r="Y459" t="s">
        <v>80</v>
      </c>
      <c r="AA459" s="2">
        <v>0.04</v>
      </c>
    </row>
    <row r="460" spans="1:27" x14ac:dyDescent="0.25">
      <c r="A460">
        <v>93</v>
      </c>
      <c r="B460" t="s">
        <v>599</v>
      </c>
      <c r="C460" t="s">
        <v>600</v>
      </c>
      <c r="D460" t="s">
        <v>601</v>
      </c>
      <c r="E460" t="s">
        <v>20</v>
      </c>
      <c r="F460">
        <v>2.5</v>
      </c>
      <c r="G460">
        <v>3</v>
      </c>
      <c r="H460" t="s">
        <v>4</v>
      </c>
      <c r="I460">
        <f>IF(H460="Rectangle",F460*G460,IF(H460="Square",F460*G460,IF(H460="Round",(F460/2)^2*3.14,IF(H460="Oval",(F460*G460*3.14),IF(H460="Triangle",((F460*G460)/2),"Error")))))</f>
        <v>7.5</v>
      </c>
      <c r="J460" t="s">
        <v>43</v>
      </c>
      <c r="K460" t="s">
        <v>437</v>
      </c>
      <c r="M460" t="s">
        <v>7</v>
      </c>
      <c r="P460" t="s">
        <v>353</v>
      </c>
      <c r="Q460" t="s">
        <v>80</v>
      </c>
      <c r="S460" t="s">
        <v>2611</v>
      </c>
      <c r="V460" t="s">
        <v>438</v>
      </c>
      <c r="W460" t="s">
        <v>602</v>
      </c>
      <c r="X460" t="s">
        <v>440</v>
      </c>
      <c r="Y460">
        <v>2013</v>
      </c>
      <c r="AA460" s="2">
        <v>0.03</v>
      </c>
    </row>
    <row r="461" spans="1:27" x14ac:dyDescent="0.25">
      <c r="A461">
        <v>285</v>
      </c>
      <c r="B461" t="s">
        <v>1594</v>
      </c>
      <c r="C461" t="s">
        <v>1595</v>
      </c>
      <c r="D461" t="s">
        <v>1596</v>
      </c>
      <c r="E461" t="s">
        <v>436</v>
      </c>
      <c r="F461">
        <v>3.25</v>
      </c>
      <c r="G461">
        <v>3.25</v>
      </c>
      <c r="H461" t="s">
        <v>75</v>
      </c>
      <c r="I461">
        <f>IF(H461="Rectangle",F461*G461,IF(H461="Square",F461*G461,IF(H461="Round",(F461/2)^2*3.14,IF(H461="Oval",(F461*G461*3.14),IF(H461="Triangle",((F461*G461)/2),"Error")))))</f>
        <v>8.2915624999999995</v>
      </c>
      <c r="J461" t="s">
        <v>43</v>
      </c>
      <c r="K461" t="s">
        <v>437</v>
      </c>
      <c r="M461" t="s">
        <v>7</v>
      </c>
      <c r="P461" t="s">
        <v>353</v>
      </c>
      <c r="Q461" t="s">
        <v>1597</v>
      </c>
      <c r="S461" t="s">
        <v>2611</v>
      </c>
      <c r="V461" t="s">
        <v>438</v>
      </c>
      <c r="W461" t="s">
        <v>439</v>
      </c>
      <c r="Y461" t="s">
        <v>1598</v>
      </c>
      <c r="AA461" s="2">
        <v>0.03</v>
      </c>
    </row>
    <row r="462" spans="1:27" x14ac:dyDescent="0.25">
      <c r="A462">
        <v>115</v>
      </c>
      <c r="B462" t="s">
        <v>698</v>
      </c>
      <c r="C462" t="s">
        <v>699</v>
      </c>
      <c r="D462" t="s">
        <v>700</v>
      </c>
      <c r="E462" t="s">
        <v>56</v>
      </c>
      <c r="F462">
        <v>2.88</v>
      </c>
      <c r="G462">
        <v>2.88</v>
      </c>
      <c r="H462" t="s">
        <v>156</v>
      </c>
      <c r="I462">
        <f>IF(H462="Rectangle",F462*G462,IF(H462="Square",F462*G462,IF(H462="Round",(F462/2)^2*3.14,IF(H462="Oval",(F462*G462*3.14),IF(H462="Triangle",((F462*G462)/2),"Error")))))</f>
        <v>8.2943999999999996</v>
      </c>
      <c r="J462" t="s">
        <v>43</v>
      </c>
      <c r="K462" t="s">
        <v>98</v>
      </c>
      <c r="O462" t="s">
        <v>701</v>
      </c>
      <c r="P462" t="s">
        <v>9</v>
      </c>
      <c r="Q462" t="s">
        <v>80</v>
      </c>
      <c r="S462" t="s">
        <v>2611</v>
      </c>
      <c r="V462" t="s">
        <v>93</v>
      </c>
      <c r="W462" t="s">
        <v>702</v>
      </c>
      <c r="X462" t="s">
        <v>62</v>
      </c>
      <c r="Y462" t="s">
        <v>80</v>
      </c>
      <c r="AA462" s="2">
        <v>0.04</v>
      </c>
    </row>
    <row r="463" spans="1:27" x14ac:dyDescent="0.25">
      <c r="A463">
        <v>271</v>
      </c>
      <c r="B463" t="s">
        <v>1523</v>
      </c>
      <c r="C463" t="s">
        <v>1524</v>
      </c>
      <c r="D463" t="s">
        <v>1525</v>
      </c>
      <c r="E463" t="s">
        <v>42</v>
      </c>
      <c r="F463">
        <v>3.5</v>
      </c>
      <c r="G463">
        <v>2.5</v>
      </c>
      <c r="H463" t="s">
        <v>4</v>
      </c>
      <c r="I463">
        <f>IF(H463="Rectangle",F463*G463,IF(H463="Square",F463*G463,IF(H463="Round",(F463/2)^2*3.14,IF(H463="Oval",(F463*G463*3.14),IF(H463="Triangle",((F463*G463)/2),"Error")))))</f>
        <v>8.75</v>
      </c>
      <c r="J463" t="s">
        <v>5</v>
      </c>
      <c r="K463" t="s">
        <v>103</v>
      </c>
      <c r="O463" t="s">
        <v>1526</v>
      </c>
      <c r="P463" t="s">
        <v>9</v>
      </c>
      <c r="Q463" t="s">
        <v>38</v>
      </c>
      <c r="S463" t="s">
        <v>2611</v>
      </c>
      <c r="V463" t="s">
        <v>93</v>
      </c>
      <c r="W463" t="s">
        <v>1527</v>
      </c>
      <c r="X463" t="s">
        <v>62</v>
      </c>
      <c r="Y463" t="s">
        <v>80</v>
      </c>
      <c r="AA463" s="2">
        <v>0.02</v>
      </c>
    </row>
    <row r="464" spans="1:27" x14ac:dyDescent="0.25">
      <c r="A464">
        <v>272</v>
      </c>
      <c r="B464" t="s">
        <v>1528</v>
      </c>
      <c r="C464" t="s">
        <v>1529</v>
      </c>
      <c r="D464" t="s">
        <v>1530</v>
      </c>
      <c r="E464" t="s">
        <v>42</v>
      </c>
      <c r="F464">
        <v>3.5</v>
      </c>
      <c r="G464">
        <v>2.5</v>
      </c>
      <c r="H464" t="s">
        <v>4</v>
      </c>
      <c r="I464">
        <f>IF(H464="Rectangle",F464*G464,IF(H464="Square",F464*G464,IF(H464="Round",(F464/2)^2*3.14,IF(H464="Oval",(F464*G464*3.14),IF(H464="Triangle",((F464*G464)/2),"Error")))))</f>
        <v>8.75</v>
      </c>
      <c r="J464" t="s">
        <v>5</v>
      </c>
      <c r="K464" t="s">
        <v>98</v>
      </c>
      <c r="O464" t="s">
        <v>1531</v>
      </c>
      <c r="P464" t="s">
        <v>9</v>
      </c>
      <c r="Q464" t="s">
        <v>80</v>
      </c>
      <c r="S464" t="s">
        <v>2611</v>
      </c>
      <c r="V464" t="s">
        <v>93</v>
      </c>
      <c r="W464" t="s">
        <v>1532</v>
      </c>
      <c r="X464" t="s">
        <v>440</v>
      </c>
      <c r="Y464" t="s">
        <v>80</v>
      </c>
      <c r="AA464" s="2">
        <v>0.02</v>
      </c>
    </row>
    <row r="465" spans="1:28" x14ac:dyDescent="0.25">
      <c r="A465">
        <v>276</v>
      </c>
      <c r="B465" t="s">
        <v>1543</v>
      </c>
      <c r="C465" t="s">
        <v>1544</v>
      </c>
      <c r="D465" t="s">
        <v>1545</v>
      </c>
      <c r="E465" t="s">
        <v>42</v>
      </c>
      <c r="F465">
        <v>3.5</v>
      </c>
      <c r="G465">
        <v>2.63</v>
      </c>
      <c r="H465" t="s">
        <v>4</v>
      </c>
      <c r="I465">
        <f>IF(H465="Rectangle",F465*G465,IF(H465="Square",F465*G465,IF(H465="Round",(F465/2)^2*3.14,IF(H465="Oval",(F465*G465*3.14),IF(H465="Triangle",((F465*G465)/2),"Error")))))</f>
        <v>9.2050000000000001</v>
      </c>
      <c r="J465" t="s">
        <v>5</v>
      </c>
      <c r="K465" t="s">
        <v>92</v>
      </c>
      <c r="P465" t="s">
        <v>353</v>
      </c>
      <c r="Q465" t="s">
        <v>80</v>
      </c>
      <c r="S465" t="s">
        <v>2611</v>
      </c>
      <c r="V465" t="s">
        <v>93</v>
      </c>
      <c r="W465" t="s">
        <v>1546</v>
      </c>
      <c r="X465" t="s">
        <v>62</v>
      </c>
      <c r="Y465" t="s">
        <v>80</v>
      </c>
      <c r="AA465" s="2">
        <v>0.01</v>
      </c>
    </row>
    <row r="466" spans="1:28" x14ac:dyDescent="0.25">
      <c r="A466">
        <v>116</v>
      </c>
      <c r="B466" t="s">
        <v>703</v>
      </c>
      <c r="C466" t="s">
        <v>704</v>
      </c>
      <c r="D466" t="s">
        <v>705</v>
      </c>
      <c r="E466" t="s">
        <v>42</v>
      </c>
      <c r="F466">
        <v>3.63</v>
      </c>
      <c r="G466">
        <v>2.63</v>
      </c>
      <c r="H466" t="s">
        <v>4</v>
      </c>
      <c r="I466">
        <f>IF(H466="Rectangle",F466*G466,IF(H466="Square",F466*G466,IF(H466="Round",(F466/2)^2*3.14,IF(H466="Oval",(F466*G466*3.14),IF(H466="Triangle",((F466*G466)/2),"Error")))))</f>
        <v>9.5468999999999991</v>
      </c>
      <c r="J466" t="s">
        <v>5</v>
      </c>
      <c r="K466" t="s">
        <v>119</v>
      </c>
      <c r="O466" t="s">
        <v>706</v>
      </c>
      <c r="P466" t="s">
        <v>9</v>
      </c>
      <c r="Q466" t="s">
        <v>80</v>
      </c>
      <c r="S466" t="s">
        <v>2611</v>
      </c>
      <c r="V466" t="s">
        <v>93</v>
      </c>
      <c r="W466" t="s">
        <v>707</v>
      </c>
      <c r="X466" t="s">
        <v>62</v>
      </c>
      <c r="Y466" t="s">
        <v>80</v>
      </c>
      <c r="AA466" s="2">
        <v>0.02</v>
      </c>
    </row>
    <row r="467" spans="1:28" x14ac:dyDescent="0.25">
      <c r="A467">
        <v>114</v>
      </c>
      <c r="B467" t="s">
        <v>693</v>
      </c>
      <c r="C467" t="s">
        <v>694</v>
      </c>
      <c r="D467" t="s">
        <v>695</v>
      </c>
      <c r="E467" t="s">
        <v>42</v>
      </c>
      <c r="F467">
        <v>2.63</v>
      </c>
      <c r="G467">
        <v>3.63</v>
      </c>
      <c r="H467" t="s">
        <v>4</v>
      </c>
      <c r="I467">
        <f>IF(H467="Rectangle",F467*G467,IF(H467="Square",F467*G467,IF(H467="Round",(F467/2)^2*3.14,IF(H467="Oval",(F467*G467*3.14),IF(H467="Triangle",((F467*G467)/2),"Error")))))</f>
        <v>9.5468999999999991</v>
      </c>
      <c r="J467" t="s">
        <v>43</v>
      </c>
      <c r="K467" t="s">
        <v>103</v>
      </c>
      <c r="O467" t="s">
        <v>696</v>
      </c>
      <c r="P467" t="s">
        <v>9</v>
      </c>
      <c r="Q467" t="s">
        <v>80</v>
      </c>
      <c r="S467" t="s">
        <v>2611</v>
      </c>
      <c r="V467" t="s">
        <v>93</v>
      </c>
      <c r="W467" t="s">
        <v>697</v>
      </c>
      <c r="X467" t="s">
        <v>62</v>
      </c>
      <c r="Y467" t="s">
        <v>80</v>
      </c>
      <c r="AA467" s="2">
        <v>0.01</v>
      </c>
    </row>
    <row r="468" spans="1:28" x14ac:dyDescent="0.25">
      <c r="A468">
        <v>289</v>
      </c>
      <c r="B468" t="s">
        <v>1604</v>
      </c>
      <c r="C468" t="s">
        <v>1605</v>
      </c>
      <c r="D468" t="s">
        <v>1606</v>
      </c>
      <c r="E468" t="s">
        <v>436</v>
      </c>
      <c r="F468">
        <v>3.5</v>
      </c>
      <c r="G468">
        <v>2.75</v>
      </c>
      <c r="H468" t="s">
        <v>4</v>
      </c>
      <c r="I468">
        <f>IF(H468="Rectangle",F468*G468,IF(H468="Square",F468*G468,IF(H468="Round",(F468/2)^2*3.14,IF(H468="Oval",(F468*G468*3.14),IF(H468="Triangle",((F468*G468)/2),"Error")))))</f>
        <v>9.625</v>
      </c>
      <c r="J468" t="s">
        <v>5</v>
      </c>
      <c r="K468" t="s">
        <v>437</v>
      </c>
      <c r="M468" t="s">
        <v>7</v>
      </c>
      <c r="P468" t="s">
        <v>353</v>
      </c>
      <c r="Q468" t="s">
        <v>1597</v>
      </c>
      <c r="S468" t="s">
        <v>2611</v>
      </c>
      <c r="V468" t="s">
        <v>438</v>
      </c>
      <c r="W468" t="s">
        <v>439</v>
      </c>
      <c r="Y468" t="s">
        <v>1598</v>
      </c>
      <c r="AA468" s="2">
        <v>0.03</v>
      </c>
    </row>
    <row r="469" spans="1:28" x14ac:dyDescent="0.25">
      <c r="A469">
        <v>92</v>
      </c>
      <c r="B469" t="s">
        <v>596</v>
      </c>
      <c r="C469" t="s">
        <v>597</v>
      </c>
      <c r="D469" t="s">
        <v>598</v>
      </c>
      <c r="E469" t="s">
        <v>436</v>
      </c>
      <c r="F469">
        <v>3</v>
      </c>
      <c r="G469">
        <v>3.25</v>
      </c>
      <c r="H469" t="s">
        <v>4</v>
      </c>
      <c r="I469">
        <f>IF(H469="Rectangle",F469*G469,IF(H469="Square",F469*G469,IF(H469="Round",(F469/2)^2*3.14,IF(H469="Oval",(F469*G469*3.14),IF(H469="Triangle",((F469*G469)/2),"Error")))))</f>
        <v>9.75</v>
      </c>
      <c r="J469" t="s">
        <v>5</v>
      </c>
      <c r="K469" t="s">
        <v>437</v>
      </c>
      <c r="M469" t="s">
        <v>7</v>
      </c>
      <c r="P469" t="s">
        <v>353</v>
      </c>
      <c r="Q469" t="s">
        <v>80</v>
      </c>
      <c r="S469" t="s">
        <v>2611</v>
      </c>
      <c r="V469" t="s">
        <v>438</v>
      </c>
      <c r="W469" t="s">
        <v>439</v>
      </c>
      <c r="X469" t="s">
        <v>440</v>
      </c>
      <c r="Y469">
        <v>2013</v>
      </c>
      <c r="AA469" s="2">
        <v>0.03</v>
      </c>
    </row>
    <row r="470" spans="1:28" x14ac:dyDescent="0.25">
      <c r="A470">
        <v>108</v>
      </c>
      <c r="B470" t="s">
        <v>661</v>
      </c>
      <c r="C470" t="s">
        <v>662</v>
      </c>
      <c r="D470" t="s">
        <v>663</v>
      </c>
      <c r="E470" t="s">
        <v>56</v>
      </c>
      <c r="F470">
        <v>3.38</v>
      </c>
      <c r="G470">
        <v>3.38</v>
      </c>
      <c r="H470" t="s">
        <v>156</v>
      </c>
      <c r="I470">
        <f>IF(H470="Rectangle",F470*G470,IF(H470="Square",F470*G470,IF(H470="Round",(F470/2)^2*3.14,IF(H470="Oval",(F470*G470*3.14),IF(H470="Triangle",((F470*G470)/2),"Error")))))</f>
        <v>11.424399999999999</v>
      </c>
      <c r="J470" t="s">
        <v>43</v>
      </c>
      <c r="K470" t="s">
        <v>664</v>
      </c>
      <c r="P470" t="s">
        <v>353</v>
      </c>
      <c r="Q470" t="s">
        <v>80</v>
      </c>
      <c r="S470" t="s">
        <v>2611</v>
      </c>
      <c r="V470" t="s">
        <v>93</v>
      </c>
      <c r="W470" t="s">
        <v>665</v>
      </c>
      <c r="X470" t="s">
        <v>440</v>
      </c>
      <c r="Y470">
        <v>2018</v>
      </c>
      <c r="AA470" s="2">
        <v>0.02</v>
      </c>
    </row>
    <row r="471" spans="1:28" x14ac:dyDescent="0.25">
      <c r="A471">
        <v>78</v>
      </c>
      <c r="B471" t="s">
        <v>525</v>
      </c>
      <c r="C471" t="s">
        <v>526</v>
      </c>
      <c r="D471" t="s">
        <v>527</v>
      </c>
      <c r="E471" t="s">
        <v>42</v>
      </c>
      <c r="F471">
        <v>3.5</v>
      </c>
      <c r="G471">
        <v>3.5</v>
      </c>
      <c r="H471" t="s">
        <v>156</v>
      </c>
      <c r="I471">
        <f>IF(H471="Rectangle",F471*G471,IF(H471="Square",F471*G471,IF(H471="Round",(F471/2)^2*3.14,IF(H471="Oval",(F471*G471*3.14),IF(H471="Triangle",((F471*G471)/2),"Error")))))</f>
        <v>12.25</v>
      </c>
      <c r="J471" t="s">
        <v>43</v>
      </c>
      <c r="K471" t="s">
        <v>528</v>
      </c>
      <c r="O471" t="s">
        <v>529</v>
      </c>
      <c r="P471" t="s">
        <v>9</v>
      </c>
      <c r="Q471" t="s">
        <v>80</v>
      </c>
      <c r="S471" t="s">
        <v>2611</v>
      </c>
      <c r="V471" t="s">
        <v>93</v>
      </c>
      <c r="W471" t="s">
        <v>530</v>
      </c>
      <c r="X471" t="s">
        <v>62</v>
      </c>
      <c r="Y471" t="s">
        <v>80</v>
      </c>
      <c r="AA471" s="2">
        <v>4.95</v>
      </c>
    </row>
    <row r="472" spans="1:28" x14ac:dyDescent="0.25">
      <c r="A472">
        <v>119</v>
      </c>
      <c r="B472" t="s">
        <v>719</v>
      </c>
      <c r="C472" t="s">
        <v>720</v>
      </c>
      <c r="D472" t="s">
        <v>721</v>
      </c>
      <c r="E472" t="s">
        <v>56</v>
      </c>
      <c r="F472">
        <v>3.5</v>
      </c>
      <c r="G472">
        <v>3.5</v>
      </c>
      <c r="H472" t="s">
        <v>156</v>
      </c>
      <c r="I472">
        <f>IF(H472="Rectangle",F472*G472,IF(H472="Square",F472*G472,IF(H472="Round",(F472/2)^2*3.14,IF(H472="Oval",(F472*G472*3.14),IF(H472="Triangle",((F472*G472)/2),"Error")))))</f>
        <v>12.25</v>
      </c>
      <c r="J472" t="s">
        <v>43</v>
      </c>
      <c r="K472" t="s">
        <v>119</v>
      </c>
      <c r="O472" t="s">
        <v>722</v>
      </c>
      <c r="P472" t="s">
        <v>9</v>
      </c>
      <c r="Q472" t="s">
        <v>80</v>
      </c>
      <c r="S472" t="s">
        <v>2611</v>
      </c>
      <c r="V472" t="s">
        <v>14</v>
      </c>
      <c r="W472" t="s">
        <v>723</v>
      </c>
      <c r="X472" t="s">
        <v>62</v>
      </c>
      <c r="Y472" t="s">
        <v>80</v>
      </c>
      <c r="AA472" s="2">
        <v>0.04</v>
      </c>
    </row>
    <row r="473" spans="1:28" x14ac:dyDescent="0.25">
      <c r="A473">
        <v>286</v>
      </c>
      <c r="B473" t="s">
        <v>1599</v>
      </c>
      <c r="C473" t="s">
        <v>1600</v>
      </c>
      <c r="D473" t="s">
        <v>1596</v>
      </c>
      <c r="E473" t="s">
        <v>436</v>
      </c>
      <c r="F473">
        <v>4</v>
      </c>
      <c r="G473">
        <v>4</v>
      </c>
      <c r="H473" t="s">
        <v>75</v>
      </c>
      <c r="I473">
        <f>IF(H473="Rectangle",F473*G473,IF(H473="Square",F473*G473,IF(H473="Round",(F473/2)^2*3.14,IF(H473="Oval",(F473*G473*3.14),IF(H473="Triangle",((F473*G473)/2),"Error")))))</f>
        <v>12.56</v>
      </c>
      <c r="J473" t="s">
        <v>43</v>
      </c>
      <c r="K473" t="s">
        <v>437</v>
      </c>
      <c r="M473" t="s">
        <v>7</v>
      </c>
      <c r="P473" t="s">
        <v>353</v>
      </c>
      <c r="Q473" t="s">
        <v>1597</v>
      </c>
      <c r="S473" t="s">
        <v>2611</v>
      </c>
      <c r="V473" t="s">
        <v>438</v>
      </c>
      <c r="W473" t="s">
        <v>439</v>
      </c>
      <c r="Y473" t="s">
        <v>1598</v>
      </c>
      <c r="AA473" s="2">
        <v>0.03</v>
      </c>
    </row>
    <row r="474" spans="1:28" x14ac:dyDescent="0.25">
      <c r="A474">
        <v>94</v>
      </c>
      <c r="B474" t="s">
        <v>603</v>
      </c>
      <c r="C474" t="s">
        <v>604</v>
      </c>
      <c r="D474" t="s">
        <v>605</v>
      </c>
      <c r="E474" t="s">
        <v>20</v>
      </c>
      <c r="F474">
        <v>2.25</v>
      </c>
      <c r="G474">
        <v>2</v>
      </c>
      <c r="H474" t="s">
        <v>478</v>
      </c>
      <c r="I474">
        <f>IF(H474="Rectangle",F474*G474,IF(H474="Square",F474*G474,IF(H474="Round",(F474/2)^2*3.14,IF(H474="Oval",(F474*G474*3.14),IF(H474="Triangle",((F474*G474)/2),"Error")))))</f>
        <v>14.13</v>
      </c>
      <c r="J474" t="s">
        <v>5</v>
      </c>
      <c r="K474" t="s">
        <v>437</v>
      </c>
      <c r="M474" t="s">
        <v>7</v>
      </c>
      <c r="P474" t="s">
        <v>353</v>
      </c>
      <c r="Q474" t="s">
        <v>80</v>
      </c>
      <c r="S474" t="s">
        <v>2611</v>
      </c>
      <c r="V474" t="s">
        <v>438</v>
      </c>
      <c r="W474" t="s">
        <v>439</v>
      </c>
      <c r="X474" t="s">
        <v>440</v>
      </c>
      <c r="Y474">
        <v>2013</v>
      </c>
      <c r="AA474" s="2">
        <v>0.03</v>
      </c>
    </row>
    <row r="475" spans="1:28" x14ac:dyDescent="0.25">
      <c r="A475">
        <v>113</v>
      </c>
      <c r="B475" t="s">
        <v>689</v>
      </c>
      <c r="C475" t="s">
        <v>690</v>
      </c>
      <c r="D475" t="s">
        <v>691</v>
      </c>
      <c r="E475" t="s">
        <v>56</v>
      </c>
      <c r="F475">
        <v>5.13</v>
      </c>
      <c r="G475">
        <v>3.63</v>
      </c>
      <c r="H475" t="s">
        <v>4</v>
      </c>
      <c r="I475">
        <f>IF(H475="Rectangle",F475*G475,IF(H475="Square",F475*G475,IF(H475="Round",(F475/2)^2*3.14,IF(H475="Oval",(F475*G475*3.14),IF(H475="Triangle",((F475*G475)/2),"Error")))))</f>
        <v>18.6219</v>
      </c>
      <c r="J475" t="s">
        <v>43</v>
      </c>
      <c r="K475" t="s">
        <v>98</v>
      </c>
      <c r="O475" t="s">
        <v>692</v>
      </c>
      <c r="P475" t="s">
        <v>9</v>
      </c>
      <c r="Q475" t="s">
        <v>80</v>
      </c>
      <c r="S475" t="s">
        <v>2611</v>
      </c>
      <c r="V475" t="s">
        <v>93</v>
      </c>
      <c r="W475" t="s">
        <v>530</v>
      </c>
      <c r="X475" t="s">
        <v>62</v>
      </c>
      <c r="Y475" t="s">
        <v>80</v>
      </c>
      <c r="AA475" s="2">
        <v>0.04</v>
      </c>
    </row>
    <row r="476" spans="1:28" x14ac:dyDescent="0.25">
      <c r="A476">
        <v>40</v>
      </c>
      <c r="B476" t="s">
        <v>302</v>
      </c>
      <c r="C476" t="s">
        <v>303</v>
      </c>
      <c r="D476" t="s">
        <v>304</v>
      </c>
      <c r="E476" t="s">
        <v>32</v>
      </c>
      <c r="F476">
        <v>4.5</v>
      </c>
      <c r="G476">
        <v>4.5</v>
      </c>
      <c r="H476" t="s">
        <v>156</v>
      </c>
      <c r="I476">
        <f>IF(H476="Rectangle",F476*G476,IF(H476="Square",F476*G476,IF(H476="Round",(F476/2)^2*3.14,IF(H476="Oval",(F476*G476*3.14),IF(H476="Triangle",((F476*G476)/2),"Error")))))</f>
        <v>20.25</v>
      </c>
      <c r="J476" t="s">
        <v>43</v>
      </c>
      <c r="K476" t="s">
        <v>98</v>
      </c>
      <c r="O476" t="s">
        <v>305</v>
      </c>
      <c r="P476" t="s">
        <v>9</v>
      </c>
      <c r="Q476" t="s">
        <v>80</v>
      </c>
      <c r="S476" t="s">
        <v>2611</v>
      </c>
      <c r="V476" t="s">
        <v>93</v>
      </c>
      <c r="W476" t="s">
        <v>306</v>
      </c>
      <c r="X476" t="s">
        <v>62</v>
      </c>
      <c r="Y476" t="s">
        <v>80</v>
      </c>
      <c r="AA476" s="2">
        <v>0.01</v>
      </c>
    </row>
    <row r="477" spans="1:28" x14ac:dyDescent="0.25">
      <c r="A477">
        <v>118</v>
      </c>
      <c r="B477" t="s">
        <v>713</v>
      </c>
      <c r="C477" t="s">
        <v>714</v>
      </c>
      <c r="D477" t="s">
        <v>715</v>
      </c>
      <c r="E477" t="s">
        <v>56</v>
      </c>
      <c r="F477">
        <v>4</v>
      </c>
      <c r="G477">
        <v>6</v>
      </c>
      <c r="H477" t="s">
        <v>4</v>
      </c>
      <c r="I477">
        <f>IF(H477="Rectangle",F477*G477,IF(H477="Square",F477*G477,IF(H477="Round",(F477/2)^2*3.14,IF(H477="Oval",(F477*G477*3.14),IF(H477="Triangle",((F477*G477)/2),"Error")))))</f>
        <v>24</v>
      </c>
      <c r="J477" t="s">
        <v>43</v>
      </c>
      <c r="K477" t="s">
        <v>119</v>
      </c>
      <c r="O477" t="s">
        <v>716</v>
      </c>
      <c r="P477" t="s">
        <v>9</v>
      </c>
      <c r="Q477" t="s">
        <v>80</v>
      </c>
      <c r="S477" t="s">
        <v>2611</v>
      </c>
      <c r="V477" t="s">
        <v>93</v>
      </c>
      <c r="W477" t="s">
        <v>717</v>
      </c>
      <c r="X477" t="s">
        <v>38</v>
      </c>
      <c r="Y477">
        <v>2012</v>
      </c>
      <c r="AA477" s="2">
        <v>0.04</v>
      </c>
      <c r="AB477" t="s">
        <v>718</v>
      </c>
    </row>
    <row r="478" spans="1:28" x14ac:dyDescent="0.25">
      <c r="A478">
        <v>117</v>
      </c>
      <c r="B478" t="s">
        <v>708</v>
      </c>
      <c r="C478" t="s">
        <v>709</v>
      </c>
      <c r="D478" t="s">
        <v>710</v>
      </c>
      <c r="E478" t="s">
        <v>56</v>
      </c>
      <c r="F478">
        <v>3.5</v>
      </c>
      <c r="G478">
        <v>6</v>
      </c>
      <c r="H478" t="s">
        <v>478</v>
      </c>
      <c r="I478">
        <f>IF(H478="Rectangle",F478*G478,IF(H478="Square",F478*G478,IF(H478="Round",(F478/2)^2*3.14,IF(H478="Oval",(F478*G478*3.14),IF(H478="Triangle",((F478*G478)/2),"Error")))))</f>
        <v>65.94</v>
      </c>
      <c r="J478" t="s">
        <v>43</v>
      </c>
      <c r="K478" t="s">
        <v>119</v>
      </c>
      <c r="O478" t="s">
        <v>711</v>
      </c>
      <c r="P478" t="s">
        <v>9</v>
      </c>
      <c r="Q478" t="s">
        <v>80</v>
      </c>
      <c r="S478" t="s">
        <v>2611</v>
      </c>
      <c r="V478" t="s">
        <v>93</v>
      </c>
      <c r="W478" t="s">
        <v>712</v>
      </c>
      <c r="X478" t="s">
        <v>440</v>
      </c>
      <c r="Y478">
        <v>2011</v>
      </c>
      <c r="AA478" s="2">
        <v>0.02</v>
      </c>
      <c r="AB478" t="s">
        <v>357</v>
      </c>
    </row>
  </sheetData>
  <sortState xmlns:xlrd2="http://schemas.microsoft.com/office/spreadsheetml/2017/richdata2" ref="A2:AB478">
    <sortCondition ref="T2:T478"/>
    <sortCondition ref="S2:S47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547C-023D-4030-9DAF-410D8C63C162}">
  <sheetPr>
    <tabColor rgb="FFFF0000"/>
  </sheetPr>
  <dimension ref="A1:N526"/>
  <sheetViews>
    <sheetView tabSelected="1" topLeftCell="A267" workbookViewId="0">
      <selection activeCell="N319" sqref="N319"/>
    </sheetView>
  </sheetViews>
  <sheetFormatPr defaultRowHeight="15" outlineLevelRow="2" x14ac:dyDescent="0.25"/>
  <sheetData>
    <row r="1" spans="2:14" ht="30" x14ac:dyDescent="0.25">
      <c r="B1" s="4" t="s">
        <v>2431</v>
      </c>
      <c r="M1" s="4" t="s">
        <v>2441</v>
      </c>
      <c r="N1" s="4" t="s">
        <v>2442</v>
      </c>
    </row>
    <row r="2" spans="2:14" outlineLevel="2" x14ac:dyDescent="0.25">
      <c r="B2" t="s">
        <v>478</v>
      </c>
      <c r="E2" t="s">
        <v>4</v>
      </c>
      <c r="F2">
        <v>356</v>
      </c>
      <c r="M2" t="s">
        <v>617</v>
      </c>
      <c r="N2" t="s">
        <v>618</v>
      </c>
    </row>
    <row r="3" spans="2:14" outlineLevel="1" x14ac:dyDescent="0.25">
      <c r="M3" s="24" t="s">
        <v>2612</v>
      </c>
      <c r="N3">
        <f>SUBTOTAL(3,N2:N2)</f>
        <v>1</v>
      </c>
    </row>
    <row r="4" spans="2:14" outlineLevel="2" x14ac:dyDescent="0.25">
      <c r="B4" t="s">
        <v>478</v>
      </c>
      <c r="E4" t="s">
        <v>75</v>
      </c>
      <c r="F4">
        <v>60</v>
      </c>
      <c r="M4" t="s">
        <v>1318</v>
      </c>
      <c r="N4" t="s">
        <v>1930</v>
      </c>
    </row>
    <row r="5" spans="2:14" outlineLevel="1" x14ac:dyDescent="0.25">
      <c r="M5" s="24" t="s">
        <v>2613</v>
      </c>
      <c r="N5">
        <f>SUBTOTAL(3,N4:N4)</f>
        <v>1</v>
      </c>
    </row>
    <row r="6" spans="2:14" hidden="1" outlineLevel="2" x14ac:dyDescent="0.25">
      <c r="B6" t="s">
        <v>478</v>
      </c>
      <c r="E6" t="s">
        <v>156</v>
      </c>
      <c r="F6">
        <v>45</v>
      </c>
      <c r="M6" t="s">
        <v>1963</v>
      </c>
      <c r="N6" t="s">
        <v>1930</v>
      </c>
    </row>
    <row r="7" spans="2:14" hidden="1" outlineLevel="2" x14ac:dyDescent="0.25">
      <c r="B7" t="s">
        <v>478</v>
      </c>
      <c r="E7" t="s">
        <v>478</v>
      </c>
      <c r="F7">
        <v>13</v>
      </c>
      <c r="M7" t="s">
        <v>1963</v>
      </c>
      <c r="N7" t="s">
        <v>1930</v>
      </c>
    </row>
    <row r="8" spans="2:14" hidden="1" outlineLevel="2" x14ac:dyDescent="0.25">
      <c r="B8" t="s">
        <v>478</v>
      </c>
      <c r="E8" t="s">
        <v>162</v>
      </c>
      <c r="F8">
        <v>2</v>
      </c>
      <c r="M8" t="s">
        <v>1963</v>
      </c>
      <c r="N8" t="s">
        <v>1930</v>
      </c>
    </row>
    <row r="9" spans="2:14" hidden="1" outlineLevel="2" x14ac:dyDescent="0.25">
      <c r="B9" t="s">
        <v>478</v>
      </c>
      <c r="M9" t="s">
        <v>1963</v>
      </c>
      <c r="N9" t="s">
        <v>1930</v>
      </c>
    </row>
    <row r="10" spans="2:14" hidden="1" outlineLevel="2" x14ac:dyDescent="0.25">
      <c r="B10" t="s">
        <v>478</v>
      </c>
      <c r="M10" t="s">
        <v>1963</v>
      </c>
      <c r="N10" t="s">
        <v>1930</v>
      </c>
    </row>
    <row r="11" spans="2:14" hidden="1" outlineLevel="2" x14ac:dyDescent="0.25">
      <c r="B11" t="s">
        <v>478</v>
      </c>
      <c r="M11" t="s">
        <v>1963</v>
      </c>
      <c r="N11" t="s">
        <v>1930</v>
      </c>
    </row>
    <row r="12" spans="2:14" hidden="1" outlineLevel="2" x14ac:dyDescent="0.25">
      <c r="B12" t="s">
        <v>478</v>
      </c>
      <c r="M12" t="s">
        <v>1963</v>
      </c>
      <c r="N12" t="s">
        <v>1930</v>
      </c>
    </row>
    <row r="13" spans="2:14" hidden="1" outlineLevel="2" x14ac:dyDescent="0.25">
      <c r="B13" t="s">
        <v>478</v>
      </c>
      <c r="M13" t="s">
        <v>1963</v>
      </c>
      <c r="N13" t="s">
        <v>1930</v>
      </c>
    </row>
    <row r="14" spans="2:14" hidden="1" outlineLevel="2" x14ac:dyDescent="0.25">
      <c r="B14" t="s">
        <v>478</v>
      </c>
      <c r="M14" t="s">
        <v>1963</v>
      </c>
      <c r="N14" t="s">
        <v>1930</v>
      </c>
    </row>
    <row r="15" spans="2:14" hidden="1" outlineLevel="2" x14ac:dyDescent="0.25">
      <c r="B15" t="s">
        <v>478</v>
      </c>
      <c r="M15" t="s">
        <v>1963</v>
      </c>
      <c r="N15" t="s">
        <v>1930</v>
      </c>
    </row>
    <row r="16" spans="2:14" hidden="1" outlineLevel="2" x14ac:dyDescent="0.25">
      <c r="B16" t="s">
        <v>478</v>
      </c>
      <c r="M16" t="s">
        <v>1963</v>
      </c>
      <c r="N16" t="s">
        <v>1930</v>
      </c>
    </row>
    <row r="17" spans="1:14" hidden="1" outlineLevel="2" x14ac:dyDescent="0.25">
      <c r="A17" s="24" t="s">
        <v>2605</v>
      </c>
      <c r="B17">
        <f>SUBTOTAL(3,B2:B16)</f>
        <v>13</v>
      </c>
      <c r="M17" t="s">
        <v>1963</v>
      </c>
      <c r="N17" t="s">
        <v>1930</v>
      </c>
    </row>
    <row r="18" spans="1:14" outlineLevel="1" collapsed="1" x14ac:dyDescent="0.25">
      <c r="A18" s="24"/>
      <c r="M18" s="24" t="s">
        <v>2614</v>
      </c>
      <c r="N18">
        <f>SUBTOTAL(3,N6:N17)</f>
        <v>12</v>
      </c>
    </row>
    <row r="19" spans="1:14" hidden="1" outlineLevel="2" x14ac:dyDescent="0.25">
      <c r="B19" t="s">
        <v>4</v>
      </c>
      <c r="M19" t="s">
        <v>1929</v>
      </c>
      <c r="N19" t="s">
        <v>1930</v>
      </c>
    </row>
    <row r="20" spans="1:14" hidden="1" outlineLevel="2" x14ac:dyDescent="0.25">
      <c r="B20" t="s">
        <v>4</v>
      </c>
      <c r="M20" t="s">
        <v>1929</v>
      </c>
      <c r="N20" t="s">
        <v>1930</v>
      </c>
    </row>
    <row r="21" spans="1:14" hidden="1" outlineLevel="2" x14ac:dyDescent="0.25">
      <c r="B21" t="s">
        <v>4</v>
      </c>
      <c r="M21" t="s">
        <v>1929</v>
      </c>
      <c r="N21" t="s">
        <v>1930</v>
      </c>
    </row>
    <row r="22" spans="1:14" hidden="1" outlineLevel="2" x14ac:dyDescent="0.25">
      <c r="B22" t="s">
        <v>4</v>
      </c>
      <c r="M22" t="s">
        <v>1929</v>
      </c>
      <c r="N22" t="s">
        <v>1930</v>
      </c>
    </row>
    <row r="23" spans="1:14" hidden="1" outlineLevel="2" x14ac:dyDescent="0.25">
      <c r="B23" t="s">
        <v>4</v>
      </c>
      <c r="M23" t="s">
        <v>1929</v>
      </c>
      <c r="N23" t="s">
        <v>1930</v>
      </c>
    </row>
    <row r="24" spans="1:14" hidden="1" outlineLevel="2" x14ac:dyDescent="0.25">
      <c r="B24" t="s">
        <v>4</v>
      </c>
      <c r="M24" t="s">
        <v>1929</v>
      </c>
      <c r="N24" t="s">
        <v>1930</v>
      </c>
    </row>
    <row r="25" spans="1:14" hidden="1" outlineLevel="2" x14ac:dyDescent="0.25">
      <c r="B25" t="s">
        <v>4</v>
      </c>
      <c r="M25" t="s">
        <v>1929</v>
      </c>
      <c r="N25" t="s">
        <v>1930</v>
      </c>
    </row>
    <row r="26" spans="1:14" hidden="1" outlineLevel="2" x14ac:dyDescent="0.25">
      <c r="B26" t="s">
        <v>4</v>
      </c>
      <c r="M26" t="s">
        <v>1929</v>
      </c>
      <c r="N26" t="s">
        <v>1930</v>
      </c>
    </row>
    <row r="27" spans="1:14" hidden="1" outlineLevel="2" x14ac:dyDescent="0.25">
      <c r="B27" t="s">
        <v>4</v>
      </c>
      <c r="M27" t="s">
        <v>1929</v>
      </c>
      <c r="N27" t="s">
        <v>1930</v>
      </c>
    </row>
    <row r="28" spans="1:14" hidden="1" outlineLevel="2" x14ac:dyDescent="0.25">
      <c r="B28" t="s">
        <v>4</v>
      </c>
      <c r="M28" t="s">
        <v>1929</v>
      </c>
      <c r="N28" t="s">
        <v>1930</v>
      </c>
    </row>
    <row r="29" spans="1:14" hidden="1" outlineLevel="2" x14ac:dyDescent="0.25">
      <c r="B29" t="s">
        <v>4</v>
      </c>
      <c r="M29" t="s">
        <v>1929</v>
      </c>
      <c r="N29" t="s">
        <v>1930</v>
      </c>
    </row>
    <row r="30" spans="1:14" hidden="1" outlineLevel="2" x14ac:dyDescent="0.25">
      <c r="B30" t="s">
        <v>4</v>
      </c>
      <c r="M30" t="s">
        <v>1929</v>
      </c>
      <c r="N30" t="s">
        <v>1930</v>
      </c>
    </row>
    <row r="31" spans="1:14" hidden="1" outlineLevel="2" x14ac:dyDescent="0.25">
      <c r="B31" t="s">
        <v>4</v>
      </c>
      <c r="M31" t="s">
        <v>1929</v>
      </c>
      <c r="N31" t="s">
        <v>1930</v>
      </c>
    </row>
    <row r="32" spans="1:14" outlineLevel="1" collapsed="1" x14ac:dyDescent="0.25">
      <c r="M32" s="24" t="s">
        <v>2615</v>
      </c>
      <c r="N32">
        <f>SUBTOTAL(3,N19:N31)</f>
        <v>13</v>
      </c>
    </row>
    <row r="33" spans="2:14" hidden="1" outlineLevel="2" x14ac:dyDescent="0.25">
      <c r="B33" t="s">
        <v>4</v>
      </c>
      <c r="M33" t="s">
        <v>1993</v>
      </c>
      <c r="N33" t="s">
        <v>1930</v>
      </c>
    </row>
    <row r="34" spans="2:14" outlineLevel="1" collapsed="1" x14ac:dyDescent="0.25">
      <c r="M34" s="24" t="s">
        <v>2616</v>
      </c>
      <c r="N34">
        <f>SUBTOTAL(3,N33:N33)</f>
        <v>1</v>
      </c>
    </row>
    <row r="35" spans="2:14" hidden="1" outlineLevel="2" x14ac:dyDescent="0.25">
      <c r="B35" t="s">
        <v>4</v>
      </c>
      <c r="M35" t="s">
        <v>1945</v>
      </c>
      <c r="N35" t="s">
        <v>1930</v>
      </c>
    </row>
    <row r="36" spans="2:14" hidden="1" outlineLevel="2" x14ac:dyDescent="0.25">
      <c r="B36" t="s">
        <v>4</v>
      </c>
      <c r="M36" t="s">
        <v>1945</v>
      </c>
      <c r="N36" t="s">
        <v>1930</v>
      </c>
    </row>
    <row r="37" spans="2:14" hidden="1" outlineLevel="2" x14ac:dyDescent="0.25">
      <c r="B37" t="s">
        <v>4</v>
      </c>
      <c r="M37" t="s">
        <v>1945</v>
      </c>
      <c r="N37" t="s">
        <v>1930</v>
      </c>
    </row>
    <row r="38" spans="2:14" hidden="1" outlineLevel="2" x14ac:dyDescent="0.25">
      <c r="B38" t="s">
        <v>4</v>
      </c>
      <c r="M38" t="s">
        <v>1945</v>
      </c>
      <c r="N38" t="s">
        <v>1930</v>
      </c>
    </row>
    <row r="39" spans="2:14" hidden="1" outlineLevel="2" x14ac:dyDescent="0.25">
      <c r="B39" t="s">
        <v>4</v>
      </c>
      <c r="M39" t="s">
        <v>1945</v>
      </c>
      <c r="N39" t="s">
        <v>1930</v>
      </c>
    </row>
    <row r="40" spans="2:14" hidden="1" outlineLevel="2" x14ac:dyDescent="0.25">
      <c r="B40" t="s">
        <v>4</v>
      </c>
      <c r="M40" t="s">
        <v>1945</v>
      </c>
      <c r="N40" t="s">
        <v>1930</v>
      </c>
    </row>
    <row r="41" spans="2:14" hidden="1" outlineLevel="2" x14ac:dyDescent="0.25">
      <c r="B41" t="s">
        <v>4</v>
      </c>
      <c r="M41" t="s">
        <v>1945</v>
      </c>
      <c r="N41" t="s">
        <v>1930</v>
      </c>
    </row>
    <row r="42" spans="2:14" hidden="1" outlineLevel="2" x14ac:dyDescent="0.25">
      <c r="B42" t="s">
        <v>4</v>
      </c>
      <c r="M42" t="s">
        <v>1945</v>
      </c>
      <c r="N42" t="s">
        <v>1930</v>
      </c>
    </row>
    <row r="43" spans="2:14" hidden="1" outlineLevel="2" x14ac:dyDescent="0.25">
      <c r="B43" t="s">
        <v>4</v>
      </c>
      <c r="M43" t="s">
        <v>1945</v>
      </c>
      <c r="N43" t="s">
        <v>1930</v>
      </c>
    </row>
    <row r="44" spans="2:14" hidden="1" outlineLevel="2" x14ac:dyDescent="0.25">
      <c r="B44" t="s">
        <v>4</v>
      </c>
      <c r="M44" t="s">
        <v>1945</v>
      </c>
      <c r="N44" t="s">
        <v>1930</v>
      </c>
    </row>
    <row r="45" spans="2:14" outlineLevel="1" collapsed="1" x14ac:dyDescent="0.25">
      <c r="M45" s="24" t="s">
        <v>2617</v>
      </c>
      <c r="N45">
        <f>SUBTOTAL(3,N35:N44)</f>
        <v>10</v>
      </c>
    </row>
    <row r="46" spans="2:14" hidden="1" outlineLevel="2" x14ac:dyDescent="0.25">
      <c r="B46" t="s">
        <v>4</v>
      </c>
      <c r="M46" t="s">
        <v>173</v>
      </c>
      <c r="N46" t="s">
        <v>174</v>
      </c>
    </row>
    <row r="47" spans="2:14" hidden="1" outlineLevel="2" x14ac:dyDescent="0.25">
      <c r="B47" t="s">
        <v>4</v>
      </c>
      <c r="M47" t="s">
        <v>173</v>
      </c>
      <c r="N47" t="s">
        <v>174</v>
      </c>
    </row>
    <row r="48" spans="2:14" hidden="1" outlineLevel="2" x14ac:dyDescent="0.25">
      <c r="B48" t="s">
        <v>4</v>
      </c>
      <c r="M48" t="s">
        <v>173</v>
      </c>
      <c r="N48" t="s">
        <v>174</v>
      </c>
    </row>
    <row r="49" spans="2:14" hidden="1" outlineLevel="2" x14ac:dyDescent="0.25">
      <c r="B49" t="s">
        <v>4</v>
      </c>
      <c r="M49" t="s">
        <v>173</v>
      </c>
      <c r="N49" t="s">
        <v>174</v>
      </c>
    </row>
    <row r="50" spans="2:14" outlineLevel="1" collapsed="1" x14ac:dyDescent="0.25">
      <c r="M50" s="24" t="s">
        <v>2618</v>
      </c>
      <c r="N50">
        <f>SUBTOTAL(3,N46:N49)</f>
        <v>4</v>
      </c>
    </row>
    <row r="51" spans="2:14" outlineLevel="2" x14ac:dyDescent="0.25">
      <c r="B51" t="s">
        <v>4</v>
      </c>
      <c r="M51" t="s">
        <v>625</v>
      </c>
      <c r="N51" t="s">
        <v>174</v>
      </c>
    </row>
    <row r="52" spans="2:14" outlineLevel="1" x14ac:dyDescent="0.25">
      <c r="M52" s="24" t="s">
        <v>2619</v>
      </c>
      <c r="N52">
        <f>SUBTOTAL(3,N51:N51)</f>
        <v>1</v>
      </c>
    </row>
    <row r="53" spans="2:14" outlineLevel="2" x14ac:dyDescent="0.25">
      <c r="B53" t="s">
        <v>4</v>
      </c>
      <c r="M53" t="s">
        <v>459</v>
      </c>
      <c r="N53" t="s">
        <v>460</v>
      </c>
    </row>
    <row r="54" spans="2:14" outlineLevel="1" x14ac:dyDescent="0.25">
      <c r="M54" s="24" t="s">
        <v>2620</v>
      </c>
      <c r="N54">
        <f>SUBTOTAL(3,N53:N53)</f>
        <v>1</v>
      </c>
    </row>
    <row r="55" spans="2:14" outlineLevel="2" x14ac:dyDescent="0.25">
      <c r="B55" t="s">
        <v>4</v>
      </c>
      <c r="M55" t="s">
        <v>80</v>
      </c>
      <c r="N55" t="s">
        <v>80</v>
      </c>
    </row>
    <row r="56" spans="2:14" outlineLevel="1" x14ac:dyDescent="0.25">
      <c r="M56" s="24" t="s">
        <v>2621</v>
      </c>
      <c r="N56">
        <f>SUBTOTAL(3,N55:N55)</f>
        <v>1</v>
      </c>
    </row>
    <row r="57" spans="2:14" hidden="1" outlineLevel="2" x14ac:dyDescent="0.25">
      <c r="B57" t="s">
        <v>4</v>
      </c>
      <c r="M57" t="s">
        <v>196</v>
      </c>
      <c r="N57" t="s">
        <v>13</v>
      </c>
    </row>
    <row r="58" spans="2:14" hidden="1" outlineLevel="2" x14ac:dyDescent="0.25">
      <c r="B58" t="s">
        <v>4</v>
      </c>
      <c r="M58" t="s">
        <v>196</v>
      </c>
      <c r="N58" t="s">
        <v>13</v>
      </c>
    </row>
    <row r="59" spans="2:14" hidden="1" outlineLevel="2" x14ac:dyDescent="0.25">
      <c r="B59" t="s">
        <v>4</v>
      </c>
      <c r="M59" t="s">
        <v>196</v>
      </c>
      <c r="N59" t="s">
        <v>13</v>
      </c>
    </row>
    <row r="60" spans="2:14" hidden="1" outlineLevel="2" x14ac:dyDescent="0.25">
      <c r="B60" t="s">
        <v>4</v>
      </c>
      <c r="M60" t="s">
        <v>196</v>
      </c>
      <c r="N60" t="s">
        <v>13</v>
      </c>
    </row>
    <row r="61" spans="2:14" outlineLevel="1" collapsed="1" x14ac:dyDescent="0.25">
      <c r="M61" s="24" t="s">
        <v>2622</v>
      </c>
      <c r="N61">
        <f>SUBTOTAL(3,N57:N60)</f>
        <v>4</v>
      </c>
    </row>
    <row r="62" spans="2:14" hidden="1" outlineLevel="2" x14ac:dyDescent="0.25">
      <c r="B62" t="s">
        <v>4</v>
      </c>
      <c r="M62" t="s">
        <v>1372</v>
      </c>
      <c r="N62" t="s">
        <v>13</v>
      </c>
    </row>
    <row r="63" spans="2:14" hidden="1" outlineLevel="2" x14ac:dyDescent="0.25">
      <c r="B63" t="s">
        <v>4</v>
      </c>
      <c r="M63" t="s">
        <v>1372</v>
      </c>
      <c r="N63" t="s">
        <v>13</v>
      </c>
    </row>
    <row r="64" spans="2:14" outlineLevel="1" collapsed="1" x14ac:dyDescent="0.25">
      <c r="M64" s="24" t="s">
        <v>2623</v>
      </c>
      <c r="N64">
        <f>SUBTOTAL(3,N62:N63)</f>
        <v>2</v>
      </c>
    </row>
    <row r="65" spans="2:14" outlineLevel="2" x14ac:dyDescent="0.25">
      <c r="B65" t="s">
        <v>4</v>
      </c>
      <c r="M65" t="s">
        <v>365</v>
      </c>
      <c r="N65" t="s">
        <v>13</v>
      </c>
    </row>
    <row r="66" spans="2:14" outlineLevel="2" x14ac:dyDescent="0.25">
      <c r="B66" t="s">
        <v>4</v>
      </c>
      <c r="M66" t="s">
        <v>365</v>
      </c>
      <c r="N66" t="s">
        <v>13</v>
      </c>
    </row>
    <row r="67" spans="2:14" outlineLevel="1" x14ac:dyDescent="0.25">
      <c r="M67" s="24" t="s">
        <v>2624</v>
      </c>
      <c r="N67">
        <f>SUBTOTAL(3,N65:N66)</f>
        <v>2</v>
      </c>
    </row>
    <row r="68" spans="2:14" outlineLevel="2" x14ac:dyDescent="0.25">
      <c r="B68" t="s">
        <v>4</v>
      </c>
      <c r="M68" t="s">
        <v>2610</v>
      </c>
      <c r="N68" t="s">
        <v>13</v>
      </c>
    </row>
    <row r="69" spans="2:14" outlineLevel="2" x14ac:dyDescent="0.25">
      <c r="B69" t="s">
        <v>4</v>
      </c>
      <c r="M69" t="s">
        <v>2610</v>
      </c>
      <c r="N69" t="s">
        <v>13</v>
      </c>
    </row>
    <row r="70" spans="2:14" outlineLevel="2" x14ac:dyDescent="0.25">
      <c r="B70" t="s">
        <v>4</v>
      </c>
      <c r="M70" t="s">
        <v>2610</v>
      </c>
      <c r="N70" t="s">
        <v>13</v>
      </c>
    </row>
    <row r="71" spans="2:14" outlineLevel="1" x14ac:dyDescent="0.25">
      <c r="M71" s="24" t="s">
        <v>2625</v>
      </c>
      <c r="N71">
        <f>SUBTOTAL(3,N68:N70)</f>
        <v>3</v>
      </c>
    </row>
    <row r="72" spans="2:14" outlineLevel="2" x14ac:dyDescent="0.25">
      <c r="B72" t="s">
        <v>4</v>
      </c>
      <c r="M72" t="s">
        <v>1435</v>
      </c>
      <c r="N72" t="s">
        <v>13</v>
      </c>
    </row>
    <row r="73" spans="2:14" outlineLevel="2" x14ac:dyDescent="0.25">
      <c r="B73" t="s">
        <v>4</v>
      </c>
      <c r="M73" t="s">
        <v>1435</v>
      </c>
      <c r="N73" t="s">
        <v>13</v>
      </c>
    </row>
    <row r="74" spans="2:14" outlineLevel="1" x14ac:dyDescent="0.25">
      <c r="M74" s="24" t="s">
        <v>2626</v>
      </c>
      <c r="N74">
        <f>SUBTOTAL(3,N72:N73)</f>
        <v>2</v>
      </c>
    </row>
    <row r="75" spans="2:14" outlineLevel="2" x14ac:dyDescent="0.25">
      <c r="B75" t="s">
        <v>4</v>
      </c>
      <c r="M75" t="s">
        <v>1399</v>
      </c>
      <c r="N75" t="s">
        <v>13</v>
      </c>
    </row>
    <row r="76" spans="2:14" outlineLevel="2" x14ac:dyDescent="0.25">
      <c r="B76" t="s">
        <v>4</v>
      </c>
      <c r="M76" t="s">
        <v>1399</v>
      </c>
      <c r="N76" t="s">
        <v>13</v>
      </c>
    </row>
    <row r="77" spans="2:14" outlineLevel="2" x14ac:dyDescent="0.25">
      <c r="B77" t="s">
        <v>4</v>
      </c>
      <c r="M77" t="s">
        <v>1399</v>
      </c>
      <c r="N77" t="s">
        <v>13</v>
      </c>
    </row>
    <row r="78" spans="2:14" outlineLevel="2" x14ac:dyDescent="0.25">
      <c r="B78" t="s">
        <v>4</v>
      </c>
      <c r="M78" t="s">
        <v>1399</v>
      </c>
      <c r="N78" t="s">
        <v>13</v>
      </c>
    </row>
    <row r="79" spans="2:14" outlineLevel="1" x14ac:dyDescent="0.25">
      <c r="M79" s="24" t="s">
        <v>2627</v>
      </c>
      <c r="N79">
        <f>SUBTOTAL(3,N75:N78)</f>
        <v>4</v>
      </c>
    </row>
    <row r="80" spans="2:14" outlineLevel="2" x14ac:dyDescent="0.25">
      <c r="B80" t="s">
        <v>4</v>
      </c>
      <c r="M80" t="s">
        <v>1364</v>
      </c>
      <c r="N80" t="s">
        <v>13</v>
      </c>
    </row>
    <row r="81" spans="2:14" outlineLevel="2" x14ac:dyDescent="0.25">
      <c r="B81" t="s">
        <v>4</v>
      </c>
      <c r="M81" t="s">
        <v>1364</v>
      </c>
      <c r="N81" t="s">
        <v>13</v>
      </c>
    </row>
    <row r="82" spans="2:14" outlineLevel="2" x14ac:dyDescent="0.25">
      <c r="B82" t="s">
        <v>4</v>
      </c>
      <c r="M82" t="s">
        <v>1364</v>
      </c>
      <c r="N82" t="s">
        <v>13</v>
      </c>
    </row>
    <row r="83" spans="2:14" outlineLevel="2" x14ac:dyDescent="0.25">
      <c r="B83" t="s">
        <v>4</v>
      </c>
      <c r="M83" t="s">
        <v>1364</v>
      </c>
      <c r="N83" t="s">
        <v>13</v>
      </c>
    </row>
    <row r="84" spans="2:14" outlineLevel="2" x14ac:dyDescent="0.25">
      <c r="B84" t="s">
        <v>4</v>
      </c>
      <c r="M84" t="s">
        <v>1364</v>
      </c>
      <c r="N84" t="s">
        <v>13</v>
      </c>
    </row>
    <row r="85" spans="2:14" outlineLevel="1" x14ac:dyDescent="0.25">
      <c r="M85" s="24" t="s">
        <v>2628</v>
      </c>
      <c r="N85">
        <f>SUBTOTAL(3,N80:N84)</f>
        <v>5</v>
      </c>
    </row>
    <row r="86" spans="2:14" outlineLevel="2" x14ac:dyDescent="0.25">
      <c r="B86" t="s">
        <v>4</v>
      </c>
      <c r="M86" t="s">
        <v>267</v>
      </c>
      <c r="N86" t="s">
        <v>13</v>
      </c>
    </row>
    <row r="87" spans="2:14" outlineLevel="1" x14ac:dyDescent="0.25">
      <c r="M87" s="24" t="s">
        <v>2629</v>
      </c>
      <c r="N87">
        <f>SUBTOTAL(3,N86:N86)</f>
        <v>1</v>
      </c>
    </row>
    <row r="88" spans="2:14" outlineLevel="2" x14ac:dyDescent="0.25">
      <c r="B88" t="s">
        <v>4</v>
      </c>
      <c r="M88" t="s">
        <v>787</v>
      </c>
      <c r="N88" t="s">
        <v>13</v>
      </c>
    </row>
    <row r="89" spans="2:14" outlineLevel="2" x14ac:dyDescent="0.25">
      <c r="B89" t="s">
        <v>4</v>
      </c>
      <c r="M89" t="s">
        <v>787</v>
      </c>
      <c r="N89" t="s">
        <v>13</v>
      </c>
    </row>
    <row r="90" spans="2:14" outlineLevel="2" x14ac:dyDescent="0.25">
      <c r="B90" t="s">
        <v>4</v>
      </c>
      <c r="M90" t="s">
        <v>787</v>
      </c>
      <c r="N90" t="s">
        <v>13</v>
      </c>
    </row>
    <row r="91" spans="2:14" outlineLevel="2" x14ac:dyDescent="0.25">
      <c r="B91" t="s">
        <v>4</v>
      </c>
      <c r="M91" t="s">
        <v>787</v>
      </c>
      <c r="N91" t="s">
        <v>13</v>
      </c>
    </row>
    <row r="92" spans="2:14" outlineLevel="2" x14ac:dyDescent="0.25">
      <c r="B92" t="s">
        <v>4</v>
      </c>
      <c r="M92" t="s">
        <v>787</v>
      </c>
      <c r="N92" t="s">
        <v>13</v>
      </c>
    </row>
    <row r="93" spans="2:14" outlineLevel="2" x14ac:dyDescent="0.25">
      <c r="B93" t="s">
        <v>4</v>
      </c>
      <c r="M93" t="s">
        <v>787</v>
      </c>
      <c r="N93" t="s">
        <v>13</v>
      </c>
    </row>
    <row r="94" spans="2:14" outlineLevel="2" x14ac:dyDescent="0.25">
      <c r="B94" t="s">
        <v>4</v>
      </c>
      <c r="M94" t="s">
        <v>787</v>
      </c>
      <c r="N94" t="s">
        <v>13</v>
      </c>
    </row>
    <row r="95" spans="2:14" outlineLevel="2" x14ac:dyDescent="0.25">
      <c r="B95" t="s">
        <v>4</v>
      </c>
      <c r="M95" t="s">
        <v>787</v>
      </c>
      <c r="N95" t="s">
        <v>13</v>
      </c>
    </row>
    <row r="96" spans="2:14" outlineLevel="2" x14ac:dyDescent="0.25">
      <c r="B96" t="s">
        <v>4</v>
      </c>
      <c r="M96" t="s">
        <v>787</v>
      </c>
      <c r="N96" t="s">
        <v>13</v>
      </c>
    </row>
    <row r="97" spans="2:14" outlineLevel="2" x14ac:dyDescent="0.25">
      <c r="B97" t="s">
        <v>4</v>
      </c>
      <c r="M97" t="s">
        <v>787</v>
      </c>
      <c r="N97" t="s">
        <v>13</v>
      </c>
    </row>
    <row r="98" spans="2:14" outlineLevel="2" x14ac:dyDescent="0.25">
      <c r="B98" t="s">
        <v>4</v>
      </c>
      <c r="M98" t="s">
        <v>787</v>
      </c>
      <c r="N98" t="s">
        <v>13</v>
      </c>
    </row>
    <row r="99" spans="2:14" outlineLevel="2" x14ac:dyDescent="0.25">
      <c r="B99" t="s">
        <v>4</v>
      </c>
      <c r="M99" t="s">
        <v>787</v>
      </c>
      <c r="N99" t="s">
        <v>13</v>
      </c>
    </row>
    <row r="100" spans="2:14" outlineLevel="2" x14ac:dyDescent="0.25">
      <c r="B100" t="s">
        <v>4</v>
      </c>
      <c r="M100" t="s">
        <v>787</v>
      </c>
      <c r="N100" t="s">
        <v>13</v>
      </c>
    </row>
    <row r="101" spans="2:14" outlineLevel="2" x14ac:dyDescent="0.25">
      <c r="B101" t="s">
        <v>4</v>
      </c>
      <c r="M101" t="s">
        <v>787</v>
      </c>
      <c r="N101" t="s">
        <v>13</v>
      </c>
    </row>
    <row r="102" spans="2:14" outlineLevel="2" x14ac:dyDescent="0.25">
      <c r="B102" t="s">
        <v>4</v>
      </c>
      <c r="M102" t="s">
        <v>787</v>
      </c>
      <c r="N102" t="s">
        <v>13</v>
      </c>
    </row>
    <row r="103" spans="2:14" outlineLevel="2" x14ac:dyDescent="0.25">
      <c r="B103" t="s">
        <v>4</v>
      </c>
      <c r="M103" t="s">
        <v>787</v>
      </c>
      <c r="N103" t="s">
        <v>13</v>
      </c>
    </row>
    <row r="104" spans="2:14" outlineLevel="2" x14ac:dyDescent="0.25">
      <c r="B104" t="s">
        <v>4</v>
      </c>
      <c r="M104" t="s">
        <v>787</v>
      </c>
      <c r="N104" t="s">
        <v>13</v>
      </c>
    </row>
    <row r="105" spans="2:14" outlineLevel="2" x14ac:dyDescent="0.25">
      <c r="B105" t="s">
        <v>4</v>
      </c>
      <c r="M105" t="s">
        <v>787</v>
      </c>
      <c r="N105" t="s">
        <v>13</v>
      </c>
    </row>
    <row r="106" spans="2:14" outlineLevel="1" x14ac:dyDescent="0.25">
      <c r="M106" s="24" t="s">
        <v>2630</v>
      </c>
      <c r="N106">
        <f>SUBTOTAL(3,N88:N105)</f>
        <v>18</v>
      </c>
    </row>
    <row r="107" spans="2:14" outlineLevel="2" x14ac:dyDescent="0.25">
      <c r="B107" t="s">
        <v>4</v>
      </c>
      <c r="M107" t="s">
        <v>12</v>
      </c>
      <c r="N107" t="s">
        <v>13</v>
      </c>
    </row>
    <row r="108" spans="2:14" outlineLevel="2" x14ac:dyDescent="0.25">
      <c r="B108" t="s">
        <v>4</v>
      </c>
      <c r="M108" t="s">
        <v>12</v>
      </c>
      <c r="N108" t="s">
        <v>13</v>
      </c>
    </row>
    <row r="109" spans="2:14" outlineLevel="2" x14ac:dyDescent="0.25">
      <c r="B109" t="s">
        <v>4</v>
      </c>
      <c r="M109" t="s">
        <v>12</v>
      </c>
      <c r="N109" t="s">
        <v>13</v>
      </c>
    </row>
    <row r="110" spans="2:14" outlineLevel="2" x14ac:dyDescent="0.25">
      <c r="B110" t="s">
        <v>4</v>
      </c>
      <c r="M110" t="s">
        <v>12</v>
      </c>
      <c r="N110" t="s">
        <v>13</v>
      </c>
    </row>
    <row r="111" spans="2:14" outlineLevel="2" x14ac:dyDescent="0.25">
      <c r="B111" t="s">
        <v>4</v>
      </c>
      <c r="M111" t="s">
        <v>12</v>
      </c>
      <c r="N111" t="s">
        <v>13</v>
      </c>
    </row>
    <row r="112" spans="2:14" outlineLevel="2" x14ac:dyDescent="0.25">
      <c r="B112" t="s">
        <v>4</v>
      </c>
      <c r="M112" t="s">
        <v>12</v>
      </c>
      <c r="N112" t="s">
        <v>13</v>
      </c>
    </row>
    <row r="113" spans="2:14" outlineLevel="2" x14ac:dyDescent="0.25">
      <c r="B113" t="s">
        <v>4</v>
      </c>
      <c r="M113" t="s">
        <v>12</v>
      </c>
      <c r="N113" t="s">
        <v>13</v>
      </c>
    </row>
    <row r="114" spans="2:14" outlineLevel="2" x14ac:dyDescent="0.25">
      <c r="B114" t="s">
        <v>4</v>
      </c>
      <c r="M114" t="s">
        <v>12</v>
      </c>
      <c r="N114" t="s">
        <v>13</v>
      </c>
    </row>
    <row r="115" spans="2:14" outlineLevel="2" x14ac:dyDescent="0.25">
      <c r="B115" t="s">
        <v>4</v>
      </c>
      <c r="M115" t="s">
        <v>12</v>
      </c>
      <c r="N115" t="s">
        <v>13</v>
      </c>
    </row>
    <row r="116" spans="2:14" outlineLevel="2" x14ac:dyDescent="0.25">
      <c r="B116" t="s">
        <v>4</v>
      </c>
      <c r="M116" t="s">
        <v>12</v>
      </c>
      <c r="N116" t="s">
        <v>13</v>
      </c>
    </row>
    <row r="117" spans="2:14" outlineLevel="2" x14ac:dyDescent="0.25">
      <c r="B117" t="s">
        <v>4</v>
      </c>
      <c r="M117" t="s">
        <v>12</v>
      </c>
      <c r="N117" t="s">
        <v>13</v>
      </c>
    </row>
    <row r="118" spans="2:14" outlineLevel="2" x14ac:dyDescent="0.25">
      <c r="B118" t="s">
        <v>4</v>
      </c>
      <c r="M118" t="s">
        <v>12</v>
      </c>
      <c r="N118" t="s">
        <v>13</v>
      </c>
    </row>
    <row r="119" spans="2:14" outlineLevel="2" x14ac:dyDescent="0.25">
      <c r="B119" t="s">
        <v>4</v>
      </c>
      <c r="M119" t="s">
        <v>12</v>
      </c>
      <c r="N119" t="s">
        <v>13</v>
      </c>
    </row>
    <row r="120" spans="2:14" outlineLevel="2" x14ac:dyDescent="0.25">
      <c r="B120" t="s">
        <v>4</v>
      </c>
      <c r="M120" t="s">
        <v>12</v>
      </c>
      <c r="N120" t="s">
        <v>13</v>
      </c>
    </row>
    <row r="121" spans="2:14" outlineLevel="2" x14ac:dyDescent="0.25">
      <c r="B121" t="s">
        <v>4</v>
      </c>
      <c r="M121" t="s">
        <v>12</v>
      </c>
      <c r="N121" t="s">
        <v>13</v>
      </c>
    </row>
    <row r="122" spans="2:14" outlineLevel="2" x14ac:dyDescent="0.25">
      <c r="B122" t="s">
        <v>4</v>
      </c>
      <c r="M122" t="s">
        <v>12</v>
      </c>
      <c r="N122" t="s">
        <v>13</v>
      </c>
    </row>
    <row r="123" spans="2:14" outlineLevel="2" x14ac:dyDescent="0.25">
      <c r="B123" t="s">
        <v>4</v>
      </c>
      <c r="M123" t="s">
        <v>12</v>
      </c>
      <c r="N123" t="s">
        <v>13</v>
      </c>
    </row>
    <row r="124" spans="2:14" outlineLevel="2" x14ac:dyDescent="0.25">
      <c r="B124" t="s">
        <v>4</v>
      </c>
      <c r="M124" t="s">
        <v>12</v>
      </c>
      <c r="N124" t="s">
        <v>13</v>
      </c>
    </row>
    <row r="125" spans="2:14" outlineLevel="2" x14ac:dyDescent="0.25">
      <c r="B125" t="s">
        <v>4</v>
      </c>
      <c r="M125" t="s">
        <v>12</v>
      </c>
      <c r="N125" t="s">
        <v>13</v>
      </c>
    </row>
    <row r="126" spans="2:14" outlineLevel="2" x14ac:dyDescent="0.25">
      <c r="B126" t="s">
        <v>4</v>
      </c>
      <c r="M126" t="s">
        <v>12</v>
      </c>
      <c r="N126" t="s">
        <v>13</v>
      </c>
    </row>
    <row r="127" spans="2:14" outlineLevel="2" x14ac:dyDescent="0.25">
      <c r="B127" t="s">
        <v>4</v>
      </c>
      <c r="M127" t="s">
        <v>12</v>
      </c>
      <c r="N127" t="s">
        <v>13</v>
      </c>
    </row>
    <row r="128" spans="2:14" outlineLevel="2" x14ac:dyDescent="0.25">
      <c r="B128" t="s">
        <v>4</v>
      </c>
      <c r="M128" t="s">
        <v>12</v>
      </c>
      <c r="N128" t="s">
        <v>13</v>
      </c>
    </row>
    <row r="129" spans="2:14" outlineLevel="2" x14ac:dyDescent="0.25">
      <c r="B129" t="s">
        <v>4</v>
      </c>
      <c r="M129" t="s">
        <v>12</v>
      </c>
      <c r="N129" t="s">
        <v>13</v>
      </c>
    </row>
    <row r="130" spans="2:14" outlineLevel="2" x14ac:dyDescent="0.25">
      <c r="B130" t="s">
        <v>4</v>
      </c>
      <c r="M130" t="s">
        <v>12</v>
      </c>
      <c r="N130" t="s">
        <v>13</v>
      </c>
    </row>
    <row r="131" spans="2:14" outlineLevel="2" x14ac:dyDescent="0.25">
      <c r="B131" t="s">
        <v>4</v>
      </c>
      <c r="M131" t="s">
        <v>12</v>
      </c>
      <c r="N131" t="s">
        <v>13</v>
      </c>
    </row>
    <row r="132" spans="2:14" outlineLevel="2" x14ac:dyDescent="0.25">
      <c r="B132" t="s">
        <v>4</v>
      </c>
      <c r="M132" t="s">
        <v>12</v>
      </c>
      <c r="N132" t="s">
        <v>13</v>
      </c>
    </row>
    <row r="133" spans="2:14" outlineLevel="2" x14ac:dyDescent="0.25">
      <c r="B133" t="s">
        <v>4</v>
      </c>
      <c r="M133" t="s">
        <v>12</v>
      </c>
      <c r="N133" t="s">
        <v>13</v>
      </c>
    </row>
    <row r="134" spans="2:14" outlineLevel="2" x14ac:dyDescent="0.25">
      <c r="B134" t="s">
        <v>4</v>
      </c>
      <c r="M134" t="s">
        <v>12</v>
      </c>
      <c r="N134" t="s">
        <v>13</v>
      </c>
    </row>
    <row r="135" spans="2:14" outlineLevel="2" x14ac:dyDescent="0.25">
      <c r="B135" t="s">
        <v>4</v>
      </c>
      <c r="M135" t="s">
        <v>12</v>
      </c>
      <c r="N135" t="s">
        <v>13</v>
      </c>
    </row>
    <row r="136" spans="2:14" outlineLevel="2" x14ac:dyDescent="0.25">
      <c r="B136" t="s">
        <v>4</v>
      </c>
      <c r="M136" t="s">
        <v>12</v>
      </c>
      <c r="N136" t="s">
        <v>13</v>
      </c>
    </row>
    <row r="137" spans="2:14" outlineLevel="2" x14ac:dyDescent="0.25">
      <c r="B137" t="s">
        <v>4</v>
      </c>
      <c r="M137" t="s">
        <v>12</v>
      </c>
      <c r="N137" t="s">
        <v>13</v>
      </c>
    </row>
    <row r="138" spans="2:14" outlineLevel="2" x14ac:dyDescent="0.25">
      <c r="B138" t="s">
        <v>4</v>
      </c>
      <c r="M138" t="s">
        <v>12</v>
      </c>
      <c r="N138" t="s">
        <v>13</v>
      </c>
    </row>
    <row r="139" spans="2:14" outlineLevel="2" x14ac:dyDescent="0.25">
      <c r="B139" t="s">
        <v>4</v>
      </c>
      <c r="M139" t="s">
        <v>12</v>
      </c>
      <c r="N139" t="s">
        <v>13</v>
      </c>
    </row>
    <row r="140" spans="2:14" outlineLevel="2" x14ac:dyDescent="0.25">
      <c r="B140" t="s">
        <v>4</v>
      </c>
      <c r="M140" t="s">
        <v>12</v>
      </c>
      <c r="N140" t="s">
        <v>13</v>
      </c>
    </row>
    <row r="141" spans="2:14" outlineLevel="2" x14ac:dyDescent="0.25">
      <c r="B141" t="s">
        <v>4</v>
      </c>
      <c r="M141" t="s">
        <v>12</v>
      </c>
      <c r="N141" t="s">
        <v>13</v>
      </c>
    </row>
    <row r="142" spans="2:14" outlineLevel="2" x14ac:dyDescent="0.25">
      <c r="B142" t="s">
        <v>4</v>
      </c>
      <c r="M142" t="s">
        <v>12</v>
      </c>
      <c r="N142" t="s">
        <v>13</v>
      </c>
    </row>
    <row r="143" spans="2:14" outlineLevel="2" x14ac:dyDescent="0.25">
      <c r="B143" t="s">
        <v>4</v>
      </c>
      <c r="M143" t="s">
        <v>12</v>
      </c>
      <c r="N143" t="s">
        <v>13</v>
      </c>
    </row>
    <row r="144" spans="2:14" outlineLevel="2" x14ac:dyDescent="0.25">
      <c r="B144" t="s">
        <v>4</v>
      </c>
      <c r="M144" t="s">
        <v>12</v>
      </c>
      <c r="N144" t="s">
        <v>13</v>
      </c>
    </row>
    <row r="145" spans="2:14" outlineLevel="2" x14ac:dyDescent="0.25">
      <c r="B145" t="s">
        <v>4</v>
      </c>
      <c r="M145" t="s">
        <v>12</v>
      </c>
      <c r="N145" t="s">
        <v>13</v>
      </c>
    </row>
    <row r="146" spans="2:14" outlineLevel="2" x14ac:dyDescent="0.25">
      <c r="B146" t="s">
        <v>4</v>
      </c>
      <c r="M146" t="s">
        <v>12</v>
      </c>
      <c r="N146" t="s">
        <v>13</v>
      </c>
    </row>
    <row r="147" spans="2:14" outlineLevel="2" x14ac:dyDescent="0.25">
      <c r="B147" t="s">
        <v>4</v>
      </c>
      <c r="M147" t="s">
        <v>12</v>
      </c>
      <c r="N147" t="s">
        <v>13</v>
      </c>
    </row>
    <row r="148" spans="2:14" outlineLevel="2" x14ac:dyDescent="0.25">
      <c r="B148" t="s">
        <v>4</v>
      </c>
      <c r="M148" t="s">
        <v>12</v>
      </c>
      <c r="N148" t="s">
        <v>13</v>
      </c>
    </row>
    <row r="149" spans="2:14" outlineLevel="2" x14ac:dyDescent="0.25">
      <c r="B149" t="s">
        <v>4</v>
      </c>
      <c r="M149" t="s">
        <v>12</v>
      </c>
      <c r="N149" t="s">
        <v>13</v>
      </c>
    </row>
    <row r="150" spans="2:14" outlineLevel="2" x14ac:dyDescent="0.25">
      <c r="B150" t="s">
        <v>4</v>
      </c>
      <c r="M150" t="s">
        <v>12</v>
      </c>
      <c r="N150" t="s">
        <v>13</v>
      </c>
    </row>
    <row r="151" spans="2:14" outlineLevel="2" x14ac:dyDescent="0.25">
      <c r="B151" t="s">
        <v>4</v>
      </c>
      <c r="M151" t="s">
        <v>12</v>
      </c>
      <c r="N151" t="s">
        <v>13</v>
      </c>
    </row>
    <row r="152" spans="2:14" outlineLevel="2" x14ac:dyDescent="0.25">
      <c r="B152" t="s">
        <v>4</v>
      </c>
      <c r="M152" t="s">
        <v>12</v>
      </c>
      <c r="N152" t="s">
        <v>13</v>
      </c>
    </row>
    <row r="153" spans="2:14" outlineLevel="2" x14ac:dyDescent="0.25">
      <c r="B153" t="s">
        <v>4</v>
      </c>
      <c r="M153" t="s">
        <v>12</v>
      </c>
      <c r="N153" t="s">
        <v>13</v>
      </c>
    </row>
    <row r="154" spans="2:14" outlineLevel="1" x14ac:dyDescent="0.25">
      <c r="M154" s="24" t="s">
        <v>2631</v>
      </c>
      <c r="N154">
        <f>SUBTOTAL(3,N107:N153)</f>
        <v>47</v>
      </c>
    </row>
    <row r="155" spans="2:14" outlineLevel="2" x14ac:dyDescent="0.25">
      <c r="B155" t="s">
        <v>4</v>
      </c>
      <c r="M155" t="s">
        <v>1506</v>
      </c>
      <c r="N155" t="s">
        <v>13</v>
      </c>
    </row>
    <row r="156" spans="2:14" outlineLevel="2" x14ac:dyDescent="0.25">
      <c r="B156" t="s">
        <v>4</v>
      </c>
      <c r="M156" t="s">
        <v>1506</v>
      </c>
      <c r="N156" t="s">
        <v>13</v>
      </c>
    </row>
    <row r="157" spans="2:14" outlineLevel="1" x14ac:dyDescent="0.25">
      <c r="M157" s="24" t="s">
        <v>2632</v>
      </c>
      <c r="N157">
        <f>SUBTOTAL(3,N155:N156)</f>
        <v>2</v>
      </c>
    </row>
    <row r="158" spans="2:14" outlineLevel="2" x14ac:dyDescent="0.25">
      <c r="B158" t="s">
        <v>4</v>
      </c>
      <c r="M158" t="s">
        <v>2360</v>
      </c>
      <c r="N158" t="s">
        <v>13</v>
      </c>
    </row>
    <row r="159" spans="2:14" outlineLevel="1" x14ac:dyDescent="0.25">
      <c r="M159" s="24" t="s">
        <v>2633</v>
      </c>
      <c r="N159">
        <f>SUBTOTAL(3,N158:N158)</f>
        <v>1</v>
      </c>
    </row>
    <row r="160" spans="2:14" outlineLevel="2" x14ac:dyDescent="0.25">
      <c r="B160" t="s">
        <v>4</v>
      </c>
      <c r="M160" t="s">
        <v>151</v>
      </c>
      <c r="N160" t="s">
        <v>13</v>
      </c>
    </row>
    <row r="161" spans="2:14" outlineLevel="2" x14ac:dyDescent="0.25">
      <c r="B161" t="s">
        <v>4</v>
      </c>
      <c r="M161" t="s">
        <v>151</v>
      </c>
      <c r="N161" t="s">
        <v>13</v>
      </c>
    </row>
    <row r="162" spans="2:14" outlineLevel="2" x14ac:dyDescent="0.25">
      <c r="B162" t="s">
        <v>4</v>
      </c>
      <c r="M162" t="s">
        <v>151</v>
      </c>
      <c r="N162" t="s">
        <v>13</v>
      </c>
    </row>
    <row r="163" spans="2:14" outlineLevel="2" x14ac:dyDescent="0.25">
      <c r="B163" t="s">
        <v>4</v>
      </c>
      <c r="M163" t="s">
        <v>151</v>
      </c>
      <c r="N163" t="s">
        <v>13</v>
      </c>
    </row>
    <row r="164" spans="2:14" outlineLevel="2" x14ac:dyDescent="0.25">
      <c r="B164" t="s">
        <v>4</v>
      </c>
      <c r="M164" t="s">
        <v>151</v>
      </c>
      <c r="N164" t="s">
        <v>13</v>
      </c>
    </row>
    <row r="165" spans="2:14" outlineLevel="2" x14ac:dyDescent="0.25">
      <c r="B165" t="s">
        <v>4</v>
      </c>
      <c r="M165" t="s">
        <v>151</v>
      </c>
      <c r="N165" t="s">
        <v>13</v>
      </c>
    </row>
    <row r="166" spans="2:14" outlineLevel="2" x14ac:dyDescent="0.25">
      <c r="B166" t="s">
        <v>4</v>
      </c>
      <c r="M166" t="s">
        <v>151</v>
      </c>
      <c r="N166" t="s">
        <v>13</v>
      </c>
    </row>
    <row r="167" spans="2:14" outlineLevel="2" x14ac:dyDescent="0.25">
      <c r="B167" t="s">
        <v>4</v>
      </c>
      <c r="M167" t="s">
        <v>151</v>
      </c>
      <c r="N167" t="s">
        <v>13</v>
      </c>
    </row>
    <row r="168" spans="2:14" outlineLevel="2" x14ac:dyDescent="0.25">
      <c r="B168" t="s">
        <v>4</v>
      </c>
      <c r="M168" t="s">
        <v>151</v>
      </c>
      <c r="N168" t="s">
        <v>13</v>
      </c>
    </row>
    <row r="169" spans="2:14" outlineLevel="2" x14ac:dyDescent="0.25">
      <c r="B169" t="s">
        <v>4</v>
      </c>
      <c r="M169" t="s">
        <v>151</v>
      </c>
      <c r="N169" t="s">
        <v>13</v>
      </c>
    </row>
    <row r="170" spans="2:14" outlineLevel="2" x14ac:dyDescent="0.25">
      <c r="B170" t="s">
        <v>4</v>
      </c>
      <c r="M170" t="s">
        <v>151</v>
      </c>
      <c r="N170" t="s">
        <v>13</v>
      </c>
    </row>
    <row r="171" spans="2:14" outlineLevel="2" x14ac:dyDescent="0.25">
      <c r="B171" t="s">
        <v>4</v>
      </c>
      <c r="M171" t="s">
        <v>151</v>
      </c>
      <c r="N171" t="s">
        <v>13</v>
      </c>
    </row>
    <row r="172" spans="2:14" outlineLevel="2" x14ac:dyDescent="0.25">
      <c r="B172" t="s">
        <v>4</v>
      </c>
      <c r="M172" t="s">
        <v>151</v>
      </c>
      <c r="N172" t="s">
        <v>1568</v>
      </c>
    </row>
    <row r="173" spans="2:14" outlineLevel="2" x14ac:dyDescent="0.25">
      <c r="B173" t="s">
        <v>4</v>
      </c>
      <c r="M173" t="s">
        <v>151</v>
      </c>
      <c r="N173" t="s">
        <v>13</v>
      </c>
    </row>
    <row r="174" spans="2:14" outlineLevel="2" x14ac:dyDescent="0.25">
      <c r="B174" t="s">
        <v>4</v>
      </c>
      <c r="M174" t="s">
        <v>151</v>
      </c>
      <c r="N174" t="s">
        <v>13</v>
      </c>
    </row>
    <row r="175" spans="2:14" outlineLevel="2" x14ac:dyDescent="0.25">
      <c r="B175" t="s">
        <v>4</v>
      </c>
      <c r="M175" t="s">
        <v>151</v>
      </c>
      <c r="N175" t="s">
        <v>13</v>
      </c>
    </row>
    <row r="176" spans="2:14" outlineLevel="2" x14ac:dyDescent="0.25">
      <c r="B176" t="s">
        <v>4</v>
      </c>
      <c r="M176" t="s">
        <v>151</v>
      </c>
      <c r="N176" t="s">
        <v>13</v>
      </c>
    </row>
    <row r="177" spans="2:14" outlineLevel="2" x14ac:dyDescent="0.25">
      <c r="B177" t="s">
        <v>4</v>
      </c>
      <c r="M177" t="s">
        <v>151</v>
      </c>
      <c r="N177" t="s">
        <v>13</v>
      </c>
    </row>
    <row r="178" spans="2:14" outlineLevel="2" x14ac:dyDescent="0.25">
      <c r="B178" t="s">
        <v>4</v>
      </c>
      <c r="M178" t="s">
        <v>151</v>
      </c>
      <c r="N178" t="s">
        <v>13</v>
      </c>
    </row>
    <row r="179" spans="2:14" outlineLevel="2" x14ac:dyDescent="0.25">
      <c r="B179" t="s">
        <v>4</v>
      </c>
      <c r="M179" t="s">
        <v>151</v>
      </c>
      <c r="N179" t="s">
        <v>13</v>
      </c>
    </row>
    <row r="180" spans="2:14" outlineLevel="2" x14ac:dyDescent="0.25">
      <c r="B180" t="s">
        <v>4</v>
      </c>
      <c r="M180" t="s">
        <v>151</v>
      </c>
      <c r="N180" t="s">
        <v>13</v>
      </c>
    </row>
    <row r="181" spans="2:14" outlineLevel="1" x14ac:dyDescent="0.25">
      <c r="M181" s="24" t="s">
        <v>2634</v>
      </c>
      <c r="N181">
        <f>SUBTOTAL(3,N160:N180)</f>
        <v>21</v>
      </c>
    </row>
    <row r="182" spans="2:14" outlineLevel="2" x14ac:dyDescent="0.25">
      <c r="B182" t="s">
        <v>4</v>
      </c>
      <c r="M182" t="s">
        <v>123</v>
      </c>
      <c r="N182" t="s">
        <v>13</v>
      </c>
    </row>
    <row r="183" spans="2:14" outlineLevel="1" x14ac:dyDescent="0.25">
      <c r="M183" s="24" t="s">
        <v>2635</v>
      </c>
      <c r="N183">
        <f>SUBTOTAL(3,N182:N182)</f>
        <v>1</v>
      </c>
    </row>
    <row r="184" spans="2:14" outlineLevel="2" x14ac:dyDescent="0.25">
      <c r="B184" t="s">
        <v>4</v>
      </c>
      <c r="M184" t="s">
        <v>137</v>
      </c>
      <c r="N184" t="s">
        <v>13</v>
      </c>
    </row>
    <row r="185" spans="2:14" outlineLevel="2" x14ac:dyDescent="0.25">
      <c r="B185" t="s">
        <v>4</v>
      </c>
      <c r="M185" t="s">
        <v>137</v>
      </c>
      <c r="N185" t="s">
        <v>13</v>
      </c>
    </row>
    <row r="186" spans="2:14" outlineLevel="2" x14ac:dyDescent="0.25">
      <c r="B186" t="s">
        <v>4</v>
      </c>
      <c r="M186" t="s">
        <v>137</v>
      </c>
      <c r="N186" t="s">
        <v>13</v>
      </c>
    </row>
    <row r="187" spans="2:14" outlineLevel="2" x14ac:dyDescent="0.25">
      <c r="B187" t="s">
        <v>4</v>
      </c>
      <c r="M187" t="s">
        <v>137</v>
      </c>
      <c r="N187" t="s">
        <v>13</v>
      </c>
    </row>
    <row r="188" spans="2:14" outlineLevel="2" x14ac:dyDescent="0.25">
      <c r="B188" t="s">
        <v>4</v>
      </c>
      <c r="M188" t="s">
        <v>137</v>
      </c>
      <c r="N188" t="s">
        <v>13</v>
      </c>
    </row>
    <row r="189" spans="2:14" outlineLevel="2" x14ac:dyDescent="0.25">
      <c r="B189" t="s">
        <v>4</v>
      </c>
      <c r="M189" t="s">
        <v>137</v>
      </c>
      <c r="N189" t="s">
        <v>13</v>
      </c>
    </row>
    <row r="190" spans="2:14" outlineLevel="2" x14ac:dyDescent="0.25">
      <c r="B190" t="s">
        <v>4</v>
      </c>
      <c r="M190" t="s">
        <v>137</v>
      </c>
      <c r="N190" t="s">
        <v>13</v>
      </c>
    </row>
    <row r="191" spans="2:14" outlineLevel="2" x14ac:dyDescent="0.25">
      <c r="B191" t="s">
        <v>4</v>
      </c>
      <c r="M191" t="s">
        <v>137</v>
      </c>
      <c r="N191" t="s">
        <v>13</v>
      </c>
    </row>
    <row r="192" spans="2:14" outlineLevel="2" x14ac:dyDescent="0.25">
      <c r="B192" t="s">
        <v>4</v>
      </c>
      <c r="M192" t="s">
        <v>137</v>
      </c>
      <c r="N192" t="s">
        <v>13</v>
      </c>
    </row>
    <row r="193" spans="2:14" outlineLevel="2" x14ac:dyDescent="0.25">
      <c r="B193" t="s">
        <v>4</v>
      </c>
      <c r="M193" t="s">
        <v>137</v>
      </c>
      <c r="N193" t="s">
        <v>13</v>
      </c>
    </row>
    <row r="194" spans="2:14" outlineLevel="2" x14ac:dyDescent="0.25">
      <c r="B194" t="s">
        <v>4</v>
      </c>
      <c r="M194" t="s">
        <v>137</v>
      </c>
      <c r="N194" t="s">
        <v>13</v>
      </c>
    </row>
    <row r="195" spans="2:14" outlineLevel="2" x14ac:dyDescent="0.25">
      <c r="B195" t="s">
        <v>4</v>
      </c>
      <c r="M195" t="s">
        <v>137</v>
      </c>
      <c r="N195" t="s">
        <v>13</v>
      </c>
    </row>
    <row r="196" spans="2:14" outlineLevel="2" x14ac:dyDescent="0.25">
      <c r="B196" t="s">
        <v>4</v>
      </c>
      <c r="M196" t="s">
        <v>137</v>
      </c>
      <c r="N196" t="s">
        <v>13</v>
      </c>
    </row>
    <row r="197" spans="2:14" outlineLevel="2" x14ac:dyDescent="0.25">
      <c r="B197" t="s">
        <v>4</v>
      </c>
      <c r="M197" t="s">
        <v>137</v>
      </c>
      <c r="N197" t="s">
        <v>13</v>
      </c>
    </row>
    <row r="198" spans="2:14" outlineLevel="1" x14ac:dyDescent="0.25">
      <c r="M198" s="24" t="s">
        <v>2636</v>
      </c>
      <c r="N198">
        <f>SUBTOTAL(3,N184:N197)</f>
        <v>14</v>
      </c>
    </row>
    <row r="199" spans="2:14" outlineLevel="2" x14ac:dyDescent="0.25">
      <c r="B199" t="s">
        <v>4</v>
      </c>
      <c r="M199" t="s">
        <v>299</v>
      </c>
      <c r="N199" t="s">
        <v>13</v>
      </c>
    </row>
    <row r="200" spans="2:14" outlineLevel="2" x14ac:dyDescent="0.25">
      <c r="B200" t="s">
        <v>4</v>
      </c>
      <c r="M200" t="s">
        <v>299</v>
      </c>
      <c r="N200" t="s">
        <v>13</v>
      </c>
    </row>
    <row r="201" spans="2:14" outlineLevel="2" x14ac:dyDescent="0.25">
      <c r="B201" t="s">
        <v>4</v>
      </c>
      <c r="M201" t="s">
        <v>299</v>
      </c>
      <c r="N201" t="s">
        <v>13</v>
      </c>
    </row>
    <row r="202" spans="2:14" outlineLevel="2" x14ac:dyDescent="0.25">
      <c r="B202" t="s">
        <v>4</v>
      </c>
      <c r="M202" t="s">
        <v>299</v>
      </c>
      <c r="N202" t="s">
        <v>13</v>
      </c>
    </row>
    <row r="203" spans="2:14" outlineLevel="2" x14ac:dyDescent="0.25">
      <c r="B203" t="s">
        <v>4</v>
      </c>
      <c r="M203" t="s">
        <v>299</v>
      </c>
      <c r="N203" t="s">
        <v>13</v>
      </c>
    </row>
    <row r="204" spans="2:14" outlineLevel="2" x14ac:dyDescent="0.25">
      <c r="B204" t="s">
        <v>4</v>
      </c>
      <c r="M204" t="s">
        <v>299</v>
      </c>
      <c r="N204" t="s">
        <v>13</v>
      </c>
    </row>
    <row r="205" spans="2:14" outlineLevel="2" x14ac:dyDescent="0.25">
      <c r="B205" t="s">
        <v>4</v>
      </c>
      <c r="M205" t="s">
        <v>299</v>
      </c>
      <c r="N205" t="s">
        <v>13</v>
      </c>
    </row>
    <row r="206" spans="2:14" outlineLevel="2" x14ac:dyDescent="0.25">
      <c r="B206" t="s">
        <v>4</v>
      </c>
      <c r="M206" t="s">
        <v>299</v>
      </c>
      <c r="N206" t="s">
        <v>13</v>
      </c>
    </row>
    <row r="207" spans="2:14" outlineLevel="2" x14ac:dyDescent="0.25">
      <c r="B207" t="s">
        <v>4</v>
      </c>
      <c r="M207" t="s">
        <v>299</v>
      </c>
      <c r="N207" t="s">
        <v>13</v>
      </c>
    </row>
    <row r="208" spans="2:14" outlineLevel="1" x14ac:dyDescent="0.25">
      <c r="M208" s="24" t="s">
        <v>2637</v>
      </c>
      <c r="N208">
        <f>SUBTOTAL(3,N199:N207)</f>
        <v>9</v>
      </c>
    </row>
    <row r="209" spans="2:14" outlineLevel="2" x14ac:dyDescent="0.25">
      <c r="B209" t="s">
        <v>4</v>
      </c>
      <c r="M209" t="s">
        <v>1591</v>
      </c>
      <c r="N209" t="s">
        <v>13</v>
      </c>
    </row>
    <row r="210" spans="2:14" outlineLevel="1" x14ac:dyDescent="0.25">
      <c r="M210" s="24" t="s">
        <v>2638</v>
      </c>
      <c r="N210">
        <f>SUBTOTAL(3,N209:N209)</f>
        <v>1</v>
      </c>
    </row>
    <row r="211" spans="2:14" outlineLevel="2" x14ac:dyDescent="0.25">
      <c r="B211" t="s">
        <v>4</v>
      </c>
      <c r="M211" t="s">
        <v>70</v>
      </c>
      <c r="N211" t="s">
        <v>13</v>
      </c>
    </row>
    <row r="212" spans="2:14" outlineLevel="2" x14ac:dyDescent="0.25">
      <c r="B212" t="s">
        <v>4</v>
      </c>
      <c r="M212" t="s">
        <v>70</v>
      </c>
      <c r="N212" t="s">
        <v>13</v>
      </c>
    </row>
    <row r="213" spans="2:14" outlineLevel="2" x14ac:dyDescent="0.25">
      <c r="B213" t="s">
        <v>4</v>
      </c>
      <c r="M213" t="s">
        <v>70</v>
      </c>
      <c r="N213" t="s">
        <v>13</v>
      </c>
    </row>
    <row r="214" spans="2:14" outlineLevel="1" x14ac:dyDescent="0.25">
      <c r="M214" s="24" t="s">
        <v>2639</v>
      </c>
      <c r="N214">
        <f>SUBTOTAL(3,N211:N213)</f>
        <v>3</v>
      </c>
    </row>
    <row r="215" spans="2:14" outlineLevel="2" x14ac:dyDescent="0.25">
      <c r="B215" t="s">
        <v>4</v>
      </c>
      <c r="M215" t="s">
        <v>317</v>
      </c>
      <c r="N215" t="s">
        <v>13</v>
      </c>
    </row>
    <row r="216" spans="2:14" outlineLevel="2" x14ac:dyDescent="0.25">
      <c r="B216" t="s">
        <v>4</v>
      </c>
      <c r="M216" t="s">
        <v>317</v>
      </c>
      <c r="N216" t="s">
        <v>13</v>
      </c>
    </row>
    <row r="217" spans="2:14" outlineLevel="2" x14ac:dyDescent="0.25">
      <c r="B217" t="s">
        <v>4</v>
      </c>
      <c r="M217" t="s">
        <v>317</v>
      </c>
      <c r="N217" t="s">
        <v>13</v>
      </c>
    </row>
    <row r="218" spans="2:14" outlineLevel="2" x14ac:dyDescent="0.25">
      <c r="B218" t="s">
        <v>4</v>
      </c>
      <c r="M218" t="s">
        <v>317</v>
      </c>
      <c r="N218" t="s">
        <v>13</v>
      </c>
    </row>
    <row r="219" spans="2:14" outlineLevel="2" x14ac:dyDescent="0.25">
      <c r="B219" t="s">
        <v>4</v>
      </c>
      <c r="M219" t="s">
        <v>317</v>
      </c>
      <c r="N219" t="s">
        <v>13</v>
      </c>
    </row>
    <row r="220" spans="2:14" outlineLevel="1" x14ac:dyDescent="0.25">
      <c r="M220" s="24" t="s">
        <v>2640</v>
      </c>
      <c r="N220">
        <f>SUBTOTAL(3,N215:N219)</f>
        <v>5</v>
      </c>
    </row>
    <row r="221" spans="2:14" outlineLevel="2" x14ac:dyDescent="0.25">
      <c r="B221" t="s">
        <v>4</v>
      </c>
      <c r="M221" t="s">
        <v>1706</v>
      </c>
      <c r="N221" t="s">
        <v>13</v>
      </c>
    </row>
    <row r="222" spans="2:14" outlineLevel="2" x14ac:dyDescent="0.25">
      <c r="B222" t="s">
        <v>4</v>
      </c>
      <c r="M222" t="s">
        <v>1706</v>
      </c>
      <c r="N222" t="s">
        <v>13</v>
      </c>
    </row>
    <row r="223" spans="2:14" outlineLevel="1" x14ac:dyDescent="0.25">
      <c r="M223" s="24" t="s">
        <v>2641</v>
      </c>
      <c r="N223">
        <f>SUBTOTAL(3,N221:N222)</f>
        <v>2</v>
      </c>
    </row>
    <row r="224" spans="2:14" outlineLevel="2" x14ac:dyDescent="0.25">
      <c r="B224" t="s">
        <v>4</v>
      </c>
      <c r="M224" t="s">
        <v>105</v>
      </c>
      <c r="N224" t="s">
        <v>13</v>
      </c>
    </row>
    <row r="225" spans="2:14" outlineLevel="2" x14ac:dyDescent="0.25">
      <c r="B225" t="s">
        <v>4</v>
      </c>
      <c r="M225" t="s">
        <v>105</v>
      </c>
      <c r="N225" t="s">
        <v>13</v>
      </c>
    </row>
    <row r="226" spans="2:14" outlineLevel="2" x14ac:dyDescent="0.25">
      <c r="B226" t="s">
        <v>4</v>
      </c>
      <c r="M226" t="s">
        <v>105</v>
      </c>
      <c r="N226" t="s">
        <v>13</v>
      </c>
    </row>
    <row r="227" spans="2:14" outlineLevel="2" x14ac:dyDescent="0.25">
      <c r="B227" t="s">
        <v>4</v>
      </c>
      <c r="M227" t="s">
        <v>105</v>
      </c>
      <c r="N227" t="s">
        <v>13</v>
      </c>
    </row>
    <row r="228" spans="2:14" outlineLevel="1" x14ac:dyDescent="0.25">
      <c r="M228" s="24" t="s">
        <v>2642</v>
      </c>
      <c r="N228">
        <f>SUBTOTAL(3,N224:N227)</f>
        <v>4</v>
      </c>
    </row>
    <row r="229" spans="2:14" outlineLevel="2" x14ac:dyDescent="0.25">
      <c r="B229" t="s">
        <v>4</v>
      </c>
      <c r="M229" t="s">
        <v>184</v>
      </c>
      <c r="N229" t="s">
        <v>13</v>
      </c>
    </row>
    <row r="230" spans="2:14" outlineLevel="2" x14ac:dyDescent="0.25">
      <c r="B230" t="s">
        <v>4</v>
      </c>
      <c r="M230" t="s">
        <v>184</v>
      </c>
      <c r="N230" t="s">
        <v>13</v>
      </c>
    </row>
    <row r="231" spans="2:14" outlineLevel="1" x14ac:dyDescent="0.25">
      <c r="M231" s="24" t="s">
        <v>2643</v>
      </c>
      <c r="N231">
        <f>SUBTOTAL(3,N229:N230)</f>
        <v>2</v>
      </c>
    </row>
    <row r="232" spans="2:14" outlineLevel="2" x14ac:dyDescent="0.25">
      <c r="B232" t="s">
        <v>4</v>
      </c>
      <c r="M232" t="s">
        <v>112</v>
      </c>
      <c r="N232" t="s">
        <v>13</v>
      </c>
    </row>
    <row r="233" spans="2:14" outlineLevel="2" x14ac:dyDescent="0.25">
      <c r="B233" t="s">
        <v>4</v>
      </c>
      <c r="M233" t="s">
        <v>112</v>
      </c>
      <c r="N233" t="s">
        <v>13</v>
      </c>
    </row>
    <row r="234" spans="2:14" outlineLevel="2" x14ac:dyDescent="0.25">
      <c r="B234" t="s">
        <v>4</v>
      </c>
      <c r="M234" t="s">
        <v>112</v>
      </c>
      <c r="N234" t="s">
        <v>13</v>
      </c>
    </row>
    <row r="235" spans="2:14" outlineLevel="2" x14ac:dyDescent="0.25">
      <c r="B235" t="s">
        <v>4</v>
      </c>
      <c r="M235" t="s">
        <v>112</v>
      </c>
      <c r="N235" t="s">
        <v>13</v>
      </c>
    </row>
    <row r="236" spans="2:14" outlineLevel="2" x14ac:dyDescent="0.25">
      <c r="B236" t="s">
        <v>4</v>
      </c>
      <c r="M236" t="s">
        <v>112</v>
      </c>
      <c r="N236" t="s">
        <v>13</v>
      </c>
    </row>
    <row r="237" spans="2:14" outlineLevel="2" x14ac:dyDescent="0.25">
      <c r="B237" t="s">
        <v>4</v>
      </c>
      <c r="M237" t="s">
        <v>112</v>
      </c>
      <c r="N237" t="s">
        <v>13</v>
      </c>
    </row>
    <row r="238" spans="2:14" outlineLevel="2" x14ac:dyDescent="0.25">
      <c r="B238" t="s">
        <v>4</v>
      </c>
      <c r="M238" t="s">
        <v>112</v>
      </c>
      <c r="N238" t="s">
        <v>13</v>
      </c>
    </row>
    <row r="239" spans="2:14" outlineLevel="2" x14ac:dyDescent="0.25">
      <c r="B239" t="s">
        <v>4</v>
      </c>
      <c r="M239" t="s">
        <v>112</v>
      </c>
      <c r="N239" t="s">
        <v>13</v>
      </c>
    </row>
    <row r="240" spans="2:14" outlineLevel="2" x14ac:dyDescent="0.25">
      <c r="B240" t="s">
        <v>4</v>
      </c>
      <c r="M240" t="s">
        <v>112</v>
      </c>
      <c r="N240" t="s">
        <v>13</v>
      </c>
    </row>
    <row r="241" spans="2:14" outlineLevel="1" x14ac:dyDescent="0.25">
      <c r="M241" s="24" t="s">
        <v>2644</v>
      </c>
      <c r="N241">
        <f>SUBTOTAL(3,N232:N240)</f>
        <v>9</v>
      </c>
    </row>
    <row r="242" spans="2:14" outlineLevel="2" x14ac:dyDescent="0.25">
      <c r="B242" t="s">
        <v>4</v>
      </c>
      <c r="M242" t="s">
        <v>341</v>
      </c>
      <c r="N242" t="s">
        <v>1568</v>
      </c>
    </row>
    <row r="243" spans="2:14" outlineLevel="2" x14ac:dyDescent="0.25">
      <c r="B243" t="s">
        <v>4</v>
      </c>
      <c r="M243" t="s">
        <v>341</v>
      </c>
      <c r="N243" t="s">
        <v>13</v>
      </c>
    </row>
    <row r="244" spans="2:14" outlineLevel="2" x14ac:dyDescent="0.25">
      <c r="B244" t="s">
        <v>4</v>
      </c>
      <c r="M244" t="s">
        <v>341</v>
      </c>
      <c r="N244" t="s">
        <v>13</v>
      </c>
    </row>
    <row r="245" spans="2:14" outlineLevel="1" x14ac:dyDescent="0.25">
      <c r="M245" s="24" t="s">
        <v>2645</v>
      </c>
      <c r="N245">
        <f>SUBTOTAL(3,N242:N244)</f>
        <v>3</v>
      </c>
    </row>
    <row r="246" spans="2:14" outlineLevel="2" x14ac:dyDescent="0.25">
      <c r="B246" t="s">
        <v>4</v>
      </c>
      <c r="M246" t="s">
        <v>211</v>
      </c>
      <c r="N246" t="s">
        <v>13</v>
      </c>
    </row>
    <row r="247" spans="2:14" outlineLevel="2" x14ac:dyDescent="0.25">
      <c r="B247" t="s">
        <v>4</v>
      </c>
      <c r="M247" t="s">
        <v>211</v>
      </c>
      <c r="N247" t="s">
        <v>13</v>
      </c>
    </row>
    <row r="248" spans="2:14" outlineLevel="2" x14ac:dyDescent="0.25">
      <c r="B248" t="s">
        <v>4</v>
      </c>
      <c r="M248" t="s">
        <v>211</v>
      </c>
      <c r="N248" t="s">
        <v>13</v>
      </c>
    </row>
    <row r="249" spans="2:14" outlineLevel="2" x14ac:dyDescent="0.25">
      <c r="B249" t="s">
        <v>4</v>
      </c>
      <c r="M249" t="s">
        <v>211</v>
      </c>
      <c r="N249" t="s">
        <v>13</v>
      </c>
    </row>
    <row r="250" spans="2:14" outlineLevel="2" x14ac:dyDescent="0.25">
      <c r="B250" t="s">
        <v>4</v>
      </c>
      <c r="M250" t="s">
        <v>211</v>
      </c>
      <c r="N250" t="s">
        <v>13</v>
      </c>
    </row>
    <row r="251" spans="2:14" outlineLevel="2" x14ac:dyDescent="0.25">
      <c r="B251" t="s">
        <v>4</v>
      </c>
      <c r="M251" t="s">
        <v>211</v>
      </c>
      <c r="N251" t="s">
        <v>13</v>
      </c>
    </row>
    <row r="252" spans="2:14" outlineLevel="2" x14ac:dyDescent="0.25">
      <c r="B252" t="s">
        <v>4</v>
      </c>
      <c r="M252" t="s">
        <v>211</v>
      </c>
      <c r="N252" t="s">
        <v>13</v>
      </c>
    </row>
    <row r="253" spans="2:14" outlineLevel="2" x14ac:dyDescent="0.25">
      <c r="B253" t="s">
        <v>4</v>
      </c>
      <c r="M253" t="s">
        <v>211</v>
      </c>
      <c r="N253" t="s">
        <v>13</v>
      </c>
    </row>
    <row r="254" spans="2:14" outlineLevel="1" x14ac:dyDescent="0.25">
      <c r="M254" s="24" t="s">
        <v>2646</v>
      </c>
      <c r="N254">
        <f>SUBTOTAL(3,N246:N253)</f>
        <v>8</v>
      </c>
    </row>
    <row r="255" spans="2:14" outlineLevel="2" x14ac:dyDescent="0.25">
      <c r="B255" t="s">
        <v>4</v>
      </c>
      <c r="M255" t="s">
        <v>2165</v>
      </c>
      <c r="N255" t="s">
        <v>13</v>
      </c>
    </row>
    <row r="256" spans="2:14" outlineLevel="2" x14ac:dyDescent="0.25">
      <c r="B256" t="s">
        <v>4</v>
      </c>
      <c r="M256" t="s">
        <v>2165</v>
      </c>
      <c r="N256" t="s">
        <v>13</v>
      </c>
    </row>
    <row r="257" spans="2:14" outlineLevel="2" x14ac:dyDescent="0.25">
      <c r="B257" t="s">
        <v>4</v>
      </c>
      <c r="M257" t="s">
        <v>2165</v>
      </c>
      <c r="N257" t="s">
        <v>13</v>
      </c>
    </row>
    <row r="258" spans="2:14" outlineLevel="2" x14ac:dyDescent="0.25">
      <c r="B258" t="s">
        <v>4</v>
      </c>
      <c r="M258" t="s">
        <v>2165</v>
      </c>
      <c r="N258" t="s">
        <v>13</v>
      </c>
    </row>
    <row r="259" spans="2:14" outlineLevel="2" x14ac:dyDescent="0.25">
      <c r="B259" t="s">
        <v>4</v>
      </c>
      <c r="M259" t="s">
        <v>2165</v>
      </c>
      <c r="N259" t="s">
        <v>13</v>
      </c>
    </row>
    <row r="260" spans="2:14" outlineLevel="2" x14ac:dyDescent="0.25">
      <c r="B260" t="s">
        <v>4</v>
      </c>
      <c r="M260" t="s">
        <v>2165</v>
      </c>
      <c r="N260" t="s">
        <v>13</v>
      </c>
    </row>
    <row r="261" spans="2:14" outlineLevel="2" x14ac:dyDescent="0.25">
      <c r="B261" t="s">
        <v>4</v>
      </c>
      <c r="M261" t="s">
        <v>2165</v>
      </c>
      <c r="N261" t="s">
        <v>13</v>
      </c>
    </row>
    <row r="262" spans="2:14" outlineLevel="2" x14ac:dyDescent="0.25">
      <c r="B262" t="s">
        <v>4</v>
      </c>
      <c r="M262" t="s">
        <v>2165</v>
      </c>
      <c r="N262" t="s">
        <v>13</v>
      </c>
    </row>
    <row r="263" spans="2:14" outlineLevel="2" x14ac:dyDescent="0.25">
      <c r="B263" t="s">
        <v>4</v>
      </c>
      <c r="M263" t="s">
        <v>2165</v>
      </c>
      <c r="N263" t="s">
        <v>13</v>
      </c>
    </row>
    <row r="264" spans="2:14" outlineLevel="2" x14ac:dyDescent="0.25">
      <c r="B264" t="s">
        <v>4</v>
      </c>
      <c r="M264" t="s">
        <v>2165</v>
      </c>
      <c r="N264" t="s">
        <v>13</v>
      </c>
    </row>
    <row r="265" spans="2:14" outlineLevel="2" x14ac:dyDescent="0.25">
      <c r="B265" t="s">
        <v>4</v>
      </c>
      <c r="M265" t="s">
        <v>2165</v>
      </c>
      <c r="N265" t="s">
        <v>13</v>
      </c>
    </row>
    <row r="266" spans="2:14" outlineLevel="2" x14ac:dyDescent="0.25">
      <c r="B266" t="s">
        <v>4</v>
      </c>
      <c r="M266" t="s">
        <v>2165</v>
      </c>
      <c r="N266" t="s">
        <v>13</v>
      </c>
    </row>
    <row r="267" spans="2:14" outlineLevel="2" x14ac:dyDescent="0.25">
      <c r="B267" t="s">
        <v>4</v>
      </c>
      <c r="M267" t="s">
        <v>2165</v>
      </c>
      <c r="N267" t="s">
        <v>13</v>
      </c>
    </row>
    <row r="268" spans="2:14" outlineLevel="2" x14ac:dyDescent="0.25">
      <c r="B268" t="s">
        <v>4</v>
      </c>
      <c r="M268" t="s">
        <v>2165</v>
      </c>
      <c r="N268" t="s">
        <v>13</v>
      </c>
    </row>
    <row r="269" spans="2:14" outlineLevel="2" x14ac:dyDescent="0.25">
      <c r="B269" t="s">
        <v>4</v>
      </c>
      <c r="M269" t="s">
        <v>2165</v>
      </c>
      <c r="N269" t="s">
        <v>13</v>
      </c>
    </row>
    <row r="270" spans="2:14" outlineLevel="2" x14ac:dyDescent="0.25">
      <c r="B270" t="s">
        <v>4</v>
      </c>
      <c r="M270" t="s">
        <v>2165</v>
      </c>
      <c r="N270" t="s">
        <v>13</v>
      </c>
    </row>
    <row r="271" spans="2:14" outlineLevel="2" x14ac:dyDescent="0.25">
      <c r="B271" t="s">
        <v>4</v>
      </c>
      <c r="M271" t="s">
        <v>2165</v>
      </c>
      <c r="N271" t="s">
        <v>13</v>
      </c>
    </row>
    <row r="272" spans="2:14" outlineLevel="1" x14ac:dyDescent="0.25">
      <c r="M272" s="24" t="s">
        <v>2647</v>
      </c>
      <c r="N272">
        <f>SUBTOTAL(3,N255:N271)</f>
        <v>17</v>
      </c>
    </row>
    <row r="273" spans="2:14" outlineLevel="2" x14ac:dyDescent="0.25">
      <c r="B273" t="s">
        <v>4</v>
      </c>
      <c r="M273" t="s">
        <v>1735</v>
      </c>
      <c r="N273" t="s">
        <v>13</v>
      </c>
    </row>
    <row r="274" spans="2:14" outlineLevel="2" x14ac:dyDescent="0.25">
      <c r="B274" t="s">
        <v>4</v>
      </c>
      <c r="M274" t="s">
        <v>1735</v>
      </c>
      <c r="N274" t="s">
        <v>13</v>
      </c>
    </row>
    <row r="275" spans="2:14" outlineLevel="2" x14ac:dyDescent="0.25">
      <c r="B275" t="s">
        <v>4</v>
      </c>
      <c r="M275" t="s">
        <v>1735</v>
      </c>
      <c r="N275" t="s">
        <v>13</v>
      </c>
    </row>
    <row r="276" spans="2:14" outlineLevel="2" x14ac:dyDescent="0.25">
      <c r="B276" t="s">
        <v>4</v>
      </c>
      <c r="M276" t="s">
        <v>1735</v>
      </c>
      <c r="N276" t="s">
        <v>13</v>
      </c>
    </row>
    <row r="277" spans="2:14" outlineLevel="2" x14ac:dyDescent="0.25">
      <c r="B277" t="s">
        <v>4</v>
      </c>
      <c r="M277" t="s">
        <v>1735</v>
      </c>
      <c r="N277" t="s">
        <v>13</v>
      </c>
    </row>
    <row r="278" spans="2:14" outlineLevel="2" x14ac:dyDescent="0.25">
      <c r="B278" t="s">
        <v>4</v>
      </c>
      <c r="M278" t="s">
        <v>1735</v>
      </c>
      <c r="N278" t="s">
        <v>13</v>
      </c>
    </row>
    <row r="279" spans="2:14" outlineLevel="2" x14ac:dyDescent="0.25">
      <c r="B279" t="s">
        <v>4</v>
      </c>
      <c r="M279" t="s">
        <v>1735</v>
      </c>
      <c r="N279" t="s">
        <v>13</v>
      </c>
    </row>
    <row r="280" spans="2:14" outlineLevel="2" x14ac:dyDescent="0.25">
      <c r="B280" t="s">
        <v>4</v>
      </c>
      <c r="M280" t="s">
        <v>1735</v>
      </c>
      <c r="N280" t="s">
        <v>13</v>
      </c>
    </row>
    <row r="281" spans="2:14" outlineLevel="2" x14ac:dyDescent="0.25">
      <c r="B281" t="s">
        <v>4</v>
      </c>
      <c r="M281" t="s">
        <v>1735</v>
      </c>
      <c r="N281" t="s">
        <v>13</v>
      </c>
    </row>
    <row r="282" spans="2:14" outlineLevel="2" x14ac:dyDescent="0.25">
      <c r="B282" t="s">
        <v>4</v>
      </c>
      <c r="M282" t="s">
        <v>1735</v>
      </c>
      <c r="N282" t="s">
        <v>13</v>
      </c>
    </row>
    <row r="283" spans="2:14" outlineLevel="2" x14ac:dyDescent="0.25">
      <c r="B283" t="s">
        <v>4</v>
      </c>
      <c r="M283" t="s">
        <v>1735</v>
      </c>
      <c r="N283" t="s">
        <v>13</v>
      </c>
    </row>
    <row r="284" spans="2:14" outlineLevel="2" x14ac:dyDescent="0.25">
      <c r="B284" t="s">
        <v>4</v>
      </c>
      <c r="M284" t="s">
        <v>1735</v>
      </c>
      <c r="N284" t="s">
        <v>13</v>
      </c>
    </row>
    <row r="285" spans="2:14" outlineLevel="2" x14ac:dyDescent="0.25">
      <c r="B285" t="s">
        <v>4</v>
      </c>
      <c r="M285" t="s">
        <v>1735</v>
      </c>
      <c r="N285" t="s">
        <v>13</v>
      </c>
    </row>
    <row r="286" spans="2:14" outlineLevel="2" x14ac:dyDescent="0.25">
      <c r="B286" t="s">
        <v>4</v>
      </c>
      <c r="M286" t="s">
        <v>1735</v>
      </c>
      <c r="N286" t="s">
        <v>13</v>
      </c>
    </row>
    <row r="287" spans="2:14" outlineLevel="2" x14ac:dyDescent="0.25">
      <c r="B287" t="s">
        <v>4</v>
      </c>
      <c r="M287" t="s">
        <v>1735</v>
      </c>
      <c r="N287" t="s">
        <v>13</v>
      </c>
    </row>
    <row r="288" spans="2:14" outlineLevel="2" x14ac:dyDescent="0.25">
      <c r="B288" t="s">
        <v>4</v>
      </c>
      <c r="M288" t="s">
        <v>1735</v>
      </c>
      <c r="N288" t="s">
        <v>13</v>
      </c>
    </row>
    <row r="289" spans="2:14" outlineLevel="2" x14ac:dyDescent="0.25">
      <c r="B289" t="s">
        <v>4</v>
      </c>
      <c r="M289" t="s">
        <v>1735</v>
      </c>
      <c r="N289" t="s">
        <v>13</v>
      </c>
    </row>
    <row r="290" spans="2:14" outlineLevel="2" x14ac:dyDescent="0.25">
      <c r="B290" t="s">
        <v>4</v>
      </c>
      <c r="M290" t="s">
        <v>1735</v>
      </c>
      <c r="N290" t="s">
        <v>13</v>
      </c>
    </row>
    <row r="291" spans="2:14" outlineLevel="2" x14ac:dyDescent="0.25">
      <c r="B291" t="s">
        <v>4</v>
      </c>
      <c r="M291" t="s">
        <v>1735</v>
      </c>
      <c r="N291" t="s">
        <v>13</v>
      </c>
    </row>
    <row r="292" spans="2:14" outlineLevel="2" x14ac:dyDescent="0.25">
      <c r="B292" t="s">
        <v>4</v>
      </c>
      <c r="M292" t="s">
        <v>1735</v>
      </c>
      <c r="N292" t="s">
        <v>13</v>
      </c>
    </row>
    <row r="293" spans="2:14" outlineLevel="2" x14ac:dyDescent="0.25">
      <c r="B293" t="s">
        <v>4</v>
      </c>
      <c r="M293" t="s">
        <v>1735</v>
      </c>
      <c r="N293" t="s">
        <v>13</v>
      </c>
    </row>
    <row r="294" spans="2:14" outlineLevel="2" x14ac:dyDescent="0.25">
      <c r="B294" t="s">
        <v>4</v>
      </c>
      <c r="M294" t="s">
        <v>1735</v>
      </c>
      <c r="N294" t="s">
        <v>13</v>
      </c>
    </row>
    <row r="295" spans="2:14" outlineLevel="2" x14ac:dyDescent="0.25">
      <c r="B295" t="s">
        <v>4</v>
      </c>
      <c r="M295" t="s">
        <v>1735</v>
      </c>
      <c r="N295" t="s">
        <v>13</v>
      </c>
    </row>
    <row r="296" spans="2:14" outlineLevel="2" x14ac:dyDescent="0.25">
      <c r="B296" t="s">
        <v>4</v>
      </c>
      <c r="M296" t="s">
        <v>1735</v>
      </c>
      <c r="N296" t="s">
        <v>13</v>
      </c>
    </row>
    <row r="297" spans="2:14" outlineLevel="2" x14ac:dyDescent="0.25">
      <c r="B297" t="s">
        <v>4</v>
      </c>
      <c r="M297" t="s">
        <v>1735</v>
      </c>
      <c r="N297" t="s">
        <v>13</v>
      </c>
    </row>
    <row r="298" spans="2:14" outlineLevel="2" x14ac:dyDescent="0.25">
      <c r="B298" t="s">
        <v>4</v>
      </c>
      <c r="M298" t="s">
        <v>1735</v>
      </c>
      <c r="N298" t="s">
        <v>13</v>
      </c>
    </row>
    <row r="299" spans="2:14" outlineLevel="2" x14ac:dyDescent="0.25">
      <c r="B299" t="s">
        <v>4</v>
      </c>
      <c r="M299" t="s">
        <v>1735</v>
      </c>
      <c r="N299" t="s">
        <v>13</v>
      </c>
    </row>
    <row r="300" spans="2:14" outlineLevel="2" x14ac:dyDescent="0.25">
      <c r="B300" t="s">
        <v>4</v>
      </c>
      <c r="M300" t="s">
        <v>1735</v>
      </c>
      <c r="N300" t="s">
        <v>13</v>
      </c>
    </row>
    <row r="301" spans="2:14" outlineLevel="2" x14ac:dyDescent="0.25">
      <c r="B301" t="s">
        <v>4</v>
      </c>
      <c r="M301" t="s">
        <v>1735</v>
      </c>
      <c r="N301" t="s">
        <v>13</v>
      </c>
    </row>
    <row r="302" spans="2:14" outlineLevel="2" x14ac:dyDescent="0.25">
      <c r="B302" t="s">
        <v>4</v>
      </c>
      <c r="M302" t="s">
        <v>1735</v>
      </c>
      <c r="N302" t="s">
        <v>13</v>
      </c>
    </row>
    <row r="303" spans="2:14" outlineLevel="2" x14ac:dyDescent="0.25">
      <c r="B303" t="s">
        <v>4</v>
      </c>
      <c r="M303" t="s">
        <v>1735</v>
      </c>
      <c r="N303" t="s">
        <v>13</v>
      </c>
    </row>
    <row r="304" spans="2:14" outlineLevel="1" x14ac:dyDescent="0.25">
      <c r="M304" s="24" t="s">
        <v>2648</v>
      </c>
      <c r="N304">
        <f>SUBTOTAL(3,N273:N303)</f>
        <v>31</v>
      </c>
    </row>
    <row r="305" spans="2:14" outlineLevel="2" x14ac:dyDescent="0.25">
      <c r="B305" t="s">
        <v>4</v>
      </c>
      <c r="M305" t="s">
        <v>378</v>
      </c>
      <c r="N305" t="s">
        <v>13</v>
      </c>
    </row>
    <row r="306" spans="2:14" outlineLevel="1" x14ac:dyDescent="0.25">
      <c r="M306" s="24" t="s">
        <v>2649</v>
      </c>
      <c r="N306">
        <f>SUBTOTAL(3,N305:N305)</f>
        <v>1</v>
      </c>
    </row>
    <row r="307" spans="2:14" outlineLevel="2" x14ac:dyDescent="0.25">
      <c r="B307" t="s">
        <v>4</v>
      </c>
      <c r="M307" t="s">
        <v>1979</v>
      </c>
      <c r="N307" t="s">
        <v>13</v>
      </c>
    </row>
    <row r="308" spans="2:14" outlineLevel="2" x14ac:dyDescent="0.25">
      <c r="B308" t="s">
        <v>4</v>
      </c>
      <c r="M308" t="s">
        <v>1979</v>
      </c>
      <c r="N308" t="s">
        <v>13</v>
      </c>
    </row>
    <row r="309" spans="2:14" outlineLevel="2" x14ac:dyDescent="0.25">
      <c r="B309" t="s">
        <v>4</v>
      </c>
      <c r="M309" t="s">
        <v>1979</v>
      </c>
      <c r="N309" t="s">
        <v>13</v>
      </c>
    </row>
    <row r="310" spans="2:14" outlineLevel="2" x14ac:dyDescent="0.25">
      <c r="B310" t="s">
        <v>4</v>
      </c>
      <c r="M310" t="s">
        <v>1979</v>
      </c>
      <c r="N310" t="s">
        <v>13</v>
      </c>
    </row>
    <row r="311" spans="2:14" outlineLevel="2" x14ac:dyDescent="0.25">
      <c r="B311" t="s">
        <v>4</v>
      </c>
      <c r="M311" t="s">
        <v>1979</v>
      </c>
      <c r="N311" t="s">
        <v>13</v>
      </c>
    </row>
    <row r="312" spans="2:14" outlineLevel="2" x14ac:dyDescent="0.25">
      <c r="B312" t="s">
        <v>4</v>
      </c>
      <c r="M312" t="s">
        <v>1979</v>
      </c>
      <c r="N312" t="s">
        <v>13</v>
      </c>
    </row>
    <row r="313" spans="2:14" outlineLevel="2" x14ac:dyDescent="0.25">
      <c r="B313" t="s">
        <v>4</v>
      </c>
      <c r="M313" t="s">
        <v>1979</v>
      </c>
      <c r="N313" t="s">
        <v>13</v>
      </c>
    </row>
    <row r="314" spans="2:14" outlineLevel="1" x14ac:dyDescent="0.25">
      <c r="M314" s="24" t="s">
        <v>2650</v>
      </c>
      <c r="N314">
        <f>SUBTOTAL(3,N307:N313)</f>
        <v>7</v>
      </c>
    </row>
    <row r="315" spans="2:14" outlineLevel="2" x14ac:dyDescent="0.25">
      <c r="B315" t="s">
        <v>4</v>
      </c>
      <c r="M315" t="s">
        <v>24</v>
      </c>
      <c r="N315" t="s">
        <v>13</v>
      </c>
    </row>
    <row r="316" spans="2:14" outlineLevel="2" x14ac:dyDescent="0.25">
      <c r="B316" t="s">
        <v>4</v>
      </c>
      <c r="M316" t="s">
        <v>24</v>
      </c>
      <c r="N316" t="s">
        <v>13</v>
      </c>
    </row>
    <row r="317" spans="2:14" outlineLevel="2" x14ac:dyDescent="0.25">
      <c r="B317" t="s">
        <v>4</v>
      </c>
      <c r="M317" t="s">
        <v>24</v>
      </c>
      <c r="N317" t="s">
        <v>13</v>
      </c>
    </row>
    <row r="318" spans="2:14" outlineLevel="2" x14ac:dyDescent="0.25">
      <c r="B318" t="s">
        <v>4</v>
      </c>
      <c r="M318" t="s">
        <v>24</v>
      </c>
      <c r="N318" t="s">
        <v>13</v>
      </c>
    </row>
    <row r="319" spans="2:14" outlineLevel="2" x14ac:dyDescent="0.25">
      <c r="B319" t="s">
        <v>4</v>
      </c>
      <c r="M319" t="s">
        <v>24</v>
      </c>
      <c r="N319" t="s">
        <v>13</v>
      </c>
    </row>
    <row r="320" spans="2:14" outlineLevel="2" x14ac:dyDescent="0.25">
      <c r="B320" t="s">
        <v>4</v>
      </c>
      <c r="M320" t="s">
        <v>24</v>
      </c>
      <c r="N320" t="s">
        <v>13</v>
      </c>
    </row>
    <row r="321" spans="2:14" outlineLevel="2" x14ac:dyDescent="0.25">
      <c r="B321" t="s">
        <v>4</v>
      </c>
      <c r="M321" t="s">
        <v>24</v>
      </c>
      <c r="N321" t="s">
        <v>13</v>
      </c>
    </row>
    <row r="322" spans="2:14" outlineLevel="2" x14ac:dyDescent="0.25">
      <c r="B322" t="s">
        <v>4</v>
      </c>
      <c r="M322" t="s">
        <v>24</v>
      </c>
      <c r="N322" t="s">
        <v>13</v>
      </c>
    </row>
    <row r="323" spans="2:14" outlineLevel="2" x14ac:dyDescent="0.25">
      <c r="B323" t="s">
        <v>4</v>
      </c>
      <c r="M323" t="s">
        <v>24</v>
      </c>
      <c r="N323" t="s">
        <v>13</v>
      </c>
    </row>
    <row r="324" spans="2:14" outlineLevel="2" x14ac:dyDescent="0.25">
      <c r="B324" t="s">
        <v>4</v>
      </c>
      <c r="M324" t="s">
        <v>24</v>
      </c>
      <c r="N324" t="s">
        <v>13</v>
      </c>
    </row>
    <row r="325" spans="2:14" outlineLevel="2" x14ac:dyDescent="0.25">
      <c r="B325" t="s">
        <v>4</v>
      </c>
      <c r="M325" t="s">
        <v>24</v>
      </c>
      <c r="N325" t="s">
        <v>13</v>
      </c>
    </row>
    <row r="326" spans="2:14" outlineLevel="2" x14ac:dyDescent="0.25">
      <c r="B326" t="s">
        <v>4</v>
      </c>
      <c r="M326" t="s">
        <v>24</v>
      </c>
      <c r="N326" t="s">
        <v>13</v>
      </c>
    </row>
    <row r="327" spans="2:14" outlineLevel="2" x14ac:dyDescent="0.25">
      <c r="B327" t="s">
        <v>4</v>
      </c>
      <c r="M327" t="s">
        <v>24</v>
      </c>
      <c r="N327" t="s">
        <v>13</v>
      </c>
    </row>
    <row r="328" spans="2:14" outlineLevel="2" x14ac:dyDescent="0.25">
      <c r="B328" t="s">
        <v>4</v>
      </c>
      <c r="M328" t="s">
        <v>24</v>
      </c>
      <c r="N328" t="s">
        <v>13</v>
      </c>
    </row>
    <row r="329" spans="2:14" outlineLevel="2" x14ac:dyDescent="0.25">
      <c r="B329" t="s">
        <v>4</v>
      </c>
      <c r="M329" t="s">
        <v>24</v>
      </c>
      <c r="N329" t="s">
        <v>13</v>
      </c>
    </row>
    <row r="330" spans="2:14" outlineLevel="2" x14ac:dyDescent="0.25">
      <c r="B330" t="s">
        <v>4</v>
      </c>
      <c r="M330" t="s">
        <v>24</v>
      </c>
      <c r="N330" t="s">
        <v>13</v>
      </c>
    </row>
    <row r="331" spans="2:14" outlineLevel="2" x14ac:dyDescent="0.25">
      <c r="B331" t="s">
        <v>4</v>
      </c>
      <c r="M331" t="s">
        <v>24</v>
      </c>
      <c r="N331" t="s">
        <v>13</v>
      </c>
    </row>
    <row r="332" spans="2:14" outlineLevel="2" x14ac:dyDescent="0.25">
      <c r="B332" t="s">
        <v>4</v>
      </c>
      <c r="M332" t="s">
        <v>24</v>
      </c>
      <c r="N332" t="s">
        <v>1568</v>
      </c>
    </row>
    <row r="333" spans="2:14" outlineLevel="2" x14ac:dyDescent="0.25">
      <c r="B333" t="s">
        <v>4</v>
      </c>
      <c r="M333" t="s">
        <v>24</v>
      </c>
      <c r="N333" t="s">
        <v>13</v>
      </c>
    </row>
    <row r="334" spans="2:14" outlineLevel="2" x14ac:dyDescent="0.25">
      <c r="B334" t="s">
        <v>4</v>
      </c>
      <c r="M334" t="s">
        <v>24</v>
      </c>
      <c r="N334" t="s">
        <v>13</v>
      </c>
    </row>
    <row r="335" spans="2:14" outlineLevel="2" x14ac:dyDescent="0.25">
      <c r="B335" t="s">
        <v>4</v>
      </c>
      <c r="M335" t="s">
        <v>24</v>
      </c>
      <c r="N335" t="s">
        <v>13</v>
      </c>
    </row>
    <row r="336" spans="2:14" outlineLevel="2" x14ac:dyDescent="0.25">
      <c r="B336" t="s">
        <v>4</v>
      </c>
      <c r="M336" t="s">
        <v>24</v>
      </c>
      <c r="N336" t="s">
        <v>13</v>
      </c>
    </row>
    <row r="337" spans="2:14" outlineLevel="2" x14ac:dyDescent="0.25">
      <c r="B337" t="s">
        <v>4</v>
      </c>
      <c r="M337" t="s">
        <v>24</v>
      </c>
      <c r="N337" t="s">
        <v>13</v>
      </c>
    </row>
    <row r="338" spans="2:14" outlineLevel="2" x14ac:dyDescent="0.25">
      <c r="B338" t="s">
        <v>4</v>
      </c>
      <c r="M338" t="s">
        <v>24</v>
      </c>
      <c r="N338" t="s">
        <v>13</v>
      </c>
    </row>
    <row r="339" spans="2:14" outlineLevel="2" x14ac:dyDescent="0.25">
      <c r="B339" t="s">
        <v>4</v>
      </c>
      <c r="M339" t="s">
        <v>24</v>
      </c>
      <c r="N339" t="s">
        <v>13</v>
      </c>
    </row>
    <row r="340" spans="2:14" outlineLevel="2" x14ac:dyDescent="0.25">
      <c r="B340" t="s">
        <v>4</v>
      </c>
      <c r="M340" t="s">
        <v>24</v>
      </c>
      <c r="N340" t="s">
        <v>13</v>
      </c>
    </row>
    <row r="341" spans="2:14" outlineLevel="2" x14ac:dyDescent="0.25">
      <c r="B341" t="s">
        <v>4</v>
      </c>
      <c r="M341" t="s">
        <v>24</v>
      </c>
      <c r="N341" t="s">
        <v>13</v>
      </c>
    </row>
    <row r="342" spans="2:14" outlineLevel="2" x14ac:dyDescent="0.25">
      <c r="B342" t="s">
        <v>4</v>
      </c>
      <c r="M342" t="s">
        <v>24</v>
      </c>
      <c r="N342" t="s">
        <v>13</v>
      </c>
    </row>
    <row r="343" spans="2:14" outlineLevel="2" x14ac:dyDescent="0.25">
      <c r="B343" t="s">
        <v>4</v>
      </c>
      <c r="M343" t="s">
        <v>24</v>
      </c>
      <c r="N343" t="s">
        <v>13</v>
      </c>
    </row>
    <row r="344" spans="2:14" outlineLevel="2" x14ac:dyDescent="0.25">
      <c r="B344" t="s">
        <v>4</v>
      </c>
      <c r="M344" t="s">
        <v>24</v>
      </c>
      <c r="N344" t="s">
        <v>13</v>
      </c>
    </row>
    <row r="345" spans="2:14" outlineLevel="2" x14ac:dyDescent="0.25">
      <c r="B345" t="s">
        <v>4</v>
      </c>
      <c r="M345" t="s">
        <v>24</v>
      </c>
      <c r="N345" t="s">
        <v>13</v>
      </c>
    </row>
    <row r="346" spans="2:14" outlineLevel="2" x14ac:dyDescent="0.25">
      <c r="B346" t="s">
        <v>4</v>
      </c>
      <c r="M346" t="s">
        <v>24</v>
      </c>
      <c r="N346" t="s">
        <v>13</v>
      </c>
    </row>
    <row r="347" spans="2:14" outlineLevel="2" x14ac:dyDescent="0.25">
      <c r="B347" t="s">
        <v>4</v>
      </c>
      <c r="M347" t="s">
        <v>24</v>
      </c>
      <c r="N347" t="s">
        <v>13</v>
      </c>
    </row>
    <row r="348" spans="2:14" outlineLevel="2" x14ac:dyDescent="0.25">
      <c r="B348" t="s">
        <v>4</v>
      </c>
      <c r="M348" t="s">
        <v>24</v>
      </c>
      <c r="N348" t="s">
        <v>13</v>
      </c>
    </row>
    <row r="349" spans="2:14" outlineLevel="2" x14ac:dyDescent="0.25">
      <c r="B349" t="s">
        <v>4</v>
      </c>
      <c r="M349" t="s">
        <v>24</v>
      </c>
      <c r="N349" t="s">
        <v>13</v>
      </c>
    </row>
    <row r="350" spans="2:14" outlineLevel="2" x14ac:dyDescent="0.25">
      <c r="B350" t="s">
        <v>4</v>
      </c>
      <c r="M350" t="s">
        <v>24</v>
      </c>
      <c r="N350" t="s">
        <v>13</v>
      </c>
    </row>
    <row r="351" spans="2:14" outlineLevel="2" x14ac:dyDescent="0.25">
      <c r="B351" t="s">
        <v>4</v>
      </c>
      <c r="M351" t="s">
        <v>24</v>
      </c>
      <c r="N351" t="s">
        <v>13</v>
      </c>
    </row>
    <row r="352" spans="2:14" outlineLevel="2" x14ac:dyDescent="0.25">
      <c r="B352" t="s">
        <v>4</v>
      </c>
      <c r="M352" t="s">
        <v>24</v>
      </c>
      <c r="N352" t="s">
        <v>13</v>
      </c>
    </row>
    <row r="353" spans="2:14" outlineLevel="2" x14ac:dyDescent="0.25">
      <c r="B353" t="s">
        <v>4</v>
      </c>
      <c r="M353" t="s">
        <v>24</v>
      </c>
      <c r="N353" t="s">
        <v>13</v>
      </c>
    </row>
    <row r="354" spans="2:14" outlineLevel="2" x14ac:dyDescent="0.25">
      <c r="B354" t="s">
        <v>4</v>
      </c>
      <c r="M354" t="s">
        <v>24</v>
      </c>
      <c r="N354" t="s">
        <v>13</v>
      </c>
    </row>
    <row r="355" spans="2:14" outlineLevel="2" x14ac:dyDescent="0.25">
      <c r="B355" t="s">
        <v>4</v>
      </c>
      <c r="M355" t="s">
        <v>24</v>
      </c>
      <c r="N355" t="s">
        <v>13</v>
      </c>
    </row>
    <row r="356" spans="2:14" outlineLevel="2" x14ac:dyDescent="0.25">
      <c r="B356" t="s">
        <v>4</v>
      </c>
      <c r="M356" t="s">
        <v>24</v>
      </c>
      <c r="N356" t="s">
        <v>13</v>
      </c>
    </row>
    <row r="357" spans="2:14" outlineLevel="2" x14ac:dyDescent="0.25">
      <c r="B357" t="s">
        <v>4</v>
      </c>
      <c r="M357" t="s">
        <v>24</v>
      </c>
      <c r="N357" t="s">
        <v>13</v>
      </c>
    </row>
    <row r="358" spans="2:14" outlineLevel="2" x14ac:dyDescent="0.25">
      <c r="B358" t="s">
        <v>4</v>
      </c>
      <c r="M358" t="s">
        <v>24</v>
      </c>
      <c r="N358" t="s">
        <v>13</v>
      </c>
    </row>
    <row r="359" spans="2:14" outlineLevel="2" x14ac:dyDescent="0.25">
      <c r="B359" t="s">
        <v>4</v>
      </c>
      <c r="M359" t="s">
        <v>24</v>
      </c>
      <c r="N359" t="s">
        <v>13</v>
      </c>
    </row>
    <row r="360" spans="2:14" outlineLevel="2" x14ac:dyDescent="0.25">
      <c r="B360" t="s">
        <v>4</v>
      </c>
      <c r="M360" t="s">
        <v>24</v>
      </c>
      <c r="N360" t="s">
        <v>13</v>
      </c>
    </row>
    <row r="361" spans="2:14" outlineLevel="2" x14ac:dyDescent="0.25">
      <c r="B361" t="s">
        <v>4</v>
      </c>
      <c r="M361" t="s">
        <v>24</v>
      </c>
      <c r="N361" t="s">
        <v>13</v>
      </c>
    </row>
    <row r="362" spans="2:14" outlineLevel="2" x14ac:dyDescent="0.25">
      <c r="B362" t="s">
        <v>4</v>
      </c>
      <c r="M362" t="s">
        <v>24</v>
      </c>
      <c r="N362" t="s">
        <v>13</v>
      </c>
    </row>
    <row r="363" spans="2:14" outlineLevel="2" x14ac:dyDescent="0.25">
      <c r="B363" t="s">
        <v>4</v>
      </c>
      <c r="M363" t="s">
        <v>24</v>
      </c>
      <c r="N363" t="s">
        <v>13</v>
      </c>
    </row>
    <row r="364" spans="2:14" outlineLevel="2" x14ac:dyDescent="0.25">
      <c r="B364" t="s">
        <v>4</v>
      </c>
      <c r="M364" t="s">
        <v>24</v>
      </c>
      <c r="N364" t="s">
        <v>13</v>
      </c>
    </row>
    <row r="365" spans="2:14" outlineLevel="2" x14ac:dyDescent="0.25">
      <c r="B365" t="s">
        <v>4</v>
      </c>
      <c r="M365" t="s">
        <v>24</v>
      </c>
      <c r="N365" t="s">
        <v>13</v>
      </c>
    </row>
    <row r="366" spans="2:14" outlineLevel="2" x14ac:dyDescent="0.25">
      <c r="B366" t="s">
        <v>4</v>
      </c>
      <c r="M366" t="s">
        <v>24</v>
      </c>
      <c r="N366" t="s">
        <v>829</v>
      </c>
    </row>
    <row r="367" spans="2:14" outlineLevel="2" x14ac:dyDescent="0.25">
      <c r="B367" t="s">
        <v>4</v>
      </c>
      <c r="M367" t="s">
        <v>24</v>
      </c>
      <c r="N367" t="s">
        <v>13</v>
      </c>
    </row>
    <row r="368" spans="2:14" outlineLevel="2" x14ac:dyDescent="0.25">
      <c r="B368" t="s">
        <v>4</v>
      </c>
      <c r="M368" t="s">
        <v>24</v>
      </c>
      <c r="N368" t="s">
        <v>13</v>
      </c>
    </row>
    <row r="369" spans="2:14" outlineLevel="2" x14ac:dyDescent="0.25">
      <c r="B369" t="s">
        <v>4</v>
      </c>
      <c r="M369" t="s">
        <v>24</v>
      </c>
      <c r="N369" t="s">
        <v>13</v>
      </c>
    </row>
    <row r="370" spans="2:14" outlineLevel="2" x14ac:dyDescent="0.25">
      <c r="B370" t="s">
        <v>4</v>
      </c>
      <c r="M370" t="s">
        <v>24</v>
      </c>
      <c r="N370" t="s">
        <v>13</v>
      </c>
    </row>
    <row r="371" spans="2:14" outlineLevel="2" x14ac:dyDescent="0.25">
      <c r="B371" t="s">
        <v>4</v>
      </c>
      <c r="M371" t="s">
        <v>24</v>
      </c>
      <c r="N371" t="s">
        <v>13</v>
      </c>
    </row>
    <row r="372" spans="2:14" outlineLevel="2" x14ac:dyDescent="0.25">
      <c r="B372" t="s">
        <v>4</v>
      </c>
      <c r="M372" t="s">
        <v>24</v>
      </c>
      <c r="N372" t="s">
        <v>13</v>
      </c>
    </row>
    <row r="373" spans="2:14" outlineLevel="2" x14ac:dyDescent="0.25">
      <c r="B373" t="s">
        <v>4</v>
      </c>
      <c r="M373" t="s">
        <v>24</v>
      </c>
      <c r="N373" t="s">
        <v>13</v>
      </c>
    </row>
    <row r="374" spans="2:14" outlineLevel="2" x14ac:dyDescent="0.25">
      <c r="B374" t="s">
        <v>4</v>
      </c>
      <c r="M374" t="s">
        <v>24</v>
      </c>
      <c r="N374" t="s">
        <v>13</v>
      </c>
    </row>
    <row r="375" spans="2:14" outlineLevel="2" x14ac:dyDescent="0.25">
      <c r="B375" t="s">
        <v>4</v>
      </c>
      <c r="M375" t="s">
        <v>24</v>
      </c>
      <c r="N375" t="s">
        <v>13</v>
      </c>
    </row>
    <row r="376" spans="2:14" outlineLevel="2" x14ac:dyDescent="0.25">
      <c r="B376" t="s">
        <v>4</v>
      </c>
      <c r="M376" t="s">
        <v>24</v>
      </c>
      <c r="N376" t="s">
        <v>829</v>
      </c>
    </row>
    <row r="377" spans="2:14" outlineLevel="2" x14ac:dyDescent="0.25">
      <c r="B377" t="s">
        <v>4</v>
      </c>
      <c r="M377" t="s">
        <v>24</v>
      </c>
      <c r="N377" t="s">
        <v>13</v>
      </c>
    </row>
    <row r="378" spans="2:14" outlineLevel="2" x14ac:dyDescent="0.25">
      <c r="B378" t="s">
        <v>4</v>
      </c>
      <c r="M378" t="s">
        <v>24</v>
      </c>
      <c r="N378" t="s">
        <v>13</v>
      </c>
    </row>
    <row r="379" spans="2:14" outlineLevel="2" x14ac:dyDescent="0.25">
      <c r="B379" t="s">
        <v>4</v>
      </c>
      <c r="M379" t="s">
        <v>24</v>
      </c>
      <c r="N379" t="s">
        <v>13</v>
      </c>
    </row>
    <row r="380" spans="2:14" outlineLevel="2" x14ac:dyDescent="0.25">
      <c r="B380" t="s">
        <v>4</v>
      </c>
      <c r="M380" t="s">
        <v>24</v>
      </c>
      <c r="N380" t="s">
        <v>13</v>
      </c>
    </row>
    <row r="381" spans="2:14" outlineLevel="2" x14ac:dyDescent="0.25">
      <c r="B381" t="s">
        <v>4</v>
      </c>
      <c r="M381" t="s">
        <v>24</v>
      </c>
      <c r="N381" t="s">
        <v>13</v>
      </c>
    </row>
    <row r="382" spans="2:14" outlineLevel="2" x14ac:dyDescent="0.25">
      <c r="B382" t="s">
        <v>4</v>
      </c>
      <c r="M382" t="s">
        <v>24</v>
      </c>
      <c r="N382" t="s">
        <v>13</v>
      </c>
    </row>
    <row r="383" spans="2:14" outlineLevel="2" x14ac:dyDescent="0.25">
      <c r="B383" t="s">
        <v>4</v>
      </c>
      <c r="M383" t="s">
        <v>24</v>
      </c>
      <c r="N383" t="s">
        <v>13</v>
      </c>
    </row>
    <row r="384" spans="2:14" outlineLevel="2" x14ac:dyDescent="0.25">
      <c r="B384" t="s">
        <v>4</v>
      </c>
      <c r="M384" t="s">
        <v>24</v>
      </c>
      <c r="N384" t="s">
        <v>13</v>
      </c>
    </row>
    <row r="385" spans="2:14" outlineLevel="2" x14ac:dyDescent="0.25">
      <c r="B385" t="s">
        <v>4</v>
      </c>
      <c r="M385" t="s">
        <v>24</v>
      </c>
      <c r="N385" t="s">
        <v>13</v>
      </c>
    </row>
    <row r="386" spans="2:14" outlineLevel="2" x14ac:dyDescent="0.25">
      <c r="B386" t="s">
        <v>4</v>
      </c>
      <c r="M386" t="s">
        <v>24</v>
      </c>
      <c r="N386" t="s">
        <v>13</v>
      </c>
    </row>
    <row r="387" spans="2:14" outlineLevel="2" x14ac:dyDescent="0.25">
      <c r="B387" t="s">
        <v>4</v>
      </c>
      <c r="M387" t="s">
        <v>24</v>
      </c>
      <c r="N387" t="s">
        <v>13</v>
      </c>
    </row>
    <row r="388" spans="2:14" outlineLevel="2" x14ac:dyDescent="0.25">
      <c r="B388" t="s">
        <v>4</v>
      </c>
      <c r="M388" t="s">
        <v>24</v>
      </c>
      <c r="N388" t="s">
        <v>13</v>
      </c>
    </row>
    <row r="389" spans="2:14" outlineLevel="2" x14ac:dyDescent="0.25">
      <c r="B389" t="s">
        <v>4</v>
      </c>
      <c r="M389" t="s">
        <v>24</v>
      </c>
      <c r="N389" t="s">
        <v>13</v>
      </c>
    </row>
    <row r="390" spans="2:14" outlineLevel="2" x14ac:dyDescent="0.25">
      <c r="B390" t="s">
        <v>4</v>
      </c>
      <c r="M390" t="s">
        <v>24</v>
      </c>
      <c r="N390" t="s">
        <v>13</v>
      </c>
    </row>
    <row r="391" spans="2:14" outlineLevel="2" x14ac:dyDescent="0.25">
      <c r="B391" t="s">
        <v>4</v>
      </c>
      <c r="M391" t="s">
        <v>24</v>
      </c>
      <c r="N391" t="s">
        <v>1568</v>
      </c>
    </row>
    <row r="392" spans="2:14" outlineLevel="2" x14ac:dyDescent="0.25">
      <c r="B392" t="s">
        <v>4</v>
      </c>
      <c r="M392" t="s">
        <v>24</v>
      </c>
      <c r="N392" t="s">
        <v>13</v>
      </c>
    </row>
    <row r="393" spans="2:14" outlineLevel="2" x14ac:dyDescent="0.25">
      <c r="B393" t="s">
        <v>4</v>
      </c>
      <c r="M393" t="s">
        <v>24</v>
      </c>
      <c r="N393" t="s">
        <v>13</v>
      </c>
    </row>
    <row r="394" spans="2:14" outlineLevel="2" x14ac:dyDescent="0.25">
      <c r="B394" t="s">
        <v>4</v>
      </c>
      <c r="M394" t="s">
        <v>24</v>
      </c>
      <c r="N394" t="s">
        <v>13</v>
      </c>
    </row>
    <row r="395" spans="2:14" outlineLevel="2" x14ac:dyDescent="0.25">
      <c r="B395" t="s">
        <v>4</v>
      </c>
      <c r="M395" t="s">
        <v>24</v>
      </c>
      <c r="N395" t="s">
        <v>1568</v>
      </c>
    </row>
    <row r="396" spans="2:14" outlineLevel="2" x14ac:dyDescent="0.25">
      <c r="B396" t="s">
        <v>4</v>
      </c>
      <c r="M396" t="s">
        <v>24</v>
      </c>
      <c r="N396" t="s">
        <v>829</v>
      </c>
    </row>
    <row r="397" spans="2:14" outlineLevel="2" x14ac:dyDescent="0.25">
      <c r="B397" t="s">
        <v>4</v>
      </c>
      <c r="M397" t="s">
        <v>24</v>
      </c>
      <c r="N397" t="s">
        <v>13</v>
      </c>
    </row>
    <row r="398" spans="2:14" outlineLevel="2" x14ac:dyDescent="0.25">
      <c r="B398" t="s">
        <v>4</v>
      </c>
      <c r="M398" t="s">
        <v>24</v>
      </c>
      <c r="N398" t="s">
        <v>13</v>
      </c>
    </row>
    <row r="399" spans="2:14" outlineLevel="2" x14ac:dyDescent="0.25">
      <c r="B399" t="s">
        <v>4</v>
      </c>
      <c r="M399" t="s">
        <v>24</v>
      </c>
      <c r="N399" t="s">
        <v>13</v>
      </c>
    </row>
    <row r="400" spans="2:14" outlineLevel="2" x14ac:dyDescent="0.25">
      <c r="B400" t="s">
        <v>4</v>
      </c>
      <c r="M400" t="s">
        <v>24</v>
      </c>
      <c r="N400" t="s">
        <v>13</v>
      </c>
    </row>
    <row r="401" spans="1:14" outlineLevel="2" x14ac:dyDescent="0.25">
      <c r="B401" t="s">
        <v>4</v>
      </c>
      <c r="M401" t="s">
        <v>24</v>
      </c>
      <c r="N401" t="s">
        <v>13</v>
      </c>
    </row>
    <row r="402" spans="1:14" outlineLevel="2" x14ac:dyDescent="0.25">
      <c r="B402" t="s">
        <v>4</v>
      </c>
      <c r="M402" t="s">
        <v>24</v>
      </c>
      <c r="N402" t="s">
        <v>13</v>
      </c>
    </row>
    <row r="403" spans="1:14" outlineLevel="2" x14ac:dyDescent="0.25">
      <c r="B403" t="s">
        <v>4</v>
      </c>
      <c r="M403" t="s">
        <v>24</v>
      </c>
      <c r="N403" t="s">
        <v>13</v>
      </c>
    </row>
    <row r="404" spans="1:14" outlineLevel="2" x14ac:dyDescent="0.25">
      <c r="B404" t="s">
        <v>4</v>
      </c>
      <c r="M404" t="s">
        <v>24</v>
      </c>
      <c r="N404" t="s">
        <v>13</v>
      </c>
    </row>
    <row r="405" spans="1:14" outlineLevel="2" x14ac:dyDescent="0.25">
      <c r="B405" t="s">
        <v>4</v>
      </c>
      <c r="M405" t="s">
        <v>24</v>
      </c>
      <c r="N405" t="s">
        <v>13</v>
      </c>
    </row>
    <row r="406" spans="1:14" outlineLevel="2" x14ac:dyDescent="0.25">
      <c r="B406" t="s">
        <v>4</v>
      </c>
      <c r="M406" t="s">
        <v>24</v>
      </c>
      <c r="N406" t="s">
        <v>13</v>
      </c>
    </row>
    <row r="407" spans="1:14" outlineLevel="2" x14ac:dyDescent="0.25">
      <c r="B407" t="s">
        <v>4</v>
      </c>
      <c r="M407" t="s">
        <v>24</v>
      </c>
      <c r="N407" t="s">
        <v>13</v>
      </c>
    </row>
    <row r="408" spans="1:14" outlineLevel="2" x14ac:dyDescent="0.25">
      <c r="B408" t="s">
        <v>4</v>
      </c>
      <c r="M408" t="s">
        <v>24</v>
      </c>
      <c r="N408" t="s">
        <v>13</v>
      </c>
    </row>
    <row r="409" spans="1:14" outlineLevel="2" x14ac:dyDescent="0.25">
      <c r="B409" t="s">
        <v>4</v>
      </c>
      <c r="M409" t="s">
        <v>24</v>
      </c>
      <c r="N409" t="s">
        <v>13</v>
      </c>
    </row>
    <row r="410" spans="1:14" outlineLevel="2" x14ac:dyDescent="0.25">
      <c r="B410" t="s">
        <v>4</v>
      </c>
      <c r="M410" t="s">
        <v>24</v>
      </c>
      <c r="N410" t="s">
        <v>13</v>
      </c>
    </row>
    <row r="411" spans="1:14" outlineLevel="2" x14ac:dyDescent="0.25">
      <c r="A411" s="24" t="s">
        <v>2606</v>
      </c>
      <c r="B411">
        <f>SUBTOTAL(3,B19:B410)</f>
        <v>356</v>
      </c>
      <c r="M411" t="s">
        <v>24</v>
      </c>
      <c r="N411" t="s">
        <v>13</v>
      </c>
    </row>
    <row r="412" spans="1:14" outlineLevel="2" x14ac:dyDescent="0.25">
      <c r="B412" t="s">
        <v>75</v>
      </c>
      <c r="M412" t="s">
        <v>24</v>
      </c>
      <c r="N412" t="s">
        <v>13</v>
      </c>
    </row>
    <row r="413" spans="1:14" outlineLevel="2" x14ac:dyDescent="0.25">
      <c r="B413" t="s">
        <v>75</v>
      </c>
      <c r="M413" t="s">
        <v>24</v>
      </c>
      <c r="N413" t="s">
        <v>13</v>
      </c>
    </row>
    <row r="414" spans="1:14" outlineLevel="2" x14ac:dyDescent="0.25">
      <c r="B414" t="s">
        <v>75</v>
      </c>
      <c r="M414" t="s">
        <v>24</v>
      </c>
      <c r="N414" t="s">
        <v>13</v>
      </c>
    </row>
    <row r="415" spans="1:14" outlineLevel="2" x14ac:dyDescent="0.25">
      <c r="B415" t="s">
        <v>75</v>
      </c>
      <c r="M415" t="s">
        <v>24</v>
      </c>
      <c r="N415" t="s">
        <v>13</v>
      </c>
    </row>
    <row r="416" spans="1:14" outlineLevel="2" x14ac:dyDescent="0.25">
      <c r="B416" t="s">
        <v>75</v>
      </c>
      <c r="M416" t="s">
        <v>24</v>
      </c>
      <c r="N416" t="s">
        <v>13</v>
      </c>
    </row>
    <row r="417" spans="2:14" outlineLevel="2" x14ac:dyDescent="0.25">
      <c r="B417" t="s">
        <v>75</v>
      </c>
      <c r="M417" t="s">
        <v>24</v>
      </c>
      <c r="N417" t="s">
        <v>13</v>
      </c>
    </row>
    <row r="418" spans="2:14" outlineLevel="2" x14ac:dyDescent="0.25">
      <c r="B418" t="s">
        <v>75</v>
      </c>
      <c r="M418" t="s">
        <v>24</v>
      </c>
      <c r="N418" t="s">
        <v>13</v>
      </c>
    </row>
    <row r="419" spans="2:14" outlineLevel="2" x14ac:dyDescent="0.25">
      <c r="B419" t="s">
        <v>75</v>
      </c>
      <c r="M419" t="s">
        <v>24</v>
      </c>
      <c r="N419" t="s">
        <v>13</v>
      </c>
    </row>
    <row r="420" spans="2:14" outlineLevel="2" x14ac:dyDescent="0.25">
      <c r="B420" t="s">
        <v>75</v>
      </c>
      <c r="M420" t="s">
        <v>24</v>
      </c>
      <c r="N420" t="s">
        <v>13</v>
      </c>
    </row>
    <row r="421" spans="2:14" outlineLevel="2" x14ac:dyDescent="0.25">
      <c r="B421" t="s">
        <v>75</v>
      </c>
      <c r="M421" t="s">
        <v>24</v>
      </c>
      <c r="N421" t="s">
        <v>13</v>
      </c>
    </row>
    <row r="422" spans="2:14" outlineLevel="2" x14ac:dyDescent="0.25">
      <c r="B422" t="s">
        <v>75</v>
      </c>
      <c r="M422" t="s">
        <v>24</v>
      </c>
      <c r="N422" t="s">
        <v>13</v>
      </c>
    </row>
    <row r="423" spans="2:14" outlineLevel="2" x14ac:dyDescent="0.25">
      <c r="B423" t="s">
        <v>75</v>
      </c>
      <c r="M423" t="s">
        <v>24</v>
      </c>
      <c r="N423" t="s">
        <v>13</v>
      </c>
    </row>
    <row r="424" spans="2:14" outlineLevel="2" x14ac:dyDescent="0.25">
      <c r="B424" t="s">
        <v>75</v>
      </c>
      <c r="M424" t="s">
        <v>24</v>
      </c>
      <c r="N424" t="s">
        <v>13</v>
      </c>
    </row>
    <row r="425" spans="2:14" outlineLevel="2" x14ac:dyDescent="0.25">
      <c r="B425" t="s">
        <v>75</v>
      </c>
      <c r="M425" t="s">
        <v>24</v>
      </c>
      <c r="N425" t="s">
        <v>13</v>
      </c>
    </row>
    <row r="426" spans="2:14" outlineLevel="2" x14ac:dyDescent="0.25">
      <c r="B426" t="s">
        <v>75</v>
      </c>
      <c r="M426" t="s">
        <v>24</v>
      </c>
      <c r="N426" t="s">
        <v>13</v>
      </c>
    </row>
    <row r="427" spans="2:14" outlineLevel="2" x14ac:dyDescent="0.25">
      <c r="B427" t="s">
        <v>75</v>
      </c>
      <c r="M427" t="s">
        <v>24</v>
      </c>
      <c r="N427" t="s">
        <v>13</v>
      </c>
    </row>
    <row r="428" spans="2:14" outlineLevel="2" x14ac:dyDescent="0.25">
      <c r="B428" t="s">
        <v>75</v>
      </c>
      <c r="M428" t="s">
        <v>24</v>
      </c>
      <c r="N428" t="s">
        <v>13</v>
      </c>
    </row>
    <row r="429" spans="2:14" outlineLevel="2" x14ac:dyDescent="0.25">
      <c r="B429" t="s">
        <v>75</v>
      </c>
      <c r="M429" t="s">
        <v>24</v>
      </c>
      <c r="N429" t="s">
        <v>13</v>
      </c>
    </row>
    <row r="430" spans="2:14" outlineLevel="2" x14ac:dyDescent="0.25">
      <c r="B430" t="s">
        <v>75</v>
      </c>
      <c r="M430" t="s">
        <v>24</v>
      </c>
      <c r="N430" t="s">
        <v>13</v>
      </c>
    </row>
    <row r="431" spans="2:14" outlineLevel="2" x14ac:dyDescent="0.25">
      <c r="B431" t="s">
        <v>75</v>
      </c>
      <c r="M431" t="s">
        <v>24</v>
      </c>
      <c r="N431" t="s">
        <v>13</v>
      </c>
    </row>
    <row r="432" spans="2:14" outlineLevel="2" x14ac:dyDescent="0.25">
      <c r="B432" t="s">
        <v>75</v>
      </c>
      <c r="M432" t="s">
        <v>24</v>
      </c>
      <c r="N432" t="s">
        <v>13</v>
      </c>
    </row>
    <row r="433" spans="2:14" outlineLevel="2" x14ac:dyDescent="0.25">
      <c r="B433" t="s">
        <v>75</v>
      </c>
      <c r="M433" t="s">
        <v>24</v>
      </c>
      <c r="N433" t="s">
        <v>13</v>
      </c>
    </row>
    <row r="434" spans="2:14" outlineLevel="2" x14ac:dyDescent="0.25">
      <c r="B434" t="s">
        <v>75</v>
      </c>
      <c r="M434" t="s">
        <v>24</v>
      </c>
      <c r="N434" t="s">
        <v>13</v>
      </c>
    </row>
    <row r="435" spans="2:14" outlineLevel="2" x14ac:dyDescent="0.25">
      <c r="B435" t="s">
        <v>75</v>
      </c>
      <c r="M435" t="s">
        <v>24</v>
      </c>
      <c r="N435" t="s">
        <v>13</v>
      </c>
    </row>
    <row r="436" spans="2:14" outlineLevel="2" x14ac:dyDescent="0.25">
      <c r="B436" t="s">
        <v>75</v>
      </c>
      <c r="M436" t="s">
        <v>24</v>
      </c>
      <c r="N436" t="s">
        <v>13</v>
      </c>
    </row>
    <row r="437" spans="2:14" outlineLevel="2" x14ac:dyDescent="0.25">
      <c r="B437" t="s">
        <v>75</v>
      </c>
      <c r="M437" t="s">
        <v>24</v>
      </c>
      <c r="N437" t="s">
        <v>13</v>
      </c>
    </row>
    <row r="438" spans="2:14" outlineLevel="2" x14ac:dyDescent="0.25">
      <c r="B438" t="s">
        <v>75</v>
      </c>
      <c r="M438" t="s">
        <v>24</v>
      </c>
      <c r="N438" t="s">
        <v>13</v>
      </c>
    </row>
    <row r="439" spans="2:14" outlineLevel="2" x14ac:dyDescent="0.25">
      <c r="B439" t="s">
        <v>75</v>
      </c>
      <c r="M439" t="s">
        <v>24</v>
      </c>
      <c r="N439" t="s">
        <v>13</v>
      </c>
    </row>
    <row r="440" spans="2:14" outlineLevel="2" x14ac:dyDescent="0.25">
      <c r="B440" t="s">
        <v>75</v>
      </c>
      <c r="M440" t="s">
        <v>24</v>
      </c>
      <c r="N440" t="s">
        <v>13</v>
      </c>
    </row>
    <row r="441" spans="2:14" outlineLevel="2" x14ac:dyDescent="0.25">
      <c r="B441" t="s">
        <v>75</v>
      </c>
      <c r="M441" t="s">
        <v>24</v>
      </c>
      <c r="N441" t="s">
        <v>13</v>
      </c>
    </row>
    <row r="442" spans="2:14" outlineLevel="2" x14ac:dyDescent="0.25">
      <c r="B442" t="s">
        <v>75</v>
      </c>
      <c r="M442" t="s">
        <v>24</v>
      </c>
      <c r="N442" t="s">
        <v>13</v>
      </c>
    </row>
    <row r="443" spans="2:14" outlineLevel="2" x14ac:dyDescent="0.25">
      <c r="B443" t="s">
        <v>75</v>
      </c>
      <c r="M443" t="s">
        <v>24</v>
      </c>
      <c r="N443" t="s">
        <v>13</v>
      </c>
    </row>
    <row r="444" spans="2:14" outlineLevel="2" x14ac:dyDescent="0.25">
      <c r="B444" t="s">
        <v>75</v>
      </c>
      <c r="M444" t="s">
        <v>24</v>
      </c>
      <c r="N444" t="s">
        <v>13</v>
      </c>
    </row>
    <row r="445" spans="2:14" outlineLevel="2" x14ac:dyDescent="0.25">
      <c r="B445" t="s">
        <v>75</v>
      </c>
      <c r="M445" t="s">
        <v>24</v>
      </c>
      <c r="N445" t="s">
        <v>13</v>
      </c>
    </row>
    <row r="446" spans="2:14" outlineLevel="2" x14ac:dyDescent="0.25">
      <c r="B446" t="s">
        <v>75</v>
      </c>
      <c r="M446" t="s">
        <v>24</v>
      </c>
      <c r="N446" t="s">
        <v>13</v>
      </c>
    </row>
    <row r="447" spans="2:14" outlineLevel="2" x14ac:dyDescent="0.25">
      <c r="B447" t="s">
        <v>75</v>
      </c>
      <c r="M447" t="s">
        <v>24</v>
      </c>
      <c r="N447" t="s">
        <v>829</v>
      </c>
    </row>
    <row r="448" spans="2:14" outlineLevel="2" x14ac:dyDescent="0.25">
      <c r="B448" t="s">
        <v>75</v>
      </c>
      <c r="M448" t="s">
        <v>24</v>
      </c>
      <c r="N448" t="s">
        <v>13</v>
      </c>
    </row>
    <row r="449" spans="2:14" outlineLevel="2" x14ac:dyDescent="0.25">
      <c r="B449" t="s">
        <v>75</v>
      </c>
      <c r="M449" t="s">
        <v>24</v>
      </c>
      <c r="N449" t="s">
        <v>13</v>
      </c>
    </row>
    <row r="450" spans="2:14" outlineLevel="2" x14ac:dyDescent="0.25">
      <c r="B450" t="s">
        <v>75</v>
      </c>
      <c r="M450" t="s">
        <v>24</v>
      </c>
      <c r="N450" t="s">
        <v>13</v>
      </c>
    </row>
    <row r="451" spans="2:14" outlineLevel="2" x14ac:dyDescent="0.25">
      <c r="B451" t="s">
        <v>75</v>
      </c>
      <c r="M451" t="s">
        <v>24</v>
      </c>
      <c r="N451" t="s">
        <v>13</v>
      </c>
    </row>
    <row r="452" spans="2:14" outlineLevel="2" x14ac:dyDescent="0.25">
      <c r="B452" t="s">
        <v>75</v>
      </c>
      <c r="M452" t="s">
        <v>24</v>
      </c>
      <c r="N452" t="s">
        <v>13</v>
      </c>
    </row>
    <row r="453" spans="2:14" outlineLevel="2" x14ac:dyDescent="0.25">
      <c r="B453" t="s">
        <v>75</v>
      </c>
      <c r="M453" t="s">
        <v>24</v>
      </c>
      <c r="N453" t="s">
        <v>13</v>
      </c>
    </row>
    <row r="454" spans="2:14" outlineLevel="2" x14ac:dyDescent="0.25">
      <c r="B454" t="s">
        <v>75</v>
      </c>
      <c r="M454" t="s">
        <v>24</v>
      </c>
      <c r="N454" t="s">
        <v>13</v>
      </c>
    </row>
    <row r="455" spans="2:14" outlineLevel="2" x14ac:dyDescent="0.25">
      <c r="B455" t="s">
        <v>75</v>
      </c>
      <c r="M455" t="s">
        <v>24</v>
      </c>
      <c r="N455" t="s">
        <v>13</v>
      </c>
    </row>
    <row r="456" spans="2:14" outlineLevel="2" x14ac:dyDescent="0.25">
      <c r="B456" t="s">
        <v>75</v>
      </c>
      <c r="M456" t="s">
        <v>24</v>
      </c>
      <c r="N456" t="s">
        <v>13</v>
      </c>
    </row>
    <row r="457" spans="2:14" outlineLevel="2" x14ac:dyDescent="0.25">
      <c r="B457" t="s">
        <v>75</v>
      </c>
      <c r="M457" t="s">
        <v>24</v>
      </c>
      <c r="N457" t="s">
        <v>13</v>
      </c>
    </row>
    <row r="458" spans="2:14" outlineLevel="1" x14ac:dyDescent="0.25">
      <c r="M458" s="24" t="s">
        <v>2651</v>
      </c>
      <c r="N458">
        <f>SUBTOTAL(3,N315:N457)</f>
        <v>143</v>
      </c>
    </row>
    <row r="459" spans="2:14" outlineLevel="2" x14ac:dyDescent="0.25">
      <c r="B459" t="s">
        <v>75</v>
      </c>
      <c r="M459" t="s">
        <v>144</v>
      </c>
      <c r="N459" t="s">
        <v>13</v>
      </c>
    </row>
    <row r="460" spans="2:14" outlineLevel="2" x14ac:dyDescent="0.25">
      <c r="B460" t="s">
        <v>75</v>
      </c>
      <c r="M460" t="s">
        <v>144</v>
      </c>
      <c r="N460" t="s">
        <v>13</v>
      </c>
    </row>
    <row r="461" spans="2:14" outlineLevel="2" x14ac:dyDescent="0.25">
      <c r="B461" t="s">
        <v>75</v>
      </c>
      <c r="M461" t="s">
        <v>144</v>
      </c>
      <c r="N461" t="s">
        <v>13</v>
      </c>
    </row>
    <row r="462" spans="2:14" outlineLevel="2" x14ac:dyDescent="0.25">
      <c r="B462" t="s">
        <v>75</v>
      </c>
      <c r="M462" t="s">
        <v>144</v>
      </c>
      <c r="N462" t="s">
        <v>13</v>
      </c>
    </row>
    <row r="463" spans="2:14" outlineLevel="2" x14ac:dyDescent="0.25">
      <c r="B463" t="s">
        <v>75</v>
      </c>
      <c r="M463" t="s">
        <v>144</v>
      </c>
      <c r="N463" t="s">
        <v>13</v>
      </c>
    </row>
    <row r="464" spans="2:14" outlineLevel="1" x14ac:dyDescent="0.25">
      <c r="M464" s="24" t="s">
        <v>2652</v>
      </c>
      <c r="N464">
        <f>SUBTOTAL(3,N459:N463)</f>
        <v>5</v>
      </c>
    </row>
    <row r="465" spans="1:13" outlineLevel="2" x14ac:dyDescent="0.25">
      <c r="B465" t="s">
        <v>75</v>
      </c>
      <c r="M465" t="s">
        <v>2611</v>
      </c>
    </row>
    <row r="466" spans="1:13" outlineLevel="2" x14ac:dyDescent="0.25">
      <c r="B466" t="s">
        <v>75</v>
      </c>
      <c r="M466" t="s">
        <v>2611</v>
      </c>
    </row>
    <row r="467" spans="1:13" outlineLevel="2" x14ac:dyDescent="0.25">
      <c r="B467" t="s">
        <v>75</v>
      </c>
      <c r="M467" t="s">
        <v>2611</v>
      </c>
    </row>
    <row r="468" spans="1:13" outlineLevel="2" x14ac:dyDescent="0.25">
      <c r="B468" t="s">
        <v>75</v>
      </c>
      <c r="M468" t="s">
        <v>2611</v>
      </c>
    </row>
    <row r="469" spans="1:13" outlineLevel="2" x14ac:dyDescent="0.25">
      <c r="B469" t="s">
        <v>75</v>
      </c>
      <c r="M469" t="s">
        <v>2611</v>
      </c>
    </row>
    <row r="470" spans="1:13" outlineLevel="2" x14ac:dyDescent="0.25">
      <c r="B470" t="s">
        <v>75</v>
      </c>
      <c r="M470" t="s">
        <v>2611</v>
      </c>
    </row>
    <row r="471" spans="1:13" outlineLevel="2" x14ac:dyDescent="0.25">
      <c r="B471" t="s">
        <v>75</v>
      </c>
      <c r="M471" t="s">
        <v>2611</v>
      </c>
    </row>
    <row r="472" spans="1:13" outlineLevel="2" x14ac:dyDescent="0.25">
      <c r="B472" t="s">
        <v>75</v>
      </c>
      <c r="M472" t="s">
        <v>2611</v>
      </c>
    </row>
    <row r="473" spans="1:13" outlineLevel="2" x14ac:dyDescent="0.25">
      <c r="B473" t="s">
        <v>75</v>
      </c>
      <c r="M473" t="s">
        <v>2611</v>
      </c>
    </row>
    <row r="474" spans="1:13" outlineLevel="2" x14ac:dyDescent="0.25">
      <c r="A474" s="24" t="s">
        <v>2607</v>
      </c>
      <c r="B474">
        <f>SUBTOTAL(3,B412:B473)</f>
        <v>60</v>
      </c>
      <c r="M474" t="s">
        <v>2611</v>
      </c>
    </row>
    <row r="475" spans="1:13" outlineLevel="2" x14ac:dyDescent="0.25">
      <c r="B475" t="s">
        <v>156</v>
      </c>
      <c r="M475" t="s">
        <v>2611</v>
      </c>
    </row>
    <row r="476" spans="1:13" outlineLevel="2" x14ac:dyDescent="0.25">
      <c r="B476" t="s">
        <v>156</v>
      </c>
      <c r="M476" t="s">
        <v>2611</v>
      </c>
    </row>
    <row r="477" spans="1:13" outlineLevel="2" x14ac:dyDescent="0.25">
      <c r="B477" t="s">
        <v>156</v>
      </c>
      <c r="M477" t="s">
        <v>2611</v>
      </c>
    </row>
    <row r="478" spans="1:13" outlineLevel="2" x14ac:dyDescent="0.25">
      <c r="B478" t="s">
        <v>156</v>
      </c>
      <c r="M478" t="s">
        <v>2611</v>
      </c>
    </row>
    <row r="479" spans="1:13" outlineLevel="2" x14ac:dyDescent="0.25">
      <c r="B479" t="s">
        <v>156</v>
      </c>
      <c r="M479" t="s">
        <v>2611</v>
      </c>
    </row>
    <row r="480" spans="1:13" outlineLevel="2" x14ac:dyDescent="0.25">
      <c r="B480" t="s">
        <v>156</v>
      </c>
      <c r="M480" t="s">
        <v>2611</v>
      </c>
    </row>
    <row r="481" spans="2:13" outlineLevel="2" x14ac:dyDescent="0.25">
      <c r="B481" t="s">
        <v>156</v>
      </c>
      <c r="M481" t="s">
        <v>2611</v>
      </c>
    </row>
    <row r="482" spans="2:13" outlineLevel="2" x14ac:dyDescent="0.25">
      <c r="B482" t="s">
        <v>156</v>
      </c>
      <c r="M482" t="s">
        <v>2611</v>
      </c>
    </row>
    <row r="483" spans="2:13" outlineLevel="2" x14ac:dyDescent="0.25">
      <c r="B483" t="s">
        <v>156</v>
      </c>
      <c r="M483" t="s">
        <v>2611</v>
      </c>
    </row>
    <row r="484" spans="2:13" outlineLevel="2" x14ac:dyDescent="0.25">
      <c r="B484" t="s">
        <v>156</v>
      </c>
      <c r="M484" t="s">
        <v>2611</v>
      </c>
    </row>
    <row r="485" spans="2:13" outlineLevel="2" x14ac:dyDescent="0.25">
      <c r="B485" t="s">
        <v>156</v>
      </c>
      <c r="M485" t="s">
        <v>2611</v>
      </c>
    </row>
    <row r="486" spans="2:13" outlineLevel="2" x14ac:dyDescent="0.25">
      <c r="B486" t="s">
        <v>156</v>
      </c>
      <c r="M486" t="s">
        <v>2611</v>
      </c>
    </row>
    <row r="487" spans="2:13" outlineLevel="2" x14ac:dyDescent="0.25">
      <c r="B487" t="s">
        <v>156</v>
      </c>
      <c r="M487" t="s">
        <v>2611</v>
      </c>
    </row>
    <row r="488" spans="2:13" outlineLevel="2" x14ac:dyDescent="0.25">
      <c r="B488" t="s">
        <v>156</v>
      </c>
      <c r="M488" t="s">
        <v>2611</v>
      </c>
    </row>
    <row r="489" spans="2:13" outlineLevel="2" x14ac:dyDescent="0.25">
      <c r="B489" t="s">
        <v>156</v>
      </c>
      <c r="M489" t="s">
        <v>2611</v>
      </c>
    </row>
    <row r="490" spans="2:13" outlineLevel="2" x14ac:dyDescent="0.25">
      <c r="B490" t="s">
        <v>156</v>
      </c>
      <c r="M490" t="s">
        <v>2611</v>
      </c>
    </row>
    <row r="491" spans="2:13" outlineLevel="2" x14ac:dyDescent="0.25">
      <c r="B491" t="s">
        <v>156</v>
      </c>
      <c r="M491" t="s">
        <v>2611</v>
      </c>
    </row>
    <row r="492" spans="2:13" outlineLevel="2" x14ac:dyDescent="0.25">
      <c r="B492" t="s">
        <v>156</v>
      </c>
      <c r="M492" t="s">
        <v>2611</v>
      </c>
    </row>
    <row r="493" spans="2:13" outlineLevel="2" x14ac:dyDescent="0.25">
      <c r="B493" t="s">
        <v>156</v>
      </c>
      <c r="M493" t="s">
        <v>2611</v>
      </c>
    </row>
    <row r="494" spans="2:13" outlineLevel="2" x14ac:dyDescent="0.25">
      <c r="B494" t="s">
        <v>156</v>
      </c>
      <c r="M494" t="s">
        <v>2611</v>
      </c>
    </row>
    <row r="495" spans="2:13" outlineLevel="2" x14ac:dyDescent="0.25">
      <c r="B495" t="s">
        <v>156</v>
      </c>
      <c r="M495" t="s">
        <v>2611</v>
      </c>
    </row>
    <row r="496" spans="2:13" outlineLevel="2" x14ac:dyDescent="0.25">
      <c r="B496" t="s">
        <v>156</v>
      </c>
      <c r="M496" t="s">
        <v>2611</v>
      </c>
    </row>
    <row r="497" spans="2:13" outlineLevel="2" x14ac:dyDescent="0.25">
      <c r="B497" t="s">
        <v>156</v>
      </c>
      <c r="M497" t="s">
        <v>2611</v>
      </c>
    </row>
    <row r="498" spans="2:13" outlineLevel="2" x14ac:dyDescent="0.25">
      <c r="B498" t="s">
        <v>156</v>
      </c>
      <c r="M498" t="s">
        <v>2611</v>
      </c>
    </row>
    <row r="499" spans="2:13" outlineLevel="2" x14ac:dyDescent="0.25">
      <c r="B499" t="s">
        <v>156</v>
      </c>
      <c r="M499" t="s">
        <v>2611</v>
      </c>
    </row>
    <row r="500" spans="2:13" outlineLevel="2" x14ac:dyDescent="0.25">
      <c r="B500" t="s">
        <v>156</v>
      </c>
      <c r="M500" t="s">
        <v>2611</v>
      </c>
    </row>
    <row r="501" spans="2:13" outlineLevel="2" x14ac:dyDescent="0.25">
      <c r="B501" t="s">
        <v>156</v>
      </c>
      <c r="M501" t="s">
        <v>2611</v>
      </c>
    </row>
    <row r="502" spans="2:13" outlineLevel="2" x14ac:dyDescent="0.25">
      <c r="B502" t="s">
        <v>156</v>
      </c>
      <c r="M502" t="s">
        <v>2611</v>
      </c>
    </row>
    <row r="503" spans="2:13" outlineLevel="2" x14ac:dyDescent="0.25">
      <c r="B503" t="s">
        <v>156</v>
      </c>
      <c r="M503" t="s">
        <v>2611</v>
      </c>
    </row>
    <row r="504" spans="2:13" outlineLevel="2" x14ac:dyDescent="0.25">
      <c r="B504" t="s">
        <v>156</v>
      </c>
      <c r="M504" t="s">
        <v>2611</v>
      </c>
    </row>
    <row r="505" spans="2:13" outlineLevel="2" x14ac:dyDescent="0.25">
      <c r="B505" t="s">
        <v>156</v>
      </c>
      <c r="M505" t="s">
        <v>2611</v>
      </c>
    </row>
    <row r="506" spans="2:13" outlineLevel="2" x14ac:dyDescent="0.25">
      <c r="B506" t="s">
        <v>156</v>
      </c>
      <c r="M506" t="s">
        <v>2611</v>
      </c>
    </row>
    <row r="507" spans="2:13" outlineLevel="2" x14ac:dyDescent="0.25">
      <c r="B507" t="s">
        <v>156</v>
      </c>
      <c r="M507" t="s">
        <v>2611</v>
      </c>
    </row>
    <row r="508" spans="2:13" outlineLevel="2" x14ac:dyDescent="0.25">
      <c r="B508" t="s">
        <v>156</v>
      </c>
      <c r="M508" t="s">
        <v>2611</v>
      </c>
    </row>
    <row r="509" spans="2:13" outlineLevel="2" x14ac:dyDescent="0.25">
      <c r="B509" t="s">
        <v>156</v>
      </c>
      <c r="M509" t="s">
        <v>2611</v>
      </c>
    </row>
    <row r="510" spans="2:13" outlineLevel="2" x14ac:dyDescent="0.25">
      <c r="B510" t="s">
        <v>156</v>
      </c>
      <c r="M510" t="s">
        <v>2611</v>
      </c>
    </row>
    <row r="511" spans="2:13" outlineLevel="2" x14ac:dyDescent="0.25">
      <c r="B511" t="s">
        <v>156</v>
      </c>
      <c r="M511" t="s">
        <v>2611</v>
      </c>
    </row>
    <row r="512" spans="2:13" outlineLevel="2" x14ac:dyDescent="0.25">
      <c r="B512" t="s">
        <v>156</v>
      </c>
      <c r="M512" t="s">
        <v>2611</v>
      </c>
    </row>
    <row r="513" spans="1:14" outlineLevel="2" x14ac:dyDescent="0.25">
      <c r="B513" t="s">
        <v>156</v>
      </c>
      <c r="M513" t="s">
        <v>2611</v>
      </c>
    </row>
    <row r="514" spans="1:14" outlineLevel="2" x14ac:dyDescent="0.25">
      <c r="B514" t="s">
        <v>156</v>
      </c>
      <c r="M514" t="s">
        <v>2611</v>
      </c>
    </row>
    <row r="515" spans="1:14" outlineLevel="2" x14ac:dyDescent="0.25">
      <c r="B515" t="s">
        <v>156</v>
      </c>
      <c r="M515" t="s">
        <v>2611</v>
      </c>
    </row>
    <row r="516" spans="1:14" outlineLevel="2" x14ac:dyDescent="0.25">
      <c r="B516" t="s">
        <v>156</v>
      </c>
      <c r="M516" t="s">
        <v>2611</v>
      </c>
    </row>
    <row r="517" spans="1:14" outlineLevel="2" x14ac:dyDescent="0.25">
      <c r="B517" t="s">
        <v>156</v>
      </c>
      <c r="M517" t="s">
        <v>2611</v>
      </c>
    </row>
    <row r="518" spans="1:14" outlineLevel="2" x14ac:dyDescent="0.25">
      <c r="B518" t="s">
        <v>156</v>
      </c>
      <c r="M518" t="s">
        <v>2611</v>
      </c>
    </row>
    <row r="519" spans="1:14" outlineLevel="2" x14ac:dyDescent="0.25">
      <c r="B519" t="s">
        <v>156</v>
      </c>
      <c r="M519" t="s">
        <v>2611</v>
      </c>
    </row>
    <row r="520" spans="1:14" outlineLevel="1" x14ac:dyDescent="0.25">
      <c r="M520" s="24" t="s">
        <v>2653</v>
      </c>
      <c r="N520">
        <f>SUBTOTAL(3,N465:N519)</f>
        <v>0</v>
      </c>
    </row>
    <row r="521" spans="1:14" x14ac:dyDescent="0.25">
      <c r="M521" s="24" t="s">
        <v>2587</v>
      </c>
      <c r="N521">
        <f>SUBTOTAL(3,N2:N519)</f>
        <v>422</v>
      </c>
    </row>
    <row r="522" spans="1:14" outlineLevel="1" x14ac:dyDescent="0.25">
      <c r="A522" s="24" t="s">
        <v>2608</v>
      </c>
      <c r="B522">
        <f>SUBTOTAL(3,B475:B519)</f>
        <v>45</v>
      </c>
    </row>
    <row r="523" spans="1:14" outlineLevel="2" x14ac:dyDescent="0.25">
      <c r="B523" t="s">
        <v>162</v>
      </c>
    </row>
    <row r="524" spans="1:14" outlineLevel="2" x14ac:dyDescent="0.25">
      <c r="B524" t="s">
        <v>162</v>
      </c>
    </row>
    <row r="525" spans="1:14" outlineLevel="1" x14ac:dyDescent="0.25">
      <c r="A525" s="24" t="s">
        <v>2609</v>
      </c>
      <c r="B525">
        <f>SUBTOTAL(3,B523:B524)</f>
        <v>2</v>
      </c>
    </row>
    <row r="526" spans="1:14" x14ac:dyDescent="0.25">
      <c r="A526" s="24" t="s">
        <v>2587</v>
      </c>
      <c r="B526">
        <f>SUBTOTAL(3,B2:B524)</f>
        <v>476</v>
      </c>
    </row>
  </sheetData>
  <sortState xmlns:xlrd2="http://schemas.microsoft.com/office/spreadsheetml/2017/richdata2" ref="E2:F8">
    <sortCondition descending="1" ref="F2:F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3C45-7C91-4BA1-898A-5F0EA6204864}">
  <sheetPr>
    <tabColor rgb="FFFF0000"/>
  </sheetPr>
  <dimension ref="A1:I397"/>
  <sheetViews>
    <sheetView workbookViewId="0">
      <selection activeCell="E34" sqref="E34"/>
    </sheetView>
  </sheetViews>
  <sheetFormatPr defaultRowHeight="15" x14ac:dyDescent="0.25"/>
  <cols>
    <col min="2" max="2" width="25" customWidth="1"/>
    <col min="6" max="6" width="26.7109375" bestFit="1" customWidth="1"/>
    <col min="7" max="7" width="11" bestFit="1" customWidth="1"/>
  </cols>
  <sheetData>
    <row r="1" spans="1:9" x14ac:dyDescent="0.25">
      <c r="A1">
        <v>2</v>
      </c>
      <c r="B1" t="s">
        <v>14</v>
      </c>
      <c r="C1">
        <v>1</v>
      </c>
      <c r="F1" s="5" t="s">
        <v>2493</v>
      </c>
      <c r="G1" t="s">
        <v>2495</v>
      </c>
      <c r="H1" t="s">
        <v>2496</v>
      </c>
    </row>
    <row r="2" spans="1:9" x14ac:dyDescent="0.25">
      <c r="A2">
        <v>2</v>
      </c>
      <c r="B2" t="s">
        <v>14</v>
      </c>
      <c r="C2">
        <v>1</v>
      </c>
      <c r="F2" s="6" t="s">
        <v>14</v>
      </c>
      <c r="G2">
        <v>42</v>
      </c>
      <c r="H2" s="7">
        <f>G2/$G$7</f>
        <v>0.10023866348448687</v>
      </c>
    </row>
    <row r="3" spans="1:9" x14ac:dyDescent="0.25">
      <c r="A3">
        <v>2</v>
      </c>
      <c r="B3" t="s">
        <v>14</v>
      </c>
      <c r="C3">
        <v>1</v>
      </c>
      <c r="F3" s="6" t="s">
        <v>128</v>
      </c>
      <c r="G3">
        <v>34</v>
      </c>
      <c r="H3" s="7">
        <f t="shared" ref="H3:H7" si="0">G3/$G$7</f>
        <v>8.1145584725536998E-2</v>
      </c>
    </row>
    <row r="4" spans="1:9" x14ac:dyDescent="0.25">
      <c r="A4">
        <v>2</v>
      </c>
      <c r="B4" t="s">
        <v>14</v>
      </c>
      <c r="C4">
        <v>1</v>
      </c>
      <c r="F4" s="6" t="s">
        <v>93</v>
      </c>
      <c r="G4">
        <v>23</v>
      </c>
      <c r="H4" s="7">
        <f t="shared" si="0"/>
        <v>5.4892601431980909E-2</v>
      </c>
    </row>
    <row r="5" spans="1:9" x14ac:dyDescent="0.25">
      <c r="A5">
        <v>2</v>
      </c>
      <c r="B5" t="s">
        <v>14</v>
      </c>
      <c r="C5">
        <v>1</v>
      </c>
      <c r="F5" s="6" t="s">
        <v>438</v>
      </c>
      <c r="H5" s="7">
        <f t="shared" si="0"/>
        <v>0</v>
      </c>
    </row>
    <row r="6" spans="1:9" x14ac:dyDescent="0.25">
      <c r="A6">
        <v>2</v>
      </c>
      <c r="B6" t="s">
        <v>14</v>
      </c>
      <c r="C6">
        <v>1</v>
      </c>
      <c r="F6" s="6" t="s">
        <v>25</v>
      </c>
      <c r="G6">
        <v>320</v>
      </c>
      <c r="H6" s="7">
        <f t="shared" si="0"/>
        <v>0.76372315035799521</v>
      </c>
    </row>
    <row r="7" spans="1:9" x14ac:dyDescent="0.25">
      <c r="A7">
        <v>3</v>
      </c>
      <c r="B7" t="s">
        <v>14</v>
      </c>
      <c r="C7">
        <v>1</v>
      </c>
      <c r="F7" s="6" t="s">
        <v>2494</v>
      </c>
      <c r="G7">
        <v>419</v>
      </c>
      <c r="H7" s="7">
        <f t="shared" si="0"/>
        <v>1</v>
      </c>
    </row>
    <row r="8" spans="1:9" x14ac:dyDescent="0.25">
      <c r="A8">
        <v>4</v>
      </c>
      <c r="B8" t="s">
        <v>14</v>
      </c>
      <c r="C8">
        <v>1</v>
      </c>
    </row>
    <row r="9" spans="1:9" x14ac:dyDescent="0.25">
      <c r="A9">
        <v>5</v>
      </c>
      <c r="B9" t="s">
        <v>14</v>
      </c>
      <c r="C9">
        <v>1</v>
      </c>
    </row>
    <row r="10" spans="1:9" x14ac:dyDescent="0.25">
      <c r="A10">
        <v>5</v>
      </c>
      <c r="B10" t="s">
        <v>14</v>
      </c>
      <c r="C10">
        <v>1</v>
      </c>
    </row>
    <row r="11" spans="1:9" x14ac:dyDescent="0.25">
      <c r="A11">
        <v>5</v>
      </c>
      <c r="B11" t="s">
        <v>14</v>
      </c>
      <c r="C11">
        <v>1</v>
      </c>
      <c r="F11" t="s">
        <v>2507</v>
      </c>
      <c r="G11">
        <f>AVERAGE(A1:A41)</f>
        <v>34.195121951219512</v>
      </c>
      <c r="I11">
        <f>AVERAGE(A77:A390)</f>
        <v>749.74840764331213</v>
      </c>
    </row>
    <row r="12" spans="1:9" x14ac:dyDescent="0.25">
      <c r="A12">
        <v>5</v>
      </c>
      <c r="B12" t="s">
        <v>14</v>
      </c>
      <c r="C12">
        <v>1</v>
      </c>
      <c r="F12" t="s">
        <v>2504</v>
      </c>
      <c r="G12">
        <f>AVERAGE(A1:A42)</f>
        <v>56.357142857142854</v>
      </c>
      <c r="H12">
        <f>AVERAGE(A43:A76)</f>
        <v>45.735294117647058</v>
      </c>
      <c r="I12">
        <f>AVERAGE(A77:A397)</f>
        <v>830.26791277258565</v>
      </c>
    </row>
    <row r="13" spans="1:9" x14ac:dyDescent="0.25">
      <c r="A13">
        <v>5</v>
      </c>
      <c r="B13" t="s">
        <v>14</v>
      </c>
      <c r="C13">
        <v>1</v>
      </c>
      <c r="G13" t="s">
        <v>2497</v>
      </c>
      <c r="H13" t="s">
        <v>130</v>
      </c>
      <c r="I13" t="s">
        <v>2498</v>
      </c>
    </row>
    <row r="14" spans="1:9" x14ac:dyDescent="0.25">
      <c r="A14">
        <v>5</v>
      </c>
      <c r="B14" t="s">
        <v>14</v>
      </c>
      <c r="C14">
        <v>1</v>
      </c>
      <c r="F14" t="s">
        <v>2499</v>
      </c>
      <c r="G14">
        <f>SUM(C1:C28)</f>
        <v>28</v>
      </c>
      <c r="H14">
        <f>SUM(C43:C48)</f>
        <v>6</v>
      </c>
      <c r="I14">
        <f>SUM(C77:C78)</f>
        <v>2</v>
      </c>
    </row>
    <row r="15" spans="1:9" x14ac:dyDescent="0.25">
      <c r="A15">
        <v>5</v>
      </c>
      <c r="B15" t="s">
        <v>14</v>
      </c>
      <c r="C15">
        <v>1</v>
      </c>
      <c r="F15" t="s">
        <v>2500</v>
      </c>
      <c r="H15">
        <f>SUM(C49:C52)</f>
        <v>4</v>
      </c>
      <c r="I15">
        <f>SUM(C49:C52)</f>
        <v>4</v>
      </c>
    </row>
    <row r="16" spans="1:9" x14ac:dyDescent="0.25">
      <c r="A16">
        <v>5</v>
      </c>
      <c r="B16" t="s">
        <v>14</v>
      </c>
      <c r="C16">
        <v>1</v>
      </c>
      <c r="F16" t="s">
        <v>2501</v>
      </c>
      <c r="G16">
        <f>SUM(C29:C35)</f>
        <v>7</v>
      </c>
      <c r="H16">
        <f>SUM(C53:C74)</f>
        <v>22</v>
      </c>
      <c r="I16">
        <f>SUM(C82:C117)</f>
        <v>36</v>
      </c>
    </row>
    <row r="17" spans="1:9" x14ac:dyDescent="0.25">
      <c r="A17">
        <v>5</v>
      </c>
      <c r="B17" t="s">
        <v>14</v>
      </c>
      <c r="C17">
        <v>1</v>
      </c>
      <c r="F17" t="s">
        <v>2502</v>
      </c>
      <c r="G17">
        <f>SUM(C36:C41)</f>
        <v>6</v>
      </c>
      <c r="H17">
        <f>SUM(C75:C76)</f>
        <v>2</v>
      </c>
      <c r="I17">
        <f>SUM(C118:C216)</f>
        <v>99</v>
      </c>
    </row>
    <row r="18" spans="1:9" x14ac:dyDescent="0.25">
      <c r="A18">
        <v>5</v>
      </c>
      <c r="B18" t="s">
        <v>14</v>
      </c>
      <c r="C18">
        <v>1</v>
      </c>
      <c r="F18" t="s">
        <v>2503</v>
      </c>
      <c r="G18">
        <f>C42</f>
        <v>1</v>
      </c>
      <c r="I18">
        <f>SUM(C217:C292)</f>
        <v>76</v>
      </c>
    </row>
    <row r="19" spans="1:9" x14ac:dyDescent="0.25">
      <c r="A19">
        <v>5</v>
      </c>
      <c r="B19" t="s">
        <v>14</v>
      </c>
      <c r="C19">
        <v>1</v>
      </c>
      <c r="F19" t="s">
        <v>2506</v>
      </c>
      <c r="I19">
        <f>SUM(C293:C397)</f>
        <v>105</v>
      </c>
    </row>
    <row r="20" spans="1:9" x14ac:dyDescent="0.25">
      <c r="A20">
        <v>5</v>
      </c>
      <c r="B20" t="s">
        <v>14</v>
      </c>
      <c r="C20">
        <v>1</v>
      </c>
    </row>
    <row r="21" spans="1:9" x14ac:dyDescent="0.25">
      <c r="A21">
        <v>5</v>
      </c>
      <c r="B21" t="s">
        <v>14</v>
      </c>
      <c r="C21">
        <v>1</v>
      </c>
    </row>
    <row r="22" spans="1:9" x14ac:dyDescent="0.25">
      <c r="A22">
        <v>5</v>
      </c>
      <c r="B22" t="s">
        <v>14</v>
      </c>
      <c r="C22">
        <v>1</v>
      </c>
    </row>
    <row r="23" spans="1:9" x14ac:dyDescent="0.25">
      <c r="A23">
        <v>5</v>
      </c>
      <c r="B23" t="s">
        <v>14</v>
      </c>
      <c r="C23">
        <v>1</v>
      </c>
    </row>
    <row r="24" spans="1:9" x14ac:dyDescent="0.25">
      <c r="A24">
        <v>6</v>
      </c>
      <c r="B24" t="s">
        <v>14</v>
      </c>
      <c r="C24">
        <v>1</v>
      </c>
    </row>
    <row r="25" spans="1:9" x14ac:dyDescent="0.25">
      <c r="A25">
        <v>7</v>
      </c>
      <c r="B25" t="s">
        <v>14</v>
      </c>
      <c r="C25">
        <v>1</v>
      </c>
    </row>
    <row r="26" spans="1:9" x14ac:dyDescent="0.25">
      <c r="A26">
        <v>8</v>
      </c>
      <c r="B26" t="s">
        <v>14</v>
      </c>
      <c r="C26">
        <v>1</v>
      </c>
    </row>
    <row r="27" spans="1:9" x14ac:dyDescent="0.25">
      <c r="A27">
        <v>9</v>
      </c>
      <c r="B27" t="s">
        <v>14</v>
      </c>
      <c r="C27">
        <v>1</v>
      </c>
    </row>
    <row r="28" spans="1:9" x14ac:dyDescent="0.25">
      <c r="A28">
        <v>9</v>
      </c>
      <c r="B28" t="s">
        <v>14</v>
      </c>
      <c r="C28">
        <v>1</v>
      </c>
    </row>
    <row r="29" spans="1:9" x14ac:dyDescent="0.25">
      <c r="A29">
        <v>31</v>
      </c>
      <c r="B29" t="s">
        <v>14</v>
      </c>
      <c r="C29">
        <v>1</v>
      </c>
    </row>
    <row r="30" spans="1:9" x14ac:dyDescent="0.25">
      <c r="A30">
        <v>37</v>
      </c>
      <c r="B30" t="s">
        <v>14</v>
      </c>
      <c r="C30">
        <v>1</v>
      </c>
    </row>
    <row r="31" spans="1:9" x14ac:dyDescent="0.25">
      <c r="A31">
        <v>39</v>
      </c>
      <c r="B31" t="s">
        <v>14</v>
      </c>
      <c r="C31">
        <v>1</v>
      </c>
    </row>
    <row r="32" spans="1:9" x14ac:dyDescent="0.25">
      <c r="A32">
        <v>40</v>
      </c>
      <c r="B32" t="s">
        <v>14</v>
      </c>
      <c r="C32">
        <v>1</v>
      </c>
    </row>
    <row r="33" spans="1:3" x14ac:dyDescent="0.25">
      <c r="A33">
        <v>62</v>
      </c>
      <c r="B33" t="s">
        <v>14</v>
      </c>
      <c r="C33">
        <v>1</v>
      </c>
    </row>
    <row r="34" spans="1:3" x14ac:dyDescent="0.25">
      <c r="A34">
        <v>63</v>
      </c>
      <c r="B34" t="s">
        <v>14</v>
      </c>
      <c r="C34">
        <v>1</v>
      </c>
    </row>
    <row r="35" spans="1:3" x14ac:dyDescent="0.25">
      <c r="A35">
        <v>63</v>
      </c>
      <c r="B35" t="s">
        <v>14</v>
      </c>
      <c r="C35">
        <v>1</v>
      </c>
    </row>
    <row r="36" spans="1:3" x14ac:dyDescent="0.25">
      <c r="A36">
        <v>116</v>
      </c>
      <c r="B36" t="s">
        <v>14</v>
      </c>
      <c r="C36">
        <v>1</v>
      </c>
    </row>
    <row r="37" spans="1:3" x14ac:dyDescent="0.25">
      <c r="A37">
        <v>116</v>
      </c>
      <c r="B37" t="s">
        <v>14</v>
      </c>
      <c r="C37">
        <v>1</v>
      </c>
    </row>
    <row r="38" spans="1:3" x14ac:dyDescent="0.25">
      <c r="A38">
        <v>116</v>
      </c>
      <c r="B38" t="s">
        <v>14</v>
      </c>
      <c r="C38">
        <v>1</v>
      </c>
    </row>
    <row r="39" spans="1:3" x14ac:dyDescent="0.25">
      <c r="A39">
        <v>116</v>
      </c>
      <c r="B39" t="s">
        <v>14</v>
      </c>
      <c r="C39">
        <v>1</v>
      </c>
    </row>
    <row r="40" spans="1:3" x14ac:dyDescent="0.25">
      <c r="A40">
        <v>207</v>
      </c>
      <c r="B40" t="s">
        <v>14</v>
      </c>
      <c r="C40">
        <v>1</v>
      </c>
    </row>
    <row r="41" spans="1:3" x14ac:dyDescent="0.25">
      <c r="A41">
        <v>263</v>
      </c>
      <c r="B41" t="s">
        <v>14</v>
      </c>
      <c r="C41">
        <v>1</v>
      </c>
    </row>
    <row r="42" spans="1:3" x14ac:dyDescent="0.25">
      <c r="A42">
        <v>965</v>
      </c>
      <c r="B42" t="s">
        <v>14</v>
      </c>
      <c r="C42">
        <v>1</v>
      </c>
    </row>
    <row r="43" spans="1:3" x14ac:dyDescent="0.25">
      <c r="A43">
        <v>5</v>
      </c>
      <c r="B43" t="s">
        <v>128</v>
      </c>
      <c r="C43">
        <v>1</v>
      </c>
    </row>
    <row r="44" spans="1:3" x14ac:dyDescent="0.25">
      <c r="A44">
        <v>5</v>
      </c>
      <c r="B44" t="s">
        <v>128</v>
      </c>
      <c r="C44">
        <v>1</v>
      </c>
    </row>
    <row r="45" spans="1:3" x14ac:dyDescent="0.25">
      <c r="A45">
        <v>5</v>
      </c>
      <c r="B45" t="s">
        <v>128</v>
      </c>
      <c r="C45">
        <v>1</v>
      </c>
    </row>
    <row r="46" spans="1:3" x14ac:dyDescent="0.25">
      <c r="A46">
        <v>5</v>
      </c>
      <c r="B46" t="s">
        <v>128</v>
      </c>
      <c r="C46">
        <v>1</v>
      </c>
    </row>
    <row r="47" spans="1:3" x14ac:dyDescent="0.25">
      <c r="A47">
        <v>5</v>
      </c>
      <c r="B47" t="s">
        <v>128</v>
      </c>
      <c r="C47">
        <v>1</v>
      </c>
    </row>
    <row r="48" spans="1:3" x14ac:dyDescent="0.25">
      <c r="A48">
        <v>9</v>
      </c>
      <c r="B48" t="s">
        <v>128</v>
      </c>
      <c r="C48">
        <v>1</v>
      </c>
    </row>
    <row r="49" spans="1:3" x14ac:dyDescent="0.25">
      <c r="A49">
        <v>15</v>
      </c>
      <c r="B49" t="s">
        <v>128</v>
      </c>
      <c r="C49">
        <v>1</v>
      </c>
    </row>
    <row r="50" spans="1:3" x14ac:dyDescent="0.25">
      <c r="A50">
        <v>15</v>
      </c>
      <c r="B50" t="s">
        <v>128</v>
      </c>
      <c r="C50">
        <v>1</v>
      </c>
    </row>
    <row r="51" spans="1:3" x14ac:dyDescent="0.25">
      <c r="A51">
        <v>20</v>
      </c>
      <c r="B51" t="s">
        <v>128</v>
      </c>
      <c r="C51">
        <v>1</v>
      </c>
    </row>
    <row r="52" spans="1:3" x14ac:dyDescent="0.25">
      <c r="A52">
        <v>22</v>
      </c>
      <c r="B52" t="s">
        <v>128</v>
      </c>
      <c r="C52">
        <v>1</v>
      </c>
    </row>
    <row r="53" spans="1:3" x14ac:dyDescent="0.25">
      <c r="A53">
        <v>40</v>
      </c>
      <c r="B53" t="s">
        <v>128</v>
      </c>
      <c r="C53">
        <v>1</v>
      </c>
    </row>
    <row r="54" spans="1:3" x14ac:dyDescent="0.25">
      <c r="A54">
        <v>41</v>
      </c>
      <c r="B54" t="s">
        <v>128</v>
      </c>
      <c r="C54">
        <v>1</v>
      </c>
    </row>
    <row r="55" spans="1:3" x14ac:dyDescent="0.25">
      <c r="A55">
        <v>41</v>
      </c>
      <c r="B55" t="s">
        <v>128</v>
      </c>
      <c r="C55">
        <v>1</v>
      </c>
    </row>
    <row r="56" spans="1:3" x14ac:dyDescent="0.25">
      <c r="A56">
        <v>41</v>
      </c>
      <c r="B56" t="s">
        <v>128</v>
      </c>
      <c r="C56">
        <v>1</v>
      </c>
    </row>
    <row r="57" spans="1:3" x14ac:dyDescent="0.25">
      <c r="A57">
        <v>42</v>
      </c>
      <c r="B57" t="s">
        <v>128</v>
      </c>
      <c r="C57">
        <v>1</v>
      </c>
    </row>
    <row r="58" spans="1:3" x14ac:dyDescent="0.25">
      <c r="A58">
        <v>42</v>
      </c>
      <c r="B58" t="s">
        <v>128</v>
      </c>
      <c r="C58">
        <v>1</v>
      </c>
    </row>
    <row r="59" spans="1:3" x14ac:dyDescent="0.25">
      <c r="A59">
        <v>42</v>
      </c>
      <c r="B59" t="s">
        <v>128</v>
      </c>
      <c r="C59">
        <v>1</v>
      </c>
    </row>
    <row r="60" spans="1:3" x14ac:dyDescent="0.25">
      <c r="A60">
        <v>42</v>
      </c>
      <c r="B60" t="s">
        <v>128</v>
      </c>
      <c r="C60">
        <v>1</v>
      </c>
    </row>
    <row r="61" spans="1:3" x14ac:dyDescent="0.25">
      <c r="A61">
        <v>42</v>
      </c>
      <c r="B61" t="s">
        <v>128</v>
      </c>
      <c r="C61">
        <v>1</v>
      </c>
    </row>
    <row r="62" spans="1:3" x14ac:dyDescent="0.25">
      <c r="A62">
        <v>59</v>
      </c>
      <c r="B62" t="s">
        <v>128</v>
      </c>
      <c r="C62">
        <v>1</v>
      </c>
    </row>
    <row r="63" spans="1:3" x14ac:dyDescent="0.25">
      <c r="A63">
        <v>60</v>
      </c>
      <c r="B63" t="s">
        <v>128</v>
      </c>
      <c r="C63">
        <v>1</v>
      </c>
    </row>
    <row r="64" spans="1:3" x14ac:dyDescent="0.25">
      <c r="A64">
        <v>61</v>
      </c>
      <c r="B64" t="s">
        <v>128</v>
      </c>
      <c r="C64">
        <v>1</v>
      </c>
    </row>
    <row r="65" spans="1:3" x14ac:dyDescent="0.25">
      <c r="A65">
        <v>61</v>
      </c>
      <c r="B65" t="s">
        <v>128</v>
      </c>
      <c r="C65">
        <v>1</v>
      </c>
    </row>
    <row r="66" spans="1:3" x14ac:dyDescent="0.25">
      <c r="A66">
        <v>61</v>
      </c>
      <c r="B66" t="s">
        <v>128</v>
      </c>
      <c r="C66">
        <v>1</v>
      </c>
    </row>
    <row r="67" spans="1:3" x14ac:dyDescent="0.25">
      <c r="A67">
        <v>61</v>
      </c>
      <c r="B67" t="s">
        <v>128</v>
      </c>
      <c r="C67">
        <v>1</v>
      </c>
    </row>
    <row r="68" spans="1:3" x14ac:dyDescent="0.25">
      <c r="A68">
        <v>62</v>
      </c>
      <c r="B68" t="s">
        <v>128</v>
      </c>
      <c r="C68">
        <v>1</v>
      </c>
    </row>
    <row r="69" spans="1:3" x14ac:dyDescent="0.25">
      <c r="A69">
        <v>62</v>
      </c>
      <c r="B69" t="s">
        <v>128</v>
      </c>
      <c r="C69">
        <v>1</v>
      </c>
    </row>
    <row r="70" spans="1:3" x14ac:dyDescent="0.25">
      <c r="A70">
        <v>62</v>
      </c>
      <c r="B70" t="s">
        <v>128</v>
      </c>
      <c r="C70">
        <v>1</v>
      </c>
    </row>
    <row r="71" spans="1:3" x14ac:dyDescent="0.25">
      <c r="A71">
        <v>63</v>
      </c>
      <c r="B71" t="s">
        <v>128</v>
      </c>
      <c r="C71">
        <v>1</v>
      </c>
    </row>
    <row r="72" spans="1:3" x14ac:dyDescent="0.25">
      <c r="A72">
        <v>65</v>
      </c>
      <c r="B72" t="s">
        <v>128</v>
      </c>
      <c r="C72">
        <v>1</v>
      </c>
    </row>
    <row r="73" spans="1:3" x14ac:dyDescent="0.25">
      <c r="A73">
        <v>65</v>
      </c>
      <c r="B73" t="s">
        <v>128</v>
      </c>
      <c r="C73">
        <v>1</v>
      </c>
    </row>
    <row r="74" spans="1:3" x14ac:dyDescent="0.25">
      <c r="A74">
        <v>65</v>
      </c>
      <c r="B74" t="s">
        <v>128</v>
      </c>
      <c r="C74">
        <v>1</v>
      </c>
    </row>
    <row r="75" spans="1:3" x14ac:dyDescent="0.25">
      <c r="A75">
        <v>116</v>
      </c>
      <c r="B75" t="s">
        <v>128</v>
      </c>
      <c r="C75">
        <v>1</v>
      </c>
    </row>
    <row r="76" spans="1:3" x14ac:dyDescent="0.25">
      <c r="A76">
        <v>153</v>
      </c>
      <c r="B76" t="s">
        <v>128</v>
      </c>
      <c r="C76">
        <v>1</v>
      </c>
    </row>
    <row r="77" spans="1:3" x14ac:dyDescent="0.25">
      <c r="A77">
        <v>4</v>
      </c>
      <c r="B77" t="s">
        <v>25</v>
      </c>
      <c r="C77">
        <v>1</v>
      </c>
    </row>
    <row r="78" spans="1:3" x14ac:dyDescent="0.25">
      <c r="A78">
        <v>5</v>
      </c>
      <c r="B78" t="s">
        <v>25</v>
      </c>
      <c r="C78">
        <v>1</v>
      </c>
    </row>
    <row r="79" spans="1:3" x14ac:dyDescent="0.25">
      <c r="A79">
        <v>15</v>
      </c>
      <c r="B79" t="s">
        <v>25</v>
      </c>
      <c r="C79">
        <v>1</v>
      </c>
    </row>
    <row r="80" spans="1:3" x14ac:dyDescent="0.25">
      <c r="A80">
        <v>17</v>
      </c>
      <c r="B80" t="s">
        <v>25</v>
      </c>
      <c r="C80">
        <v>1</v>
      </c>
    </row>
    <row r="81" spans="1:3" x14ac:dyDescent="0.25">
      <c r="A81">
        <v>27</v>
      </c>
      <c r="B81" t="s">
        <v>25</v>
      </c>
      <c r="C81">
        <v>1</v>
      </c>
    </row>
    <row r="82" spans="1:3" x14ac:dyDescent="0.25">
      <c r="A82">
        <v>31</v>
      </c>
      <c r="B82" t="s">
        <v>25</v>
      </c>
      <c r="C82">
        <v>1</v>
      </c>
    </row>
    <row r="83" spans="1:3" x14ac:dyDescent="0.25">
      <c r="A83">
        <v>31</v>
      </c>
      <c r="B83" t="s">
        <v>25</v>
      </c>
      <c r="C83">
        <v>1</v>
      </c>
    </row>
    <row r="84" spans="1:3" x14ac:dyDescent="0.25">
      <c r="A84">
        <v>40</v>
      </c>
      <c r="B84" t="s">
        <v>25</v>
      </c>
      <c r="C84">
        <v>1</v>
      </c>
    </row>
    <row r="85" spans="1:3" x14ac:dyDescent="0.25">
      <c r="A85">
        <v>40</v>
      </c>
      <c r="B85" t="s">
        <v>25</v>
      </c>
      <c r="C85">
        <v>1</v>
      </c>
    </row>
    <row r="86" spans="1:3" x14ac:dyDescent="0.25">
      <c r="A86">
        <v>41</v>
      </c>
      <c r="B86" t="s">
        <v>25</v>
      </c>
      <c r="C86">
        <v>1</v>
      </c>
    </row>
    <row r="87" spans="1:3" x14ac:dyDescent="0.25">
      <c r="A87">
        <v>41</v>
      </c>
      <c r="B87" t="s">
        <v>25</v>
      </c>
      <c r="C87">
        <v>1</v>
      </c>
    </row>
    <row r="88" spans="1:3" x14ac:dyDescent="0.25">
      <c r="A88">
        <v>41</v>
      </c>
      <c r="B88" t="s">
        <v>25</v>
      </c>
      <c r="C88">
        <v>1</v>
      </c>
    </row>
    <row r="89" spans="1:3" x14ac:dyDescent="0.25">
      <c r="A89">
        <v>41</v>
      </c>
      <c r="B89" t="s">
        <v>25</v>
      </c>
      <c r="C89">
        <v>1</v>
      </c>
    </row>
    <row r="90" spans="1:3" x14ac:dyDescent="0.25">
      <c r="A90">
        <v>41</v>
      </c>
      <c r="B90" t="s">
        <v>25</v>
      </c>
      <c r="C90">
        <v>1</v>
      </c>
    </row>
    <row r="91" spans="1:3" x14ac:dyDescent="0.25">
      <c r="A91">
        <v>41</v>
      </c>
      <c r="B91" t="s">
        <v>25</v>
      </c>
      <c r="C91">
        <v>1</v>
      </c>
    </row>
    <row r="92" spans="1:3" x14ac:dyDescent="0.25">
      <c r="A92">
        <v>42</v>
      </c>
      <c r="B92" t="s">
        <v>25</v>
      </c>
      <c r="C92">
        <v>1</v>
      </c>
    </row>
    <row r="93" spans="1:3" x14ac:dyDescent="0.25">
      <c r="A93">
        <v>42</v>
      </c>
      <c r="B93" t="s">
        <v>25</v>
      </c>
      <c r="C93">
        <v>1</v>
      </c>
    </row>
    <row r="94" spans="1:3" x14ac:dyDescent="0.25">
      <c r="A94">
        <v>42</v>
      </c>
      <c r="B94" t="s">
        <v>25</v>
      </c>
      <c r="C94">
        <v>1</v>
      </c>
    </row>
    <row r="95" spans="1:3" x14ac:dyDescent="0.25">
      <c r="A95">
        <v>42</v>
      </c>
      <c r="B95" t="s">
        <v>25</v>
      </c>
      <c r="C95">
        <v>1</v>
      </c>
    </row>
    <row r="96" spans="1:3" x14ac:dyDescent="0.25">
      <c r="A96">
        <v>42</v>
      </c>
      <c r="B96" t="s">
        <v>25</v>
      </c>
      <c r="C96">
        <v>1</v>
      </c>
    </row>
    <row r="97" spans="1:3" x14ac:dyDescent="0.25">
      <c r="A97">
        <v>42</v>
      </c>
      <c r="B97" t="s">
        <v>25</v>
      </c>
      <c r="C97">
        <v>1</v>
      </c>
    </row>
    <row r="98" spans="1:3" x14ac:dyDescent="0.25">
      <c r="A98">
        <v>43</v>
      </c>
      <c r="B98" t="s">
        <v>25</v>
      </c>
      <c r="C98">
        <v>1</v>
      </c>
    </row>
    <row r="99" spans="1:3" x14ac:dyDescent="0.25">
      <c r="A99">
        <v>43</v>
      </c>
      <c r="B99" t="s">
        <v>25</v>
      </c>
      <c r="C99">
        <v>1</v>
      </c>
    </row>
    <row r="100" spans="1:3" x14ac:dyDescent="0.25">
      <c r="A100">
        <v>44</v>
      </c>
      <c r="B100" t="s">
        <v>25</v>
      </c>
      <c r="C100">
        <v>1</v>
      </c>
    </row>
    <row r="101" spans="1:3" x14ac:dyDescent="0.25">
      <c r="A101">
        <v>44</v>
      </c>
      <c r="B101" t="s">
        <v>25</v>
      </c>
      <c r="C101">
        <v>1</v>
      </c>
    </row>
    <row r="102" spans="1:3" x14ac:dyDescent="0.25">
      <c r="A102">
        <v>44</v>
      </c>
      <c r="B102" t="s">
        <v>25</v>
      </c>
      <c r="C102">
        <v>1</v>
      </c>
    </row>
    <row r="103" spans="1:3" x14ac:dyDescent="0.25">
      <c r="A103">
        <v>44</v>
      </c>
      <c r="B103" t="s">
        <v>25</v>
      </c>
      <c r="C103">
        <v>1</v>
      </c>
    </row>
    <row r="104" spans="1:3" x14ac:dyDescent="0.25">
      <c r="A104">
        <v>45</v>
      </c>
      <c r="B104" t="s">
        <v>25</v>
      </c>
      <c r="C104">
        <v>1</v>
      </c>
    </row>
    <row r="105" spans="1:3" x14ac:dyDescent="0.25">
      <c r="A105">
        <v>53</v>
      </c>
      <c r="B105" t="s">
        <v>25</v>
      </c>
      <c r="C105">
        <v>1</v>
      </c>
    </row>
    <row r="106" spans="1:3" x14ac:dyDescent="0.25">
      <c r="A106">
        <v>54</v>
      </c>
      <c r="B106" t="s">
        <v>25</v>
      </c>
      <c r="C106">
        <v>1</v>
      </c>
    </row>
    <row r="107" spans="1:3" x14ac:dyDescent="0.25">
      <c r="A107">
        <v>61</v>
      </c>
      <c r="B107" t="s">
        <v>25</v>
      </c>
      <c r="C107">
        <v>1</v>
      </c>
    </row>
    <row r="108" spans="1:3" x14ac:dyDescent="0.25">
      <c r="A108">
        <v>61</v>
      </c>
      <c r="B108" t="s">
        <v>25</v>
      </c>
      <c r="C108">
        <v>1</v>
      </c>
    </row>
    <row r="109" spans="1:3" x14ac:dyDescent="0.25">
      <c r="A109">
        <v>61</v>
      </c>
      <c r="B109" t="s">
        <v>25</v>
      </c>
      <c r="C109">
        <v>1</v>
      </c>
    </row>
    <row r="110" spans="1:3" x14ac:dyDescent="0.25">
      <c r="A110">
        <v>62</v>
      </c>
      <c r="B110" t="s">
        <v>25</v>
      </c>
      <c r="C110">
        <v>1</v>
      </c>
    </row>
    <row r="111" spans="1:3" x14ac:dyDescent="0.25">
      <c r="A111">
        <v>62</v>
      </c>
      <c r="B111" t="s">
        <v>25</v>
      </c>
      <c r="C111">
        <v>1</v>
      </c>
    </row>
    <row r="112" spans="1:3" x14ac:dyDescent="0.25">
      <c r="A112">
        <v>62</v>
      </c>
      <c r="B112" t="s">
        <v>25</v>
      </c>
      <c r="C112">
        <v>1</v>
      </c>
    </row>
    <row r="113" spans="1:3" x14ac:dyDescent="0.25">
      <c r="A113">
        <v>62</v>
      </c>
      <c r="B113" t="s">
        <v>25</v>
      </c>
      <c r="C113">
        <v>1</v>
      </c>
    </row>
    <row r="114" spans="1:3" x14ac:dyDescent="0.25">
      <c r="A114">
        <v>62</v>
      </c>
      <c r="B114" t="s">
        <v>25</v>
      </c>
      <c r="C114">
        <v>1</v>
      </c>
    </row>
    <row r="115" spans="1:3" x14ac:dyDescent="0.25">
      <c r="A115">
        <v>63</v>
      </c>
      <c r="B115" t="s">
        <v>25</v>
      </c>
      <c r="C115">
        <v>1</v>
      </c>
    </row>
    <row r="116" spans="1:3" x14ac:dyDescent="0.25">
      <c r="A116">
        <v>65</v>
      </c>
      <c r="B116" t="s">
        <v>25</v>
      </c>
      <c r="C116">
        <v>1</v>
      </c>
    </row>
    <row r="117" spans="1:3" x14ac:dyDescent="0.25">
      <c r="A117">
        <v>95</v>
      </c>
      <c r="B117" t="s">
        <v>25</v>
      </c>
      <c r="C117">
        <v>1</v>
      </c>
    </row>
    <row r="118" spans="1:3" x14ac:dyDescent="0.25">
      <c r="A118">
        <v>107</v>
      </c>
      <c r="B118" t="s">
        <v>25</v>
      </c>
      <c r="C118">
        <v>1</v>
      </c>
    </row>
    <row r="119" spans="1:3" x14ac:dyDescent="0.25">
      <c r="A119">
        <v>107</v>
      </c>
      <c r="B119" t="s">
        <v>25</v>
      </c>
      <c r="C119">
        <v>1</v>
      </c>
    </row>
    <row r="120" spans="1:3" x14ac:dyDescent="0.25">
      <c r="A120">
        <v>107</v>
      </c>
      <c r="B120" t="s">
        <v>25</v>
      </c>
      <c r="C120">
        <v>1</v>
      </c>
    </row>
    <row r="121" spans="1:3" x14ac:dyDescent="0.25">
      <c r="A121">
        <v>116</v>
      </c>
      <c r="B121" t="s">
        <v>25</v>
      </c>
      <c r="C121">
        <v>1</v>
      </c>
    </row>
    <row r="122" spans="1:3" x14ac:dyDescent="0.25">
      <c r="A122">
        <v>116</v>
      </c>
      <c r="B122" t="s">
        <v>25</v>
      </c>
      <c r="C122">
        <v>1</v>
      </c>
    </row>
    <row r="123" spans="1:3" x14ac:dyDescent="0.25">
      <c r="A123">
        <v>116</v>
      </c>
      <c r="B123" t="s">
        <v>25</v>
      </c>
      <c r="C123">
        <v>1</v>
      </c>
    </row>
    <row r="124" spans="1:3" x14ac:dyDescent="0.25">
      <c r="A124">
        <v>116</v>
      </c>
      <c r="B124" t="s">
        <v>25</v>
      </c>
      <c r="C124">
        <v>1</v>
      </c>
    </row>
    <row r="125" spans="1:3" x14ac:dyDescent="0.25">
      <c r="A125">
        <v>116</v>
      </c>
      <c r="B125" t="s">
        <v>25</v>
      </c>
      <c r="C125">
        <v>1</v>
      </c>
    </row>
    <row r="126" spans="1:3" x14ac:dyDescent="0.25">
      <c r="A126">
        <v>116</v>
      </c>
      <c r="B126" t="s">
        <v>25</v>
      </c>
      <c r="C126">
        <v>1</v>
      </c>
    </row>
    <row r="127" spans="1:3" x14ac:dyDescent="0.25">
      <c r="A127">
        <v>116</v>
      </c>
      <c r="B127" t="s">
        <v>25</v>
      </c>
      <c r="C127">
        <v>1</v>
      </c>
    </row>
    <row r="128" spans="1:3" x14ac:dyDescent="0.25">
      <c r="A128">
        <v>116</v>
      </c>
      <c r="B128" t="s">
        <v>25</v>
      </c>
      <c r="C128">
        <v>1</v>
      </c>
    </row>
    <row r="129" spans="1:3" x14ac:dyDescent="0.25">
      <c r="A129">
        <v>116</v>
      </c>
      <c r="B129" t="s">
        <v>25</v>
      </c>
      <c r="C129">
        <v>1</v>
      </c>
    </row>
    <row r="130" spans="1:3" x14ac:dyDescent="0.25">
      <c r="A130">
        <v>116</v>
      </c>
      <c r="B130" t="s">
        <v>25</v>
      </c>
      <c r="C130">
        <v>1</v>
      </c>
    </row>
    <row r="131" spans="1:3" x14ac:dyDescent="0.25">
      <c r="A131">
        <v>154</v>
      </c>
      <c r="B131" t="s">
        <v>25</v>
      </c>
      <c r="C131">
        <v>1</v>
      </c>
    </row>
    <row r="132" spans="1:3" x14ac:dyDescent="0.25">
      <c r="A132">
        <v>154</v>
      </c>
      <c r="B132" t="s">
        <v>25</v>
      </c>
      <c r="C132">
        <v>1</v>
      </c>
    </row>
    <row r="133" spans="1:3" x14ac:dyDescent="0.25">
      <c r="A133">
        <v>154</v>
      </c>
      <c r="B133" t="s">
        <v>25</v>
      </c>
      <c r="C133">
        <v>1</v>
      </c>
    </row>
    <row r="134" spans="1:3" x14ac:dyDescent="0.25">
      <c r="A134">
        <v>155</v>
      </c>
      <c r="B134" t="s">
        <v>25</v>
      </c>
      <c r="C134">
        <v>1</v>
      </c>
    </row>
    <row r="135" spans="1:3" x14ac:dyDescent="0.25">
      <c r="A135">
        <v>155</v>
      </c>
      <c r="B135" t="s">
        <v>25</v>
      </c>
      <c r="C135">
        <v>1</v>
      </c>
    </row>
    <row r="136" spans="1:3" x14ac:dyDescent="0.25">
      <c r="A136">
        <v>155</v>
      </c>
      <c r="B136" t="s">
        <v>25</v>
      </c>
      <c r="C136">
        <v>1</v>
      </c>
    </row>
    <row r="137" spans="1:3" x14ac:dyDescent="0.25">
      <c r="A137">
        <v>155</v>
      </c>
      <c r="B137" t="s">
        <v>25</v>
      </c>
      <c r="C137">
        <v>1</v>
      </c>
    </row>
    <row r="138" spans="1:3" x14ac:dyDescent="0.25">
      <c r="A138">
        <v>158</v>
      </c>
      <c r="B138" t="s">
        <v>25</v>
      </c>
      <c r="C138">
        <v>1</v>
      </c>
    </row>
    <row r="139" spans="1:3" x14ac:dyDescent="0.25">
      <c r="A139">
        <v>161</v>
      </c>
      <c r="B139" t="s">
        <v>25</v>
      </c>
      <c r="C139">
        <v>1</v>
      </c>
    </row>
    <row r="140" spans="1:3" x14ac:dyDescent="0.25">
      <c r="A140">
        <v>161</v>
      </c>
      <c r="B140" t="s">
        <v>25</v>
      </c>
      <c r="C140">
        <v>1</v>
      </c>
    </row>
    <row r="141" spans="1:3" x14ac:dyDescent="0.25">
      <c r="A141">
        <v>162</v>
      </c>
      <c r="B141" t="s">
        <v>25</v>
      </c>
      <c r="C141">
        <v>1</v>
      </c>
    </row>
    <row r="142" spans="1:3" x14ac:dyDescent="0.25">
      <c r="A142">
        <v>166</v>
      </c>
      <c r="B142" t="s">
        <v>25</v>
      </c>
      <c r="C142">
        <v>1</v>
      </c>
    </row>
    <row r="143" spans="1:3" x14ac:dyDescent="0.25">
      <c r="A143">
        <v>166</v>
      </c>
      <c r="B143" t="s">
        <v>25</v>
      </c>
      <c r="C143">
        <v>1</v>
      </c>
    </row>
    <row r="144" spans="1:3" x14ac:dyDescent="0.25">
      <c r="A144">
        <v>166</v>
      </c>
      <c r="B144" t="s">
        <v>25</v>
      </c>
      <c r="C144">
        <v>1</v>
      </c>
    </row>
    <row r="145" spans="1:3" x14ac:dyDescent="0.25">
      <c r="A145">
        <v>183</v>
      </c>
      <c r="B145" t="s">
        <v>25</v>
      </c>
      <c r="C145">
        <v>1</v>
      </c>
    </row>
    <row r="146" spans="1:3" x14ac:dyDescent="0.25">
      <c r="A146">
        <v>188</v>
      </c>
      <c r="B146" t="s">
        <v>25</v>
      </c>
      <c r="C146">
        <v>1</v>
      </c>
    </row>
    <row r="147" spans="1:3" x14ac:dyDescent="0.25">
      <c r="A147">
        <v>193</v>
      </c>
      <c r="B147" t="s">
        <v>25</v>
      </c>
      <c r="C147">
        <v>1</v>
      </c>
    </row>
    <row r="148" spans="1:3" x14ac:dyDescent="0.25">
      <c r="A148">
        <v>193</v>
      </c>
      <c r="B148" t="s">
        <v>25</v>
      </c>
      <c r="C148">
        <v>1</v>
      </c>
    </row>
    <row r="149" spans="1:3" x14ac:dyDescent="0.25">
      <c r="A149">
        <v>193</v>
      </c>
      <c r="B149" t="s">
        <v>25</v>
      </c>
      <c r="C149">
        <v>1</v>
      </c>
    </row>
    <row r="150" spans="1:3" x14ac:dyDescent="0.25">
      <c r="A150">
        <v>195</v>
      </c>
      <c r="B150" t="s">
        <v>25</v>
      </c>
      <c r="C150">
        <v>1</v>
      </c>
    </row>
    <row r="151" spans="1:3" x14ac:dyDescent="0.25">
      <c r="A151">
        <v>201</v>
      </c>
      <c r="B151" t="s">
        <v>25</v>
      </c>
      <c r="C151">
        <v>1</v>
      </c>
    </row>
    <row r="152" spans="1:3" x14ac:dyDescent="0.25">
      <c r="A152">
        <v>207</v>
      </c>
      <c r="B152" t="s">
        <v>25</v>
      </c>
      <c r="C152">
        <v>1</v>
      </c>
    </row>
    <row r="153" spans="1:3" x14ac:dyDescent="0.25">
      <c r="A153">
        <v>208</v>
      </c>
      <c r="B153" t="s">
        <v>25</v>
      </c>
      <c r="C153">
        <v>1</v>
      </c>
    </row>
    <row r="154" spans="1:3" x14ac:dyDescent="0.25">
      <c r="A154">
        <v>210</v>
      </c>
      <c r="B154" t="s">
        <v>25</v>
      </c>
      <c r="C154">
        <v>1</v>
      </c>
    </row>
    <row r="155" spans="1:3" x14ac:dyDescent="0.25">
      <c r="A155">
        <v>216</v>
      </c>
      <c r="B155" t="s">
        <v>25</v>
      </c>
      <c r="C155">
        <v>1</v>
      </c>
    </row>
    <row r="156" spans="1:3" x14ac:dyDescent="0.25">
      <c r="A156">
        <v>216</v>
      </c>
      <c r="B156" t="s">
        <v>25</v>
      </c>
      <c r="C156">
        <v>1</v>
      </c>
    </row>
    <row r="157" spans="1:3" x14ac:dyDescent="0.25">
      <c r="A157">
        <v>216</v>
      </c>
      <c r="B157" t="s">
        <v>25</v>
      </c>
      <c r="C157">
        <v>1</v>
      </c>
    </row>
    <row r="158" spans="1:3" x14ac:dyDescent="0.25">
      <c r="A158">
        <v>216</v>
      </c>
      <c r="B158" t="s">
        <v>25</v>
      </c>
      <c r="C158">
        <v>1</v>
      </c>
    </row>
    <row r="159" spans="1:3" x14ac:dyDescent="0.25">
      <c r="A159">
        <v>222</v>
      </c>
      <c r="B159" t="s">
        <v>25</v>
      </c>
      <c r="C159">
        <v>1</v>
      </c>
    </row>
    <row r="160" spans="1:3" x14ac:dyDescent="0.25">
      <c r="A160">
        <v>222</v>
      </c>
      <c r="B160" t="s">
        <v>25</v>
      </c>
      <c r="C160">
        <v>1</v>
      </c>
    </row>
    <row r="161" spans="1:3" x14ac:dyDescent="0.25">
      <c r="A161">
        <v>225</v>
      </c>
      <c r="B161" t="s">
        <v>25</v>
      </c>
      <c r="C161">
        <v>1</v>
      </c>
    </row>
    <row r="162" spans="1:3" x14ac:dyDescent="0.25">
      <c r="A162">
        <v>225</v>
      </c>
      <c r="B162" t="s">
        <v>25</v>
      </c>
      <c r="C162">
        <v>1</v>
      </c>
    </row>
    <row r="163" spans="1:3" x14ac:dyDescent="0.25">
      <c r="A163">
        <v>227</v>
      </c>
      <c r="B163" t="s">
        <v>25</v>
      </c>
      <c r="C163">
        <v>1</v>
      </c>
    </row>
    <row r="164" spans="1:3" x14ac:dyDescent="0.25">
      <c r="A164">
        <v>232</v>
      </c>
      <c r="B164" t="s">
        <v>25</v>
      </c>
      <c r="C164">
        <v>1</v>
      </c>
    </row>
    <row r="165" spans="1:3" x14ac:dyDescent="0.25">
      <c r="A165">
        <v>247</v>
      </c>
      <c r="B165" t="s">
        <v>25</v>
      </c>
      <c r="C165">
        <v>1</v>
      </c>
    </row>
    <row r="166" spans="1:3" x14ac:dyDescent="0.25">
      <c r="A166">
        <v>247</v>
      </c>
      <c r="B166" t="s">
        <v>25</v>
      </c>
      <c r="C166">
        <v>1</v>
      </c>
    </row>
    <row r="167" spans="1:3" x14ac:dyDescent="0.25">
      <c r="A167">
        <v>247</v>
      </c>
      <c r="B167" t="s">
        <v>25</v>
      </c>
      <c r="C167">
        <v>1</v>
      </c>
    </row>
    <row r="168" spans="1:3" x14ac:dyDescent="0.25">
      <c r="A168">
        <v>247</v>
      </c>
      <c r="B168" t="s">
        <v>25</v>
      </c>
      <c r="C168">
        <v>1</v>
      </c>
    </row>
    <row r="169" spans="1:3" x14ac:dyDescent="0.25">
      <c r="A169">
        <v>247</v>
      </c>
      <c r="B169" t="s">
        <v>25</v>
      </c>
      <c r="C169">
        <v>1</v>
      </c>
    </row>
    <row r="170" spans="1:3" x14ac:dyDescent="0.25">
      <c r="A170">
        <v>247</v>
      </c>
      <c r="B170" t="s">
        <v>25</v>
      </c>
      <c r="C170">
        <v>1</v>
      </c>
    </row>
    <row r="171" spans="1:3" x14ac:dyDescent="0.25">
      <c r="A171">
        <v>247</v>
      </c>
      <c r="B171" t="s">
        <v>25</v>
      </c>
      <c r="C171">
        <v>1</v>
      </c>
    </row>
    <row r="172" spans="1:3" x14ac:dyDescent="0.25">
      <c r="A172">
        <v>247</v>
      </c>
      <c r="B172" t="s">
        <v>25</v>
      </c>
      <c r="C172">
        <v>1</v>
      </c>
    </row>
    <row r="173" spans="1:3" x14ac:dyDescent="0.25">
      <c r="A173">
        <v>250</v>
      </c>
      <c r="B173" t="s">
        <v>25</v>
      </c>
      <c r="C173">
        <v>1</v>
      </c>
    </row>
    <row r="174" spans="1:3" x14ac:dyDescent="0.25">
      <c r="A174">
        <v>257</v>
      </c>
      <c r="B174" t="s">
        <v>25</v>
      </c>
      <c r="C174">
        <v>1</v>
      </c>
    </row>
    <row r="175" spans="1:3" x14ac:dyDescent="0.25">
      <c r="A175">
        <v>257</v>
      </c>
      <c r="B175" t="s">
        <v>25</v>
      </c>
      <c r="C175">
        <v>1</v>
      </c>
    </row>
    <row r="176" spans="1:3" x14ac:dyDescent="0.25">
      <c r="A176">
        <v>257</v>
      </c>
      <c r="B176" t="s">
        <v>25</v>
      </c>
      <c r="C176">
        <v>1</v>
      </c>
    </row>
    <row r="177" spans="1:3" x14ac:dyDescent="0.25">
      <c r="A177">
        <v>266</v>
      </c>
      <c r="B177" t="s">
        <v>25</v>
      </c>
      <c r="C177">
        <v>1</v>
      </c>
    </row>
    <row r="178" spans="1:3" x14ac:dyDescent="0.25">
      <c r="A178">
        <v>271</v>
      </c>
      <c r="B178" t="s">
        <v>25</v>
      </c>
      <c r="C178">
        <v>1</v>
      </c>
    </row>
    <row r="179" spans="1:3" x14ac:dyDescent="0.25">
      <c r="A179">
        <v>271</v>
      </c>
      <c r="B179" t="s">
        <v>25</v>
      </c>
      <c r="C179">
        <v>1</v>
      </c>
    </row>
    <row r="180" spans="1:3" x14ac:dyDescent="0.25">
      <c r="A180">
        <v>271</v>
      </c>
      <c r="B180" t="s">
        <v>25</v>
      </c>
      <c r="C180">
        <v>1</v>
      </c>
    </row>
    <row r="181" spans="1:3" x14ac:dyDescent="0.25">
      <c r="A181">
        <v>271</v>
      </c>
      <c r="B181" t="s">
        <v>25</v>
      </c>
      <c r="C181">
        <v>1</v>
      </c>
    </row>
    <row r="182" spans="1:3" x14ac:dyDescent="0.25">
      <c r="A182">
        <v>282</v>
      </c>
      <c r="B182" t="s">
        <v>25</v>
      </c>
      <c r="C182">
        <v>1</v>
      </c>
    </row>
    <row r="183" spans="1:3" x14ac:dyDescent="0.25">
      <c r="A183">
        <v>283</v>
      </c>
      <c r="B183" t="s">
        <v>25</v>
      </c>
      <c r="C183">
        <v>1</v>
      </c>
    </row>
    <row r="184" spans="1:3" x14ac:dyDescent="0.25">
      <c r="A184">
        <v>283</v>
      </c>
      <c r="B184" t="s">
        <v>25</v>
      </c>
      <c r="C184">
        <v>1</v>
      </c>
    </row>
    <row r="185" spans="1:3" x14ac:dyDescent="0.25">
      <c r="A185">
        <v>283</v>
      </c>
      <c r="B185" t="s">
        <v>25</v>
      </c>
      <c r="C185">
        <v>1</v>
      </c>
    </row>
    <row r="186" spans="1:3" x14ac:dyDescent="0.25">
      <c r="A186">
        <v>292</v>
      </c>
      <c r="B186" t="s">
        <v>25</v>
      </c>
      <c r="C186">
        <v>1</v>
      </c>
    </row>
    <row r="187" spans="1:3" x14ac:dyDescent="0.25">
      <c r="A187">
        <v>292</v>
      </c>
      <c r="B187" t="s">
        <v>25</v>
      </c>
      <c r="C187">
        <v>1</v>
      </c>
    </row>
    <row r="188" spans="1:3" x14ac:dyDescent="0.25">
      <c r="A188">
        <v>299</v>
      </c>
      <c r="B188" t="s">
        <v>25</v>
      </c>
      <c r="C188">
        <v>1</v>
      </c>
    </row>
    <row r="189" spans="1:3" x14ac:dyDescent="0.25">
      <c r="A189">
        <v>299</v>
      </c>
      <c r="B189" t="s">
        <v>25</v>
      </c>
      <c r="C189">
        <v>1</v>
      </c>
    </row>
    <row r="190" spans="1:3" x14ac:dyDescent="0.25">
      <c r="A190">
        <v>327</v>
      </c>
      <c r="B190" t="s">
        <v>25</v>
      </c>
      <c r="C190">
        <v>1</v>
      </c>
    </row>
    <row r="191" spans="1:3" x14ac:dyDescent="0.25">
      <c r="A191">
        <v>342</v>
      </c>
      <c r="B191" t="s">
        <v>25</v>
      </c>
      <c r="C191">
        <v>1</v>
      </c>
    </row>
    <row r="192" spans="1:3" x14ac:dyDescent="0.25">
      <c r="A192">
        <v>343</v>
      </c>
      <c r="B192" t="s">
        <v>25</v>
      </c>
      <c r="C192">
        <v>1</v>
      </c>
    </row>
    <row r="193" spans="1:3" x14ac:dyDescent="0.25">
      <c r="A193">
        <v>353</v>
      </c>
      <c r="B193" t="s">
        <v>25</v>
      </c>
      <c r="C193">
        <v>1</v>
      </c>
    </row>
    <row r="194" spans="1:3" x14ac:dyDescent="0.25">
      <c r="A194">
        <v>363</v>
      </c>
      <c r="B194" t="s">
        <v>25</v>
      </c>
      <c r="C194">
        <v>1</v>
      </c>
    </row>
    <row r="195" spans="1:3" x14ac:dyDescent="0.25">
      <c r="A195">
        <v>372</v>
      </c>
      <c r="B195" t="s">
        <v>25</v>
      </c>
      <c r="C195">
        <v>1</v>
      </c>
    </row>
    <row r="196" spans="1:3" x14ac:dyDescent="0.25">
      <c r="A196">
        <v>372</v>
      </c>
      <c r="B196" t="s">
        <v>25</v>
      </c>
      <c r="C196">
        <v>1</v>
      </c>
    </row>
    <row r="197" spans="1:3" x14ac:dyDescent="0.25">
      <c r="A197">
        <v>379</v>
      </c>
      <c r="B197" t="s">
        <v>25</v>
      </c>
      <c r="C197">
        <v>1</v>
      </c>
    </row>
    <row r="198" spans="1:3" x14ac:dyDescent="0.25">
      <c r="A198">
        <v>406</v>
      </c>
      <c r="B198" t="s">
        <v>25</v>
      </c>
      <c r="C198">
        <v>1</v>
      </c>
    </row>
    <row r="199" spans="1:3" x14ac:dyDescent="0.25">
      <c r="A199">
        <v>406</v>
      </c>
      <c r="B199" t="s">
        <v>25</v>
      </c>
      <c r="C199">
        <v>1</v>
      </c>
    </row>
    <row r="200" spans="1:3" x14ac:dyDescent="0.25">
      <c r="A200">
        <v>406</v>
      </c>
      <c r="B200" t="s">
        <v>25</v>
      </c>
      <c r="C200">
        <v>1</v>
      </c>
    </row>
    <row r="201" spans="1:3" x14ac:dyDescent="0.25">
      <c r="A201">
        <v>417</v>
      </c>
      <c r="B201" t="s">
        <v>25</v>
      </c>
      <c r="C201">
        <v>1</v>
      </c>
    </row>
    <row r="202" spans="1:3" x14ac:dyDescent="0.25">
      <c r="A202">
        <v>417</v>
      </c>
      <c r="B202" t="s">
        <v>25</v>
      </c>
      <c r="C202">
        <v>1</v>
      </c>
    </row>
    <row r="203" spans="1:3" x14ac:dyDescent="0.25">
      <c r="A203">
        <v>430</v>
      </c>
      <c r="B203" t="s">
        <v>25</v>
      </c>
      <c r="C203">
        <v>1</v>
      </c>
    </row>
    <row r="204" spans="1:3" x14ac:dyDescent="0.25">
      <c r="A204">
        <v>431</v>
      </c>
      <c r="B204" t="s">
        <v>25</v>
      </c>
      <c r="C204">
        <v>1</v>
      </c>
    </row>
    <row r="205" spans="1:3" x14ac:dyDescent="0.25">
      <c r="A205">
        <v>431</v>
      </c>
      <c r="B205" t="s">
        <v>25</v>
      </c>
      <c r="C205">
        <v>1</v>
      </c>
    </row>
    <row r="206" spans="1:3" x14ac:dyDescent="0.25">
      <c r="A206">
        <v>431</v>
      </c>
      <c r="B206" t="s">
        <v>25</v>
      </c>
      <c r="C206">
        <v>1</v>
      </c>
    </row>
    <row r="207" spans="1:3" x14ac:dyDescent="0.25">
      <c r="A207">
        <v>433</v>
      </c>
      <c r="B207" t="s">
        <v>25</v>
      </c>
      <c r="C207">
        <v>1</v>
      </c>
    </row>
    <row r="208" spans="1:3" x14ac:dyDescent="0.25">
      <c r="A208">
        <v>433</v>
      </c>
      <c r="B208" t="s">
        <v>25</v>
      </c>
      <c r="C208">
        <v>1</v>
      </c>
    </row>
    <row r="209" spans="1:3" x14ac:dyDescent="0.25">
      <c r="A209">
        <v>437</v>
      </c>
      <c r="B209" t="s">
        <v>25</v>
      </c>
      <c r="C209">
        <v>1</v>
      </c>
    </row>
    <row r="210" spans="1:3" x14ac:dyDescent="0.25">
      <c r="A210">
        <v>437</v>
      </c>
      <c r="B210" t="s">
        <v>25</v>
      </c>
      <c r="C210">
        <v>1</v>
      </c>
    </row>
    <row r="211" spans="1:3" x14ac:dyDescent="0.25">
      <c r="A211">
        <v>437</v>
      </c>
      <c r="B211" t="s">
        <v>25</v>
      </c>
      <c r="C211">
        <v>1</v>
      </c>
    </row>
    <row r="212" spans="1:3" x14ac:dyDescent="0.25">
      <c r="A212">
        <v>482</v>
      </c>
      <c r="B212" t="s">
        <v>25</v>
      </c>
      <c r="C212">
        <v>1</v>
      </c>
    </row>
    <row r="213" spans="1:3" x14ac:dyDescent="0.25">
      <c r="A213">
        <v>482</v>
      </c>
      <c r="B213" t="s">
        <v>25</v>
      </c>
      <c r="C213">
        <v>1</v>
      </c>
    </row>
    <row r="214" spans="1:3" x14ac:dyDescent="0.25">
      <c r="A214">
        <v>482</v>
      </c>
      <c r="B214" t="s">
        <v>25</v>
      </c>
      <c r="C214">
        <v>1</v>
      </c>
    </row>
    <row r="215" spans="1:3" x14ac:dyDescent="0.25">
      <c r="A215">
        <v>482</v>
      </c>
      <c r="B215" t="s">
        <v>25</v>
      </c>
      <c r="C215">
        <v>1</v>
      </c>
    </row>
    <row r="216" spans="1:3" x14ac:dyDescent="0.25">
      <c r="A216">
        <v>485</v>
      </c>
      <c r="B216" t="s">
        <v>25</v>
      </c>
      <c r="C216">
        <v>1</v>
      </c>
    </row>
    <row r="217" spans="1:3" x14ac:dyDescent="0.25">
      <c r="A217">
        <v>531</v>
      </c>
      <c r="B217" t="s">
        <v>25</v>
      </c>
      <c r="C217">
        <v>1</v>
      </c>
    </row>
    <row r="218" spans="1:3" x14ac:dyDescent="0.25">
      <c r="A218">
        <v>532</v>
      </c>
      <c r="B218" t="s">
        <v>25</v>
      </c>
      <c r="C218">
        <v>1</v>
      </c>
    </row>
    <row r="219" spans="1:3" x14ac:dyDescent="0.25">
      <c r="A219">
        <v>532</v>
      </c>
      <c r="B219" t="s">
        <v>25</v>
      </c>
      <c r="C219">
        <v>1</v>
      </c>
    </row>
    <row r="220" spans="1:3" x14ac:dyDescent="0.25">
      <c r="A220">
        <v>532</v>
      </c>
      <c r="B220" t="s">
        <v>25</v>
      </c>
      <c r="C220">
        <v>1</v>
      </c>
    </row>
    <row r="221" spans="1:3" x14ac:dyDescent="0.25">
      <c r="A221">
        <v>534</v>
      </c>
      <c r="B221" t="s">
        <v>25</v>
      </c>
      <c r="C221">
        <v>1</v>
      </c>
    </row>
    <row r="222" spans="1:3" x14ac:dyDescent="0.25">
      <c r="A222">
        <v>536</v>
      </c>
      <c r="B222" t="s">
        <v>25</v>
      </c>
      <c r="C222">
        <v>1</v>
      </c>
    </row>
    <row r="223" spans="1:3" x14ac:dyDescent="0.25">
      <c r="A223">
        <v>536</v>
      </c>
      <c r="B223" t="s">
        <v>25</v>
      </c>
      <c r="C223">
        <v>1</v>
      </c>
    </row>
    <row r="224" spans="1:3" x14ac:dyDescent="0.25">
      <c r="A224">
        <v>536</v>
      </c>
      <c r="B224" t="s">
        <v>25</v>
      </c>
      <c r="C224">
        <v>1</v>
      </c>
    </row>
    <row r="225" spans="1:3" x14ac:dyDescent="0.25">
      <c r="A225">
        <v>536</v>
      </c>
      <c r="B225" t="s">
        <v>25</v>
      </c>
      <c r="C225">
        <v>1</v>
      </c>
    </row>
    <row r="226" spans="1:3" x14ac:dyDescent="0.25">
      <c r="A226">
        <v>536</v>
      </c>
      <c r="B226" t="s">
        <v>25</v>
      </c>
      <c r="C226">
        <v>1</v>
      </c>
    </row>
    <row r="227" spans="1:3" x14ac:dyDescent="0.25">
      <c r="A227">
        <v>536</v>
      </c>
      <c r="B227" t="s">
        <v>25</v>
      </c>
      <c r="C227">
        <v>1</v>
      </c>
    </row>
    <row r="228" spans="1:3" x14ac:dyDescent="0.25">
      <c r="A228">
        <v>536</v>
      </c>
      <c r="B228" t="s">
        <v>25</v>
      </c>
      <c r="C228">
        <v>1</v>
      </c>
    </row>
    <row r="229" spans="1:3" x14ac:dyDescent="0.25">
      <c r="A229">
        <v>536</v>
      </c>
      <c r="B229" t="s">
        <v>25</v>
      </c>
      <c r="C229">
        <v>1</v>
      </c>
    </row>
    <row r="230" spans="1:3" x14ac:dyDescent="0.25">
      <c r="A230">
        <v>536</v>
      </c>
      <c r="B230" t="s">
        <v>25</v>
      </c>
      <c r="C230">
        <v>1</v>
      </c>
    </row>
    <row r="231" spans="1:3" x14ac:dyDescent="0.25">
      <c r="A231">
        <v>536</v>
      </c>
      <c r="B231" t="s">
        <v>25</v>
      </c>
      <c r="C231">
        <v>1</v>
      </c>
    </row>
    <row r="232" spans="1:3" x14ac:dyDescent="0.25">
      <c r="A232">
        <v>536</v>
      </c>
      <c r="B232" t="s">
        <v>25</v>
      </c>
      <c r="C232">
        <v>1</v>
      </c>
    </row>
    <row r="233" spans="1:3" x14ac:dyDescent="0.25">
      <c r="A233">
        <v>536</v>
      </c>
      <c r="B233" t="s">
        <v>25</v>
      </c>
      <c r="C233">
        <v>1</v>
      </c>
    </row>
    <row r="234" spans="1:3" x14ac:dyDescent="0.25">
      <c r="A234">
        <v>536</v>
      </c>
      <c r="B234" t="s">
        <v>25</v>
      </c>
      <c r="C234">
        <v>1</v>
      </c>
    </row>
    <row r="235" spans="1:3" x14ac:dyDescent="0.25">
      <c r="A235">
        <v>537</v>
      </c>
      <c r="B235" t="s">
        <v>25</v>
      </c>
      <c r="C235">
        <v>1</v>
      </c>
    </row>
    <row r="236" spans="1:3" x14ac:dyDescent="0.25">
      <c r="A236">
        <v>542</v>
      </c>
      <c r="B236" t="s">
        <v>25</v>
      </c>
      <c r="C236">
        <v>1</v>
      </c>
    </row>
    <row r="237" spans="1:3" x14ac:dyDescent="0.25">
      <c r="A237">
        <v>568</v>
      </c>
      <c r="B237" t="s">
        <v>25</v>
      </c>
      <c r="C237">
        <v>1</v>
      </c>
    </row>
    <row r="238" spans="1:3" x14ac:dyDescent="0.25">
      <c r="A238">
        <v>582</v>
      </c>
      <c r="B238" t="s">
        <v>25</v>
      </c>
      <c r="C238">
        <v>1</v>
      </c>
    </row>
    <row r="239" spans="1:3" x14ac:dyDescent="0.25">
      <c r="A239">
        <v>582</v>
      </c>
      <c r="B239" t="s">
        <v>25</v>
      </c>
      <c r="C239">
        <v>1</v>
      </c>
    </row>
    <row r="240" spans="1:3" x14ac:dyDescent="0.25">
      <c r="A240">
        <v>582</v>
      </c>
      <c r="B240" t="s">
        <v>25</v>
      </c>
      <c r="C240">
        <v>1</v>
      </c>
    </row>
    <row r="241" spans="1:3" x14ac:dyDescent="0.25">
      <c r="A241">
        <v>582</v>
      </c>
      <c r="B241" t="s">
        <v>25</v>
      </c>
      <c r="C241">
        <v>1</v>
      </c>
    </row>
    <row r="242" spans="1:3" x14ac:dyDescent="0.25">
      <c r="A242">
        <v>582</v>
      </c>
      <c r="B242" t="s">
        <v>25</v>
      </c>
      <c r="C242">
        <v>1</v>
      </c>
    </row>
    <row r="243" spans="1:3" x14ac:dyDescent="0.25">
      <c r="A243">
        <v>584</v>
      </c>
      <c r="B243" t="s">
        <v>25</v>
      </c>
      <c r="C243">
        <v>1</v>
      </c>
    </row>
    <row r="244" spans="1:3" x14ac:dyDescent="0.25">
      <c r="A244">
        <v>584</v>
      </c>
      <c r="B244" t="s">
        <v>25</v>
      </c>
      <c r="C244">
        <v>1</v>
      </c>
    </row>
    <row r="245" spans="1:3" x14ac:dyDescent="0.25">
      <c r="A245">
        <v>584</v>
      </c>
      <c r="B245" t="s">
        <v>25</v>
      </c>
      <c r="C245">
        <v>1</v>
      </c>
    </row>
    <row r="246" spans="1:3" x14ac:dyDescent="0.25">
      <c r="A246">
        <v>587</v>
      </c>
      <c r="B246" t="s">
        <v>25</v>
      </c>
      <c r="C246">
        <v>1</v>
      </c>
    </row>
    <row r="247" spans="1:3" x14ac:dyDescent="0.25">
      <c r="A247">
        <v>587</v>
      </c>
      <c r="B247" t="s">
        <v>25</v>
      </c>
      <c r="C247">
        <v>1</v>
      </c>
    </row>
    <row r="248" spans="1:3" x14ac:dyDescent="0.25">
      <c r="A248">
        <v>587</v>
      </c>
      <c r="B248" t="s">
        <v>25</v>
      </c>
      <c r="C248">
        <v>1</v>
      </c>
    </row>
    <row r="249" spans="1:3" x14ac:dyDescent="0.25">
      <c r="A249">
        <v>631</v>
      </c>
      <c r="B249" t="s">
        <v>25</v>
      </c>
      <c r="C249">
        <v>1</v>
      </c>
    </row>
    <row r="250" spans="1:3" x14ac:dyDescent="0.25">
      <c r="A250">
        <v>699</v>
      </c>
      <c r="B250" t="s">
        <v>25</v>
      </c>
      <c r="C250">
        <v>1</v>
      </c>
    </row>
    <row r="251" spans="1:3" x14ac:dyDescent="0.25">
      <c r="A251">
        <v>712</v>
      </c>
      <c r="B251" t="s">
        <v>25</v>
      </c>
      <c r="C251">
        <v>1</v>
      </c>
    </row>
    <row r="252" spans="1:3" x14ac:dyDescent="0.25">
      <c r="A252">
        <v>727</v>
      </c>
      <c r="B252" t="s">
        <v>25</v>
      </c>
      <c r="C252">
        <v>1</v>
      </c>
    </row>
    <row r="253" spans="1:3" x14ac:dyDescent="0.25">
      <c r="A253">
        <v>727</v>
      </c>
      <c r="B253" t="s">
        <v>25</v>
      </c>
      <c r="C253">
        <v>1</v>
      </c>
    </row>
    <row r="254" spans="1:3" x14ac:dyDescent="0.25">
      <c r="A254">
        <v>727</v>
      </c>
      <c r="B254" t="s">
        <v>25</v>
      </c>
      <c r="C254">
        <v>1</v>
      </c>
    </row>
    <row r="255" spans="1:3" x14ac:dyDescent="0.25">
      <c r="A255">
        <v>729</v>
      </c>
      <c r="B255" t="s">
        <v>25</v>
      </c>
      <c r="C255">
        <v>1</v>
      </c>
    </row>
    <row r="256" spans="1:3" x14ac:dyDescent="0.25">
      <c r="A256">
        <v>740</v>
      </c>
      <c r="B256" t="s">
        <v>25</v>
      </c>
      <c r="C256">
        <v>1</v>
      </c>
    </row>
    <row r="257" spans="1:3" x14ac:dyDescent="0.25">
      <c r="A257">
        <v>740</v>
      </c>
      <c r="B257" t="s">
        <v>25</v>
      </c>
      <c r="C257">
        <v>1</v>
      </c>
    </row>
    <row r="258" spans="1:3" x14ac:dyDescent="0.25">
      <c r="A258">
        <v>740</v>
      </c>
      <c r="B258" t="s">
        <v>25</v>
      </c>
      <c r="C258">
        <v>1</v>
      </c>
    </row>
    <row r="259" spans="1:3" x14ac:dyDescent="0.25">
      <c r="A259">
        <v>740</v>
      </c>
      <c r="B259" t="s">
        <v>25</v>
      </c>
      <c r="C259">
        <v>1</v>
      </c>
    </row>
    <row r="260" spans="1:3" x14ac:dyDescent="0.25">
      <c r="A260">
        <v>773</v>
      </c>
      <c r="B260" t="s">
        <v>25</v>
      </c>
      <c r="C260">
        <v>1</v>
      </c>
    </row>
    <row r="261" spans="1:3" x14ac:dyDescent="0.25">
      <c r="A261">
        <v>773</v>
      </c>
      <c r="B261" t="s">
        <v>25</v>
      </c>
      <c r="C261">
        <v>1</v>
      </c>
    </row>
    <row r="262" spans="1:3" x14ac:dyDescent="0.25">
      <c r="A262">
        <v>773</v>
      </c>
      <c r="B262" t="s">
        <v>25</v>
      </c>
      <c r="C262">
        <v>1</v>
      </c>
    </row>
    <row r="263" spans="1:3" x14ac:dyDescent="0.25">
      <c r="A263">
        <v>773</v>
      </c>
      <c r="B263" t="s">
        <v>25</v>
      </c>
      <c r="C263">
        <v>1</v>
      </c>
    </row>
    <row r="264" spans="1:3" x14ac:dyDescent="0.25">
      <c r="A264">
        <v>779</v>
      </c>
      <c r="B264" t="s">
        <v>25</v>
      </c>
      <c r="C264">
        <v>1</v>
      </c>
    </row>
    <row r="265" spans="1:3" x14ac:dyDescent="0.25">
      <c r="A265">
        <v>799</v>
      </c>
      <c r="B265" t="s">
        <v>25</v>
      </c>
      <c r="C265">
        <v>1</v>
      </c>
    </row>
    <row r="266" spans="1:3" x14ac:dyDescent="0.25">
      <c r="A266">
        <v>799</v>
      </c>
      <c r="B266" t="s">
        <v>25</v>
      </c>
      <c r="C266">
        <v>1</v>
      </c>
    </row>
    <row r="267" spans="1:3" x14ac:dyDescent="0.25">
      <c r="A267">
        <v>805</v>
      </c>
      <c r="B267" t="s">
        <v>25</v>
      </c>
      <c r="C267">
        <v>1</v>
      </c>
    </row>
    <row r="268" spans="1:3" x14ac:dyDescent="0.25">
      <c r="A268">
        <v>805</v>
      </c>
      <c r="B268" t="s">
        <v>25</v>
      </c>
      <c r="C268">
        <v>1</v>
      </c>
    </row>
    <row r="269" spans="1:3" x14ac:dyDescent="0.25">
      <c r="A269">
        <v>805</v>
      </c>
      <c r="B269" t="s">
        <v>25</v>
      </c>
      <c r="C269">
        <v>1</v>
      </c>
    </row>
    <row r="270" spans="1:3" x14ac:dyDescent="0.25">
      <c r="A270">
        <v>828</v>
      </c>
      <c r="B270" t="s">
        <v>25</v>
      </c>
      <c r="C270">
        <v>1</v>
      </c>
    </row>
    <row r="271" spans="1:3" x14ac:dyDescent="0.25">
      <c r="A271">
        <v>868</v>
      </c>
      <c r="B271" t="s">
        <v>25</v>
      </c>
      <c r="C271">
        <v>1</v>
      </c>
    </row>
    <row r="272" spans="1:3" x14ac:dyDescent="0.25">
      <c r="A272">
        <v>878</v>
      </c>
      <c r="B272" t="s">
        <v>25</v>
      </c>
      <c r="C272">
        <v>1</v>
      </c>
    </row>
    <row r="273" spans="1:3" x14ac:dyDescent="0.25">
      <c r="A273">
        <v>887</v>
      </c>
      <c r="B273" t="s">
        <v>25</v>
      </c>
      <c r="C273">
        <v>1</v>
      </c>
    </row>
    <row r="274" spans="1:3" x14ac:dyDescent="0.25">
      <c r="A274">
        <v>898</v>
      </c>
      <c r="B274" t="s">
        <v>25</v>
      </c>
      <c r="C274">
        <v>1</v>
      </c>
    </row>
    <row r="275" spans="1:3" x14ac:dyDescent="0.25">
      <c r="A275">
        <v>901</v>
      </c>
      <c r="B275" t="s">
        <v>25</v>
      </c>
      <c r="C275">
        <v>1</v>
      </c>
    </row>
    <row r="276" spans="1:3" x14ac:dyDescent="0.25">
      <c r="A276">
        <v>902</v>
      </c>
      <c r="B276" t="s">
        <v>25</v>
      </c>
      <c r="C276">
        <v>1</v>
      </c>
    </row>
    <row r="277" spans="1:3" x14ac:dyDescent="0.25">
      <c r="A277">
        <v>910</v>
      </c>
      <c r="B277" t="s">
        <v>25</v>
      </c>
      <c r="C277">
        <v>1</v>
      </c>
    </row>
    <row r="278" spans="1:3" x14ac:dyDescent="0.25">
      <c r="A278">
        <v>915</v>
      </c>
      <c r="B278" t="s">
        <v>25</v>
      </c>
      <c r="C278">
        <v>1</v>
      </c>
    </row>
    <row r="279" spans="1:3" x14ac:dyDescent="0.25">
      <c r="A279">
        <v>924</v>
      </c>
      <c r="B279" t="s">
        <v>25</v>
      </c>
      <c r="C279">
        <v>1</v>
      </c>
    </row>
    <row r="280" spans="1:3" x14ac:dyDescent="0.25">
      <c r="A280">
        <v>924</v>
      </c>
      <c r="B280" t="s">
        <v>25</v>
      </c>
      <c r="C280">
        <v>1</v>
      </c>
    </row>
    <row r="281" spans="1:3" x14ac:dyDescent="0.25">
      <c r="A281">
        <v>925</v>
      </c>
      <c r="B281" t="s">
        <v>25</v>
      </c>
      <c r="C281">
        <v>1</v>
      </c>
    </row>
    <row r="282" spans="1:3" x14ac:dyDescent="0.25">
      <c r="A282">
        <v>930</v>
      </c>
      <c r="B282" t="s">
        <v>25</v>
      </c>
      <c r="C282">
        <v>1</v>
      </c>
    </row>
    <row r="283" spans="1:3" x14ac:dyDescent="0.25">
      <c r="A283">
        <v>930</v>
      </c>
      <c r="B283" t="s">
        <v>25</v>
      </c>
      <c r="C283">
        <v>1</v>
      </c>
    </row>
    <row r="284" spans="1:3" x14ac:dyDescent="0.25">
      <c r="A284">
        <v>956</v>
      </c>
      <c r="B284" t="s">
        <v>25</v>
      </c>
      <c r="C284">
        <v>1</v>
      </c>
    </row>
    <row r="285" spans="1:3" x14ac:dyDescent="0.25">
      <c r="A285">
        <v>962</v>
      </c>
      <c r="B285" t="s">
        <v>25</v>
      </c>
      <c r="C285">
        <v>1</v>
      </c>
    </row>
    <row r="286" spans="1:3" x14ac:dyDescent="0.25">
      <c r="A286">
        <v>962</v>
      </c>
      <c r="B286" t="s">
        <v>25</v>
      </c>
      <c r="C286">
        <v>1</v>
      </c>
    </row>
    <row r="287" spans="1:3" x14ac:dyDescent="0.25">
      <c r="A287">
        <v>963</v>
      </c>
      <c r="B287" t="s">
        <v>25</v>
      </c>
      <c r="C287">
        <v>1</v>
      </c>
    </row>
    <row r="288" spans="1:3" x14ac:dyDescent="0.25">
      <c r="A288">
        <v>964</v>
      </c>
      <c r="B288" t="s">
        <v>25</v>
      </c>
      <c r="C288">
        <v>1</v>
      </c>
    </row>
    <row r="289" spans="1:3" x14ac:dyDescent="0.25">
      <c r="A289">
        <v>980</v>
      </c>
      <c r="B289" t="s">
        <v>25</v>
      </c>
      <c r="C289">
        <v>1</v>
      </c>
    </row>
    <row r="290" spans="1:3" x14ac:dyDescent="0.25">
      <c r="A290">
        <v>982</v>
      </c>
      <c r="B290" t="s">
        <v>25</v>
      </c>
      <c r="C290">
        <v>1</v>
      </c>
    </row>
    <row r="291" spans="1:3" x14ac:dyDescent="0.25">
      <c r="A291">
        <v>983</v>
      </c>
      <c r="B291" t="s">
        <v>25</v>
      </c>
      <c r="C291">
        <v>1</v>
      </c>
    </row>
    <row r="292" spans="1:3" x14ac:dyDescent="0.25">
      <c r="A292">
        <v>993</v>
      </c>
      <c r="B292" t="s">
        <v>25</v>
      </c>
      <c r="C292">
        <v>1</v>
      </c>
    </row>
    <row r="293" spans="1:3" x14ac:dyDescent="0.25">
      <c r="A293" s="3">
        <v>1002</v>
      </c>
      <c r="B293" t="s">
        <v>25</v>
      </c>
      <c r="C293">
        <v>1</v>
      </c>
    </row>
    <row r="294" spans="1:3" x14ac:dyDescent="0.25">
      <c r="A294" s="3">
        <v>1002</v>
      </c>
      <c r="B294" t="s">
        <v>25</v>
      </c>
      <c r="C294">
        <v>1</v>
      </c>
    </row>
    <row r="295" spans="1:3" x14ac:dyDescent="0.25">
      <c r="A295" s="3">
        <v>1026</v>
      </c>
      <c r="B295" t="s">
        <v>25</v>
      </c>
      <c r="C295">
        <v>1</v>
      </c>
    </row>
    <row r="296" spans="1:3" x14ac:dyDescent="0.25">
      <c r="A296" s="3">
        <v>1042</v>
      </c>
      <c r="B296" t="s">
        <v>25</v>
      </c>
      <c r="C296">
        <v>1</v>
      </c>
    </row>
    <row r="297" spans="1:3" x14ac:dyDescent="0.25">
      <c r="A297" s="3">
        <v>1042</v>
      </c>
      <c r="B297" t="s">
        <v>25</v>
      </c>
      <c r="C297">
        <v>1</v>
      </c>
    </row>
    <row r="298" spans="1:3" x14ac:dyDescent="0.25">
      <c r="A298" s="3">
        <v>1051</v>
      </c>
      <c r="B298" t="s">
        <v>25</v>
      </c>
      <c r="C298">
        <v>1</v>
      </c>
    </row>
    <row r="299" spans="1:3" x14ac:dyDescent="0.25">
      <c r="A299" s="3">
        <v>1052</v>
      </c>
      <c r="B299" t="s">
        <v>25</v>
      </c>
      <c r="C299">
        <v>1</v>
      </c>
    </row>
    <row r="300" spans="1:3" x14ac:dyDescent="0.25">
      <c r="A300" s="3">
        <v>1052</v>
      </c>
      <c r="B300" t="s">
        <v>25</v>
      </c>
      <c r="C300">
        <v>1</v>
      </c>
    </row>
    <row r="301" spans="1:3" x14ac:dyDescent="0.25">
      <c r="A301" s="3">
        <v>1053</v>
      </c>
      <c r="B301" t="s">
        <v>25</v>
      </c>
      <c r="C301">
        <v>1</v>
      </c>
    </row>
    <row r="302" spans="1:3" x14ac:dyDescent="0.25">
      <c r="A302" s="3">
        <v>1053</v>
      </c>
      <c r="B302" t="s">
        <v>25</v>
      </c>
      <c r="C302">
        <v>1</v>
      </c>
    </row>
    <row r="303" spans="1:3" x14ac:dyDescent="0.25">
      <c r="A303" s="3">
        <v>1053</v>
      </c>
      <c r="B303" t="s">
        <v>25</v>
      </c>
      <c r="C303">
        <v>1</v>
      </c>
    </row>
    <row r="304" spans="1:3" x14ac:dyDescent="0.25">
      <c r="A304" s="3">
        <v>1053</v>
      </c>
      <c r="B304" t="s">
        <v>25</v>
      </c>
      <c r="C304">
        <v>1</v>
      </c>
    </row>
    <row r="305" spans="1:3" x14ac:dyDescent="0.25">
      <c r="A305" s="3">
        <v>1053</v>
      </c>
      <c r="B305" t="s">
        <v>25</v>
      </c>
      <c r="C305">
        <v>1</v>
      </c>
    </row>
    <row r="306" spans="1:3" x14ac:dyDescent="0.25">
      <c r="A306" s="3">
        <v>1054</v>
      </c>
      <c r="B306" t="s">
        <v>25</v>
      </c>
      <c r="C306">
        <v>1</v>
      </c>
    </row>
    <row r="307" spans="1:3" x14ac:dyDescent="0.25">
      <c r="A307" s="3">
        <v>1054</v>
      </c>
      <c r="B307" t="s">
        <v>25</v>
      </c>
      <c r="C307">
        <v>1</v>
      </c>
    </row>
    <row r="308" spans="1:3" x14ac:dyDescent="0.25">
      <c r="A308" s="3">
        <v>1129</v>
      </c>
      <c r="B308" t="s">
        <v>25</v>
      </c>
      <c r="C308">
        <v>1</v>
      </c>
    </row>
    <row r="309" spans="1:3" x14ac:dyDescent="0.25">
      <c r="A309" s="3">
        <v>1136</v>
      </c>
      <c r="B309" t="s">
        <v>25</v>
      </c>
      <c r="C309">
        <v>1</v>
      </c>
    </row>
    <row r="310" spans="1:3" x14ac:dyDescent="0.25">
      <c r="A310" s="3">
        <v>1219</v>
      </c>
      <c r="B310" t="s">
        <v>25</v>
      </c>
      <c r="C310">
        <v>1</v>
      </c>
    </row>
    <row r="311" spans="1:3" x14ac:dyDescent="0.25">
      <c r="A311" s="3">
        <v>1222</v>
      </c>
      <c r="B311" t="s">
        <v>25</v>
      </c>
      <c r="C311">
        <v>1</v>
      </c>
    </row>
    <row r="312" spans="1:3" x14ac:dyDescent="0.25">
      <c r="A312" s="3">
        <v>1222</v>
      </c>
      <c r="B312" t="s">
        <v>25</v>
      </c>
      <c r="C312">
        <v>1</v>
      </c>
    </row>
    <row r="313" spans="1:3" x14ac:dyDescent="0.25">
      <c r="A313" s="3">
        <v>1277</v>
      </c>
      <c r="B313" t="s">
        <v>25</v>
      </c>
      <c r="C313">
        <v>1</v>
      </c>
    </row>
    <row r="314" spans="1:3" x14ac:dyDescent="0.25">
      <c r="A314" s="3">
        <v>1382</v>
      </c>
      <c r="B314" t="s">
        <v>25</v>
      </c>
      <c r="C314">
        <v>1</v>
      </c>
    </row>
    <row r="315" spans="1:3" x14ac:dyDescent="0.25">
      <c r="A315" s="3">
        <v>1389</v>
      </c>
      <c r="B315" t="s">
        <v>25</v>
      </c>
      <c r="C315">
        <v>1</v>
      </c>
    </row>
    <row r="316" spans="1:3" x14ac:dyDescent="0.25">
      <c r="A316" s="3">
        <v>1389</v>
      </c>
      <c r="B316" t="s">
        <v>25</v>
      </c>
      <c r="C316">
        <v>1</v>
      </c>
    </row>
    <row r="317" spans="1:3" x14ac:dyDescent="0.25">
      <c r="A317" s="3">
        <v>1389</v>
      </c>
      <c r="B317" t="s">
        <v>25</v>
      </c>
      <c r="C317">
        <v>1</v>
      </c>
    </row>
    <row r="318" spans="1:3" x14ac:dyDescent="0.25">
      <c r="A318" s="3">
        <v>1389</v>
      </c>
      <c r="B318" t="s">
        <v>25</v>
      </c>
      <c r="C318">
        <v>1</v>
      </c>
    </row>
    <row r="319" spans="1:3" x14ac:dyDescent="0.25">
      <c r="A319" s="3">
        <v>1389</v>
      </c>
      <c r="B319" t="s">
        <v>25</v>
      </c>
      <c r="C319">
        <v>1</v>
      </c>
    </row>
    <row r="320" spans="1:3" x14ac:dyDescent="0.25">
      <c r="A320" s="3">
        <v>1389</v>
      </c>
      <c r="B320" t="s">
        <v>25</v>
      </c>
      <c r="C320">
        <v>1</v>
      </c>
    </row>
    <row r="321" spans="1:3" x14ac:dyDescent="0.25">
      <c r="A321" s="3">
        <v>1389</v>
      </c>
      <c r="B321" t="s">
        <v>25</v>
      </c>
      <c r="C321">
        <v>1</v>
      </c>
    </row>
    <row r="322" spans="1:3" x14ac:dyDescent="0.25">
      <c r="A322" s="3">
        <v>1389</v>
      </c>
      <c r="B322" t="s">
        <v>25</v>
      </c>
      <c r="C322">
        <v>1</v>
      </c>
    </row>
    <row r="323" spans="1:3" x14ac:dyDescent="0.25">
      <c r="A323" s="3">
        <v>1389</v>
      </c>
      <c r="B323" t="s">
        <v>25</v>
      </c>
      <c r="C323">
        <v>1</v>
      </c>
    </row>
    <row r="324" spans="1:3" x14ac:dyDescent="0.25">
      <c r="A324" s="3">
        <v>1389</v>
      </c>
      <c r="B324" t="s">
        <v>25</v>
      </c>
      <c r="C324">
        <v>1</v>
      </c>
    </row>
    <row r="325" spans="1:3" x14ac:dyDescent="0.25">
      <c r="A325" s="3">
        <v>1389</v>
      </c>
      <c r="B325" t="s">
        <v>25</v>
      </c>
      <c r="C325">
        <v>1</v>
      </c>
    </row>
    <row r="326" spans="1:3" x14ac:dyDescent="0.25">
      <c r="A326" s="3">
        <v>1393</v>
      </c>
      <c r="B326" t="s">
        <v>25</v>
      </c>
      <c r="C326">
        <v>1</v>
      </c>
    </row>
    <row r="327" spans="1:3" x14ac:dyDescent="0.25">
      <c r="A327" s="3">
        <v>1393</v>
      </c>
      <c r="B327" t="s">
        <v>25</v>
      </c>
      <c r="C327">
        <v>1</v>
      </c>
    </row>
    <row r="328" spans="1:3" x14ac:dyDescent="0.25">
      <c r="A328" s="3">
        <v>1401</v>
      </c>
      <c r="B328" t="s">
        <v>25</v>
      </c>
      <c r="C328">
        <v>1</v>
      </c>
    </row>
    <row r="329" spans="1:3" x14ac:dyDescent="0.25">
      <c r="A329" s="3">
        <v>1401</v>
      </c>
      <c r="B329" t="s">
        <v>25</v>
      </c>
      <c r="C329">
        <v>1</v>
      </c>
    </row>
    <row r="330" spans="1:3" x14ac:dyDescent="0.25">
      <c r="A330" s="3">
        <v>1401</v>
      </c>
      <c r="B330" t="s">
        <v>25</v>
      </c>
      <c r="C330">
        <v>1</v>
      </c>
    </row>
    <row r="331" spans="1:3" x14ac:dyDescent="0.25">
      <c r="A331" s="3">
        <v>1401</v>
      </c>
      <c r="B331" t="s">
        <v>25</v>
      </c>
      <c r="C331">
        <v>1</v>
      </c>
    </row>
    <row r="332" spans="1:3" x14ac:dyDescent="0.25">
      <c r="A332" s="3">
        <v>1426</v>
      </c>
      <c r="B332" t="s">
        <v>25</v>
      </c>
      <c r="C332">
        <v>1</v>
      </c>
    </row>
    <row r="333" spans="1:3" x14ac:dyDescent="0.25">
      <c r="A333" s="3">
        <v>1426</v>
      </c>
      <c r="B333" t="s">
        <v>25</v>
      </c>
      <c r="C333">
        <v>1</v>
      </c>
    </row>
    <row r="334" spans="1:3" x14ac:dyDescent="0.25">
      <c r="A334" s="3">
        <v>1435</v>
      </c>
      <c r="B334" t="s">
        <v>25</v>
      </c>
      <c r="C334">
        <v>1</v>
      </c>
    </row>
    <row r="335" spans="1:3" x14ac:dyDescent="0.25">
      <c r="A335" s="3">
        <v>1441</v>
      </c>
      <c r="B335" t="s">
        <v>25</v>
      </c>
      <c r="C335">
        <v>1</v>
      </c>
    </row>
    <row r="336" spans="1:3" x14ac:dyDescent="0.25">
      <c r="A336" s="3">
        <v>1441</v>
      </c>
      <c r="B336" t="s">
        <v>25</v>
      </c>
      <c r="C336">
        <v>1</v>
      </c>
    </row>
    <row r="337" spans="1:3" x14ac:dyDescent="0.25">
      <c r="A337" s="3">
        <v>1441</v>
      </c>
      <c r="B337" t="s">
        <v>25</v>
      </c>
      <c r="C337">
        <v>1</v>
      </c>
    </row>
    <row r="338" spans="1:3" x14ac:dyDescent="0.25">
      <c r="A338" s="3">
        <v>1479</v>
      </c>
      <c r="B338" t="s">
        <v>25</v>
      </c>
      <c r="C338">
        <v>1</v>
      </c>
    </row>
    <row r="339" spans="1:3" x14ac:dyDescent="0.25">
      <c r="A339" s="3">
        <v>1479</v>
      </c>
      <c r="B339" t="s">
        <v>25</v>
      </c>
      <c r="C339">
        <v>1</v>
      </c>
    </row>
    <row r="340" spans="1:3" x14ac:dyDescent="0.25">
      <c r="A340" s="3">
        <v>1532</v>
      </c>
      <c r="B340" t="s">
        <v>25</v>
      </c>
      <c r="C340">
        <v>1</v>
      </c>
    </row>
    <row r="341" spans="1:3" x14ac:dyDescent="0.25">
      <c r="A341" s="3">
        <v>1565</v>
      </c>
      <c r="B341" t="s">
        <v>25</v>
      </c>
      <c r="C341">
        <v>1</v>
      </c>
    </row>
    <row r="342" spans="1:3" x14ac:dyDescent="0.25">
      <c r="A342" s="3">
        <v>1578</v>
      </c>
      <c r="B342" t="s">
        <v>25</v>
      </c>
      <c r="C342">
        <v>1</v>
      </c>
    </row>
    <row r="343" spans="1:3" x14ac:dyDescent="0.25">
      <c r="A343" s="3">
        <v>1578</v>
      </c>
      <c r="B343" t="s">
        <v>25</v>
      </c>
      <c r="C343">
        <v>1</v>
      </c>
    </row>
    <row r="344" spans="1:3" x14ac:dyDescent="0.25">
      <c r="A344" s="3">
        <v>1578</v>
      </c>
      <c r="B344" t="s">
        <v>25</v>
      </c>
      <c r="C344">
        <v>1</v>
      </c>
    </row>
    <row r="345" spans="1:3" x14ac:dyDescent="0.25">
      <c r="A345" s="3">
        <v>1578</v>
      </c>
      <c r="B345" t="s">
        <v>25</v>
      </c>
      <c r="C345">
        <v>1</v>
      </c>
    </row>
    <row r="346" spans="1:3" x14ac:dyDescent="0.25">
      <c r="A346" s="3">
        <v>1581</v>
      </c>
      <c r="B346" t="s">
        <v>25</v>
      </c>
      <c r="C346">
        <v>1</v>
      </c>
    </row>
    <row r="347" spans="1:3" x14ac:dyDescent="0.25">
      <c r="A347" s="3">
        <v>1601</v>
      </c>
      <c r="B347" t="s">
        <v>25</v>
      </c>
      <c r="C347">
        <v>1</v>
      </c>
    </row>
    <row r="348" spans="1:3" x14ac:dyDescent="0.25">
      <c r="A348" s="3">
        <v>1636</v>
      </c>
      <c r="B348" t="s">
        <v>25</v>
      </c>
      <c r="C348">
        <v>1</v>
      </c>
    </row>
    <row r="349" spans="1:3" x14ac:dyDescent="0.25">
      <c r="A349" s="3">
        <v>1636</v>
      </c>
      <c r="B349" t="s">
        <v>25</v>
      </c>
      <c r="C349">
        <v>1</v>
      </c>
    </row>
    <row r="350" spans="1:3" x14ac:dyDescent="0.25">
      <c r="A350" s="3">
        <v>1636</v>
      </c>
      <c r="B350" t="s">
        <v>25</v>
      </c>
      <c r="C350">
        <v>1</v>
      </c>
    </row>
    <row r="351" spans="1:3" x14ac:dyDescent="0.25">
      <c r="A351" s="3">
        <v>1636</v>
      </c>
      <c r="B351" t="s">
        <v>25</v>
      </c>
      <c r="C351">
        <v>1</v>
      </c>
    </row>
    <row r="352" spans="1:3" x14ac:dyDescent="0.25">
      <c r="A352" s="3">
        <v>1639</v>
      </c>
      <c r="B352" t="s">
        <v>25</v>
      </c>
      <c r="C352">
        <v>1</v>
      </c>
    </row>
    <row r="353" spans="1:3" x14ac:dyDescent="0.25">
      <c r="A353" s="3">
        <v>1639</v>
      </c>
      <c r="B353" t="s">
        <v>25</v>
      </c>
      <c r="C353">
        <v>1</v>
      </c>
    </row>
    <row r="354" spans="1:3" x14ac:dyDescent="0.25">
      <c r="A354" s="3">
        <v>1639</v>
      </c>
      <c r="B354" t="s">
        <v>25</v>
      </c>
      <c r="C354">
        <v>1</v>
      </c>
    </row>
    <row r="355" spans="1:3" x14ac:dyDescent="0.25">
      <c r="A355" s="3">
        <v>1639</v>
      </c>
      <c r="B355" t="s">
        <v>25</v>
      </c>
      <c r="C355">
        <v>1</v>
      </c>
    </row>
    <row r="356" spans="1:3" x14ac:dyDescent="0.25">
      <c r="A356" s="3">
        <v>1639</v>
      </c>
      <c r="B356" t="s">
        <v>25</v>
      </c>
      <c r="C356">
        <v>1</v>
      </c>
    </row>
    <row r="357" spans="1:3" x14ac:dyDescent="0.25">
      <c r="A357" s="3">
        <v>1639</v>
      </c>
      <c r="B357" t="s">
        <v>25</v>
      </c>
      <c r="C357">
        <v>1</v>
      </c>
    </row>
    <row r="358" spans="1:3" x14ac:dyDescent="0.25">
      <c r="A358" s="3">
        <v>1661</v>
      </c>
      <c r="B358" t="s">
        <v>25</v>
      </c>
      <c r="C358">
        <v>1</v>
      </c>
    </row>
    <row r="359" spans="1:3" x14ac:dyDescent="0.25">
      <c r="A359" s="3">
        <v>1673</v>
      </c>
      <c r="B359" t="s">
        <v>25</v>
      </c>
      <c r="C359">
        <v>1</v>
      </c>
    </row>
    <row r="360" spans="1:3" x14ac:dyDescent="0.25">
      <c r="A360" s="3">
        <v>1772</v>
      </c>
      <c r="B360" t="s">
        <v>25</v>
      </c>
      <c r="C360">
        <v>1</v>
      </c>
    </row>
    <row r="361" spans="1:3" x14ac:dyDescent="0.25">
      <c r="A361" s="3">
        <v>1788</v>
      </c>
      <c r="B361" t="s">
        <v>25</v>
      </c>
      <c r="C361">
        <v>1</v>
      </c>
    </row>
    <row r="362" spans="1:3" x14ac:dyDescent="0.25">
      <c r="A362" s="3">
        <v>1788</v>
      </c>
      <c r="B362" t="s">
        <v>25</v>
      </c>
      <c r="C362">
        <v>1</v>
      </c>
    </row>
    <row r="363" spans="1:3" x14ac:dyDescent="0.25">
      <c r="A363" s="3">
        <v>1791</v>
      </c>
      <c r="B363" t="s">
        <v>25</v>
      </c>
      <c r="C363">
        <v>1</v>
      </c>
    </row>
    <row r="364" spans="1:3" x14ac:dyDescent="0.25">
      <c r="A364" s="3">
        <v>1791</v>
      </c>
      <c r="B364" t="s">
        <v>25</v>
      </c>
      <c r="C364">
        <v>1</v>
      </c>
    </row>
    <row r="365" spans="1:3" x14ac:dyDescent="0.25">
      <c r="A365" s="3">
        <v>1826</v>
      </c>
      <c r="B365" t="s">
        <v>25</v>
      </c>
      <c r="C365">
        <v>1</v>
      </c>
    </row>
    <row r="366" spans="1:3" x14ac:dyDescent="0.25">
      <c r="A366" s="3">
        <v>1831</v>
      </c>
      <c r="B366" t="s">
        <v>25</v>
      </c>
      <c r="C366">
        <v>1</v>
      </c>
    </row>
    <row r="367" spans="1:3" x14ac:dyDescent="0.25">
      <c r="A367" s="3">
        <v>1831</v>
      </c>
      <c r="B367" t="s">
        <v>25</v>
      </c>
      <c r="C367">
        <v>1</v>
      </c>
    </row>
    <row r="368" spans="1:3" x14ac:dyDescent="0.25">
      <c r="A368" s="3">
        <v>1831</v>
      </c>
      <c r="B368" t="s">
        <v>25</v>
      </c>
      <c r="C368">
        <v>1</v>
      </c>
    </row>
    <row r="369" spans="1:3" x14ac:dyDescent="0.25">
      <c r="A369" s="3">
        <v>1831</v>
      </c>
      <c r="B369" t="s">
        <v>25</v>
      </c>
      <c r="C369">
        <v>1</v>
      </c>
    </row>
    <row r="370" spans="1:3" x14ac:dyDescent="0.25">
      <c r="A370" s="3">
        <v>1831</v>
      </c>
      <c r="B370" t="s">
        <v>25</v>
      </c>
      <c r="C370">
        <v>1</v>
      </c>
    </row>
    <row r="371" spans="1:3" x14ac:dyDescent="0.25">
      <c r="A371" s="3">
        <v>1831</v>
      </c>
      <c r="B371" t="s">
        <v>25</v>
      </c>
      <c r="C371">
        <v>1</v>
      </c>
    </row>
    <row r="372" spans="1:3" x14ac:dyDescent="0.25">
      <c r="A372" s="3">
        <v>1844</v>
      </c>
      <c r="B372" t="s">
        <v>25</v>
      </c>
      <c r="C372">
        <v>1</v>
      </c>
    </row>
    <row r="373" spans="1:3" x14ac:dyDescent="0.25">
      <c r="A373" s="3">
        <v>1938</v>
      </c>
      <c r="B373" t="s">
        <v>25</v>
      </c>
      <c r="C373">
        <v>1</v>
      </c>
    </row>
    <row r="374" spans="1:3" x14ac:dyDescent="0.25">
      <c r="A374" s="3">
        <v>2031</v>
      </c>
      <c r="B374" t="s">
        <v>25</v>
      </c>
      <c r="C374">
        <v>1</v>
      </c>
    </row>
    <row r="375" spans="1:3" x14ac:dyDescent="0.25">
      <c r="A375" s="3">
        <v>2031</v>
      </c>
      <c r="B375" t="s">
        <v>25</v>
      </c>
      <c r="C375">
        <v>1</v>
      </c>
    </row>
    <row r="376" spans="1:3" x14ac:dyDescent="0.25">
      <c r="A376" s="3">
        <v>2031</v>
      </c>
      <c r="B376" t="s">
        <v>25</v>
      </c>
      <c r="C376">
        <v>1</v>
      </c>
    </row>
    <row r="377" spans="1:3" x14ac:dyDescent="0.25">
      <c r="A377" s="3">
        <v>2031</v>
      </c>
      <c r="B377" t="s">
        <v>25</v>
      </c>
      <c r="C377">
        <v>1</v>
      </c>
    </row>
    <row r="378" spans="1:3" x14ac:dyDescent="0.25">
      <c r="A378" s="3">
        <v>2031</v>
      </c>
      <c r="B378" t="s">
        <v>25</v>
      </c>
      <c r="C378">
        <v>1</v>
      </c>
    </row>
    <row r="379" spans="1:3" x14ac:dyDescent="0.25">
      <c r="A379" s="3">
        <v>2031</v>
      </c>
      <c r="B379" t="s">
        <v>25</v>
      </c>
      <c r="C379">
        <v>1</v>
      </c>
    </row>
    <row r="380" spans="1:3" x14ac:dyDescent="0.25">
      <c r="A380" s="3">
        <v>2031</v>
      </c>
      <c r="B380" t="s">
        <v>25</v>
      </c>
      <c r="C380">
        <v>1</v>
      </c>
    </row>
    <row r="381" spans="1:3" x14ac:dyDescent="0.25">
      <c r="A381" s="3">
        <v>2053</v>
      </c>
      <c r="B381" t="s">
        <v>25</v>
      </c>
      <c r="C381">
        <v>1</v>
      </c>
    </row>
    <row r="382" spans="1:3" x14ac:dyDescent="0.25">
      <c r="A382" s="3">
        <v>2070</v>
      </c>
      <c r="B382" t="s">
        <v>25</v>
      </c>
      <c r="C382">
        <v>1</v>
      </c>
    </row>
    <row r="383" spans="1:3" x14ac:dyDescent="0.25">
      <c r="A383" s="3">
        <v>2163</v>
      </c>
      <c r="B383" t="s">
        <v>25</v>
      </c>
      <c r="C383">
        <v>1</v>
      </c>
    </row>
    <row r="384" spans="1:3" x14ac:dyDescent="0.25">
      <c r="A384" s="3">
        <v>2163</v>
      </c>
      <c r="B384" t="s">
        <v>25</v>
      </c>
      <c r="C384">
        <v>1</v>
      </c>
    </row>
    <row r="385" spans="1:3" x14ac:dyDescent="0.25">
      <c r="A385" s="3">
        <v>2164</v>
      </c>
      <c r="B385" t="s">
        <v>25</v>
      </c>
      <c r="C385">
        <v>1</v>
      </c>
    </row>
    <row r="386" spans="1:3" x14ac:dyDescent="0.25">
      <c r="A386" s="3">
        <v>2164</v>
      </c>
      <c r="B386" t="s">
        <v>25</v>
      </c>
      <c r="C386">
        <v>1</v>
      </c>
    </row>
    <row r="387" spans="1:3" x14ac:dyDescent="0.25">
      <c r="A387" s="3">
        <v>2164</v>
      </c>
      <c r="B387" t="s">
        <v>25</v>
      </c>
      <c r="C387">
        <v>1</v>
      </c>
    </row>
    <row r="388" spans="1:3" x14ac:dyDescent="0.25">
      <c r="A388" s="3">
        <v>2165</v>
      </c>
      <c r="B388" t="s">
        <v>25</v>
      </c>
      <c r="C388">
        <v>1</v>
      </c>
    </row>
    <row r="389" spans="1:3" x14ac:dyDescent="0.25">
      <c r="A389" s="3">
        <v>2170</v>
      </c>
      <c r="B389" t="s">
        <v>25</v>
      </c>
      <c r="C389">
        <v>1</v>
      </c>
    </row>
    <row r="390" spans="1:3" x14ac:dyDescent="0.25">
      <c r="A390" s="3">
        <v>2170</v>
      </c>
      <c r="B390" t="s">
        <v>25</v>
      </c>
      <c r="C390">
        <v>1</v>
      </c>
    </row>
    <row r="391" spans="1:3" x14ac:dyDescent="0.25">
      <c r="A391" s="3">
        <v>4293</v>
      </c>
      <c r="B391" t="s">
        <v>25</v>
      </c>
      <c r="C391">
        <v>1</v>
      </c>
    </row>
    <row r="392" spans="1:3" x14ac:dyDescent="0.25">
      <c r="A392" s="3">
        <v>4379</v>
      </c>
      <c r="B392" t="s">
        <v>25</v>
      </c>
      <c r="C392">
        <v>1</v>
      </c>
    </row>
    <row r="393" spans="1:3" x14ac:dyDescent="0.25">
      <c r="A393" s="3">
        <v>4414</v>
      </c>
      <c r="B393" t="s">
        <v>25</v>
      </c>
      <c r="C393">
        <v>1</v>
      </c>
    </row>
    <row r="394" spans="1:3" x14ac:dyDescent="0.25">
      <c r="A394" s="3">
        <v>4480</v>
      </c>
      <c r="B394" t="s">
        <v>25</v>
      </c>
      <c r="C394">
        <v>1</v>
      </c>
    </row>
    <row r="395" spans="1:3" x14ac:dyDescent="0.25">
      <c r="A395" s="3">
        <v>4487</v>
      </c>
      <c r="B395" t="s">
        <v>25</v>
      </c>
      <c r="C395">
        <v>1</v>
      </c>
    </row>
    <row r="396" spans="1:3" x14ac:dyDescent="0.25">
      <c r="A396" s="3">
        <v>4487</v>
      </c>
      <c r="B396" t="s">
        <v>25</v>
      </c>
      <c r="C396">
        <v>1</v>
      </c>
    </row>
    <row r="397" spans="1:3" x14ac:dyDescent="0.25">
      <c r="A397" s="3">
        <v>4555</v>
      </c>
      <c r="B397" t="s">
        <v>25</v>
      </c>
      <c r="C397">
        <v>1</v>
      </c>
    </row>
  </sheetData>
  <sortState xmlns:xlrd2="http://schemas.microsoft.com/office/spreadsheetml/2017/richdata2" ref="A1:B397">
    <sortCondition ref="B1:B397"/>
    <sortCondition ref="A1:A397"/>
  </sortState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73B-AE53-4130-A23C-7A646C20E335}">
  <sheetPr>
    <tabColor rgb="FFFF0000"/>
  </sheetPr>
  <dimension ref="A1:AA478"/>
  <sheetViews>
    <sheetView topLeftCell="A174" workbookViewId="0">
      <selection activeCell="D178" sqref="D178"/>
    </sheetView>
  </sheetViews>
  <sheetFormatPr defaultRowHeight="15" x14ac:dyDescent="0.25"/>
  <sheetData>
    <row r="1" spans="1:27" ht="45" x14ac:dyDescent="0.25">
      <c r="A1" s="4" t="s">
        <v>2424</v>
      </c>
      <c r="B1" s="4" t="s">
        <v>2425</v>
      </c>
      <c r="C1" s="4" t="s">
        <v>2426</v>
      </c>
      <c r="D1" s="4" t="s">
        <v>2427</v>
      </c>
      <c r="E1" s="4" t="s">
        <v>2428</v>
      </c>
      <c r="F1" s="4" t="s">
        <v>2429</v>
      </c>
      <c r="G1" s="4" t="s">
        <v>2430</v>
      </c>
      <c r="H1" s="4" t="s">
        <v>2431</v>
      </c>
      <c r="I1" s="4" t="s">
        <v>2432</v>
      </c>
      <c r="J1" s="4" t="s">
        <v>2433</v>
      </c>
      <c r="K1" s="4" t="s">
        <v>2434</v>
      </c>
      <c r="L1" s="4" t="s">
        <v>2435</v>
      </c>
      <c r="M1" s="4" t="s">
        <v>2436</v>
      </c>
      <c r="N1" s="4" t="s">
        <v>2437</v>
      </c>
      <c r="O1" s="4" t="s">
        <v>2438</v>
      </c>
      <c r="P1" s="4" t="s">
        <v>2439</v>
      </c>
      <c r="Q1" s="4" t="s">
        <v>2440</v>
      </c>
      <c r="R1" s="4" t="s">
        <v>2441</v>
      </c>
      <c r="S1" s="4" t="s">
        <v>2442</v>
      </c>
      <c r="T1" s="4" t="s">
        <v>2443</v>
      </c>
      <c r="U1" s="4" t="s">
        <v>2444</v>
      </c>
      <c r="V1" s="4" t="s">
        <v>2445</v>
      </c>
      <c r="W1" s="4" t="s">
        <v>2446</v>
      </c>
      <c r="X1" s="4" t="s">
        <v>2447</v>
      </c>
      <c r="Y1" s="4" t="s">
        <v>2448</v>
      </c>
      <c r="Z1" s="4" t="s">
        <v>2449</v>
      </c>
      <c r="AA1" s="4" t="s">
        <v>2450</v>
      </c>
    </row>
    <row r="2" spans="1:27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3</v>
      </c>
      <c r="G2">
        <v>2</v>
      </c>
      <c r="H2" t="s">
        <v>4</v>
      </c>
      <c r="I2" t="s">
        <v>5</v>
      </c>
      <c r="J2" t="s">
        <v>6</v>
      </c>
      <c r="L2" t="s">
        <v>7</v>
      </c>
      <c r="N2" s="1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>
        <v>207</v>
      </c>
      <c r="U2" t="s">
        <v>14</v>
      </c>
      <c r="V2" t="s">
        <v>15</v>
      </c>
      <c r="W2" t="s">
        <v>16</v>
      </c>
      <c r="X2">
        <v>2014</v>
      </c>
      <c r="Z2" s="2">
        <v>6.99</v>
      </c>
    </row>
    <row r="3" spans="1:27" x14ac:dyDescent="0.25">
      <c r="A3">
        <v>2</v>
      </c>
      <c r="B3" t="s">
        <v>17</v>
      </c>
      <c r="C3" t="s">
        <v>18</v>
      </c>
      <c r="D3" t="s">
        <v>19</v>
      </c>
      <c r="E3" t="s">
        <v>20</v>
      </c>
      <c r="F3">
        <v>3</v>
      </c>
      <c r="G3">
        <v>3</v>
      </c>
      <c r="H3" t="s">
        <v>4</v>
      </c>
      <c r="I3" t="s">
        <v>5</v>
      </c>
      <c r="J3" t="s">
        <v>21</v>
      </c>
      <c r="O3" t="s">
        <v>9</v>
      </c>
      <c r="P3" t="s">
        <v>22</v>
      </c>
      <c r="Q3" t="s">
        <v>23</v>
      </c>
      <c r="R3" t="s">
        <v>24</v>
      </c>
      <c r="S3" t="s">
        <v>13</v>
      </c>
      <c r="T3">
        <v>247</v>
      </c>
      <c r="U3" t="s">
        <v>25</v>
      </c>
      <c r="V3" t="s">
        <v>26</v>
      </c>
      <c r="W3" t="s">
        <v>27</v>
      </c>
      <c r="X3">
        <v>2017</v>
      </c>
      <c r="Y3" t="s">
        <v>28</v>
      </c>
      <c r="Z3" s="2">
        <v>10.5</v>
      </c>
    </row>
    <row r="4" spans="1:27" x14ac:dyDescent="0.25">
      <c r="A4">
        <v>3</v>
      </c>
      <c r="B4" t="s">
        <v>29</v>
      </c>
      <c r="C4" t="s">
        <v>30</v>
      </c>
      <c r="D4" s="1" t="s">
        <v>31</v>
      </c>
      <c r="E4" t="s">
        <v>32</v>
      </c>
      <c r="F4">
        <v>1.88</v>
      </c>
      <c r="G4">
        <v>1.25</v>
      </c>
      <c r="H4" t="s">
        <v>4</v>
      </c>
      <c r="I4" t="s">
        <v>5</v>
      </c>
      <c r="J4" t="s">
        <v>33</v>
      </c>
      <c r="N4" t="s">
        <v>34</v>
      </c>
      <c r="O4" t="s">
        <v>35</v>
      </c>
      <c r="P4" t="s">
        <v>30</v>
      </c>
      <c r="Q4" t="s">
        <v>36</v>
      </c>
      <c r="R4" t="s">
        <v>12</v>
      </c>
      <c r="S4" t="s">
        <v>13</v>
      </c>
      <c r="T4">
        <v>61</v>
      </c>
      <c r="U4" t="s">
        <v>25</v>
      </c>
      <c r="V4" t="s">
        <v>37</v>
      </c>
      <c r="W4" t="s">
        <v>38</v>
      </c>
      <c r="X4" t="s">
        <v>38</v>
      </c>
      <c r="Z4" s="2">
        <v>0.01</v>
      </c>
    </row>
    <row r="5" spans="1:27" x14ac:dyDescent="0.25">
      <c r="A5">
        <v>4</v>
      </c>
      <c r="B5" t="s">
        <v>39</v>
      </c>
      <c r="C5" t="s">
        <v>40</v>
      </c>
      <c r="D5" t="s">
        <v>41</v>
      </c>
      <c r="E5" t="s">
        <v>42</v>
      </c>
      <c r="F5">
        <v>2</v>
      </c>
      <c r="G5">
        <v>3.5</v>
      </c>
      <c r="H5" t="s">
        <v>4</v>
      </c>
      <c r="I5" t="s">
        <v>43</v>
      </c>
      <c r="J5" t="s">
        <v>44</v>
      </c>
      <c r="N5" t="s">
        <v>45</v>
      </c>
      <c r="O5" t="s">
        <v>46</v>
      </c>
      <c r="P5" t="s">
        <v>47</v>
      </c>
      <c r="Q5" t="s">
        <v>48</v>
      </c>
      <c r="R5" t="s">
        <v>49</v>
      </c>
      <c r="S5" t="s">
        <v>13</v>
      </c>
      <c r="T5">
        <v>773</v>
      </c>
      <c r="U5" t="s">
        <v>25</v>
      </c>
      <c r="V5" t="s">
        <v>50</v>
      </c>
      <c r="W5" t="s">
        <v>51</v>
      </c>
      <c r="X5">
        <v>2005</v>
      </c>
      <c r="Y5" t="s">
        <v>52</v>
      </c>
      <c r="Z5" s="2">
        <v>3</v>
      </c>
    </row>
    <row r="6" spans="1:27" x14ac:dyDescent="0.25">
      <c r="A6">
        <v>5</v>
      </c>
      <c r="B6" t="s">
        <v>53</v>
      </c>
      <c r="C6" t="s">
        <v>54</v>
      </c>
      <c r="D6" t="s">
        <v>55</v>
      </c>
      <c r="E6" t="s">
        <v>56</v>
      </c>
      <c r="F6">
        <v>1.37</v>
      </c>
      <c r="G6">
        <v>2.88</v>
      </c>
      <c r="H6" t="s">
        <v>4</v>
      </c>
      <c r="I6" t="s">
        <v>43</v>
      </c>
      <c r="J6" t="s">
        <v>57</v>
      </c>
      <c r="N6" t="s">
        <v>58</v>
      </c>
      <c r="O6" t="s">
        <v>9</v>
      </c>
      <c r="P6" t="s">
        <v>59</v>
      </c>
      <c r="Q6" t="s">
        <v>60</v>
      </c>
      <c r="R6" t="s">
        <v>24</v>
      </c>
      <c r="S6" t="s">
        <v>13</v>
      </c>
      <c r="T6">
        <v>5</v>
      </c>
      <c r="U6" t="s">
        <v>14</v>
      </c>
      <c r="V6" t="s">
        <v>61</v>
      </c>
      <c r="W6" t="s">
        <v>62</v>
      </c>
      <c r="X6">
        <v>2019</v>
      </c>
      <c r="Y6" t="s">
        <v>52</v>
      </c>
      <c r="Z6" s="2">
        <v>0.04</v>
      </c>
    </row>
    <row r="7" spans="1:27" x14ac:dyDescent="0.25">
      <c r="A7">
        <v>6</v>
      </c>
      <c r="B7" t="s">
        <v>63</v>
      </c>
      <c r="C7" t="s">
        <v>64</v>
      </c>
      <c r="D7" t="s">
        <v>65</v>
      </c>
      <c r="E7" t="s">
        <v>42</v>
      </c>
      <c r="F7">
        <v>3.13</v>
      </c>
      <c r="G7">
        <v>2.13</v>
      </c>
      <c r="H7" t="s">
        <v>4</v>
      </c>
      <c r="I7" t="s">
        <v>5</v>
      </c>
      <c r="J7" t="s">
        <v>66</v>
      </c>
      <c r="N7" t="s">
        <v>67</v>
      </c>
      <c r="O7" t="s">
        <v>68</v>
      </c>
      <c r="P7" t="s">
        <v>69</v>
      </c>
      <c r="Q7" t="s">
        <v>69</v>
      </c>
      <c r="R7" t="s">
        <v>70</v>
      </c>
      <c r="S7" t="s">
        <v>13</v>
      </c>
      <c r="T7" s="3">
        <v>1479</v>
      </c>
      <c r="U7" t="s">
        <v>25</v>
      </c>
      <c r="V7" t="s">
        <v>71</v>
      </c>
      <c r="W7" t="s">
        <v>51</v>
      </c>
      <c r="X7">
        <v>2012</v>
      </c>
      <c r="Y7" t="s">
        <v>28</v>
      </c>
      <c r="Z7" s="2">
        <v>0.01</v>
      </c>
    </row>
    <row r="8" spans="1:27" x14ac:dyDescent="0.25">
      <c r="A8">
        <v>7</v>
      </c>
      <c r="B8" t="s">
        <v>72</v>
      </c>
      <c r="C8" t="s">
        <v>73</v>
      </c>
      <c r="D8" t="s">
        <v>74</v>
      </c>
      <c r="E8" t="s">
        <v>32</v>
      </c>
      <c r="F8">
        <v>1</v>
      </c>
      <c r="G8">
        <v>1</v>
      </c>
      <c r="H8" t="s">
        <v>75</v>
      </c>
      <c r="I8" t="s">
        <v>43</v>
      </c>
      <c r="J8" t="s">
        <v>57</v>
      </c>
      <c r="N8" t="s">
        <v>76</v>
      </c>
      <c r="O8" t="s">
        <v>77</v>
      </c>
      <c r="P8" t="s">
        <v>78</v>
      </c>
      <c r="Q8" t="s">
        <v>79</v>
      </c>
      <c r="R8" t="s">
        <v>24</v>
      </c>
      <c r="S8" t="s">
        <v>13</v>
      </c>
      <c r="T8">
        <v>41</v>
      </c>
      <c r="U8" t="s">
        <v>25</v>
      </c>
      <c r="V8" t="s">
        <v>38</v>
      </c>
      <c r="W8" t="s">
        <v>38</v>
      </c>
      <c r="X8" t="s">
        <v>80</v>
      </c>
      <c r="Z8" s="2">
        <v>0.01</v>
      </c>
    </row>
    <row r="9" spans="1:27" x14ac:dyDescent="0.25">
      <c r="A9">
        <v>8</v>
      </c>
      <c r="B9" t="s">
        <v>81</v>
      </c>
      <c r="C9" s="1" t="s">
        <v>82</v>
      </c>
      <c r="D9" t="s">
        <v>83</v>
      </c>
      <c r="E9" t="s">
        <v>32</v>
      </c>
      <c r="F9">
        <v>1</v>
      </c>
      <c r="G9">
        <v>1</v>
      </c>
      <c r="H9" t="s">
        <v>75</v>
      </c>
      <c r="I9" t="s">
        <v>5</v>
      </c>
      <c r="J9" t="s">
        <v>84</v>
      </c>
      <c r="L9" t="s">
        <v>7</v>
      </c>
      <c r="N9" t="s">
        <v>85</v>
      </c>
      <c r="O9" t="s">
        <v>77</v>
      </c>
      <c r="P9" t="s">
        <v>86</v>
      </c>
      <c r="Q9" t="s">
        <v>87</v>
      </c>
      <c r="R9" t="s">
        <v>24</v>
      </c>
      <c r="S9" t="s">
        <v>13</v>
      </c>
      <c r="T9">
        <v>292</v>
      </c>
      <c r="U9" t="s">
        <v>25</v>
      </c>
      <c r="V9" t="s">
        <v>88</v>
      </c>
      <c r="W9" t="s">
        <v>51</v>
      </c>
      <c r="X9">
        <v>2016</v>
      </c>
      <c r="Y9" t="s">
        <v>28</v>
      </c>
      <c r="Z9" s="2">
        <v>0.01</v>
      </c>
    </row>
    <row r="10" spans="1:27" x14ac:dyDescent="0.25">
      <c r="A10">
        <v>9</v>
      </c>
      <c r="B10" t="s">
        <v>89</v>
      </c>
      <c r="C10" t="s">
        <v>90</v>
      </c>
      <c r="D10" t="s">
        <v>91</v>
      </c>
      <c r="E10" t="s">
        <v>42</v>
      </c>
      <c r="F10">
        <v>2</v>
      </c>
      <c r="G10">
        <v>3</v>
      </c>
      <c r="H10" t="s">
        <v>4</v>
      </c>
      <c r="I10" t="s">
        <v>43</v>
      </c>
      <c r="J10" t="s">
        <v>92</v>
      </c>
      <c r="O10" t="s">
        <v>9</v>
      </c>
      <c r="P10" t="s">
        <v>80</v>
      </c>
      <c r="U10" t="s">
        <v>93</v>
      </c>
      <c r="V10" t="s">
        <v>94</v>
      </c>
      <c r="W10" t="s">
        <v>62</v>
      </c>
      <c r="X10" t="s">
        <v>80</v>
      </c>
      <c r="Z10" s="2">
        <v>0.01</v>
      </c>
    </row>
    <row r="11" spans="1:27" x14ac:dyDescent="0.25">
      <c r="A11">
        <v>10</v>
      </c>
      <c r="B11" t="s">
        <v>95</v>
      </c>
      <c r="C11" t="s">
        <v>96</v>
      </c>
      <c r="D11" t="s">
        <v>97</v>
      </c>
      <c r="E11" t="s">
        <v>42</v>
      </c>
      <c r="F11">
        <v>2.13</v>
      </c>
      <c r="G11">
        <v>3.13</v>
      </c>
      <c r="H11" t="s">
        <v>4</v>
      </c>
      <c r="I11" t="s">
        <v>43</v>
      </c>
      <c r="J11" t="s">
        <v>98</v>
      </c>
      <c r="N11" t="s">
        <v>99</v>
      </c>
      <c r="O11" t="s">
        <v>9</v>
      </c>
      <c r="P11" t="s">
        <v>80</v>
      </c>
      <c r="U11" t="s">
        <v>93</v>
      </c>
      <c r="V11" t="s">
        <v>38</v>
      </c>
      <c r="W11" t="s">
        <v>62</v>
      </c>
      <c r="X11" t="s">
        <v>80</v>
      </c>
      <c r="Z11" s="2">
        <v>0.01</v>
      </c>
    </row>
    <row r="12" spans="1:27" x14ac:dyDescent="0.25">
      <c r="A12">
        <v>11</v>
      </c>
      <c r="B12" t="s">
        <v>100</v>
      </c>
      <c r="C12" t="s">
        <v>101</v>
      </c>
      <c r="D12" t="s">
        <v>102</v>
      </c>
      <c r="E12" t="s">
        <v>42</v>
      </c>
      <c r="F12">
        <v>2.13</v>
      </c>
      <c r="G12">
        <v>3.13</v>
      </c>
      <c r="H12" t="s">
        <v>4</v>
      </c>
      <c r="I12" t="s">
        <v>43</v>
      </c>
      <c r="J12" t="s">
        <v>103</v>
      </c>
      <c r="N12" t="s">
        <v>101</v>
      </c>
      <c r="O12" t="s">
        <v>35</v>
      </c>
      <c r="P12" t="s">
        <v>101</v>
      </c>
      <c r="Q12" t="s">
        <v>104</v>
      </c>
      <c r="R12" t="s">
        <v>105</v>
      </c>
      <c r="S12" t="s">
        <v>13</v>
      </c>
      <c r="T12">
        <v>631</v>
      </c>
      <c r="U12" t="s">
        <v>25</v>
      </c>
      <c r="V12" t="s">
        <v>106</v>
      </c>
      <c r="W12" t="s">
        <v>16</v>
      </c>
      <c r="X12">
        <v>1998</v>
      </c>
      <c r="Y12" t="s">
        <v>52</v>
      </c>
      <c r="Z12" s="2">
        <v>2.98</v>
      </c>
    </row>
    <row r="13" spans="1:27" x14ac:dyDescent="0.25">
      <c r="A13">
        <v>12</v>
      </c>
      <c r="B13" t="s">
        <v>107</v>
      </c>
      <c r="C13" t="s">
        <v>108</v>
      </c>
      <c r="D13" t="s">
        <v>109</v>
      </c>
      <c r="E13" t="s">
        <v>42</v>
      </c>
      <c r="F13">
        <v>2.13</v>
      </c>
      <c r="G13">
        <v>3.13</v>
      </c>
      <c r="H13" t="s">
        <v>4</v>
      </c>
      <c r="I13" t="s">
        <v>43</v>
      </c>
      <c r="J13" t="s">
        <v>110</v>
      </c>
      <c r="N13" t="s">
        <v>111</v>
      </c>
      <c r="O13" t="s">
        <v>9</v>
      </c>
      <c r="P13" t="s">
        <v>80</v>
      </c>
      <c r="Q13" t="s">
        <v>111</v>
      </c>
      <c r="R13" t="s">
        <v>112</v>
      </c>
      <c r="S13" t="s">
        <v>13</v>
      </c>
      <c r="T13">
        <v>532</v>
      </c>
      <c r="U13" t="s">
        <v>25</v>
      </c>
      <c r="V13" t="s">
        <v>113</v>
      </c>
      <c r="W13" t="s">
        <v>114</v>
      </c>
      <c r="X13" t="s">
        <v>115</v>
      </c>
      <c r="Z13" s="2">
        <v>3.99</v>
      </c>
    </row>
    <row r="14" spans="1:27" x14ac:dyDescent="0.25">
      <c r="A14">
        <v>13</v>
      </c>
      <c r="B14" t="s">
        <v>116</v>
      </c>
      <c r="C14" t="s">
        <v>117</v>
      </c>
      <c r="D14" t="s">
        <v>118</v>
      </c>
      <c r="E14" t="s">
        <v>42</v>
      </c>
      <c r="F14">
        <v>2</v>
      </c>
      <c r="G14">
        <v>3.38</v>
      </c>
      <c r="H14" t="s">
        <v>4</v>
      </c>
      <c r="I14" t="s">
        <v>43</v>
      </c>
      <c r="J14" t="s">
        <v>119</v>
      </c>
      <c r="N14" t="s">
        <v>120</v>
      </c>
      <c r="O14" t="s">
        <v>68</v>
      </c>
      <c r="P14" t="s">
        <v>121</v>
      </c>
      <c r="Q14" t="s">
        <v>122</v>
      </c>
      <c r="R14" t="s">
        <v>123</v>
      </c>
      <c r="S14" t="s">
        <v>13</v>
      </c>
      <c r="T14">
        <v>699</v>
      </c>
      <c r="U14" t="s">
        <v>25</v>
      </c>
      <c r="V14" t="s">
        <v>50</v>
      </c>
      <c r="W14" t="s">
        <v>51</v>
      </c>
      <c r="X14">
        <v>2005</v>
      </c>
      <c r="Y14" t="s">
        <v>52</v>
      </c>
      <c r="Z14" s="2">
        <v>0.01</v>
      </c>
    </row>
    <row r="15" spans="1:27" x14ac:dyDescent="0.25">
      <c r="A15">
        <v>14</v>
      </c>
      <c r="B15" t="s">
        <v>124</v>
      </c>
      <c r="C15" t="s">
        <v>125</v>
      </c>
      <c r="D15" t="s">
        <v>126</v>
      </c>
      <c r="E15" t="s">
        <v>42</v>
      </c>
      <c r="F15">
        <v>1.63</v>
      </c>
      <c r="G15">
        <v>4.63</v>
      </c>
      <c r="H15" t="s">
        <v>4</v>
      </c>
      <c r="I15" t="s">
        <v>43</v>
      </c>
      <c r="J15" t="s">
        <v>103</v>
      </c>
      <c r="N15" t="s">
        <v>125</v>
      </c>
      <c r="O15" t="s">
        <v>35</v>
      </c>
      <c r="P15" t="s">
        <v>125</v>
      </c>
      <c r="Q15" t="s">
        <v>127</v>
      </c>
      <c r="R15" t="s">
        <v>12</v>
      </c>
      <c r="S15" t="s">
        <v>13</v>
      </c>
      <c r="T15">
        <v>40</v>
      </c>
      <c r="U15" t="s">
        <v>128</v>
      </c>
      <c r="V15" t="s">
        <v>129</v>
      </c>
      <c r="W15" t="s">
        <v>130</v>
      </c>
      <c r="X15" t="s">
        <v>80</v>
      </c>
      <c r="Z15" s="2">
        <v>3.99</v>
      </c>
    </row>
    <row r="16" spans="1:27" x14ac:dyDescent="0.25">
      <c r="A16">
        <v>15</v>
      </c>
      <c r="B16" t="s">
        <v>131</v>
      </c>
      <c r="C16" t="s">
        <v>132</v>
      </c>
      <c r="D16" t="s">
        <v>133</v>
      </c>
      <c r="E16" t="s">
        <v>42</v>
      </c>
      <c r="F16">
        <v>1.63</v>
      </c>
      <c r="G16">
        <v>5</v>
      </c>
      <c r="H16" t="s">
        <v>4</v>
      </c>
      <c r="I16" t="s">
        <v>43</v>
      </c>
      <c r="J16" t="s">
        <v>98</v>
      </c>
      <c r="N16" t="s">
        <v>134</v>
      </c>
      <c r="O16" t="s">
        <v>46</v>
      </c>
      <c r="P16" t="s">
        <v>135</v>
      </c>
      <c r="Q16" t="s">
        <v>136</v>
      </c>
      <c r="R16" t="s">
        <v>137</v>
      </c>
      <c r="S16" t="s">
        <v>13</v>
      </c>
      <c r="T16">
        <v>343</v>
      </c>
      <c r="U16" t="s">
        <v>25</v>
      </c>
      <c r="V16" t="s">
        <v>138</v>
      </c>
      <c r="W16" t="s">
        <v>38</v>
      </c>
      <c r="X16" t="s">
        <v>80</v>
      </c>
      <c r="Z16" s="2">
        <v>0.01</v>
      </c>
    </row>
    <row r="17" spans="1:26" x14ac:dyDescent="0.25">
      <c r="A17">
        <v>16</v>
      </c>
      <c r="B17" t="s">
        <v>139</v>
      </c>
      <c r="C17" t="s">
        <v>140</v>
      </c>
      <c r="D17" t="s">
        <v>141</v>
      </c>
      <c r="E17" t="s">
        <v>42</v>
      </c>
      <c r="F17">
        <v>1.63</v>
      </c>
      <c r="G17">
        <v>5</v>
      </c>
      <c r="H17" t="s">
        <v>4</v>
      </c>
      <c r="I17" t="s">
        <v>43</v>
      </c>
      <c r="J17" t="s">
        <v>103</v>
      </c>
      <c r="L17" t="s">
        <v>7</v>
      </c>
      <c r="N17" t="s">
        <v>142</v>
      </c>
      <c r="O17" t="s">
        <v>68</v>
      </c>
      <c r="P17" t="s">
        <v>140</v>
      </c>
      <c r="Q17" t="s">
        <v>143</v>
      </c>
      <c r="R17" t="s">
        <v>144</v>
      </c>
      <c r="S17" t="s">
        <v>13</v>
      </c>
      <c r="T17">
        <v>980</v>
      </c>
      <c r="U17" t="s">
        <v>25</v>
      </c>
      <c r="V17" t="s">
        <v>145</v>
      </c>
      <c r="W17" t="s">
        <v>51</v>
      </c>
      <c r="X17">
        <v>2011</v>
      </c>
      <c r="Y17" t="s">
        <v>52</v>
      </c>
      <c r="Z17" s="2">
        <v>2.99</v>
      </c>
    </row>
    <row r="18" spans="1:26" x14ac:dyDescent="0.25">
      <c r="A18">
        <v>17</v>
      </c>
      <c r="B18" t="s">
        <v>146</v>
      </c>
      <c r="C18" t="s">
        <v>147</v>
      </c>
      <c r="D18" t="s">
        <v>148</v>
      </c>
      <c r="E18" t="s">
        <v>42</v>
      </c>
      <c r="F18">
        <v>3</v>
      </c>
      <c r="G18">
        <v>2</v>
      </c>
      <c r="H18" t="s">
        <v>4</v>
      </c>
      <c r="I18" t="s">
        <v>5</v>
      </c>
      <c r="J18" t="s">
        <v>92</v>
      </c>
      <c r="O18" t="s">
        <v>35</v>
      </c>
      <c r="P18" t="s">
        <v>149</v>
      </c>
      <c r="Q18" t="s">
        <v>150</v>
      </c>
      <c r="R18" t="s">
        <v>151</v>
      </c>
      <c r="S18" t="s">
        <v>13</v>
      </c>
      <c r="T18">
        <v>924</v>
      </c>
      <c r="U18" t="s">
        <v>25</v>
      </c>
      <c r="V18" t="s">
        <v>152</v>
      </c>
      <c r="W18" t="s">
        <v>16</v>
      </c>
      <c r="X18">
        <v>1991</v>
      </c>
      <c r="Z18" s="2">
        <v>0.01</v>
      </c>
    </row>
    <row r="19" spans="1:26" x14ac:dyDescent="0.25">
      <c r="A19">
        <v>18</v>
      </c>
      <c r="B19" t="s">
        <v>153</v>
      </c>
      <c r="C19" t="s">
        <v>154</v>
      </c>
      <c r="D19" t="s">
        <v>155</v>
      </c>
      <c r="E19" t="s">
        <v>42</v>
      </c>
      <c r="F19">
        <v>2.5</v>
      </c>
      <c r="G19">
        <v>2.5</v>
      </c>
      <c r="H19" t="s">
        <v>156</v>
      </c>
      <c r="I19" t="s">
        <v>5</v>
      </c>
      <c r="J19" t="s">
        <v>92</v>
      </c>
      <c r="O19" t="s">
        <v>46</v>
      </c>
      <c r="P19" t="s">
        <v>157</v>
      </c>
      <c r="Q19" t="s">
        <v>79</v>
      </c>
      <c r="R19" t="s">
        <v>24</v>
      </c>
      <c r="S19" t="s">
        <v>13</v>
      </c>
      <c r="T19">
        <v>42</v>
      </c>
      <c r="U19" t="s">
        <v>25</v>
      </c>
      <c r="V19" t="s">
        <v>158</v>
      </c>
      <c r="W19" t="s">
        <v>38</v>
      </c>
      <c r="X19" t="s">
        <v>80</v>
      </c>
      <c r="Z19" s="2">
        <v>6</v>
      </c>
    </row>
    <row r="20" spans="1:26" x14ac:dyDescent="0.25">
      <c r="A20">
        <v>19</v>
      </c>
      <c r="B20" t="s">
        <v>159</v>
      </c>
      <c r="C20" t="s">
        <v>160</v>
      </c>
      <c r="D20" t="s">
        <v>161</v>
      </c>
      <c r="E20" t="s">
        <v>3</v>
      </c>
      <c r="F20">
        <v>1.38</v>
      </c>
      <c r="G20">
        <v>3.75</v>
      </c>
      <c r="H20" t="s">
        <v>162</v>
      </c>
      <c r="I20" t="s">
        <v>43</v>
      </c>
      <c r="J20" t="s">
        <v>84</v>
      </c>
      <c r="N20" t="s">
        <v>163</v>
      </c>
      <c r="O20" t="s">
        <v>35</v>
      </c>
      <c r="P20" t="s">
        <v>164</v>
      </c>
      <c r="Q20" t="s">
        <v>165</v>
      </c>
      <c r="R20" t="s">
        <v>24</v>
      </c>
      <c r="S20" t="s">
        <v>13</v>
      </c>
      <c r="T20">
        <v>116</v>
      </c>
      <c r="U20" t="s">
        <v>25</v>
      </c>
      <c r="V20" t="s">
        <v>166</v>
      </c>
      <c r="W20" t="s">
        <v>38</v>
      </c>
      <c r="X20" t="s">
        <v>80</v>
      </c>
      <c r="Z20" s="2">
        <v>5.99</v>
      </c>
    </row>
    <row r="21" spans="1:26" ht="135" x14ac:dyDescent="0.25">
      <c r="A21">
        <v>20</v>
      </c>
      <c r="B21" t="s">
        <v>167</v>
      </c>
      <c r="C21" t="s">
        <v>168</v>
      </c>
      <c r="D21" s="1" t="s">
        <v>169</v>
      </c>
      <c r="E21" t="s">
        <v>32</v>
      </c>
      <c r="F21">
        <v>1.25</v>
      </c>
      <c r="G21">
        <v>2</v>
      </c>
      <c r="H21" t="s">
        <v>4</v>
      </c>
      <c r="I21" t="s">
        <v>43</v>
      </c>
      <c r="J21" t="s">
        <v>170</v>
      </c>
      <c r="N21" t="s">
        <v>171</v>
      </c>
      <c r="O21" t="s">
        <v>35</v>
      </c>
      <c r="P21" t="s">
        <v>172</v>
      </c>
      <c r="Q21" t="s">
        <v>171</v>
      </c>
      <c r="R21" t="s">
        <v>173</v>
      </c>
      <c r="S21" t="s">
        <v>174</v>
      </c>
      <c r="T21" s="3">
        <v>4414</v>
      </c>
      <c r="U21" t="s">
        <v>25</v>
      </c>
      <c r="V21" t="s">
        <v>175</v>
      </c>
      <c r="W21" t="s">
        <v>176</v>
      </c>
      <c r="X21">
        <v>2017</v>
      </c>
      <c r="Y21" t="s">
        <v>28</v>
      </c>
      <c r="Z21" s="2">
        <v>0.02</v>
      </c>
    </row>
    <row r="22" spans="1:26" x14ac:dyDescent="0.25">
      <c r="A22">
        <v>21</v>
      </c>
      <c r="B22" t="s">
        <v>177</v>
      </c>
      <c r="C22" t="s">
        <v>178</v>
      </c>
      <c r="D22" t="s">
        <v>179</v>
      </c>
      <c r="E22" t="s">
        <v>32</v>
      </c>
      <c r="F22">
        <v>1.73</v>
      </c>
      <c r="G22">
        <v>1.25</v>
      </c>
      <c r="H22" t="s">
        <v>4</v>
      </c>
      <c r="I22" t="s">
        <v>5</v>
      </c>
      <c r="J22" t="s">
        <v>180</v>
      </c>
      <c r="N22" t="s">
        <v>181</v>
      </c>
      <c r="O22" t="s">
        <v>46</v>
      </c>
      <c r="P22" t="s">
        <v>182</v>
      </c>
      <c r="Q22" t="s">
        <v>183</v>
      </c>
      <c r="R22" t="s">
        <v>184</v>
      </c>
      <c r="S22" t="s">
        <v>13</v>
      </c>
      <c r="T22">
        <v>417</v>
      </c>
      <c r="U22" t="s">
        <v>25</v>
      </c>
      <c r="V22" t="s">
        <v>185</v>
      </c>
      <c r="W22" t="s">
        <v>27</v>
      </c>
      <c r="X22">
        <v>2017</v>
      </c>
      <c r="Y22" t="s">
        <v>28</v>
      </c>
      <c r="Z22" s="2">
        <v>6.99</v>
      </c>
    </row>
    <row r="23" spans="1:26" x14ac:dyDescent="0.25">
      <c r="A23">
        <v>22</v>
      </c>
      <c r="B23" t="s">
        <v>186</v>
      </c>
      <c r="C23" t="s">
        <v>187</v>
      </c>
      <c r="D23" t="s">
        <v>188</v>
      </c>
      <c r="E23" t="s">
        <v>42</v>
      </c>
      <c r="F23">
        <v>2.25</v>
      </c>
      <c r="G23">
        <v>2.25</v>
      </c>
      <c r="H23" t="s">
        <v>75</v>
      </c>
      <c r="I23" t="s">
        <v>43</v>
      </c>
      <c r="J23" t="s">
        <v>92</v>
      </c>
      <c r="O23" t="s">
        <v>35</v>
      </c>
      <c r="P23" t="s">
        <v>189</v>
      </c>
      <c r="Q23" t="s">
        <v>48</v>
      </c>
      <c r="R23" t="s">
        <v>49</v>
      </c>
      <c r="S23" t="s">
        <v>13</v>
      </c>
      <c r="T23">
        <v>773</v>
      </c>
      <c r="U23" t="s">
        <v>25</v>
      </c>
      <c r="V23" t="s">
        <v>50</v>
      </c>
      <c r="W23" t="s">
        <v>51</v>
      </c>
      <c r="X23">
        <v>2005</v>
      </c>
      <c r="Y23" t="s">
        <v>52</v>
      </c>
      <c r="Z23" s="2">
        <v>2.95</v>
      </c>
    </row>
    <row r="24" spans="1:26" x14ac:dyDescent="0.25">
      <c r="A24">
        <v>23</v>
      </c>
      <c r="B24" t="s">
        <v>190</v>
      </c>
      <c r="C24" t="s">
        <v>191</v>
      </c>
      <c r="D24" t="s">
        <v>192</v>
      </c>
      <c r="E24" t="s">
        <v>32</v>
      </c>
      <c r="F24">
        <v>0.75</v>
      </c>
      <c r="G24">
        <v>3</v>
      </c>
      <c r="H24" t="s">
        <v>4</v>
      </c>
      <c r="I24" t="s">
        <v>43</v>
      </c>
      <c r="J24" t="s">
        <v>193</v>
      </c>
      <c r="L24" t="s">
        <v>7</v>
      </c>
      <c r="N24" t="s">
        <v>194</v>
      </c>
      <c r="O24" t="s">
        <v>46</v>
      </c>
      <c r="P24" t="s">
        <v>195</v>
      </c>
      <c r="Q24" t="s">
        <v>194</v>
      </c>
      <c r="R24" t="s">
        <v>196</v>
      </c>
      <c r="S24" t="s">
        <v>13</v>
      </c>
      <c r="T24">
        <v>729</v>
      </c>
      <c r="U24" t="s">
        <v>25</v>
      </c>
      <c r="V24" t="s">
        <v>197</v>
      </c>
      <c r="W24" t="s">
        <v>27</v>
      </c>
      <c r="X24">
        <v>2018</v>
      </c>
      <c r="Y24" t="s">
        <v>198</v>
      </c>
      <c r="Z24" s="2">
        <v>0.01</v>
      </c>
    </row>
    <row r="25" spans="1:26" x14ac:dyDescent="0.25">
      <c r="A25">
        <v>24</v>
      </c>
      <c r="B25" t="s">
        <v>199</v>
      </c>
      <c r="C25" t="s">
        <v>200</v>
      </c>
      <c r="D25" t="s">
        <v>201</v>
      </c>
      <c r="F25">
        <v>0.88</v>
      </c>
      <c r="G25">
        <v>2.5</v>
      </c>
      <c r="H25" t="s">
        <v>4</v>
      </c>
      <c r="I25" t="s">
        <v>43</v>
      </c>
      <c r="O25" t="s">
        <v>9</v>
      </c>
      <c r="P25" t="s">
        <v>202</v>
      </c>
      <c r="Q25" t="s">
        <v>60</v>
      </c>
      <c r="R25" t="s">
        <v>24</v>
      </c>
      <c r="S25" t="s">
        <v>13</v>
      </c>
      <c r="T25">
        <v>7</v>
      </c>
      <c r="U25" t="s">
        <v>14</v>
      </c>
      <c r="V25" t="s">
        <v>203</v>
      </c>
      <c r="W25" t="s">
        <v>62</v>
      </c>
      <c r="X25" t="s">
        <v>80</v>
      </c>
    </row>
    <row r="26" spans="1:26" x14ac:dyDescent="0.25">
      <c r="A26">
        <v>25</v>
      </c>
      <c r="B26" t="s">
        <v>204</v>
      </c>
      <c r="C26" t="s">
        <v>205</v>
      </c>
      <c r="D26" t="s">
        <v>206</v>
      </c>
      <c r="E26" t="s">
        <v>32</v>
      </c>
      <c r="F26">
        <v>1.38</v>
      </c>
      <c r="G26">
        <v>1.75</v>
      </c>
      <c r="H26" t="s">
        <v>4</v>
      </c>
      <c r="I26" t="s">
        <v>43</v>
      </c>
      <c r="J26" t="s">
        <v>207</v>
      </c>
      <c r="N26" t="s">
        <v>208</v>
      </c>
      <c r="O26" t="s">
        <v>209</v>
      </c>
      <c r="P26" t="s">
        <v>205</v>
      </c>
      <c r="Q26" t="s">
        <v>210</v>
      </c>
      <c r="R26" t="s">
        <v>211</v>
      </c>
      <c r="S26" t="s">
        <v>13</v>
      </c>
      <c r="T26">
        <v>901</v>
      </c>
      <c r="U26" t="s">
        <v>25</v>
      </c>
      <c r="V26" t="s">
        <v>145</v>
      </c>
      <c r="W26" t="s">
        <v>51</v>
      </c>
      <c r="X26">
        <v>2011</v>
      </c>
      <c r="Y26" t="s">
        <v>52</v>
      </c>
      <c r="Z26" s="2">
        <v>0.01</v>
      </c>
    </row>
    <row r="27" spans="1:26" x14ac:dyDescent="0.25">
      <c r="A27">
        <v>26</v>
      </c>
      <c r="B27" t="s">
        <v>212</v>
      </c>
      <c r="C27" t="s">
        <v>213</v>
      </c>
      <c r="D27" t="s">
        <v>214</v>
      </c>
      <c r="E27" t="s">
        <v>215</v>
      </c>
      <c r="F27">
        <v>2</v>
      </c>
      <c r="G27">
        <v>2</v>
      </c>
      <c r="H27" t="s">
        <v>156</v>
      </c>
      <c r="I27" t="s">
        <v>43</v>
      </c>
      <c r="J27" t="s">
        <v>84</v>
      </c>
      <c r="L27" t="s">
        <v>7</v>
      </c>
      <c r="N27" t="s">
        <v>216</v>
      </c>
      <c r="O27" t="s">
        <v>130</v>
      </c>
      <c r="P27" t="s">
        <v>217</v>
      </c>
      <c r="Q27" t="s">
        <v>36</v>
      </c>
      <c r="R27" t="s">
        <v>12</v>
      </c>
      <c r="S27" t="s">
        <v>13</v>
      </c>
      <c r="T27">
        <v>63</v>
      </c>
      <c r="U27" t="s">
        <v>14</v>
      </c>
      <c r="V27" t="s">
        <v>218</v>
      </c>
      <c r="W27" t="s">
        <v>114</v>
      </c>
      <c r="X27" t="s">
        <v>80</v>
      </c>
      <c r="Z27" s="2">
        <v>0.04</v>
      </c>
    </row>
    <row r="28" spans="1:26" x14ac:dyDescent="0.25">
      <c r="A28">
        <v>27</v>
      </c>
      <c r="B28" t="s">
        <v>219</v>
      </c>
      <c r="C28" t="s">
        <v>220</v>
      </c>
      <c r="D28" t="s">
        <v>221</v>
      </c>
      <c r="E28" t="s">
        <v>42</v>
      </c>
      <c r="F28">
        <v>3.13</v>
      </c>
      <c r="G28">
        <v>2.13</v>
      </c>
      <c r="H28" t="s">
        <v>4</v>
      </c>
      <c r="I28" t="s">
        <v>5</v>
      </c>
      <c r="J28" t="s">
        <v>57</v>
      </c>
      <c r="N28" t="s">
        <v>222</v>
      </c>
      <c r="O28" t="s">
        <v>46</v>
      </c>
      <c r="P28" t="s">
        <v>223</v>
      </c>
      <c r="Q28" t="s">
        <v>36</v>
      </c>
      <c r="R28" t="s">
        <v>12</v>
      </c>
      <c r="S28" t="s">
        <v>13</v>
      </c>
      <c r="T28">
        <v>65</v>
      </c>
      <c r="U28" t="s">
        <v>128</v>
      </c>
      <c r="V28" t="s">
        <v>224</v>
      </c>
      <c r="W28" t="s">
        <v>130</v>
      </c>
      <c r="X28">
        <v>2006</v>
      </c>
      <c r="Z28" s="2">
        <v>0.01</v>
      </c>
    </row>
    <row r="29" spans="1:26" x14ac:dyDescent="0.25">
      <c r="A29">
        <v>28</v>
      </c>
      <c r="B29" t="s">
        <v>225</v>
      </c>
      <c r="C29" t="s">
        <v>226</v>
      </c>
      <c r="D29" t="s">
        <v>227</v>
      </c>
      <c r="E29" t="s">
        <v>42</v>
      </c>
      <c r="F29">
        <v>3.13</v>
      </c>
      <c r="G29">
        <v>2.13</v>
      </c>
      <c r="H29" t="s">
        <v>4</v>
      </c>
      <c r="I29" t="s">
        <v>5</v>
      </c>
      <c r="J29" t="s">
        <v>228</v>
      </c>
      <c r="O29" t="s">
        <v>35</v>
      </c>
      <c r="P29" t="s">
        <v>229</v>
      </c>
      <c r="Q29" t="s">
        <v>36</v>
      </c>
      <c r="R29" t="s">
        <v>12</v>
      </c>
      <c r="S29" t="s">
        <v>13</v>
      </c>
      <c r="T29">
        <v>61</v>
      </c>
      <c r="U29" t="s">
        <v>25</v>
      </c>
      <c r="V29" t="s">
        <v>230</v>
      </c>
      <c r="W29" t="s">
        <v>38</v>
      </c>
      <c r="X29" t="s">
        <v>80</v>
      </c>
      <c r="Z29" s="2">
        <v>0.01</v>
      </c>
    </row>
    <row r="30" spans="1:26" x14ac:dyDescent="0.25">
      <c r="A30">
        <v>29</v>
      </c>
      <c r="B30" t="s">
        <v>231</v>
      </c>
      <c r="C30" t="s">
        <v>232</v>
      </c>
      <c r="D30" t="s">
        <v>233</v>
      </c>
      <c r="E30" t="s">
        <v>234</v>
      </c>
      <c r="F30">
        <v>3</v>
      </c>
      <c r="G30">
        <v>2.38</v>
      </c>
      <c r="H30" t="s">
        <v>4</v>
      </c>
      <c r="I30" t="s">
        <v>5</v>
      </c>
      <c r="J30" t="s">
        <v>66</v>
      </c>
      <c r="N30" t="s">
        <v>235</v>
      </c>
      <c r="O30" t="s">
        <v>68</v>
      </c>
      <c r="P30" t="s">
        <v>236</v>
      </c>
      <c r="Q30" t="s">
        <v>237</v>
      </c>
      <c r="R30" t="s">
        <v>144</v>
      </c>
      <c r="S30" t="s">
        <v>13</v>
      </c>
      <c r="T30" s="3">
        <v>1441</v>
      </c>
      <c r="U30" t="s">
        <v>25</v>
      </c>
      <c r="V30" t="s">
        <v>145</v>
      </c>
      <c r="W30" t="s">
        <v>51</v>
      </c>
      <c r="X30">
        <v>2011</v>
      </c>
      <c r="Y30" t="s">
        <v>52</v>
      </c>
      <c r="Z30" s="2">
        <v>3.99</v>
      </c>
    </row>
    <row r="31" spans="1:26" x14ac:dyDescent="0.25">
      <c r="A31">
        <v>30</v>
      </c>
      <c r="B31" t="s">
        <v>238</v>
      </c>
      <c r="C31" t="s">
        <v>239</v>
      </c>
      <c r="D31" t="s">
        <v>240</v>
      </c>
      <c r="E31" t="s">
        <v>42</v>
      </c>
      <c r="F31">
        <v>2.5</v>
      </c>
      <c r="G31">
        <v>3.5</v>
      </c>
      <c r="H31" t="s">
        <v>4</v>
      </c>
      <c r="I31" t="s">
        <v>43</v>
      </c>
      <c r="J31" t="s">
        <v>98</v>
      </c>
      <c r="N31" t="s">
        <v>241</v>
      </c>
      <c r="O31" t="s">
        <v>35</v>
      </c>
      <c r="P31" t="s">
        <v>241</v>
      </c>
      <c r="Q31" t="s">
        <v>79</v>
      </c>
      <c r="R31" t="s">
        <v>24</v>
      </c>
      <c r="S31" t="s">
        <v>13</v>
      </c>
      <c r="T31">
        <v>45</v>
      </c>
      <c r="U31" t="s">
        <v>25</v>
      </c>
      <c r="V31" t="s">
        <v>242</v>
      </c>
      <c r="W31" t="s">
        <v>51</v>
      </c>
      <c r="X31" t="s">
        <v>80</v>
      </c>
      <c r="Z31" s="2">
        <v>0.01</v>
      </c>
    </row>
    <row r="32" spans="1:26" x14ac:dyDescent="0.25">
      <c r="A32">
        <v>31</v>
      </c>
      <c r="B32" t="s">
        <v>243</v>
      </c>
      <c r="C32" t="s">
        <v>244</v>
      </c>
      <c r="D32" t="s">
        <v>245</v>
      </c>
      <c r="E32" t="s">
        <v>56</v>
      </c>
      <c r="F32">
        <v>2.5</v>
      </c>
      <c r="G32">
        <v>3.5</v>
      </c>
      <c r="H32" t="s">
        <v>4</v>
      </c>
      <c r="I32" t="s">
        <v>43</v>
      </c>
      <c r="J32" t="s">
        <v>103</v>
      </c>
      <c r="O32" t="s">
        <v>68</v>
      </c>
      <c r="P32" t="s">
        <v>246</v>
      </c>
      <c r="Q32" t="s">
        <v>247</v>
      </c>
      <c r="R32" t="s">
        <v>211</v>
      </c>
      <c r="S32" t="s">
        <v>13</v>
      </c>
      <c r="T32">
        <v>805</v>
      </c>
      <c r="U32" t="s">
        <v>25</v>
      </c>
      <c r="V32" t="s">
        <v>145</v>
      </c>
      <c r="W32" t="s">
        <v>51</v>
      </c>
      <c r="X32">
        <v>2011</v>
      </c>
      <c r="Y32" t="s">
        <v>52</v>
      </c>
      <c r="Z32" s="2">
        <v>0.01</v>
      </c>
    </row>
    <row r="33" spans="1:26" x14ac:dyDescent="0.25">
      <c r="A33">
        <v>32</v>
      </c>
      <c r="B33" t="s">
        <v>248</v>
      </c>
      <c r="C33" t="s">
        <v>249</v>
      </c>
      <c r="D33" t="s">
        <v>250</v>
      </c>
      <c r="E33" t="s">
        <v>42</v>
      </c>
      <c r="F33">
        <v>3.5</v>
      </c>
      <c r="G33">
        <v>2.5</v>
      </c>
      <c r="H33" t="s">
        <v>4</v>
      </c>
      <c r="I33" t="s">
        <v>5</v>
      </c>
      <c r="J33" t="s">
        <v>103</v>
      </c>
      <c r="L33" t="s">
        <v>7</v>
      </c>
      <c r="O33" t="s">
        <v>46</v>
      </c>
      <c r="P33" t="s">
        <v>251</v>
      </c>
      <c r="Q33" t="s">
        <v>252</v>
      </c>
      <c r="R33" t="s">
        <v>151</v>
      </c>
      <c r="S33" t="s">
        <v>13</v>
      </c>
      <c r="T33">
        <v>993</v>
      </c>
      <c r="U33" t="s">
        <v>25</v>
      </c>
      <c r="V33" t="s">
        <v>253</v>
      </c>
      <c r="W33" t="s">
        <v>16</v>
      </c>
      <c r="X33">
        <v>2017</v>
      </c>
      <c r="Y33" t="s">
        <v>198</v>
      </c>
      <c r="Z33" s="2">
        <v>0.01</v>
      </c>
    </row>
    <row r="34" spans="1:26" x14ac:dyDescent="0.25">
      <c r="A34">
        <v>33</v>
      </c>
      <c r="B34" t="s">
        <v>254</v>
      </c>
      <c r="C34" t="s">
        <v>255</v>
      </c>
      <c r="D34" t="s">
        <v>256</v>
      </c>
      <c r="E34" t="s">
        <v>42</v>
      </c>
      <c r="F34">
        <v>3.13</v>
      </c>
      <c r="G34">
        <v>2.13</v>
      </c>
      <c r="H34" t="s">
        <v>4</v>
      </c>
      <c r="I34" t="s">
        <v>5</v>
      </c>
      <c r="J34" t="s">
        <v>257</v>
      </c>
      <c r="N34" t="s">
        <v>258</v>
      </c>
      <c r="O34" t="s">
        <v>46</v>
      </c>
      <c r="P34" t="s">
        <v>259</v>
      </c>
      <c r="Q34" t="s">
        <v>111</v>
      </c>
      <c r="R34" t="s">
        <v>112</v>
      </c>
      <c r="S34" t="s">
        <v>13</v>
      </c>
      <c r="T34">
        <v>531</v>
      </c>
      <c r="U34" t="s">
        <v>25</v>
      </c>
      <c r="V34" t="s">
        <v>185</v>
      </c>
      <c r="W34" t="s">
        <v>27</v>
      </c>
      <c r="X34">
        <v>2017</v>
      </c>
      <c r="Y34" t="s">
        <v>28</v>
      </c>
      <c r="Z34" s="2">
        <v>3.5</v>
      </c>
    </row>
    <row r="35" spans="1:26" x14ac:dyDescent="0.25">
      <c r="A35">
        <v>34</v>
      </c>
      <c r="B35" t="s">
        <v>260</v>
      </c>
      <c r="C35" t="s">
        <v>261</v>
      </c>
      <c r="D35" t="s">
        <v>262</v>
      </c>
      <c r="E35" t="s">
        <v>42</v>
      </c>
      <c r="F35">
        <v>2</v>
      </c>
      <c r="G35">
        <v>3</v>
      </c>
      <c r="H35" t="s">
        <v>4</v>
      </c>
      <c r="I35" t="s">
        <v>5</v>
      </c>
      <c r="J35" t="s">
        <v>263</v>
      </c>
      <c r="N35" t="s">
        <v>264</v>
      </c>
      <c r="O35" t="s">
        <v>35</v>
      </c>
      <c r="P35" t="s">
        <v>265</v>
      </c>
      <c r="Q35" t="s">
        <v>266</v>
      </c>
      <c r="R35" t="s">
        <v>267</v>
      </c>
      <c r="S35" t="s">
        <v>13</v>
      </c>
      <c r="T35">
        <v>779</v>
      </c>
      <c r="U35" t="s">
        <v>25</v>
      </c>
      <c r="V35" t="s">
        <v>268</v>
      </c>
      <c r="W35" t="s">
        <v>114</v>
      </c>
      <c r="X35">
        <v>2010</v>
      </c>
      <c r="Z35" s="2">
        <v>3</v>
      </c>
    </row>
    <row r="36" spans="1:26" x14ac:dyDescent="0.25">
      <c r="A36">
        <v>35</v>
      </c>
      <c r="B36" t="s">
        <v>269</v>
      </c>
      <c r="C36" t="s">
        <v>270</v>
      </c>
      <c r="D36" t="s">
        <v>271</v>
      </c>
      <c r="E36" t="s">
        <v>32</v>
      </c>
      <c r="F36">
        <v>1.5</v>
      </c>
      <c r="G36">
        <v>1.25</v>
      </c>
      <c r="H36" t="s">
        <v>4</v>
      </c>
      <c r="I36" t="s">
        <v>5</v>
      </c>
      <c r="J36" t="s">
        <v>207</v>
      </c>
      <c r="N36" t="s">
        <v>270</v>
      </c>
      <c r="O36" t="s">
        <v>46</v>
      </c>
      <c r="P36" t="s">
        <v>272</v>
      </c>
      <c r="Q36" t="s">
        <v>11</v>
      </c>
      <c r="R36" t="s">
        <v>12</v>
      </c>
      <c r="S36" t="s">
        <v>13</v>
      </c>
      <c r="T36">
        <v>207</v>
      </c>
      <c r="U36" t="s">
        <v>25</v>
      </c>
      <c r="V36" t="s">
        <v>273</v>
      </c>
      <c r="W36" t="s">
        <v>16</v>
      </c>
      <c r="X36" t="s">
        <v>80</v>
      </c>
      <c r="Z36" s="2">
        <v>0.01</v>
      </c>
    </row>
    <row r="37" spans="1:26" x14ac:dyDescent="0.25">
      <c r="A37">
        <v>36</v>
      </c>
      <c r="B37" t="s">
        <v>274</v>
      </c>
      <c r="C37" t="s">
        <v>275</v>
      </c>
      <c r="D37" t="s">
        <v>276</v>
      </c>
      <c r="E37" t="s">
        <v>56</v>
      </c>
      <c r="F37">
        <v>2</v>
      </c>
      <c r="G37">
        <v>3.5</v>
      </c>
      <c r="H37" t="s">
        <v>4</v>
      </c>
      <c r="I37" t="s">
        <v>5</v>
      </c>
      <c r="J37" t="s">
        <v>98</v>
      </c>
      <c r="N37" t="s">
        <v>277</v>
      </c>
      <c r="O37" t="s">
        <v>46</v>
      </c>
      <c r="P37" t="s">
        <v>275</v>
      </c>
      <c r="Q37" t="s">
        <v>79</v>
      </c>
      <c r="R37" t="s">
        <v>24</v>
      </c>
      <c r="S37" t="s">
        <v>13</v>
      </c>
      <c r="T37">
        <v>42</v>
      </c>
      <c r="U37" t="s">
        <v>25</v>
      </c>
      <c r="V37" t="s">
        <v>278</v>
      </c>
      <c r="W37" t="s">
        <v>16</v>
      </c>
      <c r="X37">
        <v>2013</v>
      </c>
      <c r="Y37" t="s">
        <v>279</v>
      </c>
      <c r="Z37" s="2">
        <v>0.01</v>
      </c>
    </row>
    <row r="38" spans="1:26" ht="105" x14ac:dyDescent="0.25">
      <c r="A38">
        <v>37</v>
      </c>
      <c r="B38" t="s">
        <v>280</v>
      </c>
      <c r="C38" t="s">
        <v>281</v>
      </c>
      <c r="D38" t="s">
        <v>282</v>
      </c>
      <c r="E38" t="s">
        <v>42</v>
      </c>
      <c r="F38">
        <v>2.63</v>
      </c>
      <c r="G38">
        <v>3.5</v>
      </c>
      <c r="H38" t="s">
        <v>4</v>
      </c>
      <c r="I38" t="s">
        <v>43</v>
      </c>
      <c r="J38" t="s">
        <v>283</v>
      </c>
      <c r="N38" s="1" t="s">
        <v>284</v>
      </c>
      <c r="O38" t="s">
        <v>35</v>
      </c>
      <c r="P38" t="s">
        <v>285</v>
      </c>
      <c r="Q38" t="s">
        <v>286</v>
      </c>
      <c r="R38" t="s">
        <v>24</v>
      </c>
      <c r="S38" t="s">
        <v>13</v>
      </c>
      <c r="T38">
        <v>31</v>
      </c>
      <c r="U38" t="s">
        <v>25</v>
      </c>
      <c r="V38" t="s">
        <v>287</v>
      </c>
      <c r="W38" t="s">
        <v>51</v>
      </c>
      <c r="X38" t="s">
        <v>80</v>
      </c>
      <c r="Z38" s="2">
        <v>5.98</v>
      </c>
    </row>
    <row r="39" spans="1:26" x14ac:dyDescent="0.25">
      <c r="A39">
        <v>38</v>
      </c>
      <c r="B39" t="s">
        <v>288</v>
      </c>
      <c r="C39" t="s">
        <v>289</v>
      </c>
      <c r="D39" t="s">
        <v>290</v>
      </c>
      <c r="E39" t="s">
        <v>32</v>
      </c>
      <c r="F39">
        <v>2</v>
      </c>
      <c r="G39">
        <v>4</v>
      </c>
      <c r="H39" t="s">
        <v>4</v>
      </c>
      <c r="I39" t="s">
        <v>43</v>
      </c>
      <c r="J39" t="s">
        <v>291</v>
      </c>
      <c r="L39" t="s">
        <v>7</v>
      </c>
      <c r="O39" t="s">
        <v>9</v>
      </c>
      <c r="P39" t="s">
        <v>80</v>
      </c>
      <c r="R39" t="s">
        <v>24</v>
      </c>
      <c r="S39" t="s">
        <v>13</v>
      </c>
      <c r="T39">
        <v>116</v>
      </c>
      <c r="U39" t="s">
        <v>25</v>
      </c>
      <c r="V39" t="s">
        <v>292</v>
      </c>
      <c r="W39" t="s">
        <v>38</v>
      </c>
      <c r="X39" t="s">
        <v>80</v>
      </c>
      <c r="Z39" s="2">
        <v>0.01</v>
      </c>
    </row>
    <row r="40" spans="1:26" x14ac:dyDescent="0.25">
      <c r="A40">
        <v>39</v>
      </c>
      <c r="B40" t="s">
        <v>293</v>
      </c>
      <c r="C40" t="s">
        <v>294</v>
      </c>
      <c r="D40" t="s">
        <v>295</v>
      </c>
      <c r="E40" t="s">
        <v>3</v>
      </c>
      <c r="F40">
        <v>2.25</v>
      </c>
      <c r="G40">
        <v>2.25</v>
      </c>
      <c r="H40" t="s">
        <v>156</v>
      </c>
      <c r="I40" t="s">
        <v>43</v>
      </c>
      <c r="J40" t="s">
        <v>84</v>
      </c>
      <c r="N40" t="s">
        <v>296</v>
      </c>
      <c r="O40" t="s">
        <v>46</v>
      </c>
      <c r="P40" t="s">
        <v>297</v>
      </c>
      <c r="Q40" t="s">
        <v>298</v>
      </c>
      <c r="R40" t="s">
        <v>299</v>
      </c>
      <c r="S40" t="s">
        <v>13</v>
      </c>
      <c r="T40">
        <v>271</v>
      </c>
      <c r="U40" t="s">
        <v>25</v>
      </c>
      <c r="V40" t="s">
        <v>300</v>
      </c>
      <c r="W40" t="s">
        <v>301</v>
      </c>
      <c r="X40">
        <v>2020</v>
      </c>
      <c r="Y40" t="s">
        <v>52</v>
      </c>
      <c r="Z40" s="2">
        <v>6</v>
      </c>
    </row>
    <row r="41" spans="1:26" x14ac:dyDescent="0.25">
      <c r="A41">
        <v>40</v>
      </c>
      <c r="B41" t="s">
        <v>302</v>
      </c>
      <c r="C41" t="s">
        <v>303</v>
      </c>
      <c r="D41" t="s">
        <v>304</v>
      </c>
      <c r="E41" t="s">
        <v>32</v>
      </c>
      <c r="F41">
        <v>4.5</v>
      </c>
      <c r="G41">
        <v>4.5</v>
      </c>
      <c r="H41" t="s">
        <v>156</v>
      </c>
      <c r="I41" t="s">
        <v>43</v>
      </c>
      <c r="J41" t="s">
        <v>98</v>
      </c>
      <c r="N41" t="s">
        <v>305</v>
      </c>
      <c r="O41" t="s">
        <v>9</v>
      </c>
      <c r="P41" t="s">
        <v>80</v>
      </c>
      <c r="U41" t="s">
        <v>93</v>
      </c>
      <c r="V41" t="s">
        <v>306</v>
      </c>
      <c r="W41" t="s">
        <v>62</v>
      </c>
      <c r="X41" t="s">
        <v>80</v>
      </c>
      <c r="Z41" s="2">
        <v>0.01</v>
      </c>
    </row>
    <row r="42" spans="1:26" x14ac:dyDescent="0.25">
      <c r="A42">
        <v>41</v>
      </c>
      <c r="B42" t="s">
        <v>307</v>
      </c>
      <c r="C42" t="s">
        <v>308</v>
      </c>
      <c r="D42" t="s">
        <v>309</v>
      </c>
      <c r="E42" t="s">
        <v>3</v>
      </c>
      <c r="F42">
        <v>1.88</v>
      </c>
      <c r="G42">
        <v>225</v>
      </c>
      <c r="H42" t="s">
        <v>4</v>
      </c>
      <c r="I42" t="s">
        <v>43</v>
      </c>
      <c r="J42" t="s">
        <v>84</v>
      </c>
      <c r="N42" t="s">
        <v>76</v>
      </c>
      <c r="O42" t="s">
        <v>77</v>
      </c>
      <c r="P42" t="s">
        <v>78</v>
      </c>
      <c r="Q42" t="s">
        <v>79</v>
      </c>
      <c r="R42" t="s">
        <v>24</v>
      </c>
      <c r="S42" t="s">
        <v>13</v>
      </c>
      <c r="T42">
        <v>41</v>
      </c>
      <c r="U42" t="s">
        <v>25</v>
      </c>
      <c r="V42" t="s">
        <v>310</v>
      </c>
      <c r="W42" t="s">
        <v>51</v>
      </c>
      <c r="X42" t="s">
        <v>80</v>
      </c>
      <c r="Z42" s="2">
        <v>3.95</v>
      </c>
    </row>
    <row r="43" spans="1:26" x14ac:dyDescent="0.25">
      <c r="A43">
        <v>42</v>
      </c>
      <c r="B43" t="s">
        <v>311</v>
      </c>
      <c r="C43" t="s">
        <v>312</v>
      </c>
      <c r="D43" t="s">
        <v>313</v>
      </c>
      <c r="E43" t="s">
        <v>314</v>
      </c>
      <c r="F43">
        <v>2.13</v>
      </c>
      <c r="G43">
        <v>3.5</v>
      </c>
      <c r="H43" t="s">
        <v>4</v>
      </c>
      <c r="I43" t="s">
        <v>43</v>
      </c>
      <c r="J43" t="s">
        <v>98</v>
      </c>
      <c r="L43" t="s">
        <v>7</v>
      </c>
      <c r="N43" t="s">
        <v>315</v>
      </c>
      <c r="O43" t="s">
        <v>9</v>
      </c>
      <c r="P43" t="s">
        <v>38</v>
      </c>
      <c r="Q43" t="s">
        <v>316</v>
      </c>
      <c r="R43" t="s">
        <v>317</v>
      </c>
      <c r="S43" t="s">
        <v>13</v>
      </c>
      <c r="T43">
        <v>799</v>
      </c>
      <c r="U43" t="s">
        <v>25</v>
      </c>
      <c r="V43" t="s">
        <v>71</v>
      </c>
      <c r="W43" t="s">
        <v>51</v>
      </c>
      <c r="X43">
        <v>2012</v>
      </c>
      <c r="Y43" t="s">
        <v>28</v>
      </c>
      <c r="Z43" s="2">
        <v>5.95</v>
      </c>
    </row>
    <row r="44" spans="1:26" x14ac:dyDescent="0.25">
      <c r="A44">
        <v>43</v>
      </c>
      <c r="B44" t="s">
        <v>318</v>
      </c>
      <c r="C44" t="s">
        <v>319</v>
      </c>
      <c r="D44" t="s">
        <v>320</v>
      </c>
      <c r="E44" t="s">
        <v>42</v>
      </c>
      <c r="F44">
        <v>2</v>
      </c>
      <c r="G44">
        <v>2</v>
      </c>
      <c r="H44" t="s">
        <v>156</v>
      </c>
      <c r="I44" t="s">
        <v>43</v>
      </c>
      <c r="J44" t="s">
        <v>84</v>
      </c>
      <c r="O44" t="s">
        <v>46</v>
      </c>
      <c r="P44" t="s">
        <v>321</v>
      </c>
      <c r="Q44" t="s">
        <v>322</v>
      </c>
      <c r="R44" t="s">
        <v>24</v>
      </c>
      <c r="S44" t="s">
        <v>13</v>
      </c>
      <c r="T44">
        <v>155</v>
      </c>
      <c r="U44" t="s">
        <v>25</v>
      </c>
      <c r="V44" t="s">
        <v>323</v>
      </c>
      <c r="W44" t="s">
        <v>27</v>
      </c>
      <c r="X44">
        <v>2013</v>
      </c>
      <c r="Z44" s="2">
        <v>2.99</v>
      </c>
    </row>
    <row r="45" spans="1:26" x14ac:dyDescent="0.25">
      <c r="A45">
        <v>44</v>
      </c>
      <c r="B45" t="s">
        <v>324</v>
      </c>
      <c r="C45" t="s">
        <v>325</v>
      </c>
      <c r="D45" t="s">
        <v>326</v>
      </c>
      <c r="E45" t="s">
        <v>56</v>
      </c>
      <c r="F45">
        <v>3.5</v>
      </c>
      <c r="G45">
        <v>4.75</v>
      </c>
      <c r="H45" t="s">
        <v>4</v>
      </c>
      <c r="I45" t="s">
        <v>43</v>
      </c>
      <c r="J45" t="s">
        <v>103</v>
      </c>
      <c r="N45" t="s">
        <v>327</v>
      </c>
      <c r="O45" t="s">
        <v>35</v>
      </c>
      <c r="P45" t="s">
        <v>328</v>
      </c>
      <c r="Q45" t="s">
        <v>329</v>
      </c>
      <c r="R45" t="s">
        <v>24</v>
      </c>
      <c r="S45" t="s">
        <v>13</v>
      </c>
      <c r="T45">
        <v>162</v>
      </c>
      <c r="U45" t="s">
        <v>25</v>
      </c>
      <c r="V45" t="s">
        <v>330</v>
      </c>
      <c r="W45" t="s">
        <v>51</v>
      </c>
      <c r="X45">
        <v>2008</v>
      </c>
      <c r="Z45" s="2">
        <v>0.01</v>
      </c>
    </row>
    <row r="46" spans="1:26" x14ac:dyDescent="0.25">
      <c r="A46">
        <v>45</v>
      </c>
      <c r="B46" t="s">
        <v>331</v>
      </c>
      <c r="C46" t="s">
        <v>332</v>
      </c>
      <c r="D46" t="s">
        <v>333</v>
      </c>
      <c r="E46" t="s">
        <v>42</v>
      </c>
      <c r="F46">
        <v>2.13</v>
      </c>
      <c r="G46">
        <v>3.13</v>
      </c>
      <c r="H46" t="s">
        <v>4</v>
      </c>
      <c r="I46" t="s">
        <v>43</v>
      </c>
      <c r="J46" t="s">
        <v>103</v>
      </c>
      <c r="O46" t="s">
        <v>46</v>
      </c>
      <c r="P46" t="s">
        <v>332</v>
      </c>
      <c r="Q46" t="s">
        <v>60</v>
      </c>
      <c r="R46" t="s">
        <v>24</v>
      </c>
      <c r="S46" t="s">
        <v>13</v>
      </c>
      <c r="T46">
        <v>5</v>
      </c>
      <c r="U46" t="s">
        <v>25</v>
      </c>
      <c r="V46" t="s">
        <v>334</v>
      </c>
      <c r="W46" t="s">
        <v>38</v>
      </c>
      <c r="X46" t="s">
        <v>335</v>
      </c>
      <c r="Z46" s="2">
        <v>0.01</v>
      </c>
    </row>
    <row r="47" spans="1:26" x14ac:dyDescent="0.25">
      <c r="A47">
        <v>46</v>
      </c>
      <c r="B47" t="s">
        <v>336</v>
      </c>
      <c r="C47" t="s">
        <v>337</v>
      </c>
      <c r="D47" t="s">
        <v>338</v>
      </c>
      <c r="E47" t="s">
        <v>56</v>
      </c>
      <c r="F47">
        <v>2.25</v>
      </c>
      <c r="G47">
        <v>3.5</v>
      </c>
      <c r="H47" t="s">
        <v>4</v>
      </c>
      <c r="I47" t="s">
        <v>43</v>
      </c>
      <c r="J47" t="s">
        <v>44</v>
      </c>
      <c r="N47" t="s">
        <v>339</v>
      </c>
      <c r="O47" t="s">
        <v>35</v>
      </c>
      <c r="P47" t="s">
        <v>340</v>
      </c>
      <c r="Q47" t="s">
        <v>340</v>
      </c>
      <c r="R47" t="s">
        <v>341</v>
      </c>
      <c r="S47" t="s">
        <v>13</v>
      </c>
      <c r="T47" s="3">
        <v>1002</v>
      </c>
      <c r="U47" t="s">
        <v>25</v>
      </c>
      <c r="V47" t="s">
        <v>342</v>
      </c>
      <c r="W47" t="s">
        <v>38</v>
      </c>
      <c r="X47" t="s">
        <v>80</v>
      </c>
      <c r="Z47" s="2">
        <v>0.01</v>
      </c>
    </row>
    <row r="48" spans="1:26" x14ac:dyDescent="0.25">
      <c r="A48">
        <v>47</v>
      </c>
      <c r="B48" t="s">
        <v>343</v>
      </c>
      <c r="C48" t="s">
        <v>344</v>
      </c>
      <c r="D48" t="s">
        <v>345</v>
      </c>
      <c r="E48" t="s">
        <v>42</v>
      </c>
      <c r="F48">
        <v>2.5</v>
      </c>
      <c r="G48">
        <v>3.13</v>
      </c>
      <c r="H48" t="s">
        <v>4</v>
      </c>
      <c r="I48" t="s">
        <v>43</v>
      </c>
      <c r="J48" t="s">
        <v>44</v>
      </c>
      <c r="N48" t="s">
        <v>346</v>
      </c>
      <c r="O48" t="s">
        <v>46</v>
      </c>
      <c r="P48" t="s">
        <v>347</v>
      </c>
      <c r="Q48" t="s">
        <v>348</v>
      </c>
      <c r="R48" t="s">
        <v>70</v>
      </c>
      <c r="S48" t="s">
        <v>13</v>
      </c>
      <c r="T48" s="3">
        <v>1129</v>
      </c>
      <c r="U48" t="s">
        <v>25</v>
      </c>
      <c r="V48" t="s">
        <v>71</v>
      </c>
      <c r="W48" t="s">
        <v>51</v>
      </c>
      <c r="X48">
        <v>2012</v>
      </c>
      <c r="Y48" t="s">
        <v>28</v>
      </c>
      <c r="Z48" s="2">
        <v>3.25</v>
      </c>
    </row>
    <row r="49" spans="1:27" x14ac:dyDescent="0.25">
      <c r="A49">
        <v>48</v>
      </c>
      <c r="B49" t="s">
        <v>349</v>
      </c>
      <c r="C49" t="s">
        <v>350</v>
      </c>
      <c r="D49" t="s">
        <v>351</v>
      </c>
      <c r="E49" t="s">
        <v>56</v>
      </c>
      <c r="F49">
        <v>2</v>
      </c>
      <c r="G49">
        <v>6</v>
      </c>
      <c r="H49" t="s">
        <v>4</v>
      </c>
      <c r="I49" t="s">
        <v>43</v>
      </c>
      <c r="J49" t="s">
        <v>119</v>
      </c>
      <c r="N49" t="s">
        <v>352</v>
      </c>
      <c r="O49" t="s">
        <v>353</v>
      </c>
      <c r="P49" t="s">
        <v>354</v>
      </c>
      <c r="Q49" t="s">
        <v>355</v>
      </c>
      <c r="R49" t="s">
        <v>12</v>
      </c>
      <c r="S49" t="s">
        <v>13</v>
      </c>
      <c r="T49">
        <v>19</v>
      </c>
      <c r="U49" t="s">
        <v>93</v>
      </c>
      <c r="V49" t="s">
        <v>356</v>
      </c>
      <c r="W49" t="s">
        <v>62</v>
      </c>
      <c r="X49">
        <v>1998</v>
      </c>
      <c r="Z49" s="2">
        <v>0.02</v>
      </c>
      <c r="AA49" t="s">
        <v>357</v>
      </c>
    </row>
    <row r="50" spans="1:27" x14ac:dyDescent="0.25">
      <c r="A50">
        <v>49</v>
      </c>
      <c r="B50" t="s">
        <v>358</v>
      </c>
      <c r="C50" t="s">
        <v>359</v>
      </c>
      <c r="D50" t="s">
        <v>360</v>
      </c>
      <c r="E50" t="s">
        <v>42</v>
      </c>
      <c r="F50">
        <v>3</v>
      </c>
      <c r="G50">
        <v>3</v>
      </c>
      <c r="H50" t="s">
        <v>75</v>
      </c>
      <c r="I50" t="s">
        <v>43</v>
      </c>
      <c r="J50" t="s">
        <v>361</v>
      </c>
      <c r="N50" t="s">
        <v>362</v>
      </c>
      <c r="O50" t="s">
        <v>9</v>
      </c>
      <c r="P50" t="s">
        <v>363</v>
      </c>
      <c r="Q50" t="s">
        <v>364</v>
      </c>
      <c r="R50" t="s">
        <v>365</v>
      </c>
      <c r="S50" t="s">
        <v>13</v>
      </c>
      <c r="T50" s="3">
        <v>2070</v>
      </c>
      <c r="U50" t="s">
        <v>25</v>
      </c>
      <c r="V50" t="s">
        <v>366</v>
      </c>
      <c r="W50" t="s">
        <v>114</v>
      </c>
      <c r="X50">
        <v>2010</v>
      </c>
      <c r="Y50" t="s">
        <v>52</v>
      </c>
      <c r="Z50" s="2">
        <v>0.01</v>
      </c>
    </row>
    <row r="51" spans="1:27" x14ac:dyDescent="0.25">
      <c r="A51">
        <v>50</v>
      </c>
      <c r="B51" t="s">
        <v>367</v>
      </c>
      <c r="C51" t="s">
        <v>368</v>
      </c>
      <c r="D51" t="s">
        <v>369</v>
      </c>
      <c r="E51" t="s">
        <v>32</v>
      </c>
      <c r="F51">
        <v>2.25</v>
      </c>
      <c r="G51">
        <v>2.25</v>
      </c>
      <c r="H51" t="s">
        <v>75</v>
      </c>
      <c r="I51" t="s">
        <v>43</v>
      </c>
      <c r="J51" t="s">
        <v>263</v>
      </c>
      <c r="N51" t="s">
        <v>370</v>
      </c>
      <c r="O51" t="s">
        <v>46</v>
      </c>
      <c r="P51" t="s">
        <v>371</v>
      </c>
      <c r="Q51" t="s">
        <v>111</v>
      </c>
      <c r="R51" t="s">
        <v>112</v>
      </c>
      <c r="S51" t="s">
        <v>13</v>
      </c>
      <c r="T51">
        <v>532</v>
      </c>
      <c r="U51" t="s">
        <v>25</v>
      </c>
      <c r="V51" t="s">
        <v>185</v>
      </c>
      <c r="W51" t="s">
        <v>27</v>
      </c>
      <c r="X51">
        <v>2017</v>
      </c>
      <c r="Y51" t="s">
        <v>28</v>
      </c>
      <c r="Z51" s="2">
        <v>5.55</v>
      </c>
    </row>
    <row r="52" spans="1:27" x14ac:dyDescent="0.25">
      <c r="A52">
        <v>51</v>
      </c>
      <c r="B52" t="s">
        <v>372</v>
      </c>
      <c r="C52" t="s">
        <v>373</v>
      </c>
      <c r="D52" t="s">
        <v>374</v>
      </c>
      <c r="E52" t="s">
        <v>42</v>
      </c>
      <c r="F52">
        <v>2</v>
      </c>
      <c r="G52">
        <v>3.13</v>
      </c>
      <c r="H52" t="s">
        <v>4</v>
      </c>
      <c r="I52" t="s">
        <v>43</v>
      </c>
      <c r="J52" t="s">
        <v>103</v>
      </c>
      <c r="N52" t="s">
        <v>375</v>
      </c>
      <c r="O52" t="s">
        <v>46</v>
      </c>
      <c r="P52" t="s">
        <v>376</v>
      </c>
      <c r="Q52" t="s">
        <v>377</v>
      </c>
      <c r="R52" t="s">
        <v>378</v>
      </c>
      <c r="S52" t="s">
        <v>13</v>
      </c>
      <c r="T52">
        <v>805</v>
      </c>
      <c r="U52" t="s">
        <v>25</v>
      </c>
      <c r="V52" t="s">
        <v>379</v>
      </c>
      <c r="W52" t="s">
        <v>38</v>
      </c>
      <c r="X52" t="s">
        <v>80</v>
      </c>
      <c r="Z52" s="2">
        <v>2.95</v>
      </c>
    </row>
    <row r="53" spans="1:27" x14ac:dyDescent="0.25">
      <c r="A53">
        <v>52</v>
      </c>
      <c r="B53" t="s">
        <v>380</v>
      </c>
      <c r="C53" t="s">
        <v>381</v>
      </c>
      <c r="D53" t="s">
        <v>382</v>
      </c>
      <c r="E53" t="s">
        <v>42</v>
      </c>
      <c r="F53">
        <v>2</v>
      </c>
      <c r="G53">
        <v>3</v>
      </c>
      <c r="H53" t="s">
        <v>4</v>
      </c>
      <c r="I53" t="s">
        <v>43</v>
      </c>
      <c r="J53" t="s">
        <v>84</v>
      </c>
      <c r="N53" t="s">
        <v>381</v>
      </c>
      <c r="O53" t="s">
        <v>35</v>
      </c>
      <c r="P53" t="s">
        <v>383</v>
      </c>
      <c r="Q53" t="s">
        <v>79</v>
      </c>
      <c r="R53" t="s">
        <v>24</v>
      </c>
      <c r="S53" t="s">
        <v>13</v>
      </c>
      <c r="T53">
        <v>43</v>
      </c>
      <c r="U53" t="s">
        <v>25</v>
      </c>
      <c r="V53" t="s">
        <v>384</v>
      </c>
      <c r="W53" t="s">
        <v>38</v>
      </c>
      <c r="X53" t="s">
        <v>80</v>
      </c>
      <c r="Z53" s="2">
        <v>3</v>
      </c>
    </row>
    <row r="54" spans="1:27" ht="285" x14ac:dyDescent="0.25">
      <c r="A54">
        <v>53</v>
      </c>
      <c r="B54" t="s">
        <v>385</v>
      </c>
      <c r="C54" t="s">
        <v>386</v>
      </c>
      <c r="D54" s="1" t="s">
        <v>387</v>
      </c>
      <c r="E54" t="s">
        <v>42</v>
      </c>
      <c r="F54">
        <v>3.13</v>
      </c>
      <c r="G54">
        <v>2</v>
      </c>
      <c r="H54" t="s">
        <v>4</v>
      </c>
      <c r="I54" t="s">
        <v>5</v>
      </c>
      <c r="J54" t="s">
        <v>98</v>
      </c>
      <c r="N54" t="s">
        <v>388</v>
      </c>
      <c r="O54" t="s">
        <v>9</v>
      </c>
      <c r="P54" t="s">
        <v>172</v>
      </c>
      <c r="Q54" t="s">
        <v>389</v>
      </c>
      <c r="R54" t="s">
        <v>317</v>
      </c>
      <c r="S54" t="s">
        <v>13</v>
      </c>
      <c r="T54">
        <v>799</v>
      </c>
      <c r="U54" t="s">
        <v>25</v>
      </c>
      <c r="V54" t="s">
        <v>71</v>
      </c>
      <c r="W54" t="s">
        <v>51</v>
      </c>
      <c r="X54">
        <v>2012</v>
      </c>
      <c r="Y54" t="s">
        <v>28</v>
      </c>
      <c r="Z54" s="2">
        <v>2.95</v>
      </c>
    </row>
    <row r="55" spans="1:27" x14ac:dyDescent="0.25">
      <c r="A55">
        <v>54</v>
      </c>
      <c r="B55" t="s">
        <v>390</v>
      </c>
      <c r="C55" t="s">
        <v>391</v>
      </c>
      <c r="D55" t="s">
        <v>392</v>
      </c>
      <c r="E55" t="s">
        <v>56</v>
      </c>
      <c r="F55">
        <v>3.5</v>
      </c>
      <c r="G55">
        <v>2.25</v>
      </c>
      <c r="H55" t="s">
        <v>4</v>
      </c>
      <c r="I55" t="s">
        <v>5</v>
      </c>
      <c r="J55" t="s">
        <v>393</v>
      </c>
      <c r="N55" t="s">
        <v>394</v>
      </c>
      <c r="O55" t="s">
        <v>35</v>
      </c>
      <c r="P55" t="s">
        <v>395</v>
      </c>
      <c r="Q55" t="s">
        <v>396</v>
      </c>
      <c r="R55" t="s">
        <v>151</v>
      </c>
      <c r="S55" t="s">
        <v>13</v>
      </c>
      <c r="T55" s="3">
        <v>1051</v>
      </c>
      <c r="U55" t="s">
        <v>25</v>
      </c>
      <c r="V55" t="s">
        <v>397</v>
      </c>
      <c r="W55" t="s">
        <v>38</v>
      </c>
      <c r="X55">
        <v>2010</v>
      </c>
      <c r="Y55" t="s">
        <v>28</v>
      </c>
      <c r="Z55" s="2">
        <v>3.99</v>
      </c>
    </row>
    <row r="56" spans="1:27" x14ac:dyDescent="0.25">
      <c r="A56">
        <v>55</v>
      </c>
      <c r="B56" t="s">
        <v>398</v>
      </c>
      <c r="C56" t="s">
        <v>399</v>
      </c>
      <c r="D56" t="s">
        <v>400</v>
      </c>
      <c r="E56" t="s">
        <v>42</v>
      </c>
      <c r="F56">
        <v>3.13</v>
      </c>
      <c r="G56">
        <v>2.13</v>
      </c>
      <c r="H56" t="s">
        <v>4</v>
      </c>
      <c r="I56" t="s">
        <v>5</v>
      </c>
      <c r="J56" t="s">
        <v>84</v>
      </c>
      <c r="N56" t="s">
        <v>401</v>
      </c>
      <c r="O56" t="s">
        <v>35</v>
      </c>
      <c r="P56" t="s">
        <v>402</v>
      </c>
      <c r="Q56" t="s">
        <v>403</v>
      </c>
      <c r="R56" t="s">
        <v>211</v>
      </c>
      <c r="S56" t="s">
        <v>13</v>
      </c>
      <c r="T56">
        <v>902</v>
      </c>
      <c r="U56" t="s">
        <v>25</v>
      </c>
      <c r="V56" t="s">
        <v>71</v>
      </c>
      <c r="W56" t="s">
        <v>51</v>
      </c>
      <c r="X56">
        <v>2012</v>
      </c>
      <c r="Y56" t="s">
        <v>28</v>
      </c>
      <c r="Z56" s="2">
        <v>2.95</v>
      </c>
    </row>
    <row r="57" spans="1:27" x14ac:dyDescent="0.25">
      <c r="A57">
        <v>56</v>
      </c>
      <c r="B57" t="s">
        <v>404</v>
      </c>
      <c r="C57" t="s">
        <v>405</v>
      </c>
      <c r="D57" t="s">
        <v>406</v>
      </c>
      <c r="E57" t="s">
        <v>32</v>
      </c>
      <c r="F57">
        <v>2.63</v>
      </c>
      <c r="G57">
        <v>2.63</v>
      </c>
      <c r="H57" t="s">
        <v>75</v>
      </c>
      <c r="I57" t="s">
        <v>43</v>
      </c>
      <c r="J57" t="s">
        <v>84</v>
      </c>
      <c r="N57" t="s">
        <v>407</v>
      </c>
      <c r="O57" t="s">
        <v>77</v>
      </c>
      <c r="P57" t="s">
        <v>408</v>
      </c>
      <c r="Q57" t="s">
        <v>409</v>
      </c>
      <c r="R57" t="s">
        <v>24</v>
      </c>
      <c r="S57" t="s">
        <v>13</v>
      </c>
      <c r="T57">
        <v>44</v>
      </c>
      <c r="U57" t="s">
        <v>25</v>
      </c>
      <c r="V57" t="s">
        <v>410</v>
      </c>
      <c r="W57" t="s">
        <v>38</v>
      </c>
      <c r="X57" t="s">
        <v>80</v>
      </c>
      <c r="Z57" s="2">
        <v>0.01</v>
      </c>
    </row>
    <row r="58" spans="1:27" x14ac:dyDescent="0.25">
      <c r="A58">
        <v>57</v>
      </c>
      <c r="B58" t="s">
        <v>411</v>
      </c>
      <c r="C58" t="s">
        <v>412</v>
      </c>
      <c r="D58" t="s">
        <v>413</v>
      </c>
      <c r="E58" t="s">
        <v>42</v>
      </c>
      <c r="F58">
        <v>2.13</v>
      </c>
      <c r="G58">
        <v>3.13</v>
      </c>
      <c r="H58" t="s">
        <v>4</v>
      </c>
      <c r="I58" t="s">
        <v>43</v>
      </c>
      <c r="J58" t="s">
        <v>103</v>
      </c>
      <c r="N58" t="s">
        <v>165</v>
      </c>
      <c r="O58" t="s">
        <v>35</v>
      </c>
      <c r="P58" t="s">
        <v>414</v>
      </c>
      <c r="Q58" t="s">
        <v>165</v>
      </c>
      <c r="R58" t="s">
        <v>24</v>
      </c>
      <c r="S58" t="s">
        <v>13</v>
      </c>
      <c r="T58">
        <v>116</v>
      </c>
      <c r="U58" t="s">
        <v>25</v>
      </c>
      <c r="V58" t="s">
        <v>415</v>
      </c>
      <c r="W58" t="s">
        <v>38</v>
      </c>
      <c r="X58" t="s">
        <v>80</v>
      </c>
      <c r="Z58" s="2">
        <v>0.01</v>
      </c>
    </row>
    <row r="59" spans="1:27" x14ac:dyDescent="0.25">
      <c r="A59">
        <v>58</v>
      </c>
      <c r="B59" t="s">
        <v>416</v>
      </c>
      <c r="C59" t="s">
        <v>417</v>
      </c>
      <c r="D59" t="s">
        <v>418</v>
      </c>
      <c r="E59" t="s">
        <v>42</v>
      </c>
      <c r="F59">
        <v>2.13</v>
      </c>
      <c r="G59">
        <v>3.13</v>
      </c>
      <c r="H59" t="s">
        <v>4</v>
      </c>
      <c r="I59" t="s">
        <v>43</v>
      </c>
      <c r="J59" t="s">
        <v>98</v>
      </c>
      <c r="N59" t="s">
        <v>419</v>
      </c>
      <c r="O59" t="s">
        <v>9</v>
      </c>
      <c r="P59" t="s">
        <v>80</v>
      </c>
      <c r="U59" t="s">
        <v>93</v>
      </c>
      <c r="V59" t="s">
        <v>420</v>
      </c>
      <c r="W59" t="s">
        <v>62</v>
      </c>
      <c r="X59" t="s">
        <v>80</v>
      </c>
      <c r="Z59" s="2">
        <v>3.95</v>
      </c>
    </row>
    <row r="60" spans="1:27" x14ac:dyDescent="0.25">
      <c r="A60">
        <v>59</v>
      </c>
      <c r="B60" t="s">
        <v>421</v>
      </c>
      <c r="C60" t="s">
        <v>422</v>
      </c>
      <c r="D60" t="s">
        <v>423</v>
      </c>
      <c r="E60" t="s">
        <v>42</v>
      </c>
      <c r="F60">
        <v>3.63</v>
      </c>
      <c r="G60">
        <v>2.63</v>
      </c>
      <c r="H60" t="s">
        <v>4</v>
      </c>
      <c r="I60" t="s">
        <v>5</v>
      </c>
      <c r="J60" t="s">
        <v>66</v>
      </c>
      <c r="N60" t="s">
        <v>424</v>
      </c>
      <c r="O60" t="s">
        <v>68</v>
      </c>
      <c r="P60" t="s">
        <v>425</v>
      </c>
      <c r="Q60" t="s">
        <v>426</v>
      </c>
      <c r="R60" t="s">
        <v>211</v>
      </c>
      <c r="S60" t="s">
        <v>13</v>
      </c>
      <c r="T60">
        <v>898</v>
      </c>
      <c r="U60" t="s">
        <v>25</v>
      </c>
      <c r="V60" t="s">
        <v>145</v>
      </c>
      <c r="W60" t="s">
        <v>51</v>
      </c>
      <c r="X60">
        <v>2011</v>
      </c>
      <c r="Y60" t="s">
        <v>52</v>
      </c>
      <c r="Z60" s="2">
        <v>0.01</v>
      </c>
    </row>
    <row r="61" spans="1:27" x14ac:dyDescent="0.25">
      <c r="A61">
        <v>60</v>
      </c>
      <c r="B61" t="s">
        <v>427</v>
      </c>
      <c r="C61" t="s">
        <v>428</v>
      </c>
      <c r="D61" t="s">
        <v>429</v>
      </c>
      <c r="E61" t="s">
        <v>42</v>
      </c>
      <c r="F61">
        <v>1.63</v>
      </c>
      <c r="G61">
        <v>5</v>
      </c>
      <c r="H61" t="s">
        <v>4</v>
      </c>
      <c r="I61" t="s">
        <v>43</v>
      </c>
      <c r="J61" t="s">
        <v>98</v>
      </c>
      <c r="N61" t="s">
        <v>430</v>
      </c>
      <c r="O61" t="s">
        <v>46</v>
      </c>
      <c r="P61" t="s">
        <v>229</v>
      </c>
      <c r="Q61" t="s">
        <v>36</v>
      </c>
      <c r="R61" t="s">
        <v>12</v>
      </c>
      <c r="S61" t="s">
        <v>13</v>
      </c>
      <c r="T61">
        <v>62</v>
      </c>
      <c r="U61" t="s">
        <v>25</v>
      </c>
      <c r="V61" t="s">
        <v>431</v>
      </c>
      <c r="W61" t="s">
        <v>51</v>
      </c>
      <c r="X61">
        <v>2019</v>
      </c>
      <c r="Y61" t="s">
        <v>432</v>
      </c>
      <c r="Z61" s="2">
        <v>5.99</v>
      </c>
    </row>
    <row r="62" spans="1:27" ht="75" x14ac:dyDescent="0.25">
      <c r="A62">
        <v>61</v>
      </c>
      <c r="B62" t="s">
        <v>433</v>
      </c>
      <c r="C62" s="1" t="s">
        <v>434</v>
      </c>
      <c r="D62" t="s">
        <v>435</v>
      </c>
      <c r="E62" t="s">
        <v>436</v>
      </c>
      <c r="F62">
        <v>2.38</v>
      </c>
      <c r="G62">
        <v>1.5</v>
      </c>
      <c r="H62" t="s">
        <v>4</v>
      </c>
      <c r="I62" t="s">
        <v>5</v>
      </c>
      <c r="J62" t="s">
        <v>437</v>
      </c>
      <c r="L62" t="s">
        <v>7</v>
      </c>
      <c r="O62" t="s">
        <v>353</v>
      </c>
      <c r="P62" t="s">
        <v>80</v>
      </c>
      <c r="U62" t="s">
        <v>438</v>
      </c>
      <c r="V62" t="s">
        <v>439</v>
      </c>
      <c r="W62" t="s">
        <v>440</v>
      </c>
      <c r="X62">
        <v>2013</v>
      </c>
      <c r="Z62" s="2">
        <v>0.03</v>
      </c>
    </row>
    <row r="63" spans="1:27" x14ac:dyDescent="0.25">
      <c r="A63">
        <v>62</v>
      </c>
      <c r="B63" t="s">
        <v>441</v>
      </c>
      <c r="C63" t="s">
        <v>442</v>
      </c>
      <c r="D63" t="s">
        <v>443</v>
      </c>
      <c r="E63" t="s">
        <v>32</v>
      </c>
      <c r="F63">
        <v>2.25</v>
      </c>
      <c r="G63">
        <v>3</v>
      </c>
      <c r="H63" t="s">
        <v>4</v>
      </c>
      <c r="I63" t="s">
        <v>43</v>
      </c>
      <c r="J63" t="s">
        <v>170</v>
      </c>
      <c r="L63" t="s">
        <v>7</v>
      </c>
      <c r="N63" t="s">
        <v>444</v>
      </c>
      <c r="O63" t="s">
        <v>35</v>
      </c>
      <c r="P63" t="s">
        <v>444</v>
      </c>
      <c r="Q63" t="s">
        <v>444</v>
      </c>
      <c r="R63" t="s">
        <v>173</v>
      </c>
      <c r="S63" t="s">
        <v>174</v>
      </c>
      <c r="T63" s="3">
        <v>4487</v>
      </c>
      <c r="U63" t="s">
        <v>25</v>
      </c>
      <c r="V63" t="s">
        <v>175</v>
      </c>
      <c r="W63" t="s">
        <v>176</v>
      </c>
      <c r="X63">
        <v>2017</v>
      </c>
      <c r="Y63" t="s">
        <v>28</v>
      </c>
      <c r="Z63" s="2">
        <v>0.02</v>
      </c>
    </row>
    <row r="64" spans="1:27" ht="45" x14ac:dyDescent="0.25">
      <c r="A64">
        <v>63</v>
      </c>
      <c r="B64" t="s">
        <v>445</v>
      </c>
      <c r="C64" t="s">
        <v>446</v>
      </c>
      <c r="D64" t="s">
        <v>447</v>
      </c>
      <c r="E64" t="s">
        <v>448</v>
      </c>
      <c r="F64">
        <v>1.88</v>
      </c>
      <c r="G64">
        <v>1.88</v>
      </c>
      <c r="H64" t="s">
        <v>156</v>
      </c>
      <c r="I64" t="s">
        <v>43</v>
      </c>
      <c r="J64" t="s">
        <v>449</v>
      </c>
      <c r="N64" s="1" t="s">
        <v>450</v>
      </c>
      <c r="O64" t="s">
        <v>35</v>
      </c>
      <c r="P64" t="s">
        <v>451</v>
      </c>
      <c r="Q64" t="s">
        <v>452</v>
      </c>
      <c r="R64" t="s">
        <v>24</v>
      </c>
      <c r="S64" t="s">
        <v>13</v>
      </c>
      <c r="T64">
        <v>95</v>
      </c>
      <c r="U64" t="s">
        <v>25</v>
      </c>
      <c r="V64" t="s">
        <v>453</v>
      </c>
      <c r="W64" t="s">
        <v>51</v>
      </c>
      <c r="X64">
        <v>2015</v>
      </c>
      <c r="Y64" t="s">
        <v>454</v>
      </c>
      <c r="Z64" s="2">
        <v>0.01</v>
      </c>
    </row>
    <row r="65" spans="1:26" x14ac:dyDescent="0.25">
      <c r="A65">
        <v>64</v>
      </c>
      <c r="B65" t="s">
        <v>455</v>
      </c>
      <c r="C65" t="s">
        <v>456</v>
      </c>
      <c r="D65" t="s">
        <v>457</v>
      </c>
      <c r="E65" t="s">
        <v>458</v>
      </c>
      <c r="F65">
        <v>2.75</v>
      </c>
      <c r="G65">
        <v>2.13</v>
      </c>
      <c r="H65" t="s">
        <v>4</v>
      </c>
      <c r="I65" t="s">
        <v>5</v>
      </c>
      <c r="J65" t="s">
        <v>57</v>
      </c>
      <c r="N65" t="s">
        <v>459</v>
      </c>
      <c r="O65" t="s">
        <v>35</v>
      </c>
      <c r="P65" t="s">
        <v>459</v>
      </c>
      <c r="Q65" t="s">
        <v>459</v>
      </c>
      <c r="R65" t="s">
        <v>459</v>
      </c>
      <c r="S65" t="s">
        <v>460</v>
      </c>
      <c r="T65" s="3">
        <v>4379</v>
      </c>
      <c r="U65" t="s">
        <v>25</v>
      </c>
      <c r="V65" t="s">
        <v>175</v>
      </c>
      <c r="W65" t="s">
        <v>176</v>
      </c>
      <c r="X65">
        <v>2017</v>
      </c>
      <c r="Y65" t="s">
        <v>28</v>
      </c>
      <c r="Z65" s="2">
        <v>0.02</v>
      </c>
    </row>
    <row r="66" spans="1:26" x14ac:dyDescent="0.25">
      <c r="A66">
        <v>65</v>
      </c>
      <c r="B66" t="s">
        <v>461</v>
      </c>
      <c r="C66" t="s">
        <v>462</v>
      </c>
      <c r="D66" t="s">
        <v>463</v>
      </c>
      <c r="E66" t="s">
        <v>42</v>
      </c>
      <c r="F66">
        <v>2.13</v>
      </c>
      <c r="G66">
        <v>3.13</v>
      </c>
      <c r="H66" t="s">
        <v>4</v>
      </c>
      <c r="I66" t="s">
        <v>43</v>
      </c>
      <c r="J66" t="s">
        <v>98</v>
      </c>
      <c r="N66" t="s">
        <v>464</v>
      </c>
      <c r="O66" t="s">
        <v>9</v>
      </c>
      <c r="P66" t="s">
        <v>80</v>
      </c>
      <c r="U66" t="s">
        <v>93</v>
      </c>
      <c r="V66" t="s">
        <v>465</v>
      </c>
      <c r="W66" t="s">
        <v>62</v>
      </c>
      <c r="X66" t="s">
        <v>80</v>
      </c>
      <c r="Z66" s="2">
        <v>3.95</v>
      </c>
    </row>
    <row r="67" spans="1:26" x14ac:dyDescent="0.25">
      <c r="A67">
        <v>66</v>
      </c>
      <c r="B67" t="s">
        <v>466</v>
      </c>
      <c r="C67" t="s">
        <v>467</v>
      </c>
      <c r="D67" t="s">
        <v>468</v>
      </c>
      <c r="E67" t="s">
        <v>42</v>
      </c>
      <c r="F67">
        <v>2.5</v>
      </c>
      <c r="G67">
        <v>3.5</v>
      </c>
      <c r="H67" t="s">
        <v>4</v>
      </c>
      <c r="I67" t="s">
        <v>43</v>
      </c>
      <c r="J67" t="s">
        <v>103</v>
      </c>
      <c r="N67" t="s">
        <v>469</v>
      </c>
      <c r="O67" t="s">
        <v>68</v>
      </c>
      <c r="P67" t="s">
        <v>246</v>
      </c>
      <c r="Q67" t="s">
        <v>247</v>
      </c>
      <c r="R67" t="s">
        <v>211</v>
      </c>
      <c r="S67" t="s">
        <v>13</v>
      </c>
      <c r="T67">
        <v>805</v>
      </c>
      <c r="U67" t="s">
        <v>25</v>
      </c>
      <c r="V67" t="s">
        <v>145</v>
      </c>
      <c r="W67" t="s">
        <v>51</v>
      </c>
      <c r="X67">
        <v>2011</v>
      </c>
      <c r="Y67" t="s">
        <v>52</v>
      </c>
      <c r="Z67" s="2">
        <v>2.99</v>
      </c>
    </row>
    <row r="68" spans="1:26" x14ac:dyDescent="0.25">
      <c r="A68">
        <v>67</v>
      </c>
      <c r="B68" t="s">
        <v>470</v>
      </c>
      <c r="C68" t="s">
        <v>471</v>
      </c>
      <c r="D68" t="s">
        <v>472</v>
      </c>
      <c r="E68" t="s">
        <v>234</v>
      </c>
      <c r="F68">
        <v>2.5</v>
      </c>
      <c r="G68">
        <v>4.75</v>
      </c>
      <c r="H68" t="s">
        <v>4</v>
      </c>
      <c r="I68" t="s">
        <v>43</v>
      </c>
      <c r="J68" t="s">
        <v>92</v>
      </c>
      <c r="O68" t="s">
        <v>46</v>
      </c>
      <c r="P68" t="s">
        <v>473</v>
      </c>
      <c r="Q68" t="s">
        <v>36</v>
      </c>
      <c r="R68" t="s">
        <v>12</v>
      </c>
      <c r="S68" t="s">
        <v>13</v>
      </c>
      <c r="T68">
        <v>62</v>
      </c>
      <c r="U68" t="s">
        <v>25</v>
      </c>
      <c r="V68" t="s">
        <v>474</v>
      </c>
      <c r="W68" t="s">
        <v>114</v>
      </c>
      <c r="X68">
        <v>1991</v>
      </c>
      <c r="Z68" s="2">
        <v>0.01</v>
      </c>
    </row>
    <row r="69" spans="1:26" x14ac:dyDescent="0.25">
      <c r="A69">
        <v>68</v>
      </c>
      <c r="B69" t="s">
        <v>475</v>
      </c>
      <c r="C69" t="s">
        <v>476</v>
      </c>
      <c r="D69" t="s">
        <v>477</v>
      </c>
      <c r="E69" t="s">
        <v>32</v>
      </c>
      <c r="F69">
        <v>1.38</v>
      </c>
      <c r="G69">
        <v>1.75</v>
      </c>
      <c r="H69" t="s">
        <v>478</v>
      </c>
      <c r="I69" t="s">
        <v>43</v>
      </c>
      <c r="J69" t="s">
        <v>207</v>
      </c>
      <c r="N69" t="s">
        <v>479</v>
      </c>
      <c r="O69" t="s">
        <v>130</v>
      </c>
      <c r="P69" t="s">
        <v>476</v>
      </c>
      <c r="Q69" t="s">
        <v>165</v>
      </c>
      <c r="R69" t="s">
        <v>24</v>
      </c>
      <c r="S69" t="s">
        <v>13</v>
      </c>
      <c r="T69">
        <v>116</v>
      </c>
      <c r="U69" t="s">
        <v>25</v>
      </c>
      <c r="V69" t="s">
        <v>480</v>
      </c>
      <c r="W69" t="s">
        <v>114</v>
      </c>
      <c r="X69">
        <v>2016</v>
      </c>
      <c r="Y69" t="s">
        <v>481</v>
      </c>
      <c r="Z69" s="2">
        <v>0.01</v>
      </c>
    </row>
    <row r="70" spans="1:26" x14ac:dyDescent="0.25">
      <c r="A70">
        <v>69</v>
      </c>
      <c r="B70" t="s">
        <v>482</v>
      </c>
      <c r="C70" t="s">
        <v>483</v>
      </c>
      <c r="D70" t="s">
        <v>484</v>
      </c>
      <c r="E70" t="s">
        <v>56</v>
      </c>
      <c r="F70">
        <v>2.25</v>
      </c>
      <c r="G70">
        <v>3.25</v>
      </c>
      <c r="H70" t="s">
        <v>4</v>
      </c>
      <c r="I70" t="s">
        <v>43</v>
      </c>
      <c r="J70" t="s">
        <v>92</v>
      </c>
      <c r="O70" t="s">
        <v>9</v>
      </c>
      <c r="P70" t="s">
        <v>80</v>
      </c>
      <c r="U70" t="s">
        <v>93</v>
      </c>
      <c r="V70" t="s">
        <v>80</v>
      </c>
      <c r="W70" t="s">
        <v>62</v>
      </c>
      <c r="X70" t="s">
        <v>80</v>
      </c>
      <c r="Z70" s="2">
        <v>0.01</v>
      </c>
    </row>
    <row r="71" spans="1:26" x14ac:dyDescent="0.25">
      <c r="A71">
        <v>70</v>
      </c>
      <c r="B71" t="s">
        <v>485</v>
      </c>
      <c r="C71" t="s">
        <v>486</v>
      </c>
      <c r="D71" t="s">
        <v>487</v>
      </c>
      <c r="E71" t="s">
        <v>42</v>
      </c>
      <c r="F71">
        <v>3.13</v>
      </c>
      <c r="G71">
        <v>2.13</v>
      </c>
      <c r="H71" t="s">
        <v>4</v>
      </c>
      <c r="I71" t="s">
        <v>5</v>
      </c>
      <c r="J71" t="s">
        <v>66</v>
      </c>
      <c r="N71" t="s">
        <v>69</v>
      </c>
      <c r="O71" t="s">
        <v>68</v>
      </c>
      <c r="P71" t="s">
        <v>69</v>
      </c>
      <c r="Q71" t="s">
        <v>69</v>
      </c>
      <c r="R71" t="s">
        <v>70</v>
      </c>
      <c r="S71" t="s">
        <v>13</v>
      </c>
      <c r="T71" s="3">
        <v>1479</v>
      </c>
      <c r="U71" t="s">
        <v>25</v>
      </c>
      <c r="V71" t="s">
        <v>71</v>
      </c>
      <c r="W71" t="s">
        <v>51</v>
      </c>
      <c r="X71">
        <v>2012</v>
      </c>
      <c r="Y71" t="s">
        <v>28</v>
      </c>
      <c r="Z71" s="2">
        <v>0.01</v>
      </c>
    </row>
    <row r="72" spans="1:26" x14ac:dyDescent="0.25">
      <c r="A72">
        <v>71</v>
      </c>
      <c r="B72" t="s">
        <v>488</v>
      </c>
      <c r="C72" t="s">
        <v>489</v>
      </c>
      <c r="D72" t="s">
        <v>490</v>
      </c>
      <c r="E72" t="s">
        <v>56</v>
      </c>
      <c r="F72">
        <v>2</v>
      </c>
      <c r="G72">
        <v>3.5</v>
      </c>
      <c r="H72" t="s">
        <v>4</v>
      </c>
      <c r="I72" t="s">
        <v>43</v>
      </c>
      <c r="J72" t="s">
        <v>119</v>
      </c>
      <c r="N72" t="s">
        <v>491</v>
      </c>
      <c r="O72" t="s">
        <v>9</v>
      </c>
      <c r="P72" t="s">
        <v>489</v>
      </c>
      <c r="U72" t="s">
        <v>14</v>
      </c>
      <c r="V72" t="s">
        <v>492</v>
      </c>
      <c r="W72" t="s">
        <v>62</v>
      </c>
      <c r="X72" t="s">
        <v>80</v>
      </c>
      <c r="Z72" s="2">
        <v>0.04</v>
      </c>
    </row>
    <row r="73" spans="1:26" x14ac:dyDescent="0.25">
      <c r="A73">
        <v>72</v>
      </c>
      <c r="B73" t="s">
        <v>493</v>
      </c>
      <c r="C73" t="s">
        <v>494</v>
      </c>
      <c r="D73" t="s">
        <v>495</v>
      </c>
      <c r="E73" t="s">
        <v>42</v>
      </c>
      <c r="F73">
        <v>3.13</v>
      </c>
      <c r="G73">
        <v>3.13</v>
      </c>
      <c r="H73" t="s">
        <v>156</v>
      </c>
      <c r="I73" t="s">
        <v>43</v>
      </c>
      <c r="J73" t="s">
        <v>496</v>
      </c>
      <c r="N73" t="s">
        <v>497</v>
      </c>
      <c r="O73" t="s">
        <v>35</v>
      </c>
      <c r="P73" t="s">
        <v>172</v>
      </c>
      <c r="Q73" t="s">
        <v>409</v>
      </c>
      <c r="R73" t="s">
        <v>24</v>
      </c>
      <c r="S73" t="s">
        <v>13</v>
      </c>
      <c r="T73">
        <v>42</v>
      </c>
      <c r="U73" t="s">
        <v>25</v>
      </c>
      <c r="V73" t="s">
        <v>498</v>
      </c>
      <c r="W73" t="s">
        <v>38</v>
      </c>
      <c r="X73" t="s">
        <v>80</v>
      </c>
      <c r="Z73" s="2">
        <v>4.25</v>
      </c>
    </row>
    <row r="74" spans="1:26" x14ac:dyDescent="0.25">
      <c r="A74">
        <v>73</v>
      </c>
      <c r="B74" t="s">
        <v>499</v>
      </c>
      <c r="C74" t="s">
        <v>500</v>
      </c>
      <c r="D74" t="s">
        <v>501</v>
      </c>
      <c r="E74" t="s">
        <v>42</v>
      </c>
      <c r="F74">
        <v>2.13</v>
      </c>
      <c r="G74">
        <v>3.13</v>
      </c>
      <c r="H74" t="s">
        <v>4</v>
      </c>
      <c r="I74" t="s">
        <v>43</v>
      </c>
      <c r="J74" t="s">
        <v>98</v>
      </c>
      <c r="N74" t="s">
        <v>502</v>
      </c>
      <c r="O74" t="s">
        <v>9</v>
      </c>
      <c r="P74" t="s">
        <v>80</v>
      </c>
      <c r="U74" t="s">
        <v>93</v>
      </c>
      <c r="V74" t="s">
        <v>503</v>
      </c>
      <c r="W74" t="s">
        <v>62</v>
      </c>
      <c r="X74" t="s">
        <v>80</v>
      </c>
      <c r="Z74" s="2">
        <v>0.01</v>
      </c>
    </row>
    <row r="75" spans="1:26" x14ac:dyDescent="0.25">
      <c r="A75">
        <v>74</v>
      </c>
      <c r="B75" t="s">
        <v>504</v>
      </c>
      <c r="C75" t="s">
        <v>505</v>
      </c>
      <c r="D75" t="s">
        <v>506</v>
      </c>
      <c r="E75" t="s">
        <v>42</v>
      </c>
      <c r="F75">
        <v>2.13</v>
      </c>
      <c r="G75">
        <v>3.13</v>
      </c>
      <c r="H75" t="s">
        <v>4</v>
      </c>
      <c r="I75" t="s">
        <v>43</v>
      </c>
      <c r="J75" t="s">
        <v>98</v>
      </c>
      <c r="N75" t="s">
        <v>507</v>
      </c>
      <c r="O75" t="s">
        <v>9</v>
      </c>
      <c r="P75" t="s">
        <v>508</v>
      </c>
      <c r="Q75" t="s">
        <v>237</v>
      </c>
      <c r="R75" t="s">
        <v>144</v>
      </c>
      <c r="S75" t="s">
        <v>13</v>
      </c>
      <c r="T75" s="3">
        <v>1441</v>
      </c>
      <c r="U75" t="s">
        <v>25</v>
      </c>
      <c r="V75" t="s">
        <v>145</v>
      </c>
      <c r="W75" t="s">
        <v>51</v>
      </c>
      <c r="X75">
        <v>2011</v>
      </c>
      <c r="Y75" t="s">
        <v>52</v>
      </c>
      <c r="Z75" s="2">
        <v>4</v>
      </c>
    </row>
    <row r="76" spans="1:26" x14ac:dyDescent="0.25">
      <c r="A76">
        <v>75</v>
      </c>
      <c r="B76" t="s">
        <v>509</v>
      </c>
      <c r="C76" t="s">
        <v>510</v>
      </c>
      <c r="D76" t="s">
        <v>510</v>
      </c>
      <c r="E76" t="s">
        <v>511</v>
      </c>
      <c r="F76">
        <v>2.88</v>
      </c>
      <c r="G76">
        <v>2.88</v>
      </c>
      <c r="H76" t="s">
        <v>156</v>
      </c>
      <c r="I76" t="s">
        <v>43</v>
      </c>
      <c r="J76" t="s">
        <v>170</v>
      </c>
      <c r="L76" t="s">
        <v>7</v>
      </c>
      <c r="N76" t="s">
        <v>512</v>
      </c>
      <c r="O76" t="s">
        <v>35</v>
      </c>
      <c r="P76" t="s">
        <v>512</v>
      </c>
      <c r="Q76" t="s">
        <v>512</v>
      </c>
      <c r="R76" t="s">
        <v>173</v>
      </c>
      <c r="S76" t="s">
        <v>174</v>
      </c>
      <c r="T76" s="3">
        <v>4480</v>
      </c>
      <c r="U76" t="s">
        <v>25</v>
      </c>
      <c r="V76" t="s">
        <v>175</v>
      </c>
      <c r="W76" t="s">
        <v>176</v>
      </c>
      <c r="X76">
        <v>2017</v>
      </c>
      <c r="Y76" t="s">
        <v>28</v>
      </c>
      <c r="Z76" s="2">
        <v>0.02</v>
      </c>
    </row>
    <row r="77" spans="1:26" x14ac:dyDescent="0.25">
      <c r="A77">
        <v>76</v>
      </c>
      <c r="B77" t="s">
        <v>513</v>
      </c>
      <c r="C77" t="s">
        <v>514</v>
      </c>
      <c r="D77" t="s">
        <v>515</v>
      </c>
      <c r="E77" t="s">
        <v>32</v>
      </c>
      <c r="F77">
        <v>1.25</v>
      </c>
      <c r="G77">
        <v>1.25</v>
      </c>
      <c r="H77" t="s">
        <v>75</v>
      </c>
      <c r="I77" t="s">
        <v>43</v>
      </c>
      <c r="J77" t="s">
        <v>57</v>
      </c>
      <c r="N77" t="s">
        <v>516</v>
      </c>
      <c r="O77" t="s">
        <v>77</v>
      </c>
      <c r="P77" t="s">
        <v>517</v>
      </c>
      <c r="Q77" t="s">
        <v>518</v>
      </c>
      <c r="R77" t="s">
        <v>24</v>
      </c>
      <c r="S77" t="s">
        <v>13</v>
      </c>
      <c r="T77">
        <v>166</v>
      </c>
      <c r="U77" t="s">
        <v>25</v>
      </c>
      <c r="V77" t="s">
        <v>300</v>
      </c>
      <c r="W77" t="s">
        <v>301</v>
      </c>
      <c r="X77">
        <v>2020</v>
      </c>
      <c r="Y77" t="s">
        <v>52</v>
      </c>
      <c r="Z77" s="2">
        <v>0.01</v>
      </c>
    </row>
    <row r="78" spans="1:26" x14ac:dyDescent="0.25">
      <c r="A78">
        <v>77</v>
      </c>
      <c r="B78" t="s">
        <v>519</v>
      </c>
      <c r="C78" t="s">
        <v>520</v>
      </c>
      <c r="D78" t="s">
        <v>521</v>
      </c>
      <c r="E78" t="s">
        <v>32</v>
      </c>
      <c r="F78">
        <v>4</v>
      </c>
      <c r="G78">
        <v>2.5</v>
      </c>
      <c r="H78" t="s">
        <v>4</v>
      </c>
      <c r="I78" t="s">
        <v>5</v>
      </c>
      <c r="J78" t="s">
        <v>98</v>
      </c>
      <c r="L78" t="s">
        <v>7</v>
      </c>
      <c r="N78" t="s">
        <v>522</v>
      </c>
      <c r="O78" t="s">
        <v>35</v>
      </c>
      <c r="P78" t="s">
        <v>522</v>
      </c>
      <c r="Q78" t="s">
        <v>523</v>
      </c>
      <c r="R78" t="s">
        <v>12</v>
      </c>
      <c r="S78" t="s">
        <v>13</v>
      </c>
      <c r="T78">
        <v>63</v>
      </c>
      <c r="U78" t="s">
        <v>128</v>
      </c>
      <c r="V78" t="s">
        <v>524</v>
      </c>
      <c r="W78" t="s">
        <v>130</v>
      </c>
      <c r="X78">
        <v>2018</v>
      </c>
      <c r="Z78" s="2">
        <v>0.01</v>
      </c>
    </row>
    <row r="79" spans="1:26" ht="195" x14ac:dyDescent="0.25">
      <c r="A79">
        <v>78</v>
      </c>
      <c r="B79" t="s">
        <v>525</v>
      </c>
      <c r="C79" t="s">
        <v>526</v>
      </c>
      <c r="D79" s="1" t="s">
        <v>527</v>
      </c>
      <c r="E79" t="s">
        <v>42</v>
      </c>
      <c r="F79">
        <v>3.5</v>
      </c>
      <c r="G79">
        <v>3.5</v>
      </c>
      <c r="H79" t="s">
        <v>156</v>
      </c>
      <c r="I79" t="s">
        <v>43</v>
      </c>
      <c r="J79" t="s">
        <v>528</v>
      </c>
      <c r="N79" t="s">
        <v>529</v>
      </c>
      <c r="O79" t="s">
        <v>9</v>
      </c>
      <c r="P79" t="s">
        <v>80</v>
      </c>
      <c r="U79" t="s">
        <v>93</v>
      </c>
      <c r="V79" t="s">
        <v>530</v>
      </c>
      <c r="W79" t="s">
        <v>62</v>
      </c>
      <c r="X79" t="s">
        <v>80</v>
      </c>
      <c r="Z79" s="2">
        <v>4.95</v>
      </c>
    </row>
    <row r="80" spans="1:26" x14ac:dyDescent="0.25">
      <c r="A80">
        <v>79</v>
      </c>
      <c r="B80" t="s">
        <v>531</v>
      </c>
      <c r="C80" t="s">
        <v>532</v>
      </c>
      <c r="D80" t="s">
        <v>533</v>
      </c>
      <c r="E80" t="s">
        <v>56</v>
      </c>
      <c r="F80">
        <v>5</v>
      </c>
      <c r="G80">
        <v>4.5</v>
      </c>
      <c r="H80" t="s">
        <v>4</v>
      </c>
      <c r="I80" t="s">
        <v>5</v>
      </c>
      <c r="J80" t="s">
        <v>92</v>
      </c>
      <c r="O80" t="s">
        <v>353</v>
      </c>
      <c r="P80" t="s">
        <v>534</v>
      </c>
      <c r="Q80" t="s">
        <v>60</v>
      </c>
      <c r="R80" t="s">
        <v>24</v>
      </c>
      <c r="S80" t="s">
        <v>13</v>
      </c>
      <c r="T80">
        <v>1</v>
      </c>
      <c r="U80" t="s">
        <v>93</v>
      </c>
      <c r="V80" t="s">
        <v>535</v>
      </c>
      <c r="W80" t="s">
        <v>62</v>
      </c>
      <c r="X80">
        <v>2009</v>
      </c>
      <c r="Z80" s="2">
        <v>0.02</v>
      </c>
    </row>
    <row r="81" spans="1:27" ht="240" x14ac:dyDescent="0.25">
      <c r="A81">
        <v>80</v>
      </c>
      <c r="B81" t="s">
        <v>536</v>
      </c>
      <c r="C81" t="s">
        <v>157</v>
      </c>
      <c r="D81" s="1" t="s">
        <v>537</v>
      </c>
      <c r="E81" t="s">
        <v>3</v>
      </c>
      <c r="F81">
        <v>2.25</v>
      </c>
      <c r="G81">
        <v>3</v>
      </c>
      <c r="H81" t="s">
        <v>4</v>
      </c>
      <c r="I81" t="s">
        <v>43</v>
      </c>
      <c r="J81" t="s">
        <v>103</v>
      </c>
      <c r="N81" t="s">
        <v>157</v>
      </c>
      <c r="O81" t="s">
        <v>46</v>
      </c>
      <c r="P81" t="s">
        <v>157</v>
      </c>
      <c r="Q81" t="s">
        <v>79</v>
      </c>
      <c r="R81" t="s">
        <v>24</v>
      </c>
      <c r="S81" t="s">
        <v>13</v>
      </c>
      <c r="T81">
        <v>42</v>
      </c>
      <c r="U81" t="s">
        <v>25</v>
      </c>
      <c r="V81" t="s">
        <v>538</v>
      </c>
      <c r="W81" t="s">
        <v>38</v>
      </c>
      <c r="X81" t="s">
        <v>80</v>
      </c>
      <c r="Z81" s="2">
        <v>0.01</v>
      </c>
    </row>
    <row r="82" spans="1:27" x14ac:dyDescent="0.25">
      <c r="A82">
        <v>81</v>
      </c>
      <c r="B82" t="s">
        <v>539</v>
      </c>
      <c r="C82" t="s">
        <v>540</v>
      </c>
      <c r="D82" t="s">
        <v>541</v>
      </c>
      <c r="E82" t="s">
        <v>20</v>
      </c>
      <c r="F82">
        <v>0.88</v>
      </c>
      <c r="G82">
        <v>0.88</v>
      </c>
      <c r="H82" t="s">
        <v>75</v>
      </c>
      <c r="I82" t="s">
        <v>43</v>
      </c>
      <c r="J82" t="s">
        <v>437</v>
      </c>
      <c r="L82" t="s">
        <v>7</v>
      </c>
      <c r="O82" t="s">
        <v>353</v>
      </c>
      <c r="P82" t="s">
        <v>80</v>
      </c>
      <c r="U82" t="s">
        <v>438</v>
      </c>
      <c r="V82" t="s">
        <v>439</v>
      </c>
      <c r="W82" t="s">
        <v>440</v>
      </c>
      <c r="X82">
        <v>2013</v>
      </c>
      <c r="Z82" s="2">
        <v>0.03</v>
      </c>
      <c r="AA82" t="s">
        <v>542</v>
      </c>
    </row>
    <row r="83" spans="1:27" x14ac:dyDescent="0.25">
      <c r="A83">
        <v>82</v>
      </c>
      <c r="B83" t="s">
        <v>543</v>
      </c>
      <c r="C83" t="s">
        <v>544</v>
      </c>
      <c r="D83" t="s">
        <v>545</v>
      </c>
      <c r="E83" t="s">
        <v>314</v>
      </c>
      <c r="F83">
        <v>2</v>
      </c>
      <c r="G83">
        <v>2</v>
      </c>
      <c r="H83" t="s">
        <v>75</v>
      </c>
      <c r="I83" t="s">
        <v>43</v>
      </c>
      <c r="J83" t="s">
        <v>84</v>
      </c>
      <c r="N83" t="s">
        <v>546</v>
      </c>
      <c r="O83" t="s">
        <v>77</v>
      </c>
      <c r="P83" t="s">
        <v>547</v>
      </c>
      <c r="Q83" t="s">
        <v>79</v>
      </c>
      <c r="R83" t="s">
        <v>24</v>
      </c>
      <c r="S83" t="s">
        <v>13</v>
      </c>
      <c r="T83">
        <v>40</v>
      </c>
      <c r="U83" t="s">
        <v>25</v>
      </c>
      <c r="V83" t="s">
        <v>548</v>
      </c>
      <c r="W83" t="s">
        <v>51</v>
      </c>
      <c r="X83">
        <v>2018</v>
      </c>
      <c r="Y83" t="s">
        <v>549</v>
      </c>
      <c r="Z83" s="2">
        <v>0.01</v>
      </c>
    </row>
    <row r="84" spans="1:27" ht="315" x14ac:dyDescent="0.25">
      <c r="A84">
        <v>83</v>
      </c>
      <c r="B84" t="s">
        <v>550</v>
      </c>
      <c r="C84" t="s">
        <v>551</v>
      </c>
      <c r="D84" s="1" t="s">
        <v>552</v>
      </c>
      <c r="E84" t="s">
        <v>553</v>
      </c>
      <c r="F84">
        <v>2.13</v>
      </c>
      <c r="G84">
        <v>3</v>
      </c>
      <c r="H84" t="s">
        <v>4</v>
      </c>
      <c r="I84" t="s">
        <v>43</v>
      </c>
      <c r="J84" t="s">
        <v>283</v>
      </c>
      <c r="M84" t="s">
        <v>7</v>
      </c>
      <c r="N84" s="1" t="s">
        <v>554</v>
      </c>
      <c r="O84" t="s">
        <v>77</v>
      </c>
      <c r="P84" t="s">
        <v>408</v>
      </c>
      <c r="Q84" t="s">
        <v>409</v>
      </c>
      <c r="R84" t="s">
        <v>24</v>
      </c>
      <c r="S84" t="s">
        <v>13</v>
      </c>
      <c r="T84">
        <v>44</v>
      </c>
      <c r="U84" t="s">
        <v>25</v>
      </c>
      <c r="V84" t="s">
        <v>410</v>
      </c>
      <c r="W84" t="s">
        <v>38</v>
      </c>
      <c r="X84" t="s">
        <v>80</v>
      </c>
      <c r="Z84" s="2">
        <v>0.01</v>
      </c>
    </row>
    <row r="85" spans="1:27" x14ac:dyDescent="0.25">
      <c r="A85">
        <v>84</v>
      </c>
      <c r="B85" t="s">
        <v>555</v>
      </c>
      <c r="C85" t="s">
        <v>556</v>
      </c>
      <c r="D85" t="s">
        <v>557</v>
      </c>
      <c r="E85" t="s">
        <v>3</v>
      </c>
      <c r="F85">
        <v>2.25</v>
      </c>
      <c r="G85">
        <v>2.75</v>
      </c>
      <c r="H85" t="s">
        <v>4</v>
      </c>
      <c r="I85" t="s">
        <v>43</v>
      </c>
      <c r="J85" t="s">
        <v>84</v>
      </c>
      <c r="N85" t="s">
        <v>558</v>
      </c>
      <c r="O85" t="s">
        <v>35</v>
      </c>
      <c r="P85" t="s">
        <v>556</v>
      </c>
      <c r="Q85" t="s">
        <v>409</v>
      </c>
      <c r="R85" t="s">
        <v>24</v>
      </c>
      <c r="S85" t="s">
        <v>13</v>
      </c>
      <c r="T85">
        <v>41</v>
      </c>
      <c r="U85" t="s">
        <v>25</v>
      </c>
      <c r="V85" t="s">
        <v>559</v>
      </c>
      <c r="W85" t="s">
        <v>114</v>
      </c>
      <c r="X85">
        <v>2017</v>
      </c>
      <c r="Y85" t="s">
        <v>560</v>
      </c>
      <c r="Z85" s="2">
        <v>5</v>
      </c>
    </row>
    <row r="86" spans="1:27" x14ac:dyDescent="0.25">
      <c r="A86">
        <v>85</v>
      </c>
      <c r="B86" t="s">
        <v>561</v>
      </c>
      <c r="C86" t="s">
        <v>562</v>
      </c>
      <c r="D86" t="s">
        <v>563</v>
      </c>
      <c r="E86" t="s">
        <v>564</v>
      </c>
      <c r="F86">
        <v>3.13</v>
      </c>
      <c r="G86">
        <v>2.25</v>
      </c>
      <c r="H86" t="s">
        <v>4</v>
      </c>
      <c r="I86" t="s">
        <v>5</v>
      </c>
      <c r="J86" t="s">
        <v>92</v>
      </c>
      <c r="O86" t="s">
        <v>46</v>
      </c>
      <c r="P86" t="s">
        <v>157</v>
      </c>
      <c r="Q86" t="s">
        <v>409</v>
      </c>
      <c r="R86" t="s">
        <v>24</v>
      </c>
      <c r="S86" t="s">
        <v>13</v>
      </c>
      <c r="T86">
        <v>42</v>
      </c>
      <c r="U86" t="s">
        <v>25</v>
      </c>
      <c r="V86" t="s">
        <v>565</v>
      </c>
      <c r="W86" t="s">
        <v>38</v>
      </c>
      <c r="X86">
        <v>2019</v>
      </c>
      <c r="Z86" s="2">
        <v>0.01</v>
      </c>
    </row>
    <row r="87" spans="1:27" x14ac:dyDescent="0.25">
      <c r="A87">
        <v>86</v>
      </c>
      <c r="B87" t="s">
        <v>566</v>
      </c>
      <c r="C87" t="s">
        <v>567</v>
      </c>
      <c r="D87" t="s">
        <v>568</v>
      </c>
      <c r="E87" t="s">
        <v>3</v>
      </c>
      <c r="F87">
        <v>3.25</v>
      </c>
      <c r="G87">
        <v>2.13</v>
      </c>
      <c r="H87" t="s">
        <v>4</v>
      </c>
      <c r="I87" t="s">
        <v>5</v>
      </c>
      <c r="J87" t="s">
        <v>92</v>
      </c>
      <c r="N87" t="s">
        <v>567</v>
      </c>
      <c r="O87" t="s">
        <v>46</v>
      </c>
      <c r="P87" t="s">
        <v>157</v>
      </c>
      <c r="Q87" t="s">
        <v>409</v>
      </c>
      <c r="R87" t="s">
        <v>24</v>
      </c>
      <c r="S87" t="s">
        <v>13</v>
      </c>
      <c r="T87">
        <v>42</v>
      </c>
      <c r="U87" t="s">
        <v>25</v>
      </c>
      <c r="V87" t="s">
        <v>569</v>
      </c>
      <c r="W87" t="s">
        <v>38</v>
      </c>
      <c r="X87">
        <v>2019</v>
      </c>
      <c r="Z87" s="2">
        <v>0.01</v>
      </c>
    </row>
    <row r="88" spans="1:27" ht="315" x14ac:dyDescent="0.25">
      <c r="A88">
        <v>87</v>
      </c>
      <c r="B88" t="s">
        <v>570</v>
      </c>
      <c r="C88" t="s">
        <v>571</v>
      </c>
      <c r="D88" s="1" t="s">
        <v>572</v>
      </c>
      <c r="E88" t="s">
        <v>32</v>
      </c>
      <c r="F88">
        <v>1.5</v>
      </c>
      <c r="G88">
        <v>2</v>
      </c>
      <c r="H88" t="s">
        <v>4</v>
      </c>
      <c r="I88" t="s">
        <v>43</v>
      </c>
      <c r="J88" t="s">
        <v>573</v>
      </c>
      <c r="L88" t="s">
        <v>7</v>
      </c>
      <c r="N88" t="s">
        <v>574</v>
      </c>
      <c r="O88" t="s">
        <v>77</v>
      </c>
      <c r="P88" t="s">
        <v>408</v>
      </c>
      <c r="Q88" t="s">
        <v>409</v>
      </c>
      <c r="R88" t="s">
        <v>24</v>
      </c>
      <c r="S88" t="s">
        <v>13</v>
      </c>
      <c r="T88">
        <v>44</v>
      </c>
      <c r="U88" t="s">
        <v>25</v>
      </c>
      <c r="V88" t="s">
        <v>410</v>
      </c>
      <c r="W88" t="s">
        <v>38</v>
      </c>
      <c r="X88" t="s">
        <v>80</v>
      </c>
      <c r="Z88" s="2">
        <v>0.01</v>
      </c>
    </row>
    <row r="89" spans="1:27" x14ac:dyDescent="0.25">
      <c r="A89">
        <v>88</v>
      </c>
      <c r="B89" t="s">
        <v>575</v>
      </c>
      <c r="C89" t="s">
        <v>576</v>
      </c>
      <c r="D89" t="s">
        <v>577</v>
      </c>
      <c r="E89" t="s">
        <v>56</v>
      </c>
      <c r="F89">
        <v>2</v>
      </c>
      <c r="G89">
        <v>3.5</v>
      </c>
      <c r="H89" t="s">
        <v>478</v>
      </c>
      <c r="I89" t="s">
        <v>43</v>
      </c>
      <c r="J89" t="s">
        <v>84</v>
      </c>
      <c r="N89" t="s">
        <v>578</v>
      </c>
      <c r="O89" t="s">
        <v>77</v>
      </c>
      <c r="P89" t="s">
        <v>579</v>
      </c>
      <c r="Q89" t="s">
        <v>409</v>
      </c>
      <c r="R89" t="s">
        <v>24</v>
      </c>
      <c r="S89" t="s">
        <v>13</v>
      </c>
      <c r="T89">
        <v>43</v>
      </c>
      <c r="U89" t="s">
        <v>25</v>
      </c>
      <c r="V89" t="s">
        <v>580</v>
      </c>
      <c r="W89" t="s">
        <v>38</v>
      </c>
      <c r="X89">
        <v>2012</v>
      </c>
      <c r="Z89" s="2">
        <v>0.01</v>
      </c>
    </row>
    <row r="90" spans="1:27" x14ac:dyDescent="0.25">
      <c r="A90">
        <v>89</v>
      </c>
      <c r="B90" t="s">
        <v>581</v>
      </c>
      <c r="C90" t="s">
        <v>582</v>
      </c>
      <c r="D90" t="s">
        <v>583</v>
      </c>
      <c r="E90" t="s">
        <v>32</v>
      </c>
      <c r="F90">
        <v>1.63</v>
      </c>
      <c r="G90">
        <v>1.5</v>
      </c>
      <c r="H90" t="s">
        <v>4</v>
      </c>
      <c r="I90" t="s">
        <v>43</v>
      </c>
      <c r="J90" t="s">
        <v>84</v>
      </c>
      <c r="N90" t="s">
        <v>584</v>
      </c>
      <c r="O90" t="s">
        <v>46</v>
      </c>
      <c r="P90" t="s">
        <v>582</v>
      </c>
      <c r="Q90" t="s">
        <v>409</v>
      </c>
      <c r="R90" t="s">
        <v>24</v>
      </c>
      <c r="S90" t="s">
        <v>13</v>
      </c>
      <c r="T90">
        <v>41</v>
      </c>
      <c r="U90" t="s">
        <v>25</v>
      </c>
      <c r="V90" t="s">
        <v>585</v>
      </c>
      <c r="W90" t="s">
        <v>51</v>
      </c>
      <c r="X90" t="s">
        <v>80</v>
      </c>
      <c r="Z90" s="2">
        <v>0.01</v>
      </c>
    </row>
    <row r="91" spans="1:27" x14ac:dyDescent="0.25">
      <c r="A91">
        <v>90</v>
      </c>
      <c r="B91" t="s">
        <v>586</v>
      </c>
      <c r="C91" t="s">
        <v>587</v>
      </c>
      <c r="D91" t="s">
        <v>588</v>
      </c>
      <c r="E91" t="s">
        <v>56</v>
      </c>
      <c r="F91">
        <v>3.5</v>
      </c>
      <c r="G91">
        <v>2</v>
      </c>
      <c r="H91" t="s">
        <v>4</v>
      </c>
      <c r="I91" t="s">
        <v>5</v>
      </c>
      <c r="J91" t="s">
        <v>449</v>
      </c>
      <c r="N91" t="s">
        <v>589</v>
      </c>
      <c r="O91" t="s">
        <v>130</v>
      </c>
      <c r="P91" t="s">
        <v>590</v>
      </c>
      <c r="Q91" t="s">
        <v>409</v>
      </c>
      <c r="R91" t="s">
        <v>24</v>
      </c>
      <c r="S91" t="s">
        <v>13</v>
      </c>
      <c r="T91">
        <v>42</v>
      </c>
      <c r="U91" t="s">
        <v>128</v>
      </c>
      <c r="V91" t="s">
        <v>591</v>
      </c>
      <c r="W91" t="s">
        <v>130</v>
      </c>
      <c r="X91" t="s">
        <v>80</v>
      </c>
      <c r="Z91" s="2">
        <v>0.04</v>
      </c>
    </row>
    <row r="92" spans="1:27" x14ac:dyDescent="0.25">
      <c r="A92">
        <v>91</v>
      </c>
      <c r="B92" t="s">
        <v>592</v>
      </c>
      <c r="C92" t="s">
        <v>593</v>
      </c>
      <c r="D92" t="s">
        <v>594</v>
      </c>
      <c r="E92" t="s">
        <v>42</v>
      </c>
      <c r="F92">
        <v>2.13</v>
      </c>
      <c r="G92">
        <v>3.13</v>
      </c>
      <c r="H92" t="s">
        <v>4</v>
      </c>
      <c r="I92" t="s">
        <v>43</v>
      </c>
      <c r="J92" t="s">
        <v>103</v>
      </c>
      <c r="N92" t="s">
        <v>593</v>
      </c>
      <c r="O92" t="s">
        <v>35</v>
      </c>
      <c r="P92" t="s">
        <v>593</v>
      </c>
      <c r="Q92" t="s">
        <v>165</v>
      </c>
      <c r="R92" t="s">
        <v>24</v>
      </c>
      <c r="S92" t="s">
        <v>13</v>
      </c>
      <c r="T92">
        <v>116</v>
      </c>
      <c r="U92" t="s">
        <v>25</v>
      </c>
      <c r="V92" t="s">
        <v>595</v>
      </c>
      <c r="W92" t="s">
        <v>51</v>
      </c>
      <c r="X92">
        <v>2019</v>
      </c>
      <c r="Y92" t="s">
        <v>52</v>
      </c>
      <c r="Z92" s="2">
        <v>4.95</v>
      </c>
    </row>
    <row r="93" spans="1:27" x14ac:dyDescent="0.25">
      <c r="A93">
        <v>92</v>
      </c>
      <c r="B93" t="s">
        <v>596</v>
      </c>
      <c r="C93" t="s">
        <v>597</v>
      </c>
      <c r="D93" t="s">
        <v>598</v>
      </c>
      <c r="E93" t="s">
        <v>436</v>
      </c>
      <c r="F93">
        <v>3</v>
      </c>
      <c r="G93">
        <v>3.25</v>
      </c>
      <c r="H93" t="s">
        <v>4</v>
      </c>
      <c r="I93" t="s">
        <v>5</v>
      </c>
      <c r="J93" t="s">
        <v>437</v>
      </c>
      <c r="L93" t="s">
        <v>7</v>
      </c>
      <c r="O93" t="s">
        <v>353</v>
      </c>
      <c r="P93" t="s">
        <v>80</v>
      </c>
      <c r="U93" t="s">
        <v>438</v>
      </c>
      <c r="V93" t="s">
        <v>439</v>
      </c>
      <c r="W93" t="s">
        <v>440</v>
      </c>
      <c r="X93">
        <v>2013</v>
      </c>
      <c r="Z93" s="2">
        <v>0.03</v>
      </c>
    </row>
    <row r="94" spans="1:27" ht="195" x14ac:dyDescent="0.25">
      <c r="A94">
        <v>93</v>
      </c>
      <c r="B94" t="s">
        <v>599</v>
      </c>
      <c r="C94" t="s">
        <v>600</v>
      </c>
      <c r="D94" s="1" t="s">
        <v>601</v>
      </c>
      <c r="E94" t="s">
        <v>20</v>
      </c>
      <c r="F94">
        <v>2.5</v>
      </c>
      <c r="G94">
        <v>3</v>
      </c>
      <c r="H94" t="s">
        <v>4</v>
      </c>
      <c r="I94" t="s">
        <v>43</v>
      </c>
      <c r="J94" t="s">
        <v>437</v>
      </c>
      <c r="L94" t="s">
        <v>7</v>
      </c>
      <c r="O94" t="s">
        <v>353</v>
      </c>
      <c r="P94" t="s">
        <v>80</v>
      </c>
      <c r="U94" t="s">
        <v>438</v>
      </c>
      <c r="V94" t="s">
        <v>602</v>
      </c>
      <c r="W94" t="s">
        <v>440</v>
      </c>
      <c r="X94">
        <v>2013</v>
      </c>
      <c r="Z94" s="2">
        <v>0.03</v>
      </c>
    </row>
    <row r="95" spans="1:27" x14ac:dyDescent="0.25">
      <c r="A95">
        <v>94</v>
      </c>
      <c r="B95" t="s">
        <v>603</v>
      </c>
      <c r="C95" t="s">
        <v>604</v>
      </c>
      <c r="D95" t="s">
        <v>605</v>
      </c>
      <c r="E95" t="s">
        <v>20</v>
      </c>
      <c r="F95">
        <v>2.25</v>
      </c>
      <c r="G95">
        <v>2</v>
      </c>
      <c r="H95" t="s">
        <v>478</v>
      </c>
      <c r="I95" t="s">
        <v>5</v>
      </c>
      <c r="J95" t="s">
        <v>437</v>
      </c>
      <c r="L95" t="s">
        <v>7</v>
      </c>
      <c r="O95" t="s">
        <v>353</v>
      </c>
      <c r="P95" t="s">
        <v>80</v>
      </c>
      <c r="U95" t="s">
        <v>438</v>
      </c>
      <c r="V95" t="s">
        <v>439</v>
      </c>
      <c r="W95" t="s">
        <v>440</v>
      </c>
      <c r="X95">
        <v>2013</v>
      </c>
      <c r="Z95" s="2">
        <v>0.03</v>
      </c>
    </row>
    <row r="96" spans="1:27" ht="135" x14ac:dyDescent="0.25">
      <c r="A96">
        <v>95</v>
      </c>
      <c r="B96" t="s">
        <v>606</v>
      </c>
      <c r="C96" t="s">
        <v>607</v>
      </c>
      <c r="D96" s="1" t="s">
        <v>608</v>
      </c>
      <c r="E96" t="s">
        <v>20</v>
      </c>
      <c r="F96">
        <v>1.25</v>
      </c>
      <c r="G96">
        <v>1.25</v>
      </c>
      <c r="H96" t="s">
        <v>75</v>
      </c>
      <c r="I96" t="s">
        <v>5</v>
      </c>
      <c r="J96" t="s">
        <v>437</v>
      </c>
      <c r="L96" t="s">
        <v>7</v>
      </c>
      <c r="O96" t="s">
        <v>353</v>
      </c>
      <c r="P96" t="s">
        <v>80</v>
      </c>
      <c r="U96" t="s">
        <v>438</v>
      </c>
      <c r="V96" t="s">
        <v>439</v>
      </c>
      <c r="W96" t="s">
        <v>440</v>
      </c>
      <c r="X96">
        <v>2013</v>
      </c>
      <c r="Z96" s="2">
        <v>0.03</v>
      </c>
    </row>
    <row r="97" spans="1:26" x14ac:dyDescent="0.25">
      <c r="A97">
        <v>96</v>
      </c>
      <c r="B97" t="s">
        <v>609</v>
      </c>
      <c r="C97" t="s">
        <v>610</v>
      </c>
      <c r="D97" t="s">
        <v>611</v>
      </c>
      <c r="E97" t="s">
        <v>511</v>
      </c>
      <c r="F97">
        <v>2.75</v>
      </c>
      <c r="G97">
        <v>1.5</v>
      </c>
      <c r="H97" t="s">
        <v>4</v>
      </c>
      <c r="I97" t="s">
        <v>5</v>
      </c>
      <c r="J97" t="s">
        <v>612</v>
      </c>
      <c r="L97" t="s">
        <v>7</v>
      </c>
      <c r="N97" t="s">
        <v>174</v>
      </c>
      <c r="O97" t="s">
        <v>353</v>
      </c>
      <c r="P97" t="s">
        <v>80</v>
      </c>
      <c r="U97" t="s">
        <v>25</v>
      </c>
      <c r="V97" t="s">
        <v>613</v>
      </c>
      <c r="W97" t="s">
        <v>38</v>
      </c>
      <c r="X97" t="s">
        <v>80</v>
      </c>
      <c r="Z97" s="2">
        <v>0.02</v>
      </c>
    </row>
    <row r="98" spans="1:26" x14ac:dyDescent="0.25">
      <c r="A98">
        <v>97</v>
      </c>
      <c r="B98" t="s">
        <v>614</v>
      </c>
      <c r="C98" t="s">
        <v>615</v>
      </c>
      <c r="D98" t="s">
        <v>616</v>
      </c>
      <c r="E98" t="s">
        <v>20</v>
      </c>
      <c r="F98">
        <v>2.13</v>
      </c>
      <c r="G98">
        <v>2.75</v>
      </c>
      <c r="H98" t="s">
        <v>4</v>
      </c>
      <c r="I98" t="s">
        <v>43</v>
      </c>
      <c r="J98" t="s">
        <v>170</v>
      </c>
      <c r="L98" t="s">
        <v>7</v>
      </c>
      <c r="N98" t="s">
        <v>617</v>
      </c>
      <c r="O98" t="s">
        <v>353</v>
      </c>
      <c r="P98" t="s">
        <v>617</v>
      </c>
      <c r="Q98" t="s">
        <v>617</v>
      </c>
      <c r="R98" t="s">
        <v>617</v>
      </c>
      <c r="S98" t="s">
        <v>618</v>
      </c>
      <c r="T98" s="3">
        <v>4555</v>
      </c>
      <c r="U98" t="s">
        <v>25</v>
      </c>
      <c r="V98" t="s">
        <v>175</v>
      </c>
      <c r="W98" t="s">
        <v>176</v>
      </c>
      <c r="X98">
        <v>2017</v>
      </c>
      <c r="Y98" t="s">
        <v>28</v>
      </c>
      <c r="Z98" s="2">
        <v>0.02</v>
      </c>
    </row>
    <row r="99" spans="1:26" x14ac:dyDescent="0.25">
      <c r="A99">
        <v>98</v>
      </c>
      <c r="B99" t="s">
        <v>619</v>
      </c>
      <c r="C99" t="s">
        <v>620</v>
      </c>
      <c r="D99" t="s">
        <v>621</v>
      </c>
      <c r="E99" t="s">
        <v>20</v>
      </c>
      <c r="F99">
        <v>3.25</v>
      </c>
      <c r="G99">
        <v>2</v>
      </c>
      <c r="H99" t="s">
        <v>4</v>
      </c>
      <c r="I99" t="s">
        <v>5</v>
      </c>
      <c r="J99" t="s">
        <v>612</v>
      </c>
      <c r="K99" t="s">
        <v>7</v>
      </c>
      <c r="L99" t="s">
        <v>7</v>
      </c>
      <c r="N99" t="s">
        <v>444</v>
      </c>
      <c r="O99" t="s">
        <v>353</v>
      </c>
      <c r="P99" t="s">
        <v>444</v>
      </c>
      <c r="Q99" t="s">
        <v>444</v>
      </c>
      <c r="R99" t="s">
        <v>173</v>
      </c>
      <c r="S99" t="s">
        <v>174</v>
      </c>
      <c r="T99" s="3">
        <v>4487</v>
      </c>
      <c r="U99" t="s">
        <v>25</v>
      </c>
      <c r="V99" t="s">
        <v>175</v>
      </c>
      <c r="W99" t="s">
        <v>176</v>
      </c>
      <c r="X99">
        <v>2017</v>
      </c>
      <c r="Y99" t="s">
        <v>28</v>
      </c>
      <c r="Z99" s="2">
        <v>0.02</v>
      </c>
    </row>
    <row r="100" spans="1:26" x14ac:dyDescent="0.25">
      <c r="A100">
        <v>99</v>
      </c>
      <c r="B100" t="s">
        <v>622</v>
      </c>
      <c r="C100" t="s">
        <v>623</v>
      </c>
      <c r="D100" t="s">
        <v>624</v>
      </c>
      <c r="E100" t="s">
        <v>511</v>
      </c>
      <c r="F100">
        <v>2.13</v>
      </c>
      <c r="G100">
        <v>2.88</v>
      </c>
      <c r="H100" t="s">
        <v>4</v>
      </c>
      <c r="I100" t="s">
        <v>43</v>
      </c>
      <c r="J100" t="s">
        <v>170</v>
      </c>
      <c r="L100" t="s">
        <v>7</v>
      </c>
      <c r="N100" t="s">
        <v>623</v>
      </c>
      <c r="O100" t="s">
        <v>35</v>
      </c>
      <c r="P100" t="s">
        <v>623</v>
      </c>
      <c r="Q100" t="s">
        <v>623</v>
      </c>
      <c r="R100" t="s">
        <v>625</v>
      </c>
      <c r="S100" t="s">
        <v>174</v>
      </c>
      <c r="T100" s="3">
        <v>4293</v>
      </c>
      <c r="U100" t="s">
        <v>25</v>
      </c>
      <c r="V100" t="s">
        <v>175</v>
      </c>
      <c r="W100" t="s">
        <v>176</v>
      </c>
      <c r="X100">
        <v>2017</v>
      </c>
      <c r="Y100" t="s">
        <v>28</v>
      </c>
      <c r="Z100" s="2">
        <v>0.02</v>
      </c>
    </row>
    <row r="101" spans="1:26" x14ac:dyDescent="0.25">
      <c r="A101">
        <v>100</v>
      </c>
      <c r="B101" t="s">
        <v>626</v>
      </c>
      <c r="C101" t="s">
        <v>526</v>
      </c>
      <c r="D101" t="s">
        <v>627</v>
      </c>
      <c r="E101" t="s">
        <v>42</v>
      </c>
      <c r="F101">
        <v>2.13</v>
      </c>
      <c r="G101">
        <v>3.13</v>
      </c>
      <c r="H101" t="s">
        <v>4</v>
      </c>
      <c r="I101" t="s">
        <v>43</v>
      </c>
      <c r="J101" t="s">
        <v>98</v>
      </c>
      <c r="N101" t="s">
        <v>628</v>
      </c>
      <c r="O101" t="s">
        <v>9</v>
      </c>
      <c r="P101" t="s">
        <v>80</v>
      </c>
      <c r="U101" t="s">
        <v>93</v>
      </c>
      <c r="V101" t="s">
        <v>629</v>
      </c>
      <c r="W101" t="s">
        <v>62</v>
      </c>
      <c r="X101" t="s">
        <v>80</v>
      </c>
      <c r="Z101" s="2">
        <v>0.01</v>
      </c>
    </row>
    <row r="102" spans="1:26" x14ac:dyDescent="0.25">
      <c r="A102">
        <v>101</v>
      </c>
      <c r="B102" t="s">
        <v>630</v>
      </c>
      <c r="C102" t="s">
        <v>631</v>
      </c>
      <c r="D102" t="s">
        <v>632</v>
      </c>
      <c r="E102" t="s">
        <v>56</v>
      </c>
      <c r="F102">
        <v>0.88</v>
      </c>
      <c r="G102">
        <v>1.5</v>
      </c>
      <c r="H102" t="s">
        <v>4</v>
      </c>
      <c r="I102" t="s">
        <v>43</v>
      </c>
      <c r="J102" t="s">
        <v>103</v>
      </c>
      <c r="O102" t="s">
        <v>9</v>
      </c>
      <c r="P102" t="s">
        <v>80</v>
      </c>
      <c r="U102" t="s">
        <v>93</v>
      </c>
      <c r="V102" t="s">
        <v>80</v>
      </c>
      <c r="W102" t="s">
        <v>62</v>
      </c>
      <c r="X102" t="s">
        <v>80</v>
      </c>
      <c r="Z102" s="2">
        <v>0.04</v>
      </c>
    </row>
    <row r="103" spans="1:26" x14ac:dyDescent="0.25">
      <c r="A103">
        <v>102</v>
      </c>
      <c r="B103" t="s">
        <v>633</v>
      </c>
      <c r="C103" t="s">
        <v>634</v>
      </c>
      <c r="D103" t="s">
        <v>635</v>
      </c>
      <c r="E103" t="s">
        <v>42</v>
      </c>
      <c r="F103">
        <v>1.75</v>
      </c>
      <c r="G103">
        <v>1.63</v>
      </c>
      <c r="H103" t="s">
        <v>4</v>
      </c>
      <c r="I103" t="s">
        <v>43</v>
      </c>
      <c r="J103" t="s">
        <v>119</v>
      </c>
      <c r="N103" t="s">
        <v>636</v>
      </c>
      <c r="O103" t="s">
        <v>9</v>
      </c>
      <c r="P103" t="s">
        <v>80</v>
      </c>
      <c r="U103" t="s">
        <v>93</v>
      </c>
      <c r="V103" t="s">
        <v>637</v>
      </c>
      <c r="W103" t="s">
        <v>62</v>
      </c>
      <c r="X103" t="s">
        <v>80</v>
      </c>
      <c r="Z103" s="2">
        <v>0.04</v>
      </c>
    </row>
    <row r="104" spans="1:26" x14ac:dyDescent="0.25">
      <c r="A104">
        <v>103</v>
      </c>
      <c r="B104" t="s">
        <v>638</v>
      </c>
      <c r="C104" t="s">
        <v>639</v>
      </c>
      <c r="D104" t="s">
        <v>640</v>
      </c>
      <c r="E104" t="s">
        <v>56</v>
      </c>
      <c r="F104">
        <v>3</v>
      </c>
      <c r="G104">
        <v>3</v>
      </c>
      <c r="H104" t="s">
        <v>162</v>
      </c>
      <c r="I104" t="s">
        <v>43</v>
      </c>
      <c r="J104" t="s">
        <v>57</v>
      </c>
      <c r="N104" t="s">
        <v>641</v>
      </c>
      <c r="O104" t="s">
        <v>9</v>
      </c>
      <c r="P104" t="s">
        <v>80</v>
      </c>
      <c r="U104" t="s">
        <v>14</v>
      </c>
      <c r="V104" t="s">
        <v>642</v>
      </c>
      <c r="W104" t="s">
        <v>62</v>
      </c>
      <c r="X104" t="s">
        <v>80</v>
      </c>
      <c r="Z104" s="2">
        <v>0.01</v>
      </c>
    </row>
    <row r="105" spans="1:26" x14ac:dyDescent="0.25">
      <c r="A105">
        <v>104</v>
      </c>
      <c r="B105" t="s">
        <v>643</v>
      </c>
      <c r="C105" t="s">
        <v>644</v>
      </c>
      <c r="D105" t="s">
        <v>645</v>
      </c>
      <c r="E105" t="s">
        <v>56</v>
      </c>
      <c r="F105">
        <v>1.75</v>
      </c>
      <c r="G105">
        <v>2</v>
      </c>
      <c r="H105" t="s">
        <v>4</v>
      </c>
      <c r="I105" t="s">
        <v>43</v>
      </c>
      <c r="J105" t="s">
        <v>119</v>
      </c>
      <c r="N105" t="s">
        <v>646</v>
      </c>
      <c r="O105" t="s">
        <v>9</v>
      </c>
      <c r="P105" t="s">
        <v>647</v>
      </c>
      <c r="Q105" t="s">
        <v>648</v>
      </c>
      <c r="R105" t="s">
        <v>151</v>
      </c>
      <c r="S105" t="s">
        <v>13</v>
      </c>
      <c r="T105">
        <v>965</v>
      </c>
      <c r="U105" t="s">
        <v>14</v>
      </c>
      <c r="V105" t="s">
        <v>649</v>
      </c>
      <c r="W105" t="s">
        <v>16</v>
      </c>
      <c r="X105" t="s">
        <v>80</v>
      </c>
      <c r="Z105" s="2">
        <v>0.02</v>
      </c>
    </row>
    <row r="106" spans="1:26" x14ac:dyDescent="0.25">
      <c r="A106">
        <v>105</v>
      </c>
      <c r="B106" t="s">
        <v>650</v>
      </c>
      <c r="C106" t="s">
        <v>651</v>
      </c>
      <c r="D106" t="s">
        <v>652</v>
      </c>
      <c r="E106" t="s">
        <v>56</v>
      </c>
      <c r="F106">
        <v>2</v>
      </c>
      <c r="G106">
        <v>3.5</v>
      </c>
      <c r="H106" t="s">
        <v>4</v>
      </c>
      <c r="I106" t="s">
        <v>43</v>
      </c>
      <c r="J106" t="s">
        <v>119</v>
      </c>
      <c r="N106" t="s">
        <v>653</v>
      </c>
      <c r="O106" t="s">
        <v>9</v>
      </c>
      <c r="P106" t="s">
        <v>80</v>
      </c>
      <c r="U106" t="s">
        <v>14</v>
      </c>
      <c r="V106" t="s">
        <v>642</v>
      </c>
      <c r="W106" t="s">
        <v>62</v>
      </c>
      <c r="X106" t="s">
        <v>80</v>
      </c>
      <c r="Z106" s="2">
        <v>0.04</v>
      </c>
    </row>
    <row r="107" spans="1:26" ht="150" x14ac:dyDescent="0.25">
      <c r="A107">
        <v>106</v>
      </c>
      <c r="B107" t="s">
        <v>654</v>
      </c>
      <c r="C107" t="s">
        <v>655</v>
      </c>
      <c r="D107" s="1" t="s">
        <v>656</v>
      </c>
      <c r="E107" t="s">
        <v>42</v>
      </c>
      <c r="F107">
        <v>3.13</v>
      </c>
      <c r="G107">
        <v>2.13</v>
      </c>
      <c r="H107" t="s">
        <v>4</v>
      </c>
      <c r="I107" t="s">
        <v>5</v>
      </c>
      <c r="J107" t="s">
        <v>98</v>
      </c>
      <c r="O107" t="s">
        <v>9</v>
      </c>
      <c r="P107" t="s">
        <v>80</v>
      </c>
      <c r="U107" t="s">
        <v>93</v>
      </c>
      <c r="V107" t="s">
        <v>80</v>
      </c>
      <c r="W107" t="s">
        <v>62</v>
      </c>
      <c r="X107" t="s">
        <v>80</v>
      </c>
      <c r="Z107" s="2">
        <v>0.01</v>
      </c>
    </row>
    <row r="108" spans="1:26" ht="135" x14ac:dyDescent="0.25">
      <c r="A108">
        <v>107</v>
      </c>
      <c r="B108" t="s">
        <v>657</v>
      </c>
      <c r="C108" t="s">
        <v>658</v>
      </c>
      <c r="D108" s="1" t="s">
        <v>659</v>
      </c>
      <c r="E108" t="s">
        <v>42</v>
      </c>
      <c r="F108">
        <v>2.38</v>
      </c>
      <c r="G108">
        <v>2.38</v>
      </c>
      <c r="H108" t="s">
        <v>75</v>
      </c>
      <c r="I108" t="s">
        <v>43</v>
      </c>
      <c r="J108" t="s">
        <v>98</v>
      </c>
      <c r="O108" t="s">
        <v>9</v>
      </c>
      <c r="P108" t="s">
        <v>80</v>
      </c>
      <c r="U108" t="s">
        <v>93</v>
      </c>
      <c r="V108" t="s">
        <v>660</v>
      </c>
      <c r="W108" t="s">
        <v>62</v>
      </c>
      <c r="X108" t="s">
        <v>80</v>
      </c>
      <c r="Z108" s="2">
        <v>0.01</v>
      </c>
    </row>
    <row r="109" spans="1:26" x14ac:dyDescent="0.25">
      <c r="A109">
        <v>108</v>
      </c>
      <c r="B109" t="s">
        <v>661</v>
      </c>
      <c r="C109" t="s">
        <v>662</v>
      </c>
      <c r="D109" t="s">
        <v>663</v>
      </c>
      <c r="E109" t="s">
        <v>56</v>
      </c>
      <c r="F109">
        <v>3.38</v>
      </c>
      <c r="G109">
        <v>3.38</v>
      </c>
      <c r="H109" t="s">
        <v>156</v>
      </c>
      <c r="I109" t="s">
        <v>43</v>
      </c>
      <c r="J109" t="s">
        <v>664</v>
      </c>
      <c r="O109" t="s">
        <v>353</v>
      </c>
      <c r="P109" t="s">
        <v>80</v>
      </c>
      <c r="U109" t="s">
        <v>93</v>
      </c>
      <c r="V109" t="s">
        <v>665</v>
      </c>
      <c r="W109" t="s">
        <v>440</v>
      </c>
      <c r="X109">
        <v>2018</v>
      </c>
      <c r="Z109" s="2">
        <v>0.02</v>
      </c>
    </row>
    <row r="110" spans="1:26" x14ac:dyDescent="0.25">
      <c r="A110">
        <v>109</v>
      </c>
      <c r="B110" t="s">
        <v>666</v>
      </c>
      <c r="C110" t="s">
        <v>667</v>
      </c>
      <c r="D110" t="s">
        <v>668</v>
      </c>
      <c r="E110" t="s">
        <v>56</v>
      </c>
      <c r="F110">
        <v>3.5</v>
      </c>
      <c r="G110">
        <v>2</v>
      </c>
      <c r="H110" t="s">
        <v>4</v>
      </c>
      <c r="I110" t="s">
        <v>5</v>
      </c>
      <c r="J110" t="s">
        <v>119</v>
      </c>
      <c r="N110" t="s">
        <v>669</v>
      </c>
      <c r="O110" t="s">
        <v>9</v>
      </c>
      <c r="P110" t="s">
        <v>667</v>
      </c>
      <c r="Q110" t="s">
        <v>60</v>
      </c>
      <c r="R110" t="s">
        <v>24</v>
      </c>
      <c r="S110" t="s">
        <v>13</v>
      </c>
      <c r="T110">
        <v>5</v>
      </c>
      <c r="U110" t="s">
        <v>14</v>
      </c>
      <c r="V110" t="s">
        <v>670</v>
      </c>
      <c r="W110" t="s">
        <v>62</v>
      </c>
      <c r="X110" t="s">
        <v>80</v>
      </c>
      <c r="Z110" s="2">
        <v>0.04</v>
      </c>
    </row>
    <row r="111" spans="1:26" x14ac:dyDescent="0.25">
      <c r="A111">
        <v>110</v>
      </c>
      <c r="B111" t="s">
        <v>671</v>
      </c>
      <c r="C111" t="s">
        <v>672</v>
      </c>
      <c r="D111" t="s">
        <v>673</v>
      </c>
      <c r="E111" t="s">
        <v>20</v>
      </c>
      <c r="F111">
        <v>3</v>
      </c>
      <c r="G111">
        <v>3</v>
      </c>
      <c r="H111" t="s">
        <v>156</v>
      </c>
      <c r="I111" t="s">
        <v>43</v>
      </c>
      <c r="J111" t="s">
        <v>98</v>
      </c>
      <c r="N111" t="s">
        <v>674</v>
      </c>
      <c r="O111" t="s">
        <v>130</v>
      </c>
      <c r="P111" t="s">
        <v>675</v>
      </c>
      <c r="Q111" t="s">
        <v>79</v>
      </c>
      <c r="R111" t="s">
        <v>24</v>
      </c>
      <c r="S111" t="s">
        <v>13</v>
      </c>
      <c r="T111">
        <v>42</v>
      </c>
      <c r="U111" t="s">
        <v>93</v>
      </c>
      <c r="V111" t="s">
        <v>676</v>
      </c>
      <c r="W111" t="s">
        <v>440</v>
      </c>
      <c r="X111" t="s">
        <v>80</v>
      </c>
      <c r="Z111" s="2">
        <v>0.01</v>
      </c>
    </row>
    <row r="112" spans="1:26" x14ac:dyDescent="0.25">
      <c r="A112">
        <v>111</v>
      </c>
      <c r="B112" t="s">
        <v>677</v>
      </c>
      <c r="C112" t="s">
        <v>678</v>
      </c>
      <c r="D112" t="s">
        <v>679</v>
      </c>
      <c r="E112" t="s">
        <v>42</v>
      </c>
      <c r="F112">
        <v>2.13</v>
      </c>
      <c r="G112">
        <v>3.13</v>
      </c>
      <c r="H112" t="s">
        <v>4</v>
      </c>
      <c r="I112" t="s">
        <v>43</v>
      </c>
      <c r="J112" t="s">
        <v>98</v>
      </c>
      <c r="N112" t="s">
        <v>680</v>
      </c>
      <c r="O112" t="s">
        <v>9</v>
      </c>
      <c r="P112" t="s">
        <v>80</v>
      </c>
      <c r="U112" t="s">
        <v>25</v>
      </c>
      <c r="V112" t="s">
        <v>681</v>
      </c>
      <c r="W112" t="s">
        <v>51</v>
      </c>
      <c r="X112">
        <v>2011</v>
      </c>
      <c r="Z112" s="2">
        <v>4</v>
      </c>
    </row>
    <row r="113" spans="1:27" x14ac:dyDescent="0.25">
      <c r="A113">
        <v>112</v>
      </c>
      <c r="B113" t="s">
        <v>682</v>
      </c>
      <c r="C113" t="s">
        <v>683</v>
      </c>
      <c r="D113" t="s">
        <v>684</v>
      </c>
      <c r="E113" t="s">
        <v>56</v>
      </c>
      <c r="F113">
        <v>4</v>
      </c>
      <c r="G113">
        <v>3</v>
      </c>
      <c r="H113" t="s">
        <v>4</v>
      </c>
      <c r="I113" t="s">
        <v>5</v>
      </c>
      <c r="J113" t="s">
        <v>98</v>
      </c>
      <c r="N113" t="s">
        <v>685</v>
      </c>
      <c r="O113" t="s">
        <v>353</v>
      </c>
      <c r="P113" t="s">
        <v>686</v>
      </c>
      <c r="Q113" t="s">
        <v>687</v>
      </c>
      <c r="R113" t="s">
        <v>151</v>
      </c>
      <c r="S113" t="s">
        <v>13</v>
      </c>
      <c r="T113">
        <v>956</v>
      </c>
      <c r="U113" t="s">
        <v>25</v>
      </c>
      <c r="V113" t="s">
        <v>688</v>
      </c>
      <c r="W113" t="s">
        <v>16</v>
      </c>
      <c r="X113">
        <v>2013</v>
      </c>
      <c r="Y113" t="s">
        <v>28</v>
      </c>
      <c r="Z113" s="2">
        <v>0.04</v>
      </c>
    </row>
    <row r="114" spans="1:27" x14ac:dyDescent="0.25">
      <c r="A114">
        <v>113</v>
      </c>
      <c r="B114" t="s">
        <v>689</v>
      </c>
      <c r="C114" t="s">
        <v>690</v>
      </c>
      <c r="D114" t="s">
        <v>691</v>
      </c>
      <c r="E114" t="s">
        <v>56</v>
      </c>
      <c r="F114">
        <v>5.13</v>
      </c>
      <c r="G114">
        <v>3.63</v>
      </c>
      <c r="H114" t="s">
        <v>4</v>
      </c>
      <c r="I114" t="s">
        <v>43</v>
      </c>
      <c r="J114" t="s">
        <v>98</v>
      </c>
      <c r="N114" t="s">
        <v>692</v>
      </c>
      <c r="O114" t="s">
        <v>9</v>
      </c>
      <c r="P114" t="s">
        <v>80</v>
      </c>
      <c r="U114" t="s">
        <v>93</v>
      </c>
      <c r="V114" t="s">
        <v>530</v>
      </c>
      <c r="W114" t="s">
        <v>62</v>
      </c>
      <c r="X114" t="s">
        <v>80</v>
      </c>
      <c r="Z114" s="2">
        <v>0.04</v>
      </c>
    </row>
    <row r="115" spans="1:27" x14ac:dyDescent="0.25">
      <c r="A115">
        <v>114</v>
      </c>
      <c r="B115" t="s">
        <v>693</v>
      </c>
      <c r="C115" t="s">
        <v>694</v>
      </c>
      <c r="D115" t="s">
        <v>695</v>
      </c>
      <c r="E115" t="s">
        <v>42</v>
      </c>
      <c r="F115">
        <v>2.63</v>
      </c>
      <c r="G115">
        <v>3.63</v>
      </c>
      <c r="H115" t="s">
        <v>4</v>
      </c>
      <c r="I115" t="s">
        <v>43</v>
      </c>
      <c r="J115" t="s">
        <v>103</v>
      </c>
      <c r="N115" t="s">
        <v>696</v>
      </c>
      <c r="O115" t="s">
        <v>9</v>
      </c>
      <c r="P115" t="s">
        <v>80</v>
      </c>
      <c r="U115" t="s">
        <v>93</v>
      </c>
      <c r="V115" t="s">
        <v>697</v>
      </c>
      <c r="W115" t="s">
        <v>62</v>
      </c>
      <c r="X115" t="s">
        <v>80</v>
      </c>
      <c r="Z115" s="2">
        <v>0.01</v>
      </c>
    </row>
    <row r="116" spans="1:27" x14ac:dyDescent="0.25">
      <c r="A116">
        <v>115</v>
      </c>
      <c r="B116" t="s">
        <v>698</v>
      </c>
      <c r="C116" t="s">
        <v>699</v>
      </c>
      <c r="D116" t="s">
        <v>700</v>
      </c>
      <c r="E116" t="s">
        <v>56</v>
      </c>
      <c r="F116">
        <v>2.88</v>
      </c>
      <c r="G116">
        <v>2.88</v>
      </c>
      <c r="H116" t="s">
        <v>156</v>
      </c>
      <c r="I116" t="s">
        <v>43</v>
      </c>
      <c r="J116" t="s">
        <v>98</v>
      </c>
      <c r="N116" t="s">
        <v>701</v>
      </c>
      <c r="O116" t="s">
        <v>9</v>
      </c>
      <c r="P116" t="s">
        <v>80</v>
      </c>
      <c r="U116" t="s">
        <v>93</v>
      </c>
      <c r="V116" t="s">
        <v>702</v>
      </c>
      <c r="W116" t="s">
        <v>62</v>
      </c>
      <c r="X116" t="s">
        <v>80</v>
      </c>
      <c r="Z116" s="2">
        <v>0.04</v>
      </c>
    </row>
    <row r="117" spans="1:27" ht="315" x14ac:dyDescent="0.25">
      <c r="A117">
        <v>116</v>
      </c>
      <c r="B117" t="s">
        <v>703</v>
      </c>
      <c r="C117" t="s">
        <v>704</v>
      </c>
      <c r="D117" s="1" t="s">
        <v>705</v>
      </c>
      <c r="E117" t="s">
        <v>42</v>
      </c>
      <c r="F117">
        <v>3.63</v>
      </c>
      <c r="G117">
        <v>2.63</v>
      </c>
      <c r="H117" t="s">
        <v>4</v>
      </c>
      <c r="I117" t="s">
        <v>5</v>
      </c>
      <c r="J117" t="s">
        <v>119</v>
      </c>
      <c r="N117" t="s">
        <v>706</v>
      </c>
      <c r="O117" t="s">
        <v>9</v>
      </c>
      <c r="P117" t="s">
        <v>80</v>
      </c>
      <c r="U117" t="s">
        <v>93</v>
      </c>
      <c r="V117" t="s">
        <v>707</v>
      </c>
      <c r="W117" t="s">
        <v>62</v>
      </c>
      <c r="X117" t="s">
        <v>80</v>
      </c>
      <c r="Z117" s="2">
        <v>0.02</v>
      </c>
    </row>
    <row r="118" spans="1:27" x14ac:dyDescent="0.25">
      <c r="A118">
        <v>117</v>
      </c>
      <c r="B118" t="s">
        <v>708</v>
      </c>
      <c r="C118" t="s">
        <v>709</v>
      </c>
      <c r="D118" t="s">
        <v>710</v>
      </c>
      <c r="E118" t="s">
        <v>56</v>
      </c>
      <c r="F118">
        <v>3.5</v>
      </c>
      <c r="G118">
        <v>6</v>
      </c>
      <c r="H118" t="s">
        <v>478</v>
      </c>
      <c r="I118" t="s">
        <v>43</v>
      </c>
      <c r="J118" t="s">
        <v>119</v>
      </c>
      <c r="N118" t="s">
        <v>711</v>
      </c>
      <c r="O118" t="s">
        <v>9</v>
      </c>
      <c r="P118" t="s">
        <v>80</v>
      </c>
      <c r="U118" t="s">
        <v>93</v>
      </c>
      <c r="V118" t="s">
        <v>712</v>
      </c>
      <c r="W118" t="s">
        <v>440</v>
      </c>
      <c r="X118">
        <v>2011</v>
      </c>
      <c r="Z118" s="2">
        <v>0.02</v>
      </c>
      <c r="AA118" t="s">
        <v>357</v>
      </c>
    </row>
    <row r="119" spans="1:27" x14ac:dyDescent="0.25">
      <c r="A119">
        <v>118</v>
      </c>
      <c r="B119" t="s">
        <v>713</v>
      </c>
      <c r="C119" t="s">
        <v>714</v>
      </c>
      <c r="D119" t="s">
        <v>715</v>
      </c>
      <c r="E119" t="s">
        <v>56</v>
      </c>
      <c r="F119">
        <v>4</v>
      </c>
      <c r="G119">
        <v>6</v>
      </c>
      <c r="H119" t="s">
        <v>4</v>
      </c>
      <c r="I119" t="s">
        <v>43</v>
      </c>
      <c r="J119" t="s">
        <v>119</v>
      </c>
      <c r="N119" t="s">
        <v>716</v>
      </c>
      <c r="O119" t="s">
        <v>9</v>
      </c>
      <c r="P119" t="s">
        <v>80</v>
      </c>
      <c r="U119" t="s">
        <v>93</v>
      </c>
      <c r="V119" t="s">
        <v>717</v>
      </c>
      <c r="W119" t="s">
        <v>38</v>
      </c>
      <c r="X119">
        <v>2012</v>
      </c>
      <c r="Z119" s="2">
        <v>0.04</v>
      </c>
      <c r="AA119" t="s">
        <v>718</v>
      </c>
    </row>
    <row r="120" spans="1:27" x14ac:dyDescent="0.25">
      <c r="A120">
        <v>119</v>
      </c>
      <c r="B120" t="s">
        <v>719</v>
      </c>
      <c r="C120" t="s">
        <v>720</v>
      </c>
      <c r="D120" t="s">
        <v>721</v>
      </c>
      <c r="E120" t="s">
        <v>56</v>
      </c>
      <c r="F120">
        <v>3.5</v>
      </c>
      <c r="G120">
        <v>3.5</v>
      </c>
      <c r="H120" t="s">
        <v>156</v>
      </c>
      <c r="I120" t="s">
        <v>43</v>
      </c>
      <c r="J120" t="s">
        <v>119</v>
      </c>
      <c r="N120" t="s">
        <v>722</v>
      </c>
      <c r="O120" t="s">
        <v>9</v>
      </c>
      <c r="P120" t="s">
        <v>80</v>
      </c>
      <c r="U120" t="s">
        <v>14</v>
      </c>
      <c r="V120" t="s">
        <v>723</v>
      </c>
      <c r="W120" t="s">
        <v>62</v>
      </c>
      <c r="X120" t="s">
        <v>80</v>
      </c>
      <c r="Z120" s="2">
        <v>0.04</v>
      </c>
    </row>
    <row r="121" spans="1:27" x14ac:dyDescent="0.25">
      <c r="A121">
        <v>120</v>
      </c>
      <c r="B121" t="s">
        <v>724</v>
      </c>
      <c r="C121" t="s">
        <v>725</v>
      </c>
      <c r="D121" t="s">
        <v>726</v>
      </c>
      <c r="E121" t="s">
        <v>56</v>
      </c>
      <c r="F121">
        <v>2.38</v>
      </c>
      <c r="G121">
        <v>4.5</v>
      </c>
      <c r="H121" t="s">
        <v>4</v>
      </c>
      <c r="I121" t="s">
        <v>43</v>
      </c>
      <c r="J121" t="s">
        <v>103</v>
      </c>
      <c r="N121" t="s">
        <v>727</v>
      </c>
      <c r="O121" t="s">
        <v>9</v>
      </c>
      <c r="P121" t="s">
        <v>728</v>
      </c>
      <c r="Q121" t="s">
        <v>60</v>
      </c>
      <c r="R121" t="s">
        <v>24</v>
      </c>
      <c r="S121" t="s">
        <v>13</v>
      </c>
      <c r="T121">
        <v>2</v>
      </c>
      <c r="U121" t="s">
        <v>14</v>
      </c>
      <c r="V121" t="s">
        <v>729</v>
      </c>
      <c r="W121" t="s">
        <v>62</v>
      </c>
      <c r="X121" t="s">
        <v>80</v>
      </c>
      <c r="Z121" s="2">
        <v>0.04</v>
      </c>
    </row>
    <row r="122" spans="1:27" x14ac:dyDescent="0.25">
      <c r="A122">
        <v>121</v>
      </c>
      <c r="B122" t="s">
        <v>730</v>
      </c>
      <c r="C122" t="s">
        <v>731</v>
      </c>
      <c r="D122" t="s">
        <v>732</v>
      </c>
      <c r="E122" t="s">
        <v>56</v>
      </c>
      <c r="F122">
        <v>2</v>
      </c>
      <c r="G122">
        <v>3.5</v>
      </c>
      <c r="H122" t="s">
        <v>4</v>
      </c>
      <c r="I122" t="s">
        <v>43</v>
      </c>
      <c r="J122" t="s">
        <v>119</v>
      </c>
      <c r="N122" t="s">
        <v>733</v>
      </c>
      <c r="O122" t="s">
        <v>9</v>
      </c>
      <c r="P122" t="s">
        <v>731</v>
      </c>
      <c r="Q122" t="s">
        <v>734</v>
      </c>
      <c r="R122" t="s">
        <v>24</v>
      </c>
      <c r="S122" t="s">
        <v>13</v>
      </c>
      <c r="T122">
        <v>2</v>
      </c>
      <c r="U122" t="s">
        <v>14</v>
      </c>
      <c r="V122" t="s">
        <v>735</v>
      </c>
      <c r="W122" t="s">
        <v>62</v>
      </c>
      <c r="X122">
        <v>2001</v>
      </c>
      <c r="Z122" s="2">
        <v>0.04</v>
      </c>
    </row>
    <row r="123" spans="1:27" x14ac:dyDescent="0.25">
      <c r="A123">
        <v>122</v>
      </c>
      <c r="B123" t="s">
        <v>736</v>
      </c>
      <c r="C123" t="s">
        <v>737</v>
      </c>
      <c r="D123" t="s">
        <v>738</v>
      </c>
      <c r="E123" t="s">
        <v>56</v>
      </c>
      <c r="F123">
        <v>0.63</v>
      </c>
      <c r="G123">
        <v>3.25</v>
      </c>
      <c r="H123" t="s">
        <v>4</v>
      </c>
      <c r="I123" t="s">
        <v>43</v>
      </c>
      <c r="J123" t="s">
        <v>739</v>
      </c>
      <c r="N123" t="s">
        <v>740</v>
      </c>
      <c r="O123" t="s">
        <v>9</v>
      </c>
      <c r="P123" t="s">
        <v>80</v>
      </c>
      <c r="U123" t="s">
        <v>14</v>
      </c>
      <c r="V123" t="s">
        <v>38</v>
      </c>
      <c r="W123" t="s">
        <v>62</v>
      </c>
      <c r="X123" t="s">
        <v>80</v>
      </c>
      <c r="Z123" s="2">
        <v>0.04</v>
      </c>
      <c r="AA123" t="s">
        <v>741</v>
      </c>
    </row>
    <row r="124" spans="1:27" x14ac:dyDescent="0.25">
      <c r="A124">
        <v>123</v>
      </c>
      <c r="B124" t="s">
        <v>742</v>
      </c>
      <c r="C124" t="s">
        <v>743</v>
      </c>
      <c r="D124" t="s">
        <v>744</v>
      </c>
      <c r="E124" t="s">
        <v>42</v>
      </c>
      <c r="F124">
        <v>2</v>
      </c>
      <c r="G124">
        <v>3.5</v>
      </c>
      <c r="H124" t="s">
        <v>4</v>
      </c>
      <c r="I124" t="s">
        <v>43</v>
      </c>
      <c r="J124" t="s">
        <v>119</v>
      </c>
      <c r="N124" t="s">
        <v>745</v>
      </c>
      <c r="O124" t="s">
        <v>9</v>
      </c>
      <c r="P124" t="s">
        <v>743</v>
      </c>
      <c r="Q124" t="s">
        <v>746</v>
      </c>
      <c r="R124" t="s">
        <v>24</v>
      </c>
      <c r="S124" t="s">
        <v>13</v>
      </c>
      <c r="T124">
        <v>4</v>
      </c>
      <c r="U124" t="s">
        <v>14</v>
      </c>
      <c r="V124" t="s">
        <v>747</v>
      </c>
      <c r="W124" t="s">
        <v>38</v>
      </c>
      <c r="X124" t="s">
        <v>38</v>
      </c>
      <c r="Z124" s="2">
        <v>0.04</v>
      </c>
    </row>
    <row r="125" spans="1:27" x14ac:dyDescent="0.25">
      <c r="A125">
        <v>124</v>
      </c>
      <c r="B125" t="s">
        <v>748</v>
      </c>
      <c r="C125" t="s">
        <v>749</v>
      </c>
      <c r="D125" t="s">
        <v>750</v>
      </c>
      <c r="E125" t="s">
        <v>56</v>
      </c>
      <c r="F125">
        <v>2</v>
      </c>
      <c r="G125">
        <v>3.5</v>
      </c>
      <c r="H125" t="s">
        <v>4</v>
      </c>
      <c r="I125" t="s">
        <v>43</v>
      </c>
      <c r="J125" t="s">
        <v>119</v>
      </c>
      <c r="N125" t="s">
        <v>751</v>
      </c>
      <c r="O125" t="s">
        <v>9</v>
      </c>
      <c r="P125" t="s">
        <v>752</v>
      </c>
      <c r="Q125" t="s">
        <v>60</v>
      </c>
      <c r="R125" t="s">
        <v>24</v>
      </c>
      <c r="S125" t="s">
        <v>13</v>
      </c>
      <c r="T125">
        <v>2</v>
      </c>
      <c r="U125" t="s">
        <v>14</v>
      </c>
      <c r="V125" t="s">
        <v>753</v>
      </c>
      <c r="W125" t="s">
        <v>62</v>
      </c>
      <c r="X125" t="s">
        <v>80</v>
      </c>
      <c r="Z125" s="2">
        <v>0.04</v>
      </c>
    </row>
    <row r="126" spans="1:27" x14ac:dyDescent="0.25">
      <c r="A126">
        <v>125</v>
      </c>
      <c r="B126" t="s">
        <v>754</v>
      </c>
      <c r="C126" t="s">
        <v>755</v>
      </c>
      <c r="D126" t="s">
        <v>756</v>
      </c>
      <c r="E126" t="s">
        <v>56</v>
      </c>
      <c r="F126">
        <v>2</v>
      </c>
      <c r="G126">
        <v>3.63</v>
      </c>
      <c r="H126" t="s">
        <v>4</v>
      </c>
      <c r="I126" t="s">
        <v>43</v>
      </c>
      <c r="J126" t="s">
        <v>119</v>
      </c>
      <c r="N126" t="s">
        <v>757</v>
      </c>
      <c r="O126" t="s">
        <v>9</v>
      </c>
      <c r="P126" t="s">
        <v>755</v>
      </c>
      <c r="Q126" t="s">
        <v>60</v>
      </c>
      <c r="R126" t="s">
        <v>24</v>
      </c>
      <c r="S126" t="s">
        <v>13</v>
      </c>
      <c r="T126">
        <v>5</v>
      </c>
      <c r="U126" t="s">
        <v>14</v>
      </c>
      <c r="V126" t="s">
        <v>758</v>
      </c>
      <c r="W126" t="s">
        <v>62</v>
      </c>
      <c r="X126" t="s">
        <v>80</v>
      </c>
      <c r="Z126" s="2">
        <v>0.04</v>
      </c>
    </row>
    <row r="127" spans="1:27" x14ac:dyDescent="0.25">
      <c r="A127">
        <v>126</v>
      </c>
      <c r="B127" t="s">
        <v>759</v>
      </c>
      <c r="C127" t="s">
        <v>760</v>
      </c>
      <c r="D127" t="s">
        <v>761</v>
      </c>
      <c r="E127" t="s">
        <v>56</v>
      </c>
      <c r="F127">
        <v>2</v>
      </c>
      <c r="G127">
        <v>3.5</v>
      </c>
      <c r="H127" t="s">
        <v>4</v>
      </c>
      <c r="I127" t="s">
        <v>43</v>
      </c>
      <c r="J127" t="s">
        <v>119</v>
      </c>
      <c r="N127" t="s">
        <v>762</v>
      </c>
      <c r="O127" t="s">
        <v>9</v>
      </c>
      <c r="P127" t="s">
        <v>763</v>
      </c>
      <c r="Q127" t="s">
        <v>60</v>
      </c>
      <c r="R127" t="s">
        <v>24</v>
      </c>
      <c r="S127" t="s">
        <v>13</v>
      </c>
      <c r="T127">
        <v>5</v>
      </c>
      <c r="U127" t="s">
        <v>14</v>
      </c>
      <c r="V127" t="s">
        <v>764</v>
      </c>
      <c r="W127" t="s">
        <v>62</v>
      </c>
      <c r="X127" t="s">
        <v>80</v>
      </c>
      <c r="Z127" s="2">
        <v>0.04</v>
      </c>
    </row>
    <row r="128" spans="1:27" x14ac:dyDescent="0.25">
      <c r="A128">
        <v>127</v>
      </c>
      <c r="B128" t="s">
        <v>765</v>
      </c>
      <c r="C128" t="s">
        <v>766</v>
      </c>
      <c r="D128" t="s">
        <v>767</v>
      </c>
      <c r="E128" t="s">
        <v>56</v>
      </c>
      <c r="F128">
        <v>2.88</v>
      </c>
      <c r="G128">
        <v>2.88</v>
      </c>
      <c r="H128" t="s">
        <v>156</v>
      </c>
      <c r="I128" t="s">
        <v>43</v>
      </c>
      <c r="J128" t="s">
        <v>119</v>
      </c>
      <c r="N128" t="s">
        <v>768</v>
      </c>
      <c r="O128" t="s">
        <v>9</v>
      </c>
      <c r="P128" t="s">
        <v>766</v>
      </c>
      <c r="Q128" t="s">
        <v>165</v>
      </c>
      <c r="R128" t="s">
        <v>24</v>
      </c>
      <c r="S128" t="s">
        <v>13</v>
      </c>
      <c r="T128">
        <v>116</v>
      </c>
      <c r="U128" t="s">
        <v>14</v>
      </c>
      <c r="V128" t="s">
        <v>769</v>
      </c>
      <c r="W128" t="s">
        <v>62</v>
      </c>
      <c r="X128" t="s">
        <v>80</v>
      </c>
      <c r="Z128" s="2">
        <v>0.04</v>
      </c>
    </row>
    <row r="129" spans="1:27" x14ac:dyDescent="0.25">
      <c r="A129">
        <v>128</v>
      </c>
      <c r="B129" t="s">
        <v>770</v>
      </c>
      <c r="C129" t="s">
        <v>771</v>
      </c>
      <c r="D129" t="s">
        <v>772</v>
      </c>
      <c r="E129" t="s">
        <v>56</v>
      </c>
      <c r="F129">
        <v>3.5</v>
      </c>
      <c r="G129">
        <v>3.5</v>
      </c>
      <c r="H129" t="s">
        <v>156</v>
      </c>
      <c r="I129" t="s">
        <v>43</v>
      </c>
      <c r="J129" t="s">
        <v>84</v>
      </c>
      <c r="N129" t="s">
        <v>773</v>
      </c>
      <c r="O129" t="s">
        <v>9</v>
      </c>
      <c r="P129" t="s">
        <v>774</v>
      </c>
      <c r="Q129" t="s">
        <v>746</v>
      </c>
      <c r="R129" t="s">
        <v>24</v>
      </c>
      <c r="S129" t="s">
        <v>13</v>
      </c>
      <c r="T129">
        <v>6</v>
      </c>
      <c r="U129" t="s">
        <v>14</v>
      </c>
      <c r="V129" t="s">
        <v>775</v>
      </c>
      <c r="W129" t="s">
        <v>62</v>
      </c>
      <c r="X129" t="s">
        <v>80</v>
      </c>
      <c r="Z129" s="2">
        <v>0.04</v>
      </c>
    </row>
    <row r="130" spans="1:27" x14ac:dyDescent="0.25">
      <c r="A130">
        <v>129</v>
      </c>
      <c r="B130" t="s">
        <v>776</v>
      </c>
      <c r="C130" t="s">
        <v>777</v>
      </c>
      <c r="D130" t="s">
        <v>778</v>
      </c>
      <c r="E130" t="s">
        <v>56</v>
      </c>
      <c r="F130">
        <v>2</v>
      </c>
      <c r="G130">
        <v>3.5</v>
      </c>
      <c r="H130" t="s">
        <v>4</v>
      </c>
      <c r="I130" t="s">
        <v>43</v>
      </c>
      <c r="J130" t="s">
        <v>103</v>
      </c>
      <c r="N130" t="s">
        <v>779</v>
      </c>
      <c r="O130" t="s">
        <v>9</v>
      </c>
      <c r="P130" t="s">
        <v>777</v>
      </c>
      <c r="Q130" t="s">
        <v>60</v>
      </c>
      <c r="R130" t="s">
        <v>24</v>
      </c>
      <c r="S130" t="s">
        <v>13</v>
      </c>
      <c r="T130">
        <v>5</v>
      </c>
      <c r="U130" t="s">
        <v>14</v>
      </c>
      <c r="V130" t="s">
        <v>780</v>
      </c>
      <c r="W130" t="s">
        <v>62</v>
      </c>
      <c r="X130">
        <v>2015</v>
      </c>
      <c r="Y130" t="s">
        <v>28</v>
      </c>
      <c r="Z130" s="2">
        <v>0.04</v>
      </c>
    </row>
    <row r="131" spans="1:27" x14ac:dyDescent="0.25">
      <c r="A131">
        <v>130</v>
      </c>
      <c r="B131" t="s">
        <v>781</v>
      </c>
      <c r="C131" t="s">
        <v>782</v>
      </c>
      <c r="D131" t="s">
        <v>783</v>
      </c>
      <c r="E131" t="s">
        <v>56</v>
      </c>
      <c r="F131">
        <v>3</v>
      </c>
      <c r="G131">
        <v>4.13</v>
      </c>
      <c r="H131" t="s">
        <v>4</v>
      </c>
      <c r="I131" t="s">
        <v>43</v>
      </c>
      <c r="J131" t="s">
        <v>739</v>
      </c>
      <c r="N131" t="s">
        <v>784</v>
      </c>
      <c r="O131" t="s">
        <v>9</v>
      </c>
      <c r="P131" t="s">
        <v>785</v>
      </c>
      <c r="Q131" t="s">
        <v>786</v>
      </c>
      <c r="R131" t="s">
        <v>787</v>
      </c>
      <c r="S131" t="s">
        <v>13</v>
      </c>
      <c r="T131">
        <v>263</v>
      </c>
      <c r="U131" t="s">
        <v>14</v>
      </c>
      <c r="V131" t="s">
        <v>788</v>
      </c>
      <c r="W131" t="s">
        <v>27</v>
      </c>
      <c r="X131">
        <v>2013</v>
      </c>
      <c r="Y131" t="s">
        <v>28</v>
      </c>
      <c r="Z131" s="2">
        <v>0.04</v>
      </c>
    </row>
    <row r="132" spans="1:27" x14ac:dyDescent="0.25">
      <c r="A132">
        <v>131</v>
      </c>
      <c r="B132" t="s">
        <v>789</v>
      </c>
      <c r="C132" t="s">
        <v>790</v>
      </c>
      <c r="D132" t="s">
        <v>791</v>
      </c>
      <c r="E132" t="s">
        <v>56</v>
      </c>
      <c r="F132">
        <v>2</v>
      </c>
      <c r="G132">
        <v>3</v>
      </c>
      <c r="H132" t="s">
        <v>4</v>
      </c>
      <c r="I132" t="s">
        <v>43</v>
      </c>
      <c r="J132" t="s">
        <v>119</v>
      </c>
      <c r="N132" t="s">
        <v>792</v>
      </c>
      <c r="O132" t="s">
        <v>9</v>
      </c>
      <c r="P132" t="s">
        <v>793</v>
      </c>
      <c r="Q132" t="s">
        <v>60</v>
      </c>
      <c r="R132" t="s">
        <v>24</v>
      </c>
      <c r="S132" t="s">
        <v>13</v>
      </c>
      <c r="T132">
        <v>2</v>
      </c>
      <c r="U132" t="s">
        <v>14</v>
      </c>
      <c r="V132" t="s">
        <v>794</v>
      </c>
      <c r="W132" t="s">
        <v>62</v>
      </c>
      <c r="X132" t="s">
        <v>80</v>
      </c>
      <c r="Z132" s="2">
        <v>0.04</v>
      </c>
    </row>
    <row r="133" spans="1:27" x14ac:dyDescent="0.25">
      <c r="A133">
        <v>132</v>
      </c>
      <c r="B133" t="s">
        <v>795</v>
      </c>
      <c r="C133" t="s">
        <v>796</v>
      </c>
      <c r="D133" t="s">
        <v>797</v>
      </c>
      <c r="E133" t="s">
        <v>56</v>
      </c>
      <c r="F133">
        <v>1.5</v>
      </c>
      <c r="G133">
        <v>5.25</v>
      </c>
      <c r="H133" t="s">
        <v>478</v>
      </c>
      <c r="I133" t="s">
        <v>43</v>
      </c>
      <c r="J133" t="s">
        <v>119</v>
      </c>
      <c r="N133" t="s">
        <v>798</v>
      </c>
      <c r="O133" t="s">
        <v>9</v>
      </c>
      <c r="P133" t="s">
        <v>799</v>
      </c>
      <c r="Q133" t="s">
        <v>60</v>
      </c>
      <c r="R133" t="s">
        <v>24</v>
      </c>
      <c r="S133" t="s">
        <v>13</v>
      </c>
      <c r="T133">
        <v>5</v>
      </c>
      <c r="U133" t="s">
        <v>14</v>
      </c>
      <c r="V133" t="s">
        <v>800</v>
      </c>
      <c r="W133" t="s">
        <v>62</v>
      </c>
      <c r="X133" t="s">
        <v>80</v>
      </c>
      <c r="Z133" s="2">
        <v>0.04</v>
      </c>
    </row>
    <row r="134" spans="1:27" x14ac:dyDescent="0.25">
      <c r="A134">
        <v>133</v>
      </c>
      <c r="B134" t="s">
        <v>801</v>
      </c>
      <c r="C134" t="s">
        <v>802</v>
      </c>
      <c r="D134" t="s">
        <v>803</v>
      </c>
      <c r="E134" t="s">
        <v>56</v>
      </c>
      <c r="F134">
        <v>1.88</v>
      </c>
      <c r="G134">
        <v>3.5</v>
      </c>
      <c r="H134" t="s">
        <v>156</v>
      </c>
      <c r="I134" t="s">
        <v>43</v>
      </c>
      <c r="J134" t="s">
        <v>119</v>
      </c>
      <c r="N134" t="s">
        <v>804</v>
      </c>
      <c r="O134" t="s">
        <v>9</v>
      </c>
      <c r="P134" t="s">
        <v>805</v>
      </c>
      <c r="Q134" t="s">
        <v>79</v>
      </c>
      <c r="R134" t="s">
        <v>24</v>
      </c>
      <c r="S134" t="s">
        <v>13</v>
      </c>
      <c r="T134">
        <v>37</v>
      </c>
      <c r="U134" t="s">
        <v>14</v>
      </c>
      <c r="V134" t="s">
        <v>806</v>
      </c>
      <c r="W134" t="s">
        <v>62</v>
      </c>
      <c r="X134" t="s">
        <v>80</v>
      </c>
      <c r="Z134" s="2">
        <v>0.04</v>
      </c>
    </row>
    <row r="135" spans="1:27" ht="90" x14ac:dyDescent="0.25">
      <c r="A135">
        <v>134</v>
      </c>
      <c r="B135" t="s">
        <v>807</v>
      </c>
      <c r="C135" t="s">
        <v>808</v>
      </c>
      <c r="D135" s="1" t="s">
        <v>809</v>
      </c>
      <c r="E135" t="s">
        <v>56</v>
      </c>
      <c r="F135">
        <v>2</v>
      </c>
      <c r="G135">
        <v>3.5</v>
      </c>
      <c r="H135" t="s">
        <v>4</v>
      </c>
      <c r="I135" t="s">
        <v>43</v>
      </c>
      <c r="J135" t="s">
        <v>119</v>
      </c>
      <c r="N135" t="s">
        <v>810</v>
      </c>
      <c r="O135" t="s">
        <v>9</v>
      </c>
      <c r="P135" t="s">
        <v>808</v>
      </c>
      <c r="Q135" t="s">
        <v>746</v>
      </c>
      <c r="R135" t="s">
        <v>24</v>
      </c>
      <c r="S135" t="s">
        <v>13</v>
      </c>
      <c r="T135">
        <v>2</v>
      </c>
      <c r="U135" t="s">
        <v>14</v>
      </c>
      <c r="V135" t="s">
        <v>811</v>
      </c>
      <c r="W135" t="s">
        <v>62</v>
      </c>
      <c r="X135" t="s">
        <v>80</v>
      </c>
      <c r="Z135" s="2">
        <v>0.04</v>
      </c>
    </row>
    <row r="136" spans="1:27" x14ac:dyDescent="0.25">
      <c r="A136">
        <v>135</v>
      </c>
      <c r="B136" t="s">
        <v>812</v>
      </c>
      <c r="C136" t="s">
        <v>813</v>
      </c>
      <c r="D136" t="s">
        <v>814</v>
      </c>
      <c r="E136" t="s">
        <v>56</v>
      </c>
      <c r="F136">
        <v>3.5</v>
      </c>
      <c r="G136">
        <v>3.5</v>
      </c>
      <c r="H136" t="s">
        <v>156</v>
      </c>
      <c r="I136" t="s">
        <v>43</v>
      </c>
      <c r="J136" t="s">
        <v>98</v>
      </c>
      <c r="N136" t="s">
        <v>815</v>
      </c>
      <c r="O136" t="s">
        <v>9</v>
      </c>
      <c r="P136" t="s">
        <v>816</v>
      </c>
      <c r="Q136" t="s">
        <v>60</v>
      </c>
      <c r="R136" t="s">
        <v>24</v>
      </c>
      <c r="S136" t="s">
        <v>13</v>
      </c>
      <c r="T136">
        <v>3</v>
      </c>
      <c r="U136" t="s">
        <v>14</v>
      </c>
      <c r="V136" t="s">
        <v>38</v>
      </c>
      <c r="W136" t="s">
        <v>62</v>
      </c>
      <c r="X136" t="s">
        <v>80</v>
      </c>
      <c r="Z136" s="2">
        <v>0.04</v>
      </c>
    </row>
    <row r="137" spans="1:27" x14ac:dyDescent="0.25">
      <c r="A137">
        <v>136</v>
      </c>
      <c r="B137" t="s">
        <v>817</v>
      </c>
      <c r="C137" t="s">
        <v>818</v>
      </c>
      <c r="D137" t="s">
        <v>819</v>
      </c>
      <c r="E137" t="s">
        <v>56</v>
      </c>
      <c r="F137">
        <v>4</v>
      </c>
      <c r="G137">
        <v>6</v>
      </c>
      <c r="H137" t="s">
        <v>4</v>
      </c>
      <c r="I137" t="s">
        <v>43</v>
      </c>
      <c r="J137" t="s">
        <v>820</v>
      </c>
      <c r="N137" t="s">
        <v>821</v>
      </c>
      <c r="O137" t="s">
        <v>9</v>
      </c>
      <c r="P137" t="s">
        <v>822</v>
      </c>
      <c r="Q137" t="s">
        <v>823</v>
      </c>
      <c r="R137" t="s">
        <v>24</v>
      </c>
      <c r="S137" t="s">
        <v>13</v>
      </c>
      <c r="T137">
        <v>40</v>
      </c>
      <c r="U137" t="s">
        <v>14</v>
      </c>
      <c r="V137" t="s">
        <v>824</v>
      </c>
      <c r="W137" t="s">
        <v>62</v>
      </c>
      <c r="X137" t="s">
        <v>80</v>
      </c>
      <c r="Z137" s="2">
        <v>0.04</v>
      </c>
      <c r="AA137" t="s">
        <v>718</v>
      </c>
    </row>
    <row r="138" spans="1:27" x14ac:dyDescent="0.25">
      <c r="A138">
        <v>137</v>
      </c>
      <c r="B138" t="s">
        <v>825</v>
      </c>
      <c r="C138" t="s">
        <v>826</v>
      </c>
      <c r="D138" t="s">
        <v>827</v>
      </c>
      <c r="E138" t="s">
        <v>56</v>
      </c>
      <c r="F138">
        <v>3.5</v>
      </c>
      <c r="G138">
        <v>6</v>
      </c>
      <c r="H138" t="s">
        <v>4</v>
      </c>
      <c r="I138" t="s">
        <v>43</v>
      </c>
      <c r="J138" t="s">
        <v>119</v>
      </c>
      <c r="N138" t="s">
        <v>828</v>
      </c>
      <c r="O138" t="s">
        <v>9</v>
      </c>
      <c r="P138" t="s">
        <v>826</v>
      </c>
      <c r="Q138" t="s">
        <v>60</v>
      </c>
      <c r="R138" t="s">
        <v>24</v>
      </c>
      <c r="S138" t="s">
        <v>829</v>
      </c>
      <c r="T138">
        <v>5</v>
      </c>
      <c r="U138" t="s">
        <v>14</v>
      </c>
      <c r="V138" t="s">
        <v>830</v>
      </c>
      <c r="W138" t="s">
        <v>62</v>
      </c>
      <c r="X138" t="s">
        <v>80</v>
      </c>
      <c r="Z138" s="2">
        <v>0.04</v>
      </c>
      <c r="AA138" t="s">
        <v>718</v>
      </c>
    </row>
    <row r="139" spans="1:27" x14ac:dyDescent="0.25">
      <c r="A139">
        <v>138</v>
      </c>
      <c r="B139" t="s">
        <v>831</v>
      </c>
      <c r="C139" t="s">
        <v>832</v>
      </c>
      <c r="D139" t="s">
        <v>833</v>
      </c>
      <c r="E139" t="s">
        <v>56</v>
      </c>
      <c r="F139">
        <v>3.5</v>
      </c>
      <c r="G139">
        <v>0.75</v>
      </c>
      <c r="H139" t="s">
        <v>4</v>
      </c>
      <c r="I139" t="s">
        <v>5</v>
      </c>
      <c r="J139" t="s">
        <v>361</v>
      </c>
      <c r="N139" t="s">
        <v>832</v>
      </c>
      <c r="O139" t="s">
        <v>9</v>
      </c>
      <c r="P139" t="s">
        <v>834</v>
      </c>
      <c r="U139" t="s">
        <v>14</v>
      </c>
      <c r="V139" t="s">
        <v>835</v>
      </c>
      <c r="W139" t="s">
        <v>114</v>
      </c>
      <c r="X139" t="s">
        <v>80</v>
      </c>
      <c r="Z139" s="2">
        <v>0.04</v>
      </c>
      <c r="AA139" t="s">
        <v>836</v>
      </c>
    </row>
    <row r="140" spans="1:27" ht="105" x14ac:dyDescent="0.25">
      <c r="A140">
        <v>139</v>
      </c>
      <c r="B140" t="s">
        <v>837</v>
      </c>
      <c r="C140" t="s">
        <v>838</v>
      </c>
      <c r="D140" s="1" t="s">
        <v>839</v>
      </c>
      <c r="E140" t="s">
        <v>56</v>
      </c>
      <c r="F140">
        <v>2.5</v>
      </c>
      <c r="G140">
        <v>2.5</v>
      </c>
      <c r="H140" t="s">
        <v>75</v>
      </c>
      <c r="I140" t="s">
        <v>43</v>
      </c>
      <c r="J140" t="s">
        <v>449</v>
      </c>
      <c r="N140" t="s">
        <v>840</v>
      </c>
      <c r="O140" t="s">
        <v>9</v>
      </c>
      <c r="P140" t="s">
        <v>834</v>
      </c>
      <c r="U140" t="s">
        <v>14</v>
      </c>
      <c r="V140" t="s">
        <v>835</v>
      </c>
      <c r="W140" t="s">
        <v>114</v>
      </c>
      <c r="X140" t="s">
        <v>80</v>
      </c>
      <c r="Z140" s="2">
        <v>0.04</v>
      </c>
    </row>
    <row r="141" spans="1:27" x14ac:dyDescent="0.25">
      <c r="A141">
        <v>140</v>
      </c>
      <c r="B141" t="s">
        <v>841</v>
      </c>
      <c r="C141" t="s">
        <v>842</v>
      </c>
      <c r="D141" t="s">
        <v>843</v>
      </c>
      <c r="E141" t="s">
        <v>56</v>
      </c>
      <c r="F141">
        <v>2.75</v>
      </c>
      <c r="G141">
        <v>2.75</v>
      </c>
      <c r="H141" t="s">
        <v>75</v>
      </c>
      <c r="I141" t="s">
        <v>43</v>
      </c>
      <c r="J141" t="s">
        <v>84</v>
      </c>
      <c r="N141" t="s">
        <v>844</v>
      </c>
      <c r="O141" t="s">
        <v>9</v>
      </c>
      <c r="P141" t="s">
        <v>217</v>
      </c>
      <c r="Q141" t="s">
        <v>845</v>
      </c>
      <c r="R141" t="s">
        <v>12</v>
      </c>
      <c r="S141" t="s">
        <v>13</v>
      </c>
      <c r="T141">
        <v>63</v>
      </c>
      <c r="U141" t="s">
        <v>14</v>
      </c>
      <c r="V141" t="s">
        <v>846</v>
      </c>
      <c r="W141" t="s">
        <v>114</v>
      </c>
      <c r="X141" t="s">
        <v>80</v>
      </c>
      <c r="Z141" s="2">
        <v>0.04</v>
      </c>
    </row>
    <row r="142" spans="1:27" x14ac:dyDescent="0.25">
      <c r="A142">
        <v>141</v>
      </c>
      <c r="B142" t="s">
        <v>847</v>
      </c>
      <c r="C142" t="s">
        <v>848</v>
      </c>
      <c r="D142" t="s">
        <v>849</v>
      </c>
      <c r="E142" t="s">
        <v>56</v>
      </c>
      <c r="F142">
        <v>2</v>
      </c>
      <c r="G142">
        <v>3.38</v>
      </c>
      <c r="H142" t="s">
        <v>4</v>
      </c>
      <c r="I142" t="s">
        <v>43</v>
      </c>
      <c r="J142" t="s">
        <v>119</v>
      </c>
      <c r="N142" t="s">
        <v>850</v>
      </c>
      <c r="O142" t="s">
        <v>9</v>
      </c>
      <c r="P142" t="s">
        <v>851</v>
      </c>
      <c r="U142" t="s">
        <v>14</v>
      </c>
      <c r="V142" t="s">
        <v>852</v>
      </c>
      <c r="W142" t="s">
        <v>62</v>
      </c>
      <c r="X142" t="s">
        <v>80</v>
      </c>
      <c r="Z142" s="2">
        <v>0.04</v>
      </c>
    </row>
    <row r="143" spans="1:27" x14ac:dyDescent="0.25">
      <c r="A143">
        <v>142</v>
      </c>
      <c r="B143" t="s">
        <v>853</v>
      </c>
      <c r="C143" t="s">
        <v>854</v>
      </c>
      <c r="D143" t="s">
        <v>855</v>
      </c>
      <c r="E143" t="s">
        <v>56</v>
      </c>
      <c r="F143">
        <v>3</v>
      </c>
      <c r="G143">
        <v>2.5</v>
      </c>
      <c r="H143" t="s">
        <v>4</v>
      </c>
      <c r="I143" t="s">
        <v>5</v>
      </c>
      <c r="J143" t="s">
        <v>98</v>
      </c>
      <c r="O143" t="s">
        <v>9</v>
      </c>
      <c r="P143" t="s">
        <v>834</v>
      </c>
      <c r="U143" t="s">
        <v>14</v>
      </c>
      <c r="V143" t="s">
        <v>835</v>
      </c>
      <c r="W143" t="s">
        <v>114</v>
      </c>
      <c r="X143" t="s">
        <v>80</v>
      </c>
      <c r="Z143" s="2">
        <v>0.04</v>
      </c>
    </row>
    <row r="144" spans="1:27" x14ac:dyDescent="0.25">
      <c r="A144">
        <v>143</v>
      </c>
      <c r="B144" t="s">
        <v>856</v>
      </c>
      <c r="C144" t="s">
        <v>857</v>
      </c>
      <c r="D144" t="s">
        <v>858</v>
      </c>
      <c r="E144" t="s">
        <v>56</v>
      </c>
      <c r="F144">
        <v>2</v>
      </c>
      <c r="G144">
        <v>4</v>
      </c>
      <c r="H144" t="s">
        <v>4</v>
      </c>
      <c r="I144" t="s">
        <v>43</v>
      </c>
      <c r="J144" t="s">
        <v>119</v>
      </c>
      <c r="N144" t="s">
        <v>859</v>
      </c>
      <c r="O144" t="s">
        <v>130</v>
      </c>
      <c r="P144" t="s">
        <v>860</v>
      </c>
      <c r="Q144" t="s">
        <v>861</v>
      </c>
      <c r="R144" t="s">
        <v>24</v>
      </c>
      <c r="S144" t="s">
        <v>13</v>
      </c>
      <c r="T144">
        <v>116</v>
      </c>
      <c r="U144" t="s">
        <v>14</v>
      </c>
      <c r="V144" t="s">
        <v>862</v>
      </c>
      <c r="W144" t="s">
        <v>114</v>
      </c>
      <c r="X144">
        <v>2020</v>
      </c>
      <c r="Y144" t="s">
        <v>198</v>
      </c>
      <c r="Z144" s="2">
        <v>0.04</v>
      </c>
    </row>
    <row r="145" spans="1:27" ht="60" x14ac:dyDescent="0.25">
      <c r="A145">
        <v>144</v>
      </c>
      <c r="B145" t="s">
        <v>863</v>
      </c>
      <c r="C145" t="s">
        <v>864</v>
      </c>
      <c r="D145" t="s">
        <v>865</v>
      </c>
      <c r="E145" t="s">
        <v>56</v>
      </c>
      <c r="F145">
        <v>2</v>
      </c>
      <c r="G145">
        <v>4</v>
      </c>
      <c r="H145" t="s">
        <v>4</v>
      </c>
      <c r="I145" t="s">
        <v>43</v>
      </c>
      <c r="J145" t="s">
        <v>119</v>
      </c>
      <c r="N145" s="1" t="s">
        <v>866</v>
      </c>
      <c r="O145" t="s">
        <v>130</v>
      </c>
      <c r="P145" t="s">
        <v>860</v>
      </c>
      <c r="Q145" t="s">
        <v>861</v>
      </c>
      <c r="R145" t="s">
        <v>24</v>
      </c>
      <c r="S145" t="s">
        <v>13</v>
      </c>
      <c r="T145">
        <v>116</v>
      </c>
      <c r="U145" t="s">
        <v>14</v>
      </c>
      <c r="V145" t="s">
        <v>862</v>
      </c>
      <c r="W145" t="s">
        <v>114</v>
      </c>
      <c r="X145">
        <v>2020</v>
      </c>
      <c r="Y145" t="s">
        <v>198</v>
      </c>
      <c r="Z145" s="2">
        <v>0.04</v>
      </c>
    </row>
    <row r="146" spans="1:27" ht="60" x14ac:dyDescent="0.25">
      <c r="A146">
        <v>145</v>
      </c>
      <c r="B146" t="s">
        <v>867</v>
      </c>
      <c r="C146" t="s">
        <v>868</v>
      </c>
      <c r="D146" t="s">
        <v>869</v>
      </c>
      <c r="E146" t="s">
        <v>56</v>
      </c>
      <c r="F146">
        <v>2</v>
      </c>
      <c r="G146">
        <v>4</v>
      </c>
      <c r="H146" t="s">
        <v>4</v>
      </c>
      <c r="I146" t="s">
        <v>43</v>
      </c>
      <c r="J146" t="s">
        <v>119</v>
      </c>
      <c r="N146" s="1" t="s">
        <v>870</v>
      </c>
      <c r="O146" t="s">
        <v>130</v>
      </c>
      <c r="P146" t="s">
        <v>860</v>
      </c>
      <c r="Q146" t="s">
        <v>861</v>
      </c>
      <c r="R146" t="s">
        <v>24</v>
      </c>
      <c r="S146" t="s">
        <v>13</v>
      </c>
      <c r="T146">
        <v>116</v>
      </c>
      <c r="U146" t="s">
        <v>14</v>
      </c>
      <c r="V146" t="s">
        <v>862</v>
      </c>
      <c r="W146" t="s">
        <v>114</v>
      </c>
      <c r="X146">
        <v>2020</v>
      </c>
      <c r="Y146" t="s">
        <v>198</v>
      </c>
      <c r="Z146" s="2">
        <v>0.04</v>
      </c>
    </row>
    <row r="147" spans="1:27" x14ac:dyDescent="0.25">
      <c r="A147">
        <v>146</v>
      </c>
      <c r="B147" t="s">
        <v>871</v>
      </c>
      <c r="C147" t="s">
        <v>872</v>
      </c>
      <c r="D147" t="s">
        <v>873</v>
      </c>
      <c r="E147" t="s">
        <v>56</v>
      </c>
      <c r="F147">
        <v>1.75</v>
      </c>
      <c r="G147">
        <v>2</v>
      </c>
      <c r="H147" t="s">
        <v>4</v>
      </c>
      <c r="I147" t="s">
        <v>43</v>
      </c>
      <c r="J147" t="s">
        <v>119</v>
      </c>
      <c r="N147" t="s">
        <v>874</v>
      </c>
      <c r="O147" t="s">
        <v>9</v>
      </c>
      <c r="P147" t="s">
        <v>875</v>
      </c>
      <c r="Q147" t="s">
        <v>60</v>
      </c>
      <c r="R147" t="s">
        <v>24</v>
      </c>
      <c r="S147" t="s">
        <v>13</v>
      </c>
      <c r="T147">
        <v>5</v>
      </c>
      <c r="U147" t="s">
        <v>14</v>
      </c>
      <c r="V147" t="s">
        <v>876</v>
      </c>
      <c r="W147" t="s">
        <v>62</v>
      </c>
      <c r="X147" t="s">
        <v>80</v>
      </c>
      <c r="Z147" s="2">
        <v>0.04</v>
      </c>
    </row>
    <row r="148" spans="1:27" x14ac:dyDescent="0.25">
      <c r="A148">
        <v>147</v>
      </c>
      <c r="B148" t="s">
        <v>877</v>
      </c>
      <c r="C148" t="s">
        <v>878</v>
      </c>
      <c r="D148" t="s">
        <v>879</v>
      </c>
      <c r="E148" t="s">
        <v>42</v>
      </c>
      <c r="F148">
        <v>3.63</v>
      </c>
      <c r="G148">
        <v>2.5</v>
      </c>
      <c r="H148" t="s">
        <v>4</v>
      </c>
      <c r="I148" t="s">
        <v>5</v>
      </c>
      <c r="J148" t="s">
        <v>103</v>
      </c>
      <c r="N148" t="s">
        <v>878</v>
      </c>
      <c r="O148" t="s">
        <v>35</v>
      </c>
      <c r="P148" t="s">
        <v>878</v>
      </c>
      <c r="Q148" t="s">
        <v>880</v>
      </c>
      <c r="R148" t="s">
        <v>24</v>
      </c>
      <c r="S148" t="s">
        <v>13</v>
      </c>
      <c r="T148">
        <v>17</v>
      </c>
      <c r="U148" t="s">
        <v>25</v>
      </c>
      <c r="V148" t="s">
        <v>881</v>
      </c>
      <c r="W148" t="s">
        <v>38</v>
      </c>
      <c r="X148">
        <v>2016</v>
      </c>
      <c r="Z148" s="2">
        <v>0.01</v>
      </c>
    </row>
    <row r="149" spans="1:27" x14ac:dyDescent="0.25">
      <c r="A149">
        <v>148</v>
      </c>
      <c r="B149" t="s">
        <v>882</v>
      </c>
      <c r="C149" t="s">
        <v>883</v>
      </c>
      <c r="D149" t="s">
        <v>884</v>
      </c>
      <c r="E149" t="s">
        <v>234</v>
      </c>
      <c r="F149">
        <v>2.38</v>
      </c>
      <c r="G149">
        <v>3</v>
      </c>
      <c r="H149" t="s">
        <v>4</v>
      </c>
      <c r="I149" t="s">
        <v>43</v>
      </c>
      <c r="J149" t="s">
        <v>885</v>
      </c>
      <c r="N149" t="s">
        <v>886</v>
      </c>
      <c r="O149" t="s">
        <v>35</v>
      </c>
      <c r="P149" t="s">
        <v>887</v>
      </c>
      <c r="Q149" t="s">
        <v>880</v>
      </c>
      <c r="R149" t="s">
        <v>24</v>
      </c>
      <c r="S149" t="s">
        <v>13</v>
      </c>
      <c r="T149">
        <v>15</v>
      </c>
      <c r="U149" t="s">
        <v>25</v>
      </c>
      <c r="V149" t="s">
        <v>888</v>
      </c>
      <c r="W149" t="s">
        <v>38</v>
      </c>
      <c r="X149">
        <v>2015</v>
      </c>
      <c r="Z149" s="2">
        <v>0.01</v>
      </c>
    </row>
    <row r="150" spans="1:27" x14ac:dyDescent="0.25">
      <c r="A150">
        <v>149</v>
      </c>
      <c r="B150" t="s">
        <v>889</v>
      </c>
      <c r="C150" t="s">
        <v>286</v>
      </c>
      <c r="D150" t="s">
        <v>890</v>
      </c>
      <c r="E150" t="s">
        <v>553</v>
      </c>
      <c r="F150">
        <v>2.13</v>
      </c>
      <c r="G150">
        <v>3</v>
      </c>
      <c r="H150" t="s">
        <v>4</v>
      </c>
      <c r="I150" t="s">
        <v>43</v>
      </c>
      <c r="J150" t="s">
        <v>283</v>
      </c>
      <c r="M150" t="s">
        <v>7</v>
      </c>
      <c r="N150" t="s">
        <v>891</v>
      </c>
      <c r="O150" t="s">
        <v>9</v>
      </c>
      <c r="P150" t="s">
        <v>892</v>
      </c>
      <c r="Q150" t="s">
        <v>286</v>
      </c>
      <c r="R150" t="s">
        <v>24</v>
      </c>
      <c r="S150" t="s">
        <v>13</v>
      </c>
      <c r="T150">
        <v>31</v>
      </c>
      <c r="U150" t="s">
        <v>25</v>
      </c>
      <c r="V150" t="s">
        <v>893</v>
      </c>
      <c r="W150" t="s">
        <v>38</v>
      </c>
      <c r="X150" t="s">
        <v>80</v>
      </c>
      <c r="Z150" s="2">
        <v>0.01</v>
      </c>
    </row>
    <row r="151" spans="1:27" x14ac:dyDescent="0.25">
      <c r="A151">
        <v>150</v>
      </c>
      <c r="B151" t="s">
        <v>894</v>
      </c>
      <c r="C151" t="s">
        <v>895</v>
      </c>
      <c r="D151" t="s">
        <v>896</v>
      </c>
      <c r="E151" t="s">
        <v>3</v>
      </c>
      <c r="F151">
        <v>2.13</v>
      </c>
      <c r="G151">
        <v>2.88</v>
      </c>
      <c r="H151" t="s">
        <v>4</v>
      </c>
      <c r="I151" t="s">
        <v>43</v>
      </c>
      <c r="J151" t="s">
        <v>897</v>
      </c>
      <c r="N151" t="s">
        <v>898</v>
      </c>
      <c r="O151" t="s">
        <v>46</v>
      </c>
      <c r="P151" t="s">
        <v>895</v>
      </c>
      <c r="Q151" t="s">
        <v>286</v>
      </c>
      <c r="R151" t="s">
        <v>24</v>
      </c>
      <c r="S151" t="s">
        <v>13</v>
      </c>
      <c r="T151">
        <v>40</v>
      </c>
      <c r="U151" t="s">
        <v>25</v>
      </c>
      <c r="V151">
        <v>2015</v>
      </c>
      <c r="W151" t="s">
        <v>51</v>
      </c>
      <c r="X151">
        <v>2015</v>
      </c>
      <c r="Y151" t="s">
        <v>28</v>
      </c>
      <c r="Z151" s="2">
        <v>4</v>
      </c>
    </row>
    <row r="152" spans="1:27" x14ac:dyDescent="0.25">
      <c r="A152">
        <v>151</v>
      </c>
      <c r="B152" t="s">
        <v>899</v>
      </c>
      <c r="C152" t="s">
        <v>900</v>
      </c>
      <c r="D152" t="s">
        <v>901</v>
      </c>
      <c r="E152" t="s">
        <v>56</v>
      </c>
      <c r="F152">
        <v>5.5</v>
      </c>
      <c r="G152">
        <v>4.25</v>
      </c>
      <c r="H152" t="s">
        <v>4</v>
      </c>
      <c r="I152" t="s">
        <v>43</v>
      </c>
      <c r="J152" t="s">
        <v>119</v>
      </c>
      <c r="N152" t="s">
        <v>902</v>
      </c>
      <c r="O152" t="s">
        <v>35</v>
      </c>
      <c r="P152" t="s">
        <v>79</v>
      </c>
      <c r="Q152" t="s">
        <v>79</v>
      </c>
      <c r="R152" t="s">
        <v>24</v>
      </c>
      <c r="S152" t="s">
        <v>13</v>
      </c>
      <c r="T152">
        <v>41</v>
      </c>
      <c r="U152" t="s">
        <v>25</v>
      </c>
      <c r="V152" t="s">
        <v>903</v>
      </c>
      <c r="W152" t="s">
        <v>38</v>
      </c>
      <c r="X152" t="s">
        <v>80</v>
      </c>
      <c r="Z152" s="2">
        <v>0.04</v>
      </c>
    </row>
    <row r="153" spans="1:27" x14ac:dyDescent="0.25">
      <c r="A153">
        <v>152</v>
      </c>
      <c r="B153" t="s">
        <v>904</v>
      </c>
      <c r="C153" t="s">
        <v>905</v>
      </c>
      <c r="D153" t="s">
        <v>906</v>
      </c>
      <c r="E153" t="s">
        <v>32</v>
      </c>
      <c r="F153">
        <v>1</v>
      </c>
      <c r="G153">
        <v>1</v>
      </c>
      <c r="H153" t="s">
        <v>75</v>
      </c>
      <c r="I153" t="s">
        <v>43</v>
      </c>
      <c r="J153" t="s">
        <v>84</v>
      </c>
      <c r="L153" t="s">
        <v>7</v>
      </c>
      <c r="N153" t="s">
        <v>907</v>
      </c>
      <c r="O153" t="s">
        <v>77</v>
      </c>
      <c r="P153" t="s">
        <v>908</v>
      </c>
      <c r="Q153" t="s">
        <v>79</v>
      </c>
      <c r="R153" t="s">
        <v>24</v>
      </c>
      <c r="S153" t="s">
        <v>13</v>
      </c>
      <c r="T153">
        <v>44</v>
      </c>
      <c r="U153" t="s">
        <v>25</v>
      </c>
      <c r="V153" t="s">
        <v>909</v>
      </c>
      <c r="W153" t="s">
        <v>38</v>
      </c>
      <c r="X153" t="s">
        <v>80</v>
      </c>
      <c r="Z153" s="2">
        <v>0.01</v>
      </c>
    </row>
    <row r="154" spans="1:27" x14ac:dyDescent="0.25">
      <c r="A154">
        <v>153</v>
      </c>
      <c r="B154" t="s">
        <v>910</v>
      </c>
      <c r="C154" t="s">
        <v>911</v>
      </c>
      <c r="D154" t="s">
        <v>912</v>
      </c>
      <c r="E154" t="s">
        <v>215</v>
      </c>
      <c r="F154">
        <v>2.5</v>
      </c>
      <c r="G154">
        <v>2</v>
      </c>
      <c r="H154" t="s">
        <v>4</v>
      </c>
      <c r="I154" t="s">
        <v>5</v>
      </c>
      <c r="J154" t="s">
        <v>84</v>
      </c>
      <c r="L154" t="s">
        <v>7</v>
      </c>
      <c r="N154" t="s">
        <v>913</v>
      </c>
      <c r="O154" t="s">
        <v>35</v>
      </c>
      <c r="P154" t="s">
        <v>914</v>
      </c>
      <c r="Q154" t="s">
        <v>734</v>
      </c>
      <c r="R154" t="s">
        <v>24</v>
      </c>
      <c r="S154" t="s">
        <v>13</v>
      </c>
      <c r="T154">
        <v>4</v>
      </c>
      <c r="U154" t="s">
        <v>25</v>
      </c>
      <c r="V154" t="s">
        <v>915</v>
      </c>
      <c r="W154" t="s">
        <v>38</v>
      </c>
      <c r="X154" t="s">
        <v>80</v>
      </c>
      <c r="Z154" s="2">
        <v>0.01</v>
      </c>
    </row>
    <row r="155" spans="1:27" x14ac:dyDescent="0.25">
      <c r="A155">
        <v>154</v>
      </c>
      <c r="B155" t="s">
        <v>916</v>
      </c>
      <c r="C155" t="s">
        <v>917</v>
      </c>
      <c r="D155" t="s">
        <v>918</v>
      </c>
      <c r="E155" t="s">
        <v>56</v>
      </c>
      <c r="F155">
        <v>6</v>
      </c>
      <c r="G155">
        <v>6</v>
      </c>
      <c r="H155" t="s">
        <v>75</v>
      </c>
      <c r="I155" t="s">
        <v>43</v>
      </c>
      <c r="J155" t="s">
        <v>84</v>
      </c>
      <c r="N155" t="s">
        <v>919</v>
      </c>
      <c r="O155" t="s">
        <v>9</v>
      </c>
      <c r="P155" t="s">
        <v>535</v>
      </c>
      <c r="Q155" t="s">
        <v>60</v>
      </c>
      <c r="R155" t="s">
        <v>24</v>
      </c>
      <c r="S155" t="s">
        <v>13</v>
      </c>
      <c r="T155">
        <v>1</v>
      </c>
      <c r="U155" t="s">
        <v>93</v>
      </c>
      <c r="V155" t="s">
        <v>920</v>
      </c>
      <c r="W155" t="s">
        <v>62</v>
      </c>
      <c r="X155">
        <v>2009</v>
      </c>
      <c r="Z155" s="2">
        <v>0.04</v>
      </c>
      <c r="AA155" t="s">
        <v>921</v>
      </c>
    </row>
    <row r="156" spans="1:27" x14ac:dyDescent="0.25">
      <c r="A156">
        <v>155</v>
      </c>
      <c r="B156" t="s">
        <v>922</v>
      </c>
      <c r="C156" t="s">
        <v>923</v>
      </c>
      <c r="D156" t="s">
        <v>924</v>
      </c>
      <c r="E156" t="s">
        <v>925</v>
      </c>
      <c r="F156">
        <v>3.25</v>
      </c>
      <c r="G156">
        <v>3.75</v>
      </c>
      <c r="H156" t="s">
        <v>4</v>
      </c>
      <c r="I156" t="s">
        <v>43</v>
      </c>
      <c r="J156" t="s">
        <v>612</v>
      </c>
      <c r="L156" t="s">
        <v>7</v>
      </c>
      <c r="N156" t="s">
        <v>926</v>
      </c>
      <c r="O156" t="s">
        <v>130</v>
      </c>
      <c r="P156" t="s">
        <v>927</v>
      </c>
      <c r="Q156" t="s">
        <v>60</v>
      </c>
      <c r="R156" t="s">
        <v>24</v>
      </c>
      <c r="S156" t="s">
        <v>13</v>
      </c>
      <c r="T156">
        <v>5</v>
      </c>
      <c r="U156" t="s">
        <v>128</v>
      </c>
      <c r="V156" t="s">
        <v>928</v>
      </c>
      <c r="W156" t="s">
        <v>130</v>
      </c>
      <c r="X156">
        <v>2019</v>
      </c>
      <c r="Y156" t="s">
        <v>481</v>
      </c>
      <c r="Z156" s="2">
        <v>0.01</v>
      </c>
    </row>
    <row r="157" spans="1:27" x14ac:dyDescent="0.25">
      <c r="A157">
        <v>156</v>
      </c>
      <c r="B157" t="s">
        <v>929</v>
      </c>
      <c r="C157" t="s">
        <v>930</v>
      </c>
      <c r="D157" t="s">
        <v>931</v>
      </c>
      <c r="E157" t="s">
        <v>56</v>
      </c>
      <c r="F157">
        <v>5</v>
      </c>
      <c r="G157">
        <v>5</v>
      </c>
      <c r="H157" t="s">
        <v>156</v>
      </c>
      <c r="I157" t="s">
        <v>43</v>
      </c>
      <c r="J157" t="s">
        <v>119</v>
      </c>
      <c r="N157" t="s">
        <v>932</v>
      </c>
      <c r="O157" t="s">
        <v>35</v>
      </c>
      <c r="P157" t="s">
        <v>933</v>
      </c>
      <c r="Q157" t="s">
        <v>60</v>
      </c>
      <c r="R157" t="s">
        <v>24</v>
      </c>
      <c r="S157" t="s">
        <v>13</v>
      </c>
      <c r="T157">
        <v>5</v>
      </c>
      <c r="U157" t="s">
        <v>14</v>
      </c>
      <c r="V157" t="s">
        <v>934</v>
      </c>
      <c r="W157" t="s">
        <v>62</v>
      </c>
      <c r="X157" t="s">
        <v>80</v>
      </c>
      <c r="Z157" s="2">
        <v>0.04</v>
      </c>
    </row>
    <row r="158" spans="1:27" x14ac:dyDescent="0.25">
      <c r="A158">
        <v>157</v>
      </c>
      <c r="B158" t="s">
        <v>935</v>
      </c>
      <c r="C158" t="s">
        <v>936</v>
      </c>
      <c r="D158" t="s">
        <v>937</v>
      </c>
      <c r="E158" t="s">
        <v>234</v>
      </c>
      <c r="F158">
        <v>3.38</v>
      </c>
      <c r="G158">
        <v>3.5</v>
      </c>
      <c r="H158" t="s">
        <v>478</v>
      </c>
      <c r="I158" t="s">
        <v>43</v>
      </c>
      <c r="J158" t="s">
        <v>361</v>
      </c>
      <c r="N158" t="s">
        <v>938</v>
      </c>
      <c r="O158" t="s">
        <v>77</v>
      </c>
      <c r="P158" t="s">
        <v>939</v>
      </c>
      <c r="Q158" t="s">
        <v>940</v>
      </c>
      <c r="R158" t="s">
        <v>24</v>
      </c>
      <c r="S158" t="s">
        <v>13</v>
      </c>
      <c r="T158">
        <v>116</v>
      </c>
      <c r="U158" t="s">
        <v>25</v>
      </c>
      <c r="V158" t="s">
        <v>595</v>
      </c>
      <c r="W158" t="s">
        <v>51</v>
      </c>
      <c r="X158">
        <v>2019</v>
      </c>
      <c r="Y158" t="s">
        <v>52</v>
      </c>
      <c r="Z158" s="2">
        <v>4.95</v>
      </c>
    </row>
    <row r="159" spans="1:27" x14ac:dyDescent="0.25">
      <c r="A159">
        <v>158</v>
      </c>
      <c r="B159" t="s">
        <v>941</v>
      </c>
      <c r="C159" t="s">
        <v>942</v>
      </c>
      <c r="D159" t="s">
        <v>943</v>
      </c>
      <c r="E159" t="s">
        <v>3</v>
      </c>
      <c r="F159">
        <v>2.25</v>
      </c>
      <c r="G159">
        <v>3.25</v>
      </c>
      <c r="H159" t="s">
        <v>4</v>
      </c>
      <c r="I159" t="s">
        <v>43</v>
      </c>
      <c r="J159" t="s">
        <v>103</v>
      </c>
      <c r="L159" t="s">
        <v>7</v>
      </c>
      <c r="M159" t="s">
        <v>7</v>
      </c>
      <c r="N159" t="s">
        <v>944</v>
      </c>
      <c r="O159" t="s">
        <v>35</v>
      </c>
      <c r="P159" t="s">
        <v>945</v>
      </c>
      <c r="Q159" t="s">
        <v>946</v>
      </c>
      <c r="R159" t="s">
        <v>24</v>
      </c>
      <c r="S159" t="s">
        <v>13</v>
      </c>
      <c r="T159">
        <v>161</v>
      </c>
      <c r="U159" t="s">
        <v>25</v>
      </c>
      <c r="V159" t="s">
        <v>595</v>
      </c>
      <c r="W159" t="s">
        <v>51</v>
      </c>
      <c r="X159">
        <v>2019</v>
      </c>
      <c r="Y159" t="s">
        <v>52</v>
      </c>
      <c r="Z159" s="2">
        <v>4.95</v>
      </c>
    </row>
    <row r="160" spans="1:27" x14ac:dyDescent="0.25">
      <c r="A160">
        <v>159</v>
      </c>
      <c r="B160" t="s">
        <v>947</v>
      </c>
      <c r="C160" t="s">
        <v>948</v>
      </c>
      <c r="D160" t="s">
        <v>949</v>
      </c>
      <c r="E160" t="s">
        <v>20</v>
      </c>
      <c r="F160">
        <v>3</v>
      </c>
      <c r="G160">
        <v>3.13</v>
      </c>
      <c r="H160" t="s">
        <v>4</v>
      </c>
      <c r="I160" t="s">
        <v>43</v>
      </c>
      <c r="J160" t="s">
        <v>612</v>
      </c>
      <c r="O160" t="s">
        <v>9</v>
      </c>
      <c r="P160" t="s">
        <v>950</v>
      </c>
      <c r="Q160" t="s">
        <v>940</v>
      </c>
      <c r="R160" t="s">
        <v>24</v>
      </c>
      <c r="S160" t="s">
        <v>13</v>
      </c>
      <c r="T160">
        <v>107</v>
      </c>
      <c r="U160" t="s">
        <v>25</v>
      </c>
      <c r="V160" t="s">
        <v>595</v>
      </c>
      <c r="W160" t="s">
        <v>51</v>
      </c>
      <c r="X160">
        <v>2019</v>
      </c>
      <c r="Y160" t="s">
        <v>52</v>
      </c>
      <c r="Z160" s="2">
        <v>0.01</v>
      </c>
    </row>
    <row r="161" spans="1:26" x14ac:dyDescent="0.25">
      <c r="A161">
        <v>160</v>
      </c>
      <c r="B161" t="s">
        <v>951</v>
      </c>
      <c r="C161" t="s">
        <v>952</v>
      </c>
      <c r="D161" t="s">
        <v>953</v>
      </c>
      <c r="E161" t="s">
        <v>42</v>
      </c>
      <c r="F161">
        <v>2.13</v>
      </c>
      <c r="G161">
        <v>3.13</v>
      </c>
      <c r="H161" t="s">
        <v>4</v>
      </c>
      <c r="I161" t="s">
        <v>43</v>
      </c>
      <c r="J161" t="s">
        <v>228</v>
      </c>
      <c r="O161" t="s">
        <v>35</v>
      </c>
      <c r="P161" t="s">
        <v>954</v>
      </c>
      <c r="Q161" t="s">
        <v>946</v>
      </c>
      <c r="R161" t="s">
        <v>24</v>
      </c>
      <c r="S161" t="s">
        <v>13</v>
      </c>
      <c r="T161">
        <v>155</v>
      </c>
      <c r="U161" t="s">
        <v>25</v>
      </c>
      <c r="V161" t="s">
        <v>595</v>
      </c>
      <c r="W161" t="s">
        <v>51</v>
      </c>
      <c r="X161">
        <v>2019</v>
      </c>
      <c r="Y161" t="s">
        <v>52</v>
      </c>
      <c r="Z161" s="2">
        <v>3.75</v>
      </c>
    </row>
    <row r="162" spans="1:26" ht="90" x14ac:dyDescent="0.25">
      <c r="A162">
        <v>161</v>
      </c>
      <c r="B162" t="s">
        <v>955</v>
      </c>
      <c r="C162" t="s">
        <v>956</v>
      </c>
      <c r="D162" s="1" t="s">
        <v>957</v>
      </c>
      <c r="E162" t="s">
        <v>553</v>
      </c>
      <c r="F162">
        <v>5.5</v>
      </c>
      <c r="G162">
        <v>3.5</v>
      </c>
      <c r="H162" t="s">
        <v>4</v>
      </c>
      <c r="I162" t="s">
        <v>5</v>
      </c>
      <c r="J162" t="s">
        <v>958</v>
      </c>
      <c r="L162" t="s">
        <v>7</v>
      </c>
      <c r="O162" t="s">
        <v>9</v>
      </c>
      <c r="P162" t="s">
        <v>950</v>
      </c>
      <c r="Q162" t="s">
        <v>940</v>
      </c>
      <c r="R162" t="s">
        <v>24</v>
      </c>
      <c r="S162" t="s">
        <v>13</v>
      </c>
      <c r="T162">
        <v>107</v>
      </c>
      <c r="U162" t="s">
        <v>25</v>
      </c>
      <c r="V162" t="s">
        <v>595</v>
      </c>
      <c r="W162" t="s">
        <v>51</v>
      </c>
      <c r="X162">
        <v>2019</v>
      </c>
      <c r="Y162" t="s">
        <v>52</v>
      </c>
      <c r="Z162" s="2">
        <v>0.01</v>
      </c>
    </row>
    <row r="163" spans="1:26" ht="150" x14ac:dyDescent="0.25">
      <c r="A163">
        <v>162</v>
      </c>
      <c r="B163" t="s">
        <v>959</v>
      </c>
      <c r="C163" t="s">
        <v>960</v>
      </c>
      <c r="D163" s="1" t="s">
        <v>961</v>
      </c>
      <c r="E163" t="s">
        <v>42</v>
      </c>
      <c r="F163">
        <v>1.63</v>
      </c>
      <c r="G163">
        <v>5</v>
      </c>
      <c r="H163" t="s">
        <v>4</v>
      </c>
      <c r="I163" t="s">
        <v>43</v>
      </c>
      <c r="J163" t="s">
        <v>103</v>
      </c>
      <c r="N163" t="s">
        <v>962</v>
      </c>
      <c r="O163" t="s">
        <v>35</v>
      </c>
      <c r="P163" t="s">
        <v>945</v>
      </c>
      <c r="Q163" t="s">
        <v>946</v>
      </c>
      <c r="R163" t="s">
        <v>24</v>
      </c>
      <c r="S163" t="s">
        <v>13</v>
      </c>
      <c r="T163">
        <v>161</v>
      </c>
      <c r="U163" t="s">
        <v>25</v>
      </c>
      <c r="V163" t="s">
        <v>595</v>
      </c>
      <c r="W163" t="s">
        <v>51</v>
      </c>
      <c r="X163">
        <v>2019</v>
      </c>
      <c r="Y163" t="s">
        <v>52</v>
      </c>
      <c r="Z163" s="2">
        <v>3.95</v>
      </c>
    </row>
    <row r="164" spans="1:26" x14ac:dyDescent="0.25">
      <c r="A164">
        <v>163</v>
      </c>
      <c r="B164" t="s">
        <v>963</v>
      </c>
      <c r="C164" t="s">
        <v>964</v>
      </c>
      <c r="D164" t="s">
        <v>965</v>
      </c>
      <c r="E164" t="s">
        <v>32</v>
      </c>
      <c r="F164">
        <v>2.88</v>
      </c>
      <c r="G164">
        <v>2</v>
      </c>
      <c r="H164" t="s">
        <v>4</v>
      </c>
      <c r="I164" t="s">
        <v>5</v>
      </c>
      <c r="J164" t="s">
        <v>573</v>
      </c>
      <c r="L164" t="s">
        <v>7</v>
      </c>
      <c r="N164" t="s">
        <v>966</v>
      </c>
      <c r="O164" t="s">
        <v>35</v>
      </c>
      <c r="P164" t="s">
        <v>950</v>
      </c>
      <c r="Q164" t="s">
        <v>940</v>
      </c>
      <c r="R164" t="s">
        <v>24</v>
      </c>
      <c r="S164" t="s">
        <v>13</v>
      </c>
      <c r="T164">
        <v>107</v>
      </c>
      <c r="U164" t="s">
        <v>25</v>
      </c>
      <c r="V164" t="s">
        <v>595</v>
      </c>
      <c r="W164" t="s">
        <v>51</v>
      </c>
      <c r="X164">
        <v>2019</v>
      </c>
      <c r="Y164" t="s">
        <v>52</v>
      </c>
      <c r="Z164" s="2">
        <v>5.95</v>
      </c>
    </row>
    <row r="165" spans="1:26" x14ac:dyDescent="0.25">
      <c r="A165">
        <v>164</v>
      </c>
      <c r="B165" t="s">
        <v>967</v>
      </c>
      <c r="C165" t="s">
        <v>968</v>
      </c>
      <c r="D165" t="s">
        <v>969</v>
      </c>
      <c r="E165" t="s">
        <v>3</v>
      </c>
      <c r="F165">
        <v>3.5</v>
      </c>
      <c r="G165">
        <v>0.78</v>
      </c>
      <c r="H165" t="s">
        <v>4</v>
      </c>
      <c r="I165" t="s">
        <v>5</v>
      </c>
      <c r="J165" t="s">
        <v>970</v>
      </c>
      <c r="O165" t="s">
        <v>77</v>
      </c>
      <c r="P165" t="s">
        <v>971</v>
      </c>
      <c r="Q165" t="s">
        <v>972</v>
      </c>
      <c r="R165" t="s">
        <v>24</v>
      </c>
      <c r="S165" t="s">
        <v>13</v>
      </c>
      <c r="T165">
        <v>193</v>
      </c>
      <c r="U165" t="s">
        <v>25</v>
      </c>
      <c r="V165" t="s">
        <v>88</v>
      </c>
      <c r="W165" t="s">
        <v>51</v>
      </c>
      <c r="X165">
        <v>2016</v>
      </c>
      <c r="Y165" t="s">
        <v>52</v>
      </c>
      <c r="Z165" s="2">
        <v>0.01</v>
      </c>
    </row>
    <row r="166" spans="1:26" ht="105" x14ac:dyDescent="0.25">
      <c r="A166">
        <v>165</v>
      </c>
      <c r="B166" t="s">
        <v>973</v>
      </c>
      <c r="C166" s="1" t="s">
        <v>974</v>
      </c>
      <c r="D166" s="1" t="s">
        <v>975</v>
      </c>
      <c r="E166" t="s">
        <v>56</v>
      </c>
      <c r="F166">
        <v>6</v>
      </c>
      <c r="G166">
        <v>2.5</v>
      </c>
      <c r="H166" t="s">
        <v>4</v>
      </c>
      <c r="I166" t="s">
        <v>5</v>
      </c>
      <c r="J166" t="s">
        <v>92</v>
      </c>
      <c r="N166" t="s">
        <v>976</v>
      </c>
      <c r="O166" t="s">
        <v>77</v>
      </c>
      <c r="P166" t="s">
        <v>971</v>
      </c>
      <c r="Q166" t="s">
        <v>972</v>
      </c>
      <c r="R166" t="s">
        <v>24</v>
      </c>
      <c r="S166" t="s">
        <v>13</v>
      </c>
      <c r="T166">
        <v>193</v>
      </c>
      <c r="U166" t="s">
        <v>25</v>
      </c>
      <c r="V166" t="s">
        <v>977</v>
      </c>
      <c r="W166" t="s">
        <v>114</v>
      </c>
      <c r="X166">
        <v>2018</v>
      </c>
      <c r="Y166" t="s">
        <v>198</v>
      </c>
      <c r="Z166" s="2">
        <v>0.01</v>
      </c>
    </row>
    <row r="167" spans="1:26" x14ac:dyDescent="0.25">
      <c r="A167">
        <v>166</v>
      </c>
      <c r="B167" t="s">
        <v>978</v>
      </c>
      <c r="C167" t="s">
        <v>321</v>
      </c>
      <c r="D167" t="s">
        <v>979</v>
      </c>
      <c r="E167" t="s">
        <v>314</v>
      </c>
      <c r="F167">
        <v>2.13</v>
      </c>
      <c r="G167">
        <v>3</v>
      </c>
      <c r="H167" t="s">
        <v>478</v>
      </c>
      <c r="I167" t="s">
        <v>43</v>
      </c>
      <c r="J167" t="s">
        <v>98</v>
      </c>
      <c r="N167" t="s">
        <v>980</v>
      </c>
      <c r="O167" t="s">
        <v>46</v>
      </c>
      <c r="P167" t="s">
        <v>321</v>
      </c>
      <c r="Q167" t="s">
        <v>322</v>
      </c>
      <c r="R167" t="s">
        <v>24</v>
      </c>
      <c r="S167" t="s">
        <v>13</v>
      </c>
      <c r="T167">
        <v>155</v>
      </c>
      <c r="U167" t="s">
        <v>25</v>
      </c>
      <c r="V167" t="s">
        <v>323</v>
      </c>
      <c r="W167" t="s">
        <v>27</v>
      </c>
      <c r="X167">
        <v>2013</v>
      </c>
      <c r="Z167" s="2">
        <v>4.99</v>
      </c>
    </row>
    <row r="168" spans="1:26" x14ac:dyDescent="0.25">
      <c r="A168">
        <v>167</v>
      </c>
      <c r="B168" t="s">
        <v>981</v>
      </c>
      <c r="C168" t="s">
        <v>982</v>
      </c>
      <c r="D168" t="s">
        <v>515</v>
      </c>
      <c r="E168" t="s">
        <v>32</v>
      </c>
      <c r="F168">
        <v>1.25</v>
      </c>
      <c r="G168">
        <v>1.25</v>
      </c>
      <c r="H168" t="s">
        <v>75</v>
      </c>
      <c r="I168" t="s">
        <v>43</v>
      </c>
      <c r="J168" t="s">
        <v>57</v>
      </c>
      <c r="N168" t="s">
        <v>516</v>
      </c>
      <c r="O168" t="s">
        <v>77</v>
      </c>
      <c r="P168" t="s">
        <v>517</v>
      </c>
      <c r="Q168" t="s">
        <v>518</v>
      </c>
      <c r="R168" t="s">
        <v>24</v>
      </c>
      <c r="S168" t="s">
        <v>13</v>
      </c>
      <c r="T168">
        <v>166</v>
      </c>
      <c r="U168" t="s">
        <v>25</v>
      </c>
      <c r="V168" t="s">
        <v>983</v>
      </c>
      <c r="W168" t="s">
        <v>51</v>
      </c>
      <c r="X168">
        <v>2016</v>
      </c>
      <c r="Y168" t="s">
        <v>52</v>
      </c>
      <c r="Z168" s="2">
        <v>0.01</v>
      </c>
    </row>
    <row r="169" spans="1:26" ht="165" x14ac:dyDescent="0.25">
      <c r="A169">
        <v>168</v>
      </c>
      <c r="B169" t="s">
        <v>984</v>
      </c>
      <c r="C169" t="s">
        <v>985</v>
      </c>
      <c r="D169" s="1" t="s">
        <v>986</v>
      </c>
      <c r="E169" t="s">
        <v>314</v>
      </c>
      <c r="F169">
        <v>2.88</v>
      </c>
      <c r="G169">
        <v>2</v>
      </c>
      <c r="H169" t="s">
        <v>4</v>
      </c>
      <c r="I169" t="s">
        <v>5</v>
      </c>
      <c r="J169" t="s">
        <v>98</v>
      </c>
      <c r="N169" t="s">
        <v>987</v>
      </c>
      <c r="O169" t="s">
        <v>77</v>
      </c>
      <c r="P169" t="s">
        <v>517</v>
      </c>
      <c r="Q169" t="s">
        <v>518</v>
      </c>
      <c r="R169" t="s">
        <v>24</v>
      </c>
      <c r="S169" t="s">
        <v>13</v>
      </c>
      <c r="T169">
        <v>166</v>
      </c>
      <c r="U169" t="s">
        <v>25</v>
      </c>
      <c r="V169" t="s">
        <v>300</v>
      </c>
      <c r="W169" t="s">
        <v>301</v>
      </c>
      <c r="X169">
        <v>2020</v>
      </c>
      <c r="Y169" t="s">
        <v>52</v>
      </c>
      <c r="Z169" s="2">
        <v>0.01</v>
      </c>
    </row>
    <row r="170" spans="1:26" x14ac:dyDescent="0.25">
      <c r="A170">
        <v>169</v>
      </c>
      <c r="B170" t="s">
        <v>988</v>
      </c>
      <c r="C170" t="s">
        <v>989</v>
      </c>
      <c r="D170" t="s">
        <v>990</v>
      </c>
      <c r="E170" t="s">
        <v>991</v>
      </c>
      <c r="F170">
        <v>3</v>
      </c>
      <c r="G170">
        <v>3</v>
      </c>
      <c r="H170" t="s">
        <v>75</v>
      </c>
      <c r="I170" t="s">
        <v>43</v>
      </c>
      <c r="J170" t="s">
        <v>84</v>
      </c>
      <c r="N170" t="s">
        <v>992</v>
      </c>
      <c r="O170" t="s">
        <v>77</v>
      </c>
      <c r="P170" t="s">
        <v>993</v>
      </c>
      <c r="Q170" t="s">
        <v>994</v>
      </c>
      <c r="R170" t="s">
        <v>24</v>
      </c>
      <c r="S170" t="s">
        <v>13</v>
      </c>
      <c r="T170">
        <v>188</v>
      </c>
      <c r="U170" t="s">
        <v>25</v>
      </c>
      <c r="V170" t="s">
        <v>300</v>
      </c>
      <c r="W170" t="s">
        <v>301</v>
      </c>
      <c r="X170">
        <v>2020</v>
      </c>
      <c r="Y170" t="s">
        <v>52</v>
      </c>
      <c r="Z170" s="2">
        <v>0.04</v>
      </c>
    </row>
    <row r="171" spans="1:26" x14ac:dyDescent="0.25">
      <c r="A171">
        <v>170</v>
      </c>
      <c r="B171" t="s">
        <v>995</v>
      </c>
      <c r="C171" t="s">
        <v>996</v>
      </c>
      <c r="D171" t="s">
        <v>997</v>
      </c>
      <c r="E171" t="s">
        <v>56</v>
      </c>
      <c r="F171">
        <v>3</v>
      </c>
      <c r="G171">
        <v>2</v>
      </c>
      <c r="H171" t="s">
        <v>4</v>
      </c>
      <c r="I171" t="s">
        <v>5</v>
      </c>
      <c r="J171" t="s">
        <v>103</v>
      </c>
      <c r="N171" t="s">
        <v>998</v>
      </c>
      <c r="O171" t="s">
        <v>35</v>
      </c>
      <c r="P171" t="s">
        <v>999</v>
      </c>
      <c r="Q171" t="s">
        <v>329</v>
      </c>
      <c r="R171" t="s">
        <v>24</v>
      </c>
      <c r="S171" t="s">
        <v>13</v>
      </c>
      <c r="T171">
        <v>158</v>
      </c>
      <c r="U171" t="s">
        <v>25</v>
      </c>
      <c r="V171" t="s">
        <v>330</v>
      </c>
      <c r="W171" t="s">
        <v>51</v>
      </c>
      <c r="X171">
        <v>2008</v>
      </c>
      <c r="Z171" s="2">
        <v>0.01</v>
      </c>
    </row>
    <row r="172" spans="1:26" ht="75" x14ac:dyDescent="0.25">
      <c r="A172">
        <v>171</v>
      </c>
      <c r="B172" t="s">
        <v>1000</v>
      </c>
      <c r="C172" t="s">
        <v>1001</v>
      </c>
      <c r="D172" t="s">
        <v>1002</v>
      </c>
      <c r="E172" t="s">
        <v>553</v>
      </c>
      <c r="F172">
        <v>2.25</v>
      </c>
      <c r="G172">
        <v>4.13</v>
      </c>
      <c r="H172" t="s">
        <v>4</v>
      </c>
      <c r="I172" t="s">
        <v>43</v>
      </c>
      <c r="J172" t="s">
        <v>1003</v>
      </c>
      <c r="N172" s="1" t="s">
        <v>1004</v>
      </c>
      <c r="O172" t="s">
        <v>68</v>
      </c>
      <c r="P172" t="s">
        <v>1005</v>
      </c>
      <c r="Q172" t="s">
        <v>1006</v>
      </c>
      <c r="R172" t="s">
        <v>24</v>
      </c>
      <c r="S172" t="s">
        <v>13</v>
      </c>
      <c r="T172">
        <v>406</v>
      </c>
      <c r="U172" t="s">
        <v>25</v>
      </c>
      <c r="V172" t="s">
        <v>1007</v>
      </c>
      <c r="W172" t="s">
        <v>51</v>
      </c>
      <c r="X172">
        <v>2017</v>
      </c>
      <c r="Y172" t="s">
        <v>52</v>
      </c>
      <c r="Z172" s="2">
        <v>4.5</v>
      </c>
    </row>
    <row r="173" spans="1:26" x14ac:dyDescent="0.25">
      <c r="A173">
        <v>172</v>
      </c>
      <c r="B173" t="s">
        <v>1008</v>
      </c>
      <c r="C173" t="s">
        <v>1009</v>
      </c>
      <c r="D173" t="s">
        <v>1010</v>
      </c>
      <c r="E173" t="s">
        <v>234</v>
      </c>
      <c r="F173">
        <v>2.13</v>
      </c>
      <c r="G173">
        <v>3.5</v>
      </c>
      <c r="H173" t="s">
        <v>4</v>
      </c>
      <c r="I173" t="s">
        <v>43</v>
      </c>
      <c r="J173" t="s">
        <v>103</v>
      </c>
      <c r="L173" t="s">
        <v>7</v>
      </c>
      <c r="M173" t="s">
        <v>7</v>
      </c>
      <c r="N173" t="s">
        <v>1011</v>
      </c>
      <c r="O173" t="s">
        <v>68</v>
      </c>
      <c r="P173" t="s">
        <v>1005</v>
      </c>
      <c r="Q173" t="s">
        <v>1006</v>
      </c>
      <c r="R173" t="s">
        <v>24</v>
      </c>
      <c r="S173" t="s">
        <v>13</v>
      </c>
      <c r="T173">
        <v>406</v>
      </c>
      <c r="U173" t="s">
        <v>25</v>
      </c>
      <c r="V173" t="s">
        <v>1007</v>
      </c>
      <c r="W173" t="s">
        <v>51</v>
      </c>
      <c r="X173">
        <v>2017</v>
      </c>
      <c r="Y173" t="s">
        <v>52</v>
      </c>
      <c r="Z173" s="2">
        <v>5.99</v>
      </c>
    </row>
    <row r="174" spans="1:26" x14ac:dyDescent="0.25">
      <c r="A174">
        <v>173</v>
      </c>
      <c r="B174" t="s">
        <v>1012</v>
      </c>
      <c r="C174" t="s">
        <v>1013</v>
      </c>
      <c r="D174" t="s">
        <v>1014</v>
      </c>
      <c r="E174" t="s">
        <v>42</v>
      </c>
      <c r="F174">
        <v>2.13</v>
      </c>
      <c r="G174">
        <v>3</v>
      </c>
      <c r="H174" t="s">
        <v>4</v>
      </c>
      <c r="I174" t="s">
        <v>43</v>
      </c>
      <c r="J174" t="s">
        <v>103</v>
      </c>
      <c r="N174" t="s">
        <v>1015</v>
      </c>
      <c r="O174" t="s">
        <v>35</v>
      </c>
      <c r="P174" t="s">
        <v>1013</v>
      </c>
      <c r="Q174" t="s">
        <v>1006</v>
      </c>
      <c r="R174" t="s">
        <v>24</v>
      </c>
      <c r="S174" t="s">
        <v>13</v>
      </c>
      <c r="T174">
        <v>406</v>
      </c>
      <c r="U174" t="s">
        <v>25</v>
      </c>
      <c r="V174" t="s">
        <v>1007</v>
      </c>
      <c r="W174" t="s">
        <v>51</v>
      </c>
      <c r="X174">
        <v>2017</v>
      </c>
      <c r="Y174" t="s">
        <v>52</v>
      </c>
      <c r="Z174" s="2">
        <v>3.99</v>
      </c>
    </row>
    <row r="175" spans="1:26" x14ac:dyDescent="0.25">
      <c r="A175">
        <v>174</v>
      </c>
      <c r="B175" t="s">
        <v>1016</v>
      </c>
      <c r="C175" t="s">
        <v>1017</v>
      </c>
      <c r="D175" t="s">
        <v>1018</v>
      </c>
      <c r="E175" t="s">
        <v>42</v>
      </c>
      <c r="F175">
        <v>2.63</v>
      </c>
      <c r="G175">
        <v>3.63</v>
      </c>
      <c r="H175" t="s">
        <v>4</v>
      </c>
      <c r="I175" t="s">
        <v>43</v>
      </c>
      <c r="J175" t="s">
        <v>103</v>
      </c>
      <c r="O175" t="s">
        <v>46</v>
      </c>
      <c r="P175" t="s">
        <v>1017</v>
      </c>
      <c r="Q175" t="s">
        <v>1019</v>
      </c>
      <c r="R175" t="s">
        <v>24</v>
      </c>
      <c r="S175" t="s">
        <v>13</v>
      </c>
      <c r="T175">
        <v>227</v>
      </c>
      <c r="U175" t="s">
        <v>25</v>
      </c>
      <c r="V175" t="s">
        <v>1007</v>
      </c>
      <c r="W175" t="s">
        <v>51</v>
      </c>
      <c r="X175">
        <v>2017</v>
      </c>
      <c r="Y175" t="s">
        <v>52</v>
      </c>
      <c r="Z175" s="2">
        <v>0.01</v>
      </c>
    </row>
    <row r="176" spans="1:26" x14ac:dyDescent="0.25">
      <c r="A176">
        <v>175</v>
      </c>
      <c r="B176" t="s">
        <v>1020</v>
      </c>
      <c r="C176" t="s">
        <v>1021</v>
      </c>
      <c r="D176" t="s">
        <v>1022</v>
      </c>
      <c r="E176" t="s">
        <v>42</v>
      </c>
      <c r="F176">
        <v>3</v>
      </c>
      <c r="G176">
        <v>2.13</v>
      </c>
      <c r="H176" t="s">
        <v>4</v>
      </c>
      <c r="I176" t="s">
        <v>5</v>
      </c>
      <c r="J176" t="s">
        <v>228</v>
      </c>
      <c r="O176" t="s">
        <v>46</v>
      </c>
      <c r="P176" t="s">
        <v>38</v>
      </c>
      <c r="Q176" t="s">
        <v>165</v>
      </c>
      <c r="R176" t="s">
        <v>24</v>
      </c>
      <c r="S176" t="s">
        <v>13</v>
      </c>
      <c r="T176">
        <v>116</v>
      </c>
      <c r="U176" t="s">
        <v>25</v>
      </c>
      <c r="V176" t="s">
        <v>1023</v>
      </c>
      <c r="W176" t="s">
        <v>38</v>
      </c>
      <c r="X176" t="s">
        <v>80</v>
      </c>
      <c r="Z176" s="2">
        <v>0.01</v>
      </c>
    </row>
    <row r="177" spans="1:27" x14ac:dyDescent="0.25">
      <c r="A177">
        <v>176</v>
      </c>
      <c r="B177" t="s">
        <v>1024</v>
      </c>
      <c r="C177" t="s">
        <v>1025</v>
      </c>
      <c r="D177" t="s">
        <v>1026</v>
      </c>
      <c r="E177" t="s">
        <v>42</v>
      </c>
      <c r="F177">
        <v>2.5</v>
      </c>
      <c r="G177">
        <v>3.5</v>
      </c>
      <c r="H177" t="s">
        <v>4</v>
      </c>
      <c r="I177" t="s">
        <v>43</v>
      </c>
      <c r="J177" t="s">
        <v>92</v>
      </c>
      <c r="N177" t="s">
        <v>1027</v>
      </c>
      <c r="O177" t="s">
        <v>35</v>
      </c>
      <c r="P177" t="s">
        <v>508</v>
      </c>
      <c r="Q177" t="s">
        <v>1028</v>
      </c>
      <c r="R177" t="s">
        <v>24</v>
      </c>
      <c r="S177" t="s">
        <v>13</v>
      </c>
      <c r="T177">
        <v>116</v>
      </c>
      <c r="U177" t="s">
        <v>25</v>
      </c>
      <c r="V177" t="s">
        <v>1029</v>
      </c>
      <c r="W177" t="s">
        <v>38</v>
      </c>
      <c r="X177" t="s">
        <v>80</v>
      </c>
      <c r="Z177" s="2">
        <v>5.5</v>
      </c>
    </row>
    <row r="178" spans="1:27" ht="105" x14ac:dyDescent="0.25">
      <c r="A178">
        <v>177</v>
      </c>
      <c r="B178" t="s">
        <v>1030</v>
      </c>
      <c r="C178" t="s">
        <v>1031</v>
      </c>
      <c r="D178" t="s">
        <v>1032</v>
      </c>
      <c r="E178" t="s">
        <v>3</v>
      </c>
      <c r="F178">
        <v>3.13</v>
      </c>
      <c r="G178">
        <v>2</v>
      </c>
      <c r="H178" t="s">
        <v>4</v>
      </c>
      <c r="I178" t="s">
        <v>5</v>
      </c>
      <c r="J178" t="s">
        <v>1033</v>
      </c>
      <c r="N178" s="1" t="s">
        <v>1034</v>
      </c>
      <c r="O178" t="s">
        <v>46</v>
      </c>
      <c r="P178" t="s">
        <v>1035</v>
      </c>
      <c r="Q178" t="s">
        <v>1028</v>
      </c>
      <c r="R178" t="s">
        <v>24</v>
      </c>
      <c r="S178" t="s">
        <v>13</v>
      </c>
      <c r="T178">
        <v>116</v>
      </c>
      <c r="U178" t="s">
        <v>25</v>
      </c>
      <c r="V178" t="s">
        <v>1036</v>
      </c>
      <c r="W178" t="s">
        <v>176</v>
      </c>
      <c r="X178">
        <v>2008</v>
      </c>
      <c r="Z178" s="2">
        <v>4</v>
      </c>
    </row>
    <row r="179" spans="1:27" x14ac:dyDescent="0.25">
      <c r="A179">
        <v>178</v>
      </c>
      <c r="B179" t="s">
        <v>1037</v>
      </c>
      <c r="C179" t="s">
        <v>1038</v>
      </c>
      <c r="D179" t="s">
        <v>1039</v>
      </c>
      <c r="E179" t="s">
        <v>32</v>
      </c>
      <c r="F179">
        <v>1.63</v>
      </c>
      <c r="G179">
        <v>3.13</v>
      </c>
      <c r="H179" t="s">
        <v>4</v>
      </c>
      <c r="I179" t="s">
        <v>43</v>
      </c>
      <c r="J179" t="s">
        <v>98</v>
      </c>
      <c r="N179" t="s">
        <v>1040</v>
      </c>
      <c r="O179" t="s">
        <v>9</v>
      </c>
      <c r="P179" t="s">
        <v>38</v>
      </c>
      <c r="R179" t="s">
        <v>24</v>
      </c>
      <c r="S179" t="s">
        <v>13</v>
      </c>
      <c r="U179" t="s">
        <v>25</v>
      </c>
      <c r="V179" t="s">
        <v>38</v>
      </c>
      <c r="W179" t="s">
        <v>38</v>
      </c>
      <c r="X179" t="s">
        <v>80</v>
      </c>
      <c r="Z179" s="2">
        <v>0.01</v>
      </c>
    </row>
    <row r="180" spans="1:27" x14ac:dyDescent="0.25">
      <c r="A180">
        <v>179</v>
      </c>
      <c r="B180" t="s">
        <v>1041</v>
      </c>
      <c r="C180" t="s">
        <v>1042</v>
      </c>
      <c r="D180" t="s">
        <v>1043</v>
      </c>
      <c r="E180" t="s">
        <v>56</v>
      </c>
      <c r="F180">
        <v>3</v>
      </c>
      <c r="G180">
        <v>3</v>
      </c>
      <c r="H180" t="s">
        <v>156</v>
      </c>
      <c r="I180" t="s">
        <v>43</v>
      </c>
      <c r="J180" t="s">
        <v>98</v>
      </c>
      <c r="N180" t="s">
        <v>1044</v>
      </c>
      <c r="O180" t="s">
        <v>9</v>
      </c>
      <c r="P180" t="s">
        <v>508</v>
      </c>
      <c r="Q180" t="s">
        <v>1045</v>
      </c>
      <c r="R180" t="s">
        <v>787</v>
      </c>
      <c r="S180" t="s">
        <v>13</v>
      </c>
      <c r="T180">
        <v>195</v>
      </c>
      <c r="U180" t="s">
        <v>25</v>
      </c>
      <c r="V180" t="s">
        <v>1046</v>
      </c>
      <c r="W180" t="s">
        <v>38</v>
      </c>
      <c r="X180" t="s">
        <v>80</v>
      </c>
      <c r="Z180" s="2">
        <v>0.01</v>
      </c>
    </row>
    <row r="181" spans="1:27" x14ac:dyDescent="0.25">
      <c r="A181">
        <v>180</v>
      </c>
      <c r="B181" t="s">
        <v>1047</v>
      </c>
      <c r="C181" t="s">
        <v>1048</v>
      </c>
      <c r="D181" t="s">
        <v>1049</v>
      </c>
      <c r="E181" t="s">
        <v>56</v>
      </c>
      <c r="F181">
        <v>3.5</v>
      </c>
      <c r="G181">
        <v>3.5</v>
      </c>
      <c r="H181" t="s">
        <v>75</v>
      </c>
      <c r="I181" t="s">
        <v>43</v>
      </c>
      <c r="J181" t="s">
        <v>84</v>
      </c>
      <c r="N181" t="s">
        <v>1048</v>
      </c>
      <c r="O181" t="s">
        <v>35</v>
      </c>
      <c r="P181" t="s">
        <v>1050</v>
      </c>
      <c r="Q181" t="s">
        <v>329</v>
      </c>
      <c r="R181" t="s">
        <v>24</v>
      </c>
      <c r="S181" t="s">
        <v>13</v>
      </c>
      <c r="T181">
        <v>154</v>
      </c>
      <c r="U181" t="s">
        <v>25</v>
      </c>
      <c r="V181" t="s">
        <v>1051</v>
      </c>
      <c r="W181" t="s">
        <v>114</v>
      </c>
      <c r="X181">
        <v>2019</v>
      </c>
      <c r="Y181" t="s">
        <v>198</v>
      </c>
      <c r="Z181" s="2">
        <v>0.01</v>
      </c>
    </row>
    <row r="182" spans="1:27" x14ac:dyDescent="0.25">
      <c r="A182">
        <v>181</v>
      </c>
      <c r="B182" t="s">
        <v>1052</v>
      </c>
      <c r="C182" t="s">
        <v>297</v>
      </c>
      <c r="D182" t="s">
        <v>1018</v>
      </c>
      <c r="E182" t="s">
        <v>56</v>
      </c>
      <c r="F182">
        <v>2.5</v>
      </c>
      <c r="G182">
        <v>3.5</v>
      </c>
      <c r="H182" t="s">
        <v>4</v>
      </c>
      <c r="I182" t="s">
        <v>43</v>
      </c>
      <c r="J182" t="s">
        <v>103</v>
      </c>
      <c r="N182" t="s">
        <v>1053</v>
      </c>
      <c r="O182" t="s">
        <v>46</v>
      </c>
      <c r="P182" t="s">
        <v>297</v>
      </c>
      <c r="Q182" t="s">
        <v>298</v>
      </c>
      <c r="R182" t="s">
        <v>299</v>
      </c>
      <c r="S182" t="s">
        <v>13</v>
      </c>
      <c r="T182">
        <v>271</v>
      </c>
      <c r="U182" t="s">
        <v>25</v>
      </c>
      <c r="V182" t="s">
        <v>300</v>
      </c>
      <c r="W182" t="s">
        <v>301</v>
      </c>
      <c r="X182">
        <v>2020</v>
      </c>
      <c r="Y182" t="s">
        <v>52</v>
      </c>
      <c r="Z182" s="2">
        <v>0.01</v>
      </c>
    </row>
    <row r="183" spans="1:27" x14ac:dyDescent="0.25">
      <c r="A183">
        <v>182</v>
      </c>
      <c r="B183" t="s">
        <v>1054</v>
      </c>
      <c r="C183" t="s">
        <v>1055</v>
      </c>
      <c r="D183" t="s">
        <v>1056</v>
      </c>
      <c r="E183" t="s">
        <v>234</v>
      </c>
      <c r="F183">
        <v>3.75</v>
      </c>
      <c r="G183">
        <v>3.13</v>
      </c>
      <c r="H183" t="s">
        <v>4</v>
      </c>
      <c r="I183" t="s">
        <v>5</v>
      </c>
      <c r="J183" t="s">
        <v>1057</v>
      </c>
      <c r="N183" t="s">
        <v>1058</v>
      </c>
      <c r="O183" t="s">
        <v>46</v>
      </c>
      <c r="P183" t="s">
        <v>297</v>
      </c>
      <c r="Q183" t="s">
        <v>298</v>
      </c>
      <c r="R183" t="s">
        <v>299</v>
      </c>
      <c r="S183" t="s">
        <v>13</v>
      </c>
      <c r="T183">
        <v>271</v>
      </c>
      <c r="U183" t="s">
        <v>25</v>
      </c>
      <c r="V183" t="s">
        <v>300</v>
      </c>
      <c r="W183" t="s">
        <v>301</v>
      </c>
      <c r="X183">
        <v>2020</v>
      </c>
      <c r="Y183" t="s">
        <v>52</v>
      </c>
      <c r="Z183" s="2">
        <v>5.5</v>
      </c>
    </row>
    <row r="184" spans="1:27" ht="150" x14ac:dyDescent="0.25">
      <c r="A184">
        <v>183</v>
      </c>
      <c r="B184" t="s">
        <v>1059</v>
      </c>
      <c r="C184" s="1" t="s">
        <v>1060</v>
      </c>
      <c r="D184" s="1" t="s">
        <v>1061</v>
      </c>
      <c r="E184" t="s">
        <v>991</v>
      </c>
      <c r="F184">
        <v>6.25</v>
      </c>
      <c r="G184">
        <v>4.5</v>
      </c>
      <c r="H184" t="s">
        <v>4</v>
      </c>
      <c r="I184" t="s">
        <v>5</v>
      </c>
      <c r="J184" t="s">
        <v>92</v>
      </c>
      <c r="N184" t="s">
        <v>1062</v>
      </c>
      <c r="O184" t="s">
        <v>46</v>
      </c>
      <c r="P184" t="s">
        <v>297</v>
      </c>
      <c r="Q184" t="s">
        <v>298</v>
      </c>
      <c r="R184" t="s">
        <v>299</v>
      </c>
      <c r="S184" t="s">
        <v>13</v>
      </c>
      <c r="T184">
        <v>271</v>
      </c>
      <c r="U184" t="s">
        <v>25</v>
      </c>
      <c r="V184" t="s">
        <v>300</v>
      </c>
      <c r="W184" t="s">
        <v>301</v>
      </c>
      <c r="X184">
        <v>2020</v>
      </c>
      <c r="Y184" t="s">
        <v>52</v>
      </c>
      <c r="Z184" s="2">
        <v>0.01</v>
      </c>
      <c r="AA184" t="s">
        <v>1063</v>
      </c>
    </row>
    <row r="185" spans="1:27" x14ac:dyDescent="0.25">
      <c r="A185">
        <v>184</v>
      </c>
      <c r="B185" t="s">
        <v>1064</v>
      </c>
      <c r="C185" t="s">
        <v>1065</v>
      </c>
      <c r="D185" t="s">
        <v>1066</v>
      </c>
      <c r="E185" t="s">
        <v>32</v>
      </c>
      <c r="F185">
        <v>2.25</v>
      </c>
      <c r="G185">
        <v>4.25</v>
      </c>
      <c r="H185" t="s">
        <v>4</v>
      </c>
      <c r="I185" t="s">
        <v>43</v>
      </c>
      <c r="J185" t="s">
        <v>180</v>
      </c>
      <c r="K185" t="s">
        <v>7</v>
      </c>
      <c r="L185" t="s">
        <v>7</v>
      </c>
      <c r="N185" t="s">
        <v>1067</v>
      </c>
      <c r="O185" t="s">
        <v>35</v>
      </c>
      <c r="P185" t="s">
        <v>1068</v>
      </c>
      <c r="Q185" t="s">
        <v>1069</v>
      </c>
      <c r="R185" t="s">
        <v>137</v>
      </c>
      <c r="S185" t="s">
        <v>13</v>
      </c>
      <c r="T185">
        <v>431</v>
      </c>
      <c r="U185" t="s">
        <v>25</v>
      </c>
      <c r="V185" t="s">
        <v>1070</v>
      </c>
      <c r="W185" t="s">
        <v>51</v>
      </c>
      <c r="X185">
        <v>2018</v>
      </c>
      <c r="Y185" t="s">
        <v>52</v>
      </c>
      <c r="Z185" s="2">
        <v>0.01</v>
      </c>
    </row>
    <row r="186" spans="1:27" x14ac:dyDescent="0.25">
      <c r="A186">
        <v>185</v>
      </c>
      <c r="B186" t="s">
        <v>1071</v>
      </c>
      <c r="C186" t="s">
        <v>1072</v>
      </c>
      <c r="D186" t="s">
        <v>1073</v>
      </c>
      <c r="E186" t="s">
        <v>56</v>
      </c>
      <c r="F186">
        <v>4</v>
      </c>
      <c r="G186">
        <v>6</v>
      </c>
      <c r="H186" t="s">
        <v>478</v>
      </c>
      <c r="I186" t="s">
        <v>43</v>
      </c>
      <c r="J186" t="s">
        <v>119</v>
      </c>
      <c r="N186" t="s">
        <v>1074</v>
      </c>
      <c r="O186" t="s">
        <v>35</v>
      </c>
      <c r="P186" t="s">
        <v>1075</v>
      </c>
      <c r="Q186" t="s">
        <v>1076</v>
      </c>
      <c r="R186" t="s">
        <v>299</v>
      </c>
      <c r="S186" t="s">
        <v>13</v>
      </c>
      <c r="T186">
        <v>433</v>
      </c>
      <c r="U186" t="s">
        <v>25</v>
      </c>
      <c r="V186" t="s">
        <v>1007</v>
      </c>
      <c r="W186" t="s">
        <v>51</v>
      </c>
      <c r="X186">
        <v>2017</v>
      </c>
      <c r="Y186" t="s">
        <v>52</v>
      </c>
      <c r="Z186" s="2">
        <v>4.5</v>
      </c>
      <c r="AA186" t="s">
        <v>718</v>
      </c>
    </row>
    <row r="187" spans="1:27" x14ac:dyDescent="0.25">
      <c r="A187">
        <v>186</v>
      </c>
      <c r="B187" t="s">
        <v>1077</v>
      </c>
      <c r="C187" t="s">
        <v>1078</v>
      </c>
      <c r="D187" t="s">
        <v>1079</v>
      </c>
      <c r="E187" t="s">
        <v>458</v>
      </c>
      <c r="F187">
        <v>2.63</v>
      </c>
      <c r="G187">
        <v>4</v>
      </c>
      <c r="H187" t="s">
        <v>4</v>
      </c>
      <c r="I187" t="s">
        <v>43</v>
      </c>
      <c r="J187" t="s">
        <v>98</v>
      </c>
      <c r="N187" t="s">
        <v>1080</v>
      </c>
      <c r="O187" t="s">
        <v>46</v>
      </c>
      <c r="P187" t="s">
        <v>1081</v>
      </c>
      <c r="Q187" t="s">
        <v>1076</v>
      </c>
      <c r="R187" t="s">
        <v>299</v>
      </c>
      <c r="S187" t="s">
        <v>13</v>
      </c>
      <c r="T187">
        <v>433</v>
      </c>
      <c r="U187" t="s">
        <v>25</v>
      </c>
      <c r="V187" t="s">
        <v>1007</v>
      </c>
      <c r="W187" t="s">
        <v>51</v>
      </c>
      <c r="X187">
        <v>2017</v>
      </c>
      <c r="Y187" t="s">
        <v>52</v>
      </c>
      <c r="Z187" s="2">
        <v>6.99</v>
      </c>
    </row>
    <row r="188" spans="1:27" x14ac:dyDescent="0.25">
      <c r="A188">
        <v>187</v>
      </c>
      <c r="B188" t="s">
        <v>1082</v>
      </c>
      <c r="C188" t="s">
        <v>1083</v>
      </c>
      <c r="D188" t="s">
        <v>1084</v>
      </c>
      <c r="E188" t="s">
        <v>56</v>
      </c>
      <c r="F188">
        <v>3.75</v>
      </c>
      <c r="G188">
        <v>4.13</v>
      </c>
      <c r="H188" t="s">
        <v>4</v>
      </c>
      <c r="I188" t="s">
        <v>43</v>
      </c>
      <c r="J188" t="s">
        <v>84</v>
      </c>
      <c r="N188" t="s">
        <v>1085</v>
      </c>
      <c r="O188" t="s">
        <v>68</v>
      </c>
      <c r="P188" t="s">
        <v>1086</v>
      </c>
      <c r="Q188" t="s">
        <v>1087</v>
      </c>
      <c r="R188" t="s">
        <v>137</v>
      </c>
      <c r="S188" t="s">
        <v>13</v>
      </c>
      <c r="T188">
        <v>327</v>
      </c>
      <c r="U188" t="s">
        <v>25</v>
      </c>
      <c r="V188" t="s">
        <v>1070</v>
      </c>
      <c r="W188" t="s">
        <v>51</v>
      </c>
      <c r="X188">
        <v>2018</v>
      </c>
      <c r="Y188" t="s">
        <v>52</v>
      </c>
      <c r="Z188" s="2">
        <v>0.01</v>
      </c>
    </row>
    <row r="189" spans="1:27" x14ac:dyDescent="0.25">
      <c r="A189">
        <v>188</v>
      </c>
      <c r="B189" t="s">
        <v>1088</v>
      </c>
      <c r="C189" t="s">
        <v>1089</v>
      </c>
      <c r="D189" t="s">
        <v>1090</v>
      </c>
      <c r="E189" t="s">
        <v>42</v>
      </c>
      <c r="F189">
        <v>2</v>
      </c>
      <c r="G189">
        <v>3</v>
      </c>
      <c r="H189" t="s">
        <v>4</v>
      </c>
      <c r="I189" t="s">
        <v>43</v>
      </c>
      <c r="J189" t="s">
        <v>103</v>
      </c>
      <c r="N189" t="s">
        <v>1091</v>
      </c>
      <c r="O189" t="s">
        <v>35</v>
      </c>
      <c r="P189" t="s">
        <v>1092</v>
      </c>
      <c r="Q189" t="s">
        <v>1093</v>
      </c>
      <c r="R189" t="s">
        <v>24</v>
      </c>
      <c r="S189" t="s">
        <v>13</v>
      </c>
      <c r="T189">
        <v>430</v>
      </c>
      <c r="U189" t="s">
        <v>25</v>
      </c>
      <c r="V189" t="s">
        <v>1007</v>
      </c>
      <c r="W189" t="s">
        <v>51</v>
      </c>
      <c r="X189">
        <v>2017</v>
      </c>
      <c r="Y189" t="s">
        <v>52</v>
      </c>
      <c r="Z189" s="2">
        <v>3.99</v>
      </c>
    </row>
    <row r="190" spans="1:27" x14ac:dyDescent="0.25">
      <c r="A190">
        <v>189</v>
      </c>
      <c r="B190" t="s">
        <v>1094</v>
      </c>
      <c r="C190" t="s">
        <v>1095</v>
      </c>
      <c r="D190" t="s">
        <v>1096</v>
      </c>
      <c r="E190" t="s">
        <v>511</v>
      </c>
      <c r="F190">
        <v>3</v>
      </c>
      <c r="G190">
        <v>3</v>
      </c>
      <c r="H190" t="s">
        <v>75</v>
      </c>
      <c r="I190" t="s">
        <v>43</v>
      </c>
      <c r="J190" t="s">
        <v>84</v>
      </c>
      <c r="K190" t="s">
        <v>7</v>
      </c>
      <c r="N190" t="s">
        <v>1097</v>
      </c>
      <c r="O190" t="s">
        <v>77</v>
      </c>
      <c r="P190" t="s">
        <v>1098</v>
      </c>
      <c r="Q190" t="s">
        <v>1097</v>
      </c>
      <c r="R190" t="s">
        <v>24</v>
      </c>
      <c r="S190" t="s">
        <v>13</v>
      </c>
      <c r="T190">
        <v>282</v>
      </c>
      <c r="U190" t="s">
        <v>25</v>
      </c>
      <c r="V190" t="s">
        <v>1007</v>
      </c>
      <c r="W190" t="s">
        <v>51</v>
      </c>
      <c r="X190">
        <v>2017</v>
      </c>
      <c r="Y190" t="s">
        <v>52</v>
      </c>
      <c r="Z190" s="2">
        <v>0.01</v>
      </c>
    </row>
    <row r="191" spans="1:27" x14ac:dyDescent="0.25">
      <c r="A191">
        <v>190</v>
      </c>
      <c r="B191" t="s">
        <v>1099</v>
      </c>
      <c r="C191" t="s">
        <v>1100</v>
      </c>
      <c r="D191" t="s">
        <v>1101</v>
      </c>
      <c r="E191" t="s">
        <v>1102</v>
      </c>
      <c r="F191">
        <v>1.88</v>
      </c>
      <c r="G191">
        <v>1.88</v>
      </c>
      <c r="H191" t="s">
        <v>75</v>
      </c>
      <c r="I191" t="s">
        <v>43</v>
      </c>
      <c r="J191" t="s">
        <v>98</v>
      </c>
      <c r="L191" t="s">
        <v>7</v>
      </c>
      <c r="N191" t="s">
        <v>1103</v>
      </c>
      <c r="O191" t="s">
        <v>46</v>
      </c>
      <c r="P191" t="s">
        <v>1068</v>
      </c>
      <c r="Q191" t="s">
        <v>1069</v>
      </c>
      <c r="R191" t="s">
        <v>137</v>
      </c>
      <c r="S191" t="s">
        <v>13</v>
      </c>
      <c r="T191">
        <v>431</v>
      </c>
      <c r="U191" t="s">
        <v>25</v>
      </c>
      <c r="V191" t="s">
        <v>1070</v>
      </c>
      <c r="W191" t="s">
        <v>51</v>
      </c>
      <c r="X191">
        <v>2018</v>
      </c>
      <c r="Y191" t="s">
        <v>52</v>
      </c>
      <c r="Z191" s="2">
        <v>2.95</v>
      </c>
    </row>
    <row r="192" spans="1:27" ht="75" x14ac:dyDescent="0.25">
      <c r="A192">
        <v>191</v>
      </c>
      <c r="B192" t="s">
        <v>1104</v>
      </c>
      <c r="C192" t="s">
        <v>1105</v>
      </c>
      <c r="D192" s="1" t="s">
        <v>1106</v>
      </c>
      <c r="E192" t="s">
        <v>314</v>
      </c>
      <c r="F192">
        <v>2.13</v>
      </c>
      <c r="G192">
        <v>3.75</v>
      </c>
      <c r="H192" t="s">
        <v>4</v>
      </c>
      <c r="I192" t="s">
        <v>43</v>
      </c>
      <c r="J192" t="s">
        <v>98</v>
      </c>
      <c r="M192" t="s">
        <v>7</v>
      </c>
      <c r="N192" s="1" t="s">
        <v>1107</v>
      </c>
      <c r="O192" t="s">
        <v>46</v>
      </c>
      <c r="P192" t="s">
        <v>1068</v>
      </c>
      <c r="Q192" t="s">
        <v>1069</v>
      </c>
      <c r="R192" t="s">
        <v>137</v>
      </c>
      <c r="S192" t="s">
        <v>13</v>
      </c>
      <c r="T192">
        <v>431</v>
      </c>
      <c r="U192" t="s">
        <v>25</v>
      </c>
      <c r="V192" t="s">
        <v>1070</v>
      </c>
      <c r="W192" t="s">
        <v>51</v>
      </c>
      <c r="X192">
        <v>2018</v>
      </c>
      <c r="Y192" t="s">
        <v>52</v>
      </c>
      <c r="Z192" s="2">
        <v>4.95</v>
      </c>
    </row>
    <row r="193" spans="1:26" x14ac:dyDescent="0.25">
      <c r="A193">
        <v>192</v>
      </c>
      <c r="B193" t="s">
        <v>1108</v>
      </c>
      <c r="C193" t="s">
        <v>1109</v>
      </c>
      <c r="D193" t="s">
        <v>1110</v>
      </c>
      <c r="E193" t="s">
        <v>42</v>
      </c>
      <c r="F193">
        <v>2.38</v>
      </c>
      <c r="G193">
        <v>2.38</v>
      </c>
      <c r="H193" t="s">
        <v>75</v>
      </c>
      <c r="I193" t="s">
        <v>43</v>
      </c>
      <c r="J193" t="s">
        <v>44</v>
      </c>
      <c r="N193" t="s">
        <v>1111</v>
      </c>
      <c r="O193" t="s">
        <v>35</v>
      </c>
      <c r="P193" t="s">
        <v>1112</v>
      </c>
      <c r="Q193" t="s">
        <v>1113</v>
      </c>
      <c r="R193" t="s">
        <v>137</v>
      </c>
      <c r="S193" t="s">
        <v>13</v>
      </c>
      <c r="T193">
        <v>266</v>
      </c>
      <c r="U193" t="s">
        <v>25</v>
      </c>
      <c r="V193" t="s">
        <v>1114</v>
      </c>
      <c r="W193" t="s">
        <v>16</v>
      </c>
      <c r="X193">
        <v>2019</v>
      </c>
      <c r="Y193" t="s">
        <v>52</v>
      </c>
      <c r="Z193" s="2">
        <v>0.01</v>
      </c>
    </row>
    <row r="194" spans="1:26" x14ac:dyDescent="0.25">
      <c r="A194">
        <v>193</v>
      </c>
      <c r="B194" t="s">
        <v>1115</v>
      </c>
      <c r="C194" t="s">
        <v>1116</v>
      </c>
      <c r="D194" t="s">
        <v>1117</v>
      </c>
      <c r="E194" t="s">
        <v>42</v>
      </c>
      <c r="F194">
        <v>2.25</v>
      </c>
      <c r="G194">
        <v>2.25</v>
      </c>
      <c r="H194" t="s">
        <v>75</v>
      </c>
      <c r="I194" t="s">
        <v>43</v>
      </c>
      <c r="J194" t="s">
        <v>84</v>
      </c>
      <c r="N194" t="s">
        <v>1118</v>
      </c>
      <c r="O194" t="s">
        <v>35</v>
      </c>
      <c r="P194" t="s">
        <v>1119</v>
      </c>
      <c r="Q194" t="s">
        <v>1120</v>
      </c>
      <c r="R194" t="s">
        <v>137</v>
      </c>
      <c r="S194" t="s">
        <v>13</v>
      </c>
      <c r="T194">
        <v>482</v>
      </c>
      <c r="U194" t="s">
        <v>25</v>
      </c>
      <c r="V194" t="s">
        <v>1070</v>
      </c>
      <c r="W194" t="s">
        <v>51</v>
      </c>
      <c r="X194">
        <v>2018</v>
      </c>
      <c r="Y194" t="s">
        <v>52</v>
      </c>
      <c r="Z194" s="2">
        <v>0.01</v>
      </c>
    </row>
    <row r="195" spans="1:26" x14ac:dyDescent="0.25">
      <c r="A195">
        <v>194</v>
      </c>
      <c r="B195" t="s">
        <v>1121</v>
      </c>
      <c r="C195" t="s">
        <v>1122</v>
      </c>
      <c r="D195" t="s">
        <v>1123</v>
      </c>
      <c r="E195" t="s">
        <v>42</v>
      </c>
      <c r="F195">
        <v>2.13</v>
      </c>
      <c r="G195">
        <v>3.13</v>
      </c>
      <c r="H195" t="s">
        <v>4</v>
      </c>
      <c r="I195" t="s">
        <v>43</v>
      </c>
      <c r="J195" t="s">
        <v>103</v>
      </c>
      <c r="N195" t="s">
        <v>1124</v>
      </c>
      <c r="O195" t="s">
        <v>35</v>
      </c>
      <c r="P195" t="s">
        <v>1125</v>
      </c>
      <c r="Q195" t="s">
        <v>1126</v>
      </c>
      <c r="R195" t="s">
        <v>137</v>
      </c>
      <c r="S195" t="s">
        <v>13</v>
      </c>
      <c r="T195">
        <v>482</v>
      </c>
      <c r="U195" t="s">
        <v>25</v>
      </c>
      <c r="V195" t="s">
        <v>1070</v>
      </c>
      <c r="W195" t="s">
        <v>51</v>
      </c>
      <c r="X195">
        <v>2018</v>
      </c>
      <c r="Y195" t="s">
        <v>52</v>
      </c>
      <c r="Z195" s="2">
        <v>2.99</v>
      </c>
    </row>
    <row r="196" spans="1:26" x14ac:dyDescent="0.25">
      <c r="A196">
        <v>195</v>
      </c>
      <c r="B196" t="s">
        <v>1127</v>
      </c>
      <c r="C196" t="s">
        <v>1128</v>
      </c>
      <c r="D196" t="s">
        <v>1129</v>
      </c>
      <c r="E196" t="s">
        <v>42</v>
      </c>
      <c r="F196">
        <v>2.5</v>
      </c>
      <c r="G196">
        <v>3.5</v>
      </c>
      <c r="H196" t="s">
        <v>4</v>
      </c>
      <c r="I196" t="s">
        <v>43</v>
      </c>
      <c r="J196" t="s">
        <v>103</v>
      </c>
      <c r="N196" t="s">
        <v>1130</v>
      </c>
      <c r="O196" t="s">
        <v>46</v>
      </c>
      <c r="P196" t="s">
        <v>1131</v>
      </c>
      <c r="Q196" t="s">
        <v>1132</v>
      </c>
      <c r="R196" t="s">
        <v>137</v>
      </c>
      <c r="S196" t="s">
        <v>13</v>
      </c>
      <c r="T196">
        <v>437</v>
      </c>
      <c r="U196" t="s">
        <v>25</v>
      </c>
      <c r="V196" t="s">
        <v>1070</v>
      </c>
      <c r="W196" t="s">
        <v>51</v>
      </c>
      <c r="X196">
        <v>2018</v>
      </c>
      <c r="Y196" t="s">
        <v>52</v>
      </c>
      <c r="Z196" s="2">
        <v>3.99</v>
      </c>
    </row>
    <row r="197" spans="1:26" ht="105" x14ac:dyDescent="0.25">
      <c r="A197">
        <v>196</v>
      </c>
      <c r="B197" t="s">
        <v>1133</v>
      </c>
      <c r="C197" t="s">
        <v>1134</v>
      </c>
      <c r="D197" s="1" t="s">
        <v>1135</v>
      </c>
      <c r="E197" t="s">
        <v>42</v>
      </c>
      <c r="F197">
        <v>1.63</v>
      </c>
      <c r="G197">
        <v>4.63</v>
      </c>
      <c r="H197" t="s">
        <v>4</v>
      </c>
      <c r="I197" t="s">
        <v>43</v>
      </c>
      <c r="J197" t="s">
        <v>103</v>
      </c>
      <c r="N197" t="s">
        <v>1134</v>
      </c>
      <c r="O197" t="s">
        <v>35</v>
      </c>
      <c r="P197" t="s">
        <v>1125</v>
      </c>
      <c r="Q197" t="s">
        <v>1126</v>
      </c>
      <c r="R197" t="s">
        <v>137</v>
      </c>
      <c r="S197" t="s">
        <v>13</v>
      </c>
      <c r="T197">
        <v>482</v>
      </c>
      <c r="U197" t="s">
        <v>25</v>
      </c>
      <c r="V197" t="s">
        <v>1070</v>
      </c>
      <c r="W197" t="s">
        <v>51</v>
      </c>
      <c r="X197">
        <v>2018</v>
      </c>
      <c r="Y197" t="s">
        <v>52</v>
      </c>
      <c r="Z197" s="2">
        <v>2.99</v>
      </c>
    </row>
    <row r="198" spans="1:26" x14ac:dyDescent="0.25">
      <c r="A198">
        <v>197</v>
      </c>
      <c r="B198" t="s">
        <v>1136</v>
      </c>
      <c r="C198" t="s">
        <v>1137</v>
      </c>
      <c r="D198" t="s">
        <v>1138</v>
      </c>
      <c r="E198" t="s">
        <v>458</v>
      </c>
      <c r="F198">
        <v>2.5</v>
      </c>
      <c r="G198">
        <v>2.63</v>
      </c>
      <c r="H198" t="s">
        <v>4</v>
      </c>
      <c r="I198" t="s">
        <v>43</v>
      </c>
      <c r="J198" t="s">
        <v>98</v>
      </c>
      <c r="N198" t="s">
        <v>1139</v>
      </c>
      <c r="O198" t="s">
        <v>46</v>
      </c>
      <c r="P198" t="s">
        <v>1140</v>
      </c>
      <c r="Q198" t="s">
        <v>1141</v>
      </c>
      <c r="R198" t="s">
        <v>137</v>
      </c>
      <c r="S198" t="s">
        <v>13</v>
      </c>
      <c r="T198">
        <v>482</v>
      </c>
      <c r="U198" t="s">
        <v>25</v>
      </c>
      <c r="V198" t="s">
        <v>1070</v>
      </c>
      <c r="W198" t="s">
        <v>51</v>
      </c>
      <c r="X198">
        <v>2018</v>
      </c>
      <c r="Y198" t="s">
        <v>52</v>
      </c>
      <c r="Z198" s="2">
        <v>0.01</v>
      </c>
    </row>
    <row r="199" spans="1:26" x14ac:dyDescent="0.25">
      <c r="A199">
        <v>198</v>
      </c>
      <c r="B199" t="s">
        <v>1142</v>
      </c>
      <c r="C199" t="s">
        <v>1143</v>
      </c>
      <c r="D199" t="s">
        <v>1144</v>
      </c>
      <c r="E199" t="s">
        <v>20</v>
      </c>
      <c r="F199">
        <v>2</v>
      </c>
      <c r="G199">
        <v>2.75</v>
      </c>
      <c r="H199" t="s">
        <v>4</v>
      </c>
      <c r="I199" t="s">
        <v>43</v>
      </c>
      <c r="J199" t="s">
        <v>98</v>
      </c>
      <c r="N199" t="s">
        <v>1145</v>
      </c>
      <c r="O199" t="s">
        <v>68</v>
      </c>
      <c r="P199" t="s">
        <v>1143</v>
      </c>
      <c r="Q199" t="s">
        <v>1126</v>
      </c>
      <c r="R199" t="s">
        <v>137</v>
      </c>
      <c r="S199" t="s">
        <v>13</v>
      </c>
      <c r="T199">
        <v>485</v>
      </c>
      <c r="U199" t="s">
        <v>25</v>
      </c>
      <c r="V199" t="s">
        <v>1070</v>
      </c>
      <c r="W199" t="s">
        <v>51</v>
      </c>
      <c r="X199">
        <v>2018</v>
      </c>
      <c r="Y199" t="s">
        <v>52</v>
      </c>
      <c r="Z199" s="2">
        <v>6.5</v>
      </c>
    </row>
    <row r="200" spans="1:26" x14ac:dyDescent="0.25">
      <c r="A200">
        <v>199</v>
      </c>
      <c r="B200" t="s">
        <v>1146</v>
      </c>
      <c r="C200" t="s">
        <v>1147</v>
      </c>
      <c r="D200" t="s">
        <v>1148</v>
      </c>
      <c r="E200" t="s">
        <v>458</v>
      </c>
      <c r="F200">
        <v>1.88</v>
      </c>
      <c r="G200">
        <v>3.88</v>
      </c>
      <c r="H200" t="s">
        <v>4</v>
      </c>
      <c r="I200" t="s">
        <v>43</v>
      </c>
      <c r="J200" t="s">
        <v>98</v>
      </c>
      <c r="N200" t="s">
        <v>1149</v>
      </c>
      <c r="O200" t="s">
        <v>35</v>
      </c>
      <c r="P200" t="s">
        <v>1150</v>
      </c>
      <c r="Q200" t="s">
        <v>1132</v>
      </c>
      <c r="R200" t="s">
        <v>137</v>
      </c>
      <c r="S200" t="s">
        <v>13</v>
      </c>
      <c r="T200">
        <v>437</v>
      </c>
      <c r="U200" t="s">
        <v>25</v>
      </c>
      <c r="V200" t="s">
        <v>1070</v>
      </c>
      <c r="W200" t="s">
        <v>51</v>
      </c>
      <c r="X200">
        <v>2018</v>
      </c>
      <c r="Y200" t="s">
        <v>52</v>
      </c>
      <c r="Z200" s="2">
        <v>2.99</v>
      </c>
    </row>
    <row r="201" spans="1:26" x14ac:dyDescent="0.25">
      <c r="A201">
        <v>200</v>
      </c>
      <c r="B201" t="s">
        <v>1151</v>
      </c>
      <c r="C201" t="s">
        <v>1128</v>
      </c>
      <c r="D201" t="s">
        <v>1152</v>
      </c>
      <c r="E201" t="s">
        <v>234</v>
      </c>
      <c r="F201">
        <v>2.75</v>
      </c>
      <c r="G201">
        <v>4.13</v>
      </c>
      <c r="H201" t="s">
        <v>4</v>
      </c>
      <c r="I201" t="s">
        <v>43</v>
      </c>
      <c r="J201" t="s">
        <v>1153</v>
      </c>
      <c r="N201" t="s">
        <v>1154</v>
      </c>
      <c r="O201" t="s">
        <v>35</v>
      </c>
      <c r="P201" t="s">
        <v>1128</v>
      </c>
      <c r="Q201" t="s">
        <v>1132</v>
      </c>
      <c r="R201" t="s">
        <v>137</v>
      </c>
      <c r="S201" t="s">
        <v>13</v>
      </c>
      <c r="T201">
        <v>437</v>
      </c>
      <c r="U201" t="s">
        <v>25</v>
      </c>
      <c r="V201" t="s">
        <v>1070</v>
      </c>
      <c r="W201" t="s">
        <v>51</v>
      </c>
      <c r="X201">
        <v>2018</v>
      </c>
      <c r="Y201" t="s">
        <v>52</v>
      </c>
      <c r="Z201" s="2">
        <v>0.01</v>
      </c>
    </row>
    <row r="202" spans="1:26" x14ac:dyDescent="0.25">
      <c r="A202">
        <v>201</v>
      </c>
      <c r="B202" t="s">
        <v>1155</v>
      </c>
      <c r="C202" t="s">
        <v>1156</v>
      </c>
      <c r="D202" t="s">
        <v>1157</v>
      </c>
      <c r="E202" t="s">
        <v>42</v>
      </c>
      <c r="F202">
        <v>2.25</v>
      </c>
      <c r="G202">
        <v>2.25</v>
      </c>
      <c r="H202" t="s">
        <v>75</v>
      </c>
      <c r="I202" t="s">
        <v>43</v>
      </c>
      <c r="J202" t="s">
        <v>449</v>
      </c>
      <c r="N202" t="s">
        <v>1158</v>
      </c>
      <c r="O202" t="s">
        <v>46</v>
      </c>
      <c r="P202" t="s">
        <v>1159</v>
      </c>
      <c r="Q202" t="s">
        <v>1160</v>
      </c>
      <c r="R202" t="s">
        <v>12</v>
      </c>
      <c r="S202" t="s">
        <v>13</v>
      </c>
      <c r="T202">
        <v>183</v>
      </c>
      <c r="U202" t="s">
        <v>25</v>
      </c>
      <c r="V202" t="s">
        <v>1161</v>
      </c>
      <c r="W202" t="s">
        <v>27</v>
      </c>
      <c r="X202">
        <v>2017</v>
      </c>
      <c r="Y202" t="s">
        <v>454</v>
      </c>
      <c r="Z202" s="2">
        <v>0.01</v>
      </c>
    </row>
    <row r="203" spans="1:26" x14ac:dyDescent="0.25">
      <c r="A203">
        <v>202</v>
      </c>
      <c r="B203" t="s">
        <v>1162</v>
      </c>
      <c r="C203" t="s">
        <v>1163</v>
      </c>
      <c r="D203" t="s">
        <v>1164</v>
      </c>
      <c r="E203" t="s">
        <v>42</v>
      </c>
      <c r="F203">
        <v>2.13</v>
      </c>
      <c r="G203">
        <v>3.13</v>
      </c>
      <c r="H203" t="s">
        <v>4</v>
      </c>
      <c r="I203" t="s">
        <v>43</v>
      </c>
      <c r="J203" t="s">
        <v>103</v>
      </c>
      <c r="N203" t="s">
        <v>1165</v>
      </c>
      <c r="O203" t="s">
        <v>46</v>
      </c>
      <c r="P203" t="s">
        <v>1166</v>
      </c>
      <c r="Q203" t="s">
        <v>1167</v>
      </c>
      <c r="R203" t="s">
        <v>12</v>
      </c>
      <c r="S203" t="s">
        <v>13</v>
      </c>
      <c r="T203">
        <v>54</v>
      </c>
      <c r="U203" t="s">
        <v>25</v>
      </c>
      <c r="V203" t="s">
        <v>1168</v>
      </c>
      <c r="W203" t="s">
        <v>38</v>
      </c>
      <c r="X203" t="s">
        <v>80</v>
      </c>
      <c r="Z203" s="2">
        <v>0.01</v>
      </c>
    </row>
    <row r="204" spans="1:26" ht="60" x14ac:dyDescent="0.25">
      <c r="A204">
        <v>203</v>
      </c>
      <c r="B204" t="s">
        <v>1169</v>
      </c>
      <c r="C204" t="s">
        <v>522</v>
      </c>
      <c r="D204" t="s">
        <v>1170</v>
      </c>
      <c r="E204" t="s">
        <v>553</v>
      </c>
      <c r="F204">
        <v>3</v>
      </c>
      <c r="G204">
        <v>2.5</v>
      </c>
      <c r="H204" t="s">
        <v>4</v>
      </c>
      <c r="I204" t="s">
        <v>5</v>
      </c>
      <c r="J204" t="s">
        <v>103</v>
      </c>
      <c r="M204" t="s">
        <v>7</v>
      </c>
      <c r="N204" s="1" t="s">
        <v>1171</v>
      </c>
      <c r="O204" t="s">
        <v>35</v>
      </c>
      <c r="P204" t="s">
        <v>522</v>
      </c>
      <c r="Q204" t="s">
        <v>523</v>
      </c>
      <c r="R204" t="s">
        <v>12</v>
      </c>
      <c r="S204" t="s">
        <v>13</v>
      </c>
      <c r="T204">
        <v>63</v>
      </c>
      <c r="U204" t="s">
        <v>25</v>
      </c>
      <c r="V204" t="s">
        <v>1172</v>
      </c>
      <c r="W204" t="s">
        <v>16</v>
      </c>
      <c r="X204">
        <v>2018</v>
      </c>
      <c r="Z204" s="2">
        <v>4.95</v>
      </c>
    </row>
    <row r="205" spans="1:26" x14ac:dyDescent="0.25">
      <c r="A205">
        <v>204</v>
      </c>
      <c r="B205" t="s">
        <v>1173</v>
      </c>
      <c r="C205" t="s">
        <v>1174</v>
      </c>
      <c r="D205" t="s">
        <v>1175</v>
      </c>
      <c r="E205" t="s">
        <v>3</v>
      </c>
      <c r="F205">
        <v>1.5</v>
      </c>
      <c r="G205">
        <v>3.13</v>
      </c>
      <c r="H205" t="s">
        <v>478</v>
      </c>
      <c r="I205" t="s">
        <v>43</v>
      </c>
      <c r="J205" t="s">
        <v>98</v>
      </c>
      <c r="N205" t="s">
        <v>36</v>
      </c>
      <c r="O205" t="s">
        <v>9</v>
      </c>
      <c r="P205" t="s">
        <v>36</v>
      </c>
      <c r="Q205" t="s">
        <v>36</v>
      </c>
      <c r="R205" t="s">
        <v>12</v>
      </c>
      <c r="S205" t="s">
        <v>13</v>
      </c>
      <c r="T205">
        <v>62</v>
      </c>
      <c r="U205" t="s">
        <v>25</v>
      </c>
      <c r="V205" t="s">
        <v>1176</v>
      </c>
      <c r="W205" t="s">
        <v>38</v>
      </c>
      <c r="X205" t="s">
        <v>80</v>
      </c>
      <c r="Z205" s="2">
        <v>0.01</v>
      </c>
    </row>
    <row r="206" spans="1:26" x14ac:dyDescent="0.25">
      <c r="A206">
        <v>205</v>
      </c>
      <c r="B206" t="s">
        <v>1177</v>
      </c>
      <c r="C206" t="s">
        <v>30</v>
      </c>
      <c r="D206" t="s">
        <v>1178</v>
      </c>
      <c r="E206" t="s">
        <v>32</v>
      </c>
      <c r="F206">
        <v>1.88</v>
      </c>
      <c r="G206">
        <v>1.38</v>
      </c>
      <c r="H206" t="s">
        <v>4</v>
      </c>
      <c r="I206" t="s">
        <v>5</v>
      </c>
      <c r="J206" t="s">
        <v>33</v>
      </c>
      <c r="N206" t="s">
        <v>34</v>
      </c>
      <c r="O206" t="s">
        <v>35</v>
      </c>
      <c r="P206" t="s">
        <v>30</v>
      </c>
      <c r="Q206" t="s">
        <v>36</v>
      </c>
      <c r="R206" t="s">
        <v>12</v>
      </c>
      <c r="S206" t="s">
        <v>13</v>
      </c>
      <c r="T206">
        <v>61</v>
      </c>
      <c r="U206" t="s">
        <v>25</v>
      </c>
      <c r="V206" t="s">
        <v>1179</v>
      </c>
      <c r="W206" t="s">
        <v>38</v>
      </c>
      <c r="X206" t="s">
        <v>38</v>
      </c>
      <c r="Z206" s="2">
        <v>0.01</v>
      </c>
    </row>
    <row r="207" spans="1:26" x14ac:dyDescent="0.25">
      <c r="A207">
        <v>206</v>
      </c>
      <c r="B207" t="s">
        <v>1180</v>
      </c>
      <c r="C207" t="s">
        <v>1181</v>
      </c>
      <c r="D207" t="s">
        <v>1182</v>
      </c>
      <c r="E207" t="s">
        <v>42</v>
      </c>
      <c r="F207">
        <v>1.63</v>
      </c>
      <c r="G207">
        <v>4.63</v>
      </c>
      <c r="H207" t="s">
        <v>4</v>
      </c>
      <c r="I207" t="s">
        <v>43</v>
      </c>
      <c r="J207" t="s">
        <v>103</v>
      </c>
      <c r="O207" t="s">
        <v>9</v>
      </c>
      <c r="P207" t="s">
        <v>38</v>
      </c>
      <c r="Q207" t="s">
        <v>36</v>
      </c>
      <c r="R207" t="s">
        <v>12</v>
      </c>
      <c r="S207" t="s">
        <v>13</v>
      </c>
      <c r="T207">
        <v>62</v>
      </c>
      <c r="U207" t="s">
        <v>25</v>
      </c>
      <c r="V207" t="s">
        <v>1183</v>
      </c>
      <c r="W207" t="s">
        <v>38</v>
      </c>
      <c r="X207" t="s">
        <v>80</v>
      </c>
      <c r="Z207" s="2">
        <v>0.01</v>
      </c>
    </row>
    <row r="208" spans="1:26" x14ac:dyDescent="0.25">
      <c r="A208">
        <v>207</v>
      </c>
      <c r="B208" t="s">
        <v>1184</v>
      </c>
      <c r="C208" t="s">
        <v>1185</v>
      </c>
      <c r="D208" t="s">
        <v>1186</v>
      </c>
      <c r="E208" t="s">
        <v>234</v>
      </c>
      <c r="F208">
        <v>2.38</v>
      </c>
      <c r="G208">
        <v>3.13</v>
      </c>
      <c r="H208" t="s">
        <v>4</v>
      </c>
      <c r="I208" t="s">
        <v>43</v>
      </c>
      <c r="J208" t="s">
        <v>103</v>
      </c>
      <c r="L208" t="s">
        <v>7</v>
      </c>
      <c r="N208" t="s">
        <v>1185</v>
      </c>
      <c r="O208" t="s">
        <v>46</v>
      </c>
      <c r="P208" t="s">
        <v>1185</v>
      </c>
      <c r="Q208" t="s">
        <v>36</v>
      </c>
      <c r="R208" t="s">
        <v>12</v>
      </c>
      <c r="S208" t="s">
        <v>13</v>
      </c>
      <c r="T208">
        <v>65</v>
      </c>
      <c r="U208" t="s">
        <v>25</v>
      </c>
      <c r="V208" t="s">
        <v>1187</v>
      </c>
      <c r="W208" t="s">
        <v>38</v>
      </c>
      <c r="X208" t="s">
        <v>80</v>
      </c>
      <c r="Z208" s="2">
        <v>5.95</v>
      </c>
    </row>
    <row r="209" spans="1:26" x14ac:dyDescent="0.25">
      <c r="A209">
        <v>208</v>
      </c>
      <c r="B209" t="s">
        <v>1188</v>
      </c>
      <c r="C209" t="s">
        <v>1189</v>
      </c>
      <c r="D209" t="s">
        <v>1190</v>
      </c>
      <c r="E209" t="s">
        <v>42</v>
      </c>
      <c r="F209">
        <v>2.13</v>
      </c>
      <c r="G209">
        <v>3.13</v>
      </c>
      <c r="H209" t="s">
        <v>4</v>
      </c>
      <c r="I209" t="s">
        <v>43</v>
      </c>
      <c r="J209" t="s">
        <v>228</v>
      </c>
      <c r="O209" t="s">
        <v>46</v>
      </c>
      <c r="P209" t="s">
        <v>1191</v>
      </c>
      <c r="Q209" t="s">
        <v>1192</v>
      </c>
      <c r="R209" t="s">
        <v>12</v>
      </c>
      <c r="S209" t="s">
        <v>13</v>
      </c>
      <c r="T209">
        <v>27</v>
      </c>
      <c r="U209" t="s">
        <v>25</v>
      </c>
      <c r="V209" t="s">
        <v>1193</v>
      </c>
      <c r="W209" t="s">
        <v>16</v>
      </c>
      <c r="X209">
        <v>2019</v>
      </c>
      <c r="Y209" t="s">
        <v>279</v>
      </c>
      <c r="Z209" s="2">
        <v>5</v>
      </c>
    </row>
    <row r="210" spans="1:26" ht="60" x14ac:dyDescent="0.25">
      <c r="A210">
        <v>209</v>
      </c>
      <c r="B210" t="s">
        <v>1194</v>
      </c>
      <c r="C210" t="s">
        <v>1195</v>
      </c>
      <c r="D210" t="s">
        <v>1196</v>
      </c>
      <c r="E210" t="s">
        <v>56</v>
      </c>
      <c r="F210">
        <v>3</v>
      </c>
      <c r="G210">
        <v>3</v>
      </c>
      <c r="H210" t="s">
        <v>75</v>
      </c>
      <c r="I210" t="s">
        <v>43</v>
      </c>
      <c r="J210" t="s">
        <v>84</v>
      </c>
      <c r="N210" s="1" t="s">
        <v>1197</v>
      </c>
      <c r="O210" t="s">
        <v>77</v>
      </c>
      <c r="P210" t="s">
        <v>1198</v>
      </c>
      <c r="Q210" t="s">
        <v>36</v>
      </c>
      <c r="R210" t="s">
        <v>12</v>
      </c>
      <c r="S210" t="s">
        <v>13</v>
      </c>
      <c r="T210">
        <v>53</v>
      </c>
      <c r="U210" t="s">
        <v>25</v>
      </c>
      <c r="V210" t="s">
        <v>1193</v>
      </c>
      <c r="W210" t="s">
        <v>16</v>
      </c>
      <c r="X210">
        <v>2019</v>
      </c>
      <c r="Y210" t="s">
        <v>1199</v>
      </c>
      <c r="Z210" s="2">
        <v>0.04</v>
      </c>
    </row>
    <row r="211" spans="1:26" ht="270" x14ac:dyDescent="0.25">
      <c r="A211">
        <v>210</v>
      </c>
      <c r="B211" t="s">
        <v>1200</v>
      </c>
      <c r="C211" t="s">
        <v>1201</v>
      </c>
      <c r="D211" s="1" t="s">
        <v>1202</v>
      </c>
      <c r="E211" t="s">
        <v>42</v>
      </c>
      <c r="F211">
        <v>2.5</v>
      </c>
      <c r="G211">
        <v>3.5</v>
      </c>
      <c r="H211" t="s">
        <v>4</v>
      </c>
      <c r="I211" t="s">
        <v>43</v>
      </c>
      <c r="J211" t="s">
        <v>103</v>
      </c>
      <c r="N211" s="1" t="s">
        <v>1203</v>
      </c>
      <c r="O211" t="s">
        <v>35</v>
      </c>
      <c r="P211" t="s">
        <v>1204</v>
      </c>
      <c r="Q211" t="s">
        <v>1205</v>
      </c>
      <c r="R211" t="s">
        <v>12</v>
      </c>
      <c r="S211" t="s">
        <v>13</v>
      </c>
      <c r="T211">
        <v>154</v>
      </c>
      <c r="U211" t="s">
        <v>25</v>
      </c>
      <c r="V211" t="s">
        <v>88</v>
      </c>
      <c r="W211" t="s">
        <v>51</v>
      </c>
      <c r="X211">
        <v>2016</v>
      </c>
      <c r="Y211" t="s">
        <v>52</v>
      </c>
      <c r="Z211" s="2">
        <v>4</v>
      </c>
    </row>
    <row r="212" spans="1:26" x14ac:dyDescent="0.25">
      <c r="A212">
        <v>211</v>
      </c>
      <c r="B212" t="s">
        <v>1206</v>
      </c>
      <c r="C212" t="s">
        <v>1207</v>
      </c>
      <c r="D212" t="s">
        <v>1208</v>
      </c>
      <c r="E212" t="s">
        <v>56</v>
      </c>
      <c r="F212">
        <v>2.88</v>
      </c>
      <c r="G212">
        <v>2.88</v>
      </c>
      <c r="H212" t="s">
        <v>156</v>
      </c>
      <c r="I212" t="s">
        <v>5</v>
      </c>
      <c r="J212" t="s">
        <v>84</v>
      </c>
      <c r="N212" t="s">
        <v>1209</v>
      </c>
      <c r="O212" t="s">
        <v>35</v>
      </c>
      <c r="P212" t="s">
        <v>1210</v>
      </c>
      <c r="Q212" t="s">
        <v>1205</v>
      </c>
      <c r="R212" t="s">
        <v>12</v>
      </c>
      <c r="S212" t="s">
        <v>13</v>
      </c>
      <c r="T212">
        <v>155</v>
      </c>
      <c r="U212" t="s">
        <v>25</v>
      </c>
      <c r="V212" t="s">
        <v>300</v>
      </c>
      <c r="W212" t="s">
        <v>301</v>
      </c>
      <c r="X212">
        <v>2020</v>
      </c>
      <c r="Y212" t="s">
        <v>52</v>
      </c>
      <c r="Z212" s="2">
        <v>0.04</v>
      </c>
    </row>
    <row r="213" spans="1:26" ht="75" x14ac:dyDescent="0.25">
      <c r="A213">
        <v>212</v>
      </c>
      <c r="B213" t="s">
        <v>1211</v>
      </c>
      <c r="C213" t="s">
        <v>1212</v>
      </c>
      <c r="D213" t="s">
        <v>1213</v>
      </c>
      <c r="E213" t="s">
        <v>42</v>
      </c>
      <c r="F213">
        <v>2.5</v>
      </c>
      <c r="G213">
        <v>3.5</v>
      </c>
      <c r="H213" t="s">
        <v>4</v>
      </c>
      <c r="I213" t="s">
        <v>43</v>
      </c>
      <c r="J213" t="s">
        <v>103</v>
      </c>
      <c r="N213" s="1" t="s">
        <v>1214</v>
      </c>
      <c r="O213" t="s">
        <v>9</v>
      </c>
      <c r="P213" t="s">
        <v>1204</v>
      </c>
      <c r="Q213" t="s">
        <v>1205</v>
      </c>
      <c r="R213" t="s">
        <v>12</v>
      </c>
      <c r="S213" t="s">
        <v>13</v>
      </c>
      <c r="T213">
        <v>154</v>
      </c>
      <c r="U213" t="s">
        <v>25</v>
      </c>
      <c r="V213" t="s">
        <v>300</v>
      </c>
      <c r="W213" t="s">
        <v>301</v>
      </c>
      <c r="X213">
        <v>2020</v>
      </c>
      <c r="Y213" t="s">
        <v>52</v>
      </c>
      <c r="Z213" s="2">
        <v>0.01</v>
      </c>
    </row>
    <row r="214" spans="1:26" x14ac:dyDescent="0.25">
      <c r="A214">
        <v>213</v>
      </c>
      <c r="B214" t="s">
        <v>1215</v>
      </c>
      <c r="C214" t="s">
        <v>1216</v>
      </c>
      <c r="D214" t="s">
        <v>1217</v>
      </c>
      <c r="E214" t="s">
        <v>42</v>
      </c>
      <c r="F214">
        <v>2</v>
      </c>
      <c r="G214">
        <v>3.5</v>
      </c>
      <c r="H214" t="s">
        <v>4</v>
      </c>
      <c r="I214" t="s">
        <v>43</v>
      </c>
      <c r="J214" t="s">
        <v>103</v>
      </c>
      <c r="N214" t="s">
        <v>1218</v>
      </c>
      <c r="O214" t="s">
        <v>46</v>
      </c>
      <c r="P214" t="s">
        <v>1219</v>
      </c>
      <c r="Q214" t="s">
        <v>11</v>
      </c>
      <c r="R214" t="s">
        <v>12</v>
      </c>
      <c r="S214" t="s">
        <v>13</v>
      </c>
      <c r="T214">
        <v>208</v>
      </c>
      <c r="U214" t="s">
        <v>25</v>
      </c>
      <c r="V214" t="s">
        <v>1220</v>
      </c>
      <c r="W214" t="s">
        <v>16</v>
      </c>
      <c r="X214" t="s">
        <v>80</v>
      </c>
      <c r="Z214" s="2">
        <v>0.01</v>
      </c>
    </row>
    <row r="215" spans="1:26" x14ac:dyDescent="0.25">
      <c r="A215">
        <v>214</v>
      </c>
      <c r="B215" t="s">
        <v>1221</v>
      </c>
      <c r="C215" t="s">
        <v>1222</v>
      </c>
      <c r="D215" t="s">
        <v>1223</v>
      </c>
      <c r="E215" t="s">
        <v>56</v>
      </c>
      <c r="F215">
        <v>4</v>
      </c>
      <c r="G215">
        <v>4</v>
      </c>
      <c r="H215" t="s">
        <v>75</v>
      </c>
      <c r="I215" t="s">
        <v>43</v>
      </c>
      <c r="J215" t="s">
        <v>84</v>
      </c>
      <c r="N215" t="s">
        <v>1224</v>
      </c>
      <c r="O215" t="s">
        <v>35</v>
      </c>
      <c r="P215" t="s">
        <v>1225</v>
      </c>
      <c r="Q215" t="s">
        <v>1226</v>
      </c>
      <c r="R215" t="s">
        <v>787</v>
      </c>
      <c r="S215" t="s">
        <v>13</v>
      </c>
      <c r="T215">
        <v>216</v>
      </c>
      <c r="U215" t="s">
        <v>25</v>
      </c>
      <c r="V215" t="s">
        <v>1227</v>
      </c>
      <c r="W215" t="s">
        <v>16</v>
      </c>
      <c r="X215">
        <v>2013</v>
      </c>
      <c r="Y215" t="s">
        <v>1228</v>
      </c>
      <c r="Z215" s="2">
        <v>0.01</v>
      </c>
    </row>
    <row r="216" spans="1:26" x14ac:dyDescent="0.25">
      <c r="A216">
        <v>215</v>
      </c>
      <c r="B216" t="s">
        <v>1229</v>
      </c>
      <c r="C216" t="s">
        <v>1230</v>
      </c>
      <c r="D216" t="s">
        <v>1231</v>
      </c>
      <c r="E216" t="s">
        <v>56</v>
      </c>
      <c r="F216">
        <v>3</v>
      </c>
      <c r="G216">
        <v>3</v>
      </c>
      <c r="H216" t="s">
        <v>75</v>
      </c>
      <c r="I216" t="s">
        <v>43</v>
      </c>
      <c r="J216" t="s">
        <v>84</v>
      </c>
      <c r="N216" t="s">
        <v>1232</v>
      </c>
      <c r="O216" t="s">
        <v>9</v>
      </c>
      <c r="P216" t="s">
        <v>1233</v>
      </c>
      <c r="Q216" t="s">
        <v>1234</v>
      </c>
      <c r="R216" t="s">
        <v>787</v>
      </c>
      <c r="S216" t="s">
        <v>13</v>
      </c>
      <c r="T216">
        <v>201</v>
      </c>
      <c r="U216" t="s">
        <v>25</v>
      </c>
      <c r="V216" t="s">
        <v>1235</v>
      </c>
      <c r="W216" t="s">
        <v>16</v>
      </c>
      <c r="X216">
        <v>2013</v>
      </c>
      <c r="Z216" s="2">
        <v>0.01</v>
      </c>
    </row>
    <row r="217" spans="1:26" x14ac:dyDescent="0.25">
      <c r="A217">
        <v>216</v>
      </c>
      <c r="B217" t="s">
        <v>1236</v>
      </c>
      <c r="C217" t="s">
        <v>1237</v>
      </c>
      <c r="D217" t="s">
        <v>1238</v>
      </c>
      <c r="E217" t="s">
        <v>56</v>
      </c>
      <c r="F217">
        <v>4</v>
      </c>
      <c r="G217">
        <v>2.38</v>
      </c>
      <c r="H217" t="s">
        <v>4</v>
      </c>
      <c r="I217" t="s">
        <v>5</v>
      </c>
      <c r="J217" t="s">
        <v>98</v>
      </c>
      <c r="N217" t="s">
        <v>1239</v>
      </c>
      <c r="O217" t="s">
        <v>77</v>
      </c>
      <c r="P217" t="s">
        <v>1237</v>
      </c>
      <c r="Q217" t="s">
        <v>1240</v>
      </c>
      <c r="R217" t="s">
        <v>787</v>
      </c>
      <c r="S217" t="s">
        <v>13</v>
      </c>
      <c r="T217">
        <v>257</v>
      </c>
      <c r="U217" t="s">
        <v>25</v>
      </c>
      <c r="V217" t="s">
        <v>300</v>
      </c>
      <c r="W217" t="s">
        <v>301</v>
      </c>
      <c r="X217">
        <v>2020</v>
      </c>
      <c r="Y217" t="s">
        <v>52</v>
      </c>
      <c r="Z217" s="2">
        <v>0.01</v>
      </c>
    </row>
    <row r="218" spans="1:26" x14ac:dyDescent="0.25">
      <c r="A218">
        <v>217</v>
      </c>
      <c r="B218" t="s">
        <v>1241</v>
      </c>
      <c r="C218" t="s">
        <v>1237</v>
      </c>
      <c r="D218" t="s">
        <v>1242</v>
      </c>
      <c r="E218" t="s">
        <v>56</v>
      </c>
      <c r="F218">
        <v>4</v>
      </c>
      <c r="G218">
        <v>2.38</v>
      </c>
      <c r="H218" t="s">
        <v>4</v>
      </c>
      <c r="I218" t="s">
        <v>5</v>
      </c>
      <c r="J218" t="s">
        <v>98</v>
      </c>
      <c r="N218" t="s">
        <v>1243</v>
      </c>
      <c r="O218" t="s">
        <v>77</v>
      </c>
      <c r="P218" t="s">
        <v>1237</v>
      </c>
      <c r="Q218" t="s">
        <v>1240</v>
      </c>
      <c r="R218" t="s">
        <v>787</v>
      </c>
      <c r="S218" t="s">
        <v>13</v>
      </c>
      <c r="T218">
        <v>257</v>
      </c>
      <c r="U218" t="s">
        <v>25</v>
      </c>
      <c r="V218" t="s">
        <v>300</v>
      </c>
      <c r="W218" t="s">
        <v>301</v>
      </c>
      <c r="X218">
        <v>2020</v>
      </c>
      <c r="Y218" t="s">
        <v>52</v>
      </c>
      <c r="Z218" s="2">
        <v>0.01</v>
      </c>
    </row>
    <row r="219" spans="1:26" ht="75" x14ac:dyDescent="0.25">
      <c r="A219">
        <v>218</v>
      </c>
      <c r="B219" t="s">
        <v>1244</v>
      </c>
      <c r="C219" t="s">
        <v>1245</v>
      </c>
      <c r="D219" s="1" t="s">
        <v>1246</v>
      </c>
      <c r="E219" t="s">
        <v>991</v>
      </c>
      <c r="F219">
        <v>3.5</v>
      </c>
      <c r="G219">
        <v>3.5</v>
      </c>
      <c r="H219" t="s">
        <v>75</v>
      </c>
      <c r="I219" t="s">
        <v>43</v>
      </c>
      <c r="J219" t="s">
        <v>84</v>
      </c>
      <c r="N219" t="s">
        <v>1247</v>
      </c>
      <c r="O219" t="s">
        <v>77</v>
      </c>
      <c r="P219" t="s">
        <v>1237</v>
      </c>
      <c r="Q219" t="s">
        <v>1240</v>
      </c>
      <c r="R219" t="s">
        <v>787</v>
      </c>
      <c r="S219" t="s">
        <v>13</v>
      </c>
      <c r="T219">
        <v>257</v>
      </c>
      <c r="U219" t="s">
        <v>25</v>
      </c>
      <c r="V219" t="s">
        <v>300</v>
      </c>
      <c r="W219" t="s">
        <v>301</v>
      </c>
      <c r="X219">
        <v>2020</v>
      </c>
      <c r="Y219" t="s">
        <v>52</v>
      </c>
      <c r="Z219" s="2">
        <v>0.04</v>
      </c>
    </row>
    <row r="220" spans="1:26" x14ac:dyDescent="0.25">
      <c r="A220">
        <v>219</v>
      </c>
      <c r="B220" t="s">
        <v>1248</v>
      </c>
      <c r="C220" t="s">
        <v>1249</v>
      </c>
      <c r="D220" t="s">
        <v>1250</v>
      </c>
      <c r="E220" t="s">
        <v>42</v>
      </c>
      <c r="F220">
        <v>3.5</v>
      </c>
      <c r="G220">
        <v>2.5</v>
      </c>
      <c r="H220" t="s">
        <v>4</v>
      </c>
      <c r="I220" t="s">
        <v>5</v>
      </c>
      <c r="J220" t="s">
        <v>103</v>
      </c>
      <c r="N220" t="s">
        <v>1251</v>
      </c>
      <c r="O220" t="s">
        <v>68</v>
      </c>
      <c r="P220" t="s">
        <v>1251</v>
      </c>
      <c r="Q220" t="s">
        <v>1252</v>
      </c>
      <c r="R220" t="s">
        <v>787</v>
      </c>
      <c r="S220" t="s">
        <v>13</v>
      </c>
      <c r="T220">
        <v>232</v>
      </c>
      <c r="U220" t="s">
        <v>25</v>
      </c>
      <c r="V220" t="s">
        <v>88</v>
      </c>
      <c r="W220" t="s">
        <v>51</v>
      </c>
      <c r="X220">
        <v>2016</v>
      </c>
      <c r="Y220" t="s">
        <v>52</v>
      </c>
      <c r="Z220" s="2">
        <v>5.95</v>
      </c>
    </row>
    <row r="221" spans="1:26" x14ac:dyDescent="0.25">
      <c r="A221">
        <v>220</v>
      </c>
      <c r="B221" t="s">
        <v>1253</v>
      </c>
      <c r="C221" t="s">
        <v>1254</v>
      </c>
      <c r="D221" t="s">
        <v>1255</v>
      </c>
      <c r="E221" t="s">
        <v>553</v>
      </c>
      <c r="F221">
        <v>2.5</v>
      </c>
      <c r="G221">
        <v>1.5</v>
      </c>
      <c r="H221" t="s">
        <v>4</v>
      </c>
      <c r="I221" t="s">
        <v>5</v>
      </c>
      <c r="J221" t="s">
        <v>612</v>
      </c>
      <c r="O221" t="s">
        <v>46</v>
      </c>
      <c r="P221" t="s">
        <v>1256</v>
      </c>
      <c r="Q221" t="s">
        <v>1257</v>
      </c>
      <c r="R221" t="s">
        <v>787</v>
      </c>
      <c r="S221" t="s">
        <v>13</v>
      </c>
      <c r="T221">
        <v>216</v>
      </c>
      <c r="U221" t="s">
        <v>25</v>
      </c>
      <c r="V221" t="s">
        <v>1258</v>
      </c>
      <c r="W221" t="s">
        <v>16</v>
      </c>
      <c r="X221" t="s">
        <v>80</v>
      </c>
      <c r="Z221" s="2">
        <v>0.01</v>
      </c>
    </row>
    <row r="222" spans="1:26" ht="45" x14ac:dyDescent="0.25">
      <c r="A222">
        <v>221</v>
      </c>
      <c r="B222" t="s">
        <v>1259</v>
      </c>
      <c r="C222" s="1" t="s">
        <v>1260</v>
      </c>
      <c r="D222" t="s">
        <v>1261</v>
      </c>
      <c r="E222" t="s">
        <v>20</v>
      </c>
      <c r="F222">
        <v>4</v>
      </c>
      <c r="G222">
        <v>2.25</v>
      </c>
      <c r="H222" t="s">
        <v>4</v>
      </c>
      <c r="I222" t="s">
        <v>5</v>
      </c>
      <c r="J222" t="s">
        <v>612</v>
      </c>
      <c r="L222" t="s">
        <v>7</v>
      </c>
      <c r="N222" t="s">
        <v>1262</v>
      </c>
      <c r="O222" t="s">
        <v>353</v>
      </c>
      <c r="P222" t="s">
        <v>38</v>
      </c>
      <c r="Q222" t="s">
        <v>1263</v>
      </c>
      <c r="R222" t="s">
        <v>12</v>
      </c>
      <c r="S222" t="s">
        <v>13</v>
      </c>
      <c r="T222">
        <v>205</v>
      </c>
      <c r="U222" t="s">
        <v>93</v>
      </c>
      <c r="V222" t="s">
        <v>1264</v>
      </c>
      <c r="W222" t="s">
        <v>440</v>
      </c>
      <c r="X222" t="s">
        <v>80</v>
      </c>
      <c r="Z222" s="2">
        <v>0.02</v>
      </c>
    </row>
    <row r="223" spans="1:26" ht="60" x14ac:dyDescent="0.25">
      <c r="A223">
        <v>222</v>
      </c>
      <c r="B223" t="s">
        <v>1265</v>
      </c>
      <c r="C223" t="s">
        <v>1266</v>
      </c>
      <c r="D223" t="s">
        <v>1261</v>
      </c>
      <c r="E223" t="s">
        <v>20</v>
      </c>
      <c r="F223">
        <v>4</v>
      </c>
      <c r="G223">
        <v>2.25</v>
      </c>
      <c r="H223" t="s">
        <v>4</v>
      </c>
      <c r="I223" t="s">
        <v>5</v>
      </c>
      <c r="J223" t="s">
        <v>612</v>
      </c>
      <c r="L223" t="s">
        <v>7</v>
      </c>
      <c r="N223" s="1" t="s">
        <v>1267</v>
      </c>
      <c r="O223" t="s">
        <v>353</v>
      </c>
      <c r="P223" t="s">
        <v>38</v>
      </c>
      <c r="Q223" t="s">
        <v>1263</v>
      </c>
      <c r="R223" t="s">
        <v>12</v>
      </c>
      <c r="S223" t="s">
        <v>13</v>
      </c>
      <c r="T223">
        <v>205</v>
      </c>
      <c r="U223" t="s">
        <v>93</v>
      </c>
      <c r="V223" t="s">
        <v>1264</v>
      </c>
      <c r="W223" t="s">
        <v>440</v>
      </c>
      <c r="X223" t="s">
        <v>80</v>
      </c>
      <c r="Z223" s="2">
        <v>0.02</v>
      </c>
    </row>
    <row r="224" spans="1:26" ht="90" x14ac:dyDescent="0.25">
      <c r="A224">
        <v>223</v>
      </c>
      <c r="B224" t="s">
        <v>1268</v>
      </c>
      <c r="C224" t="s">
        <v>1269</v>
      </c>
      <c r="D224" t="s">
        <v>1261</v>
      </c>
      <c r="E224" t="s">
        <v>20</v>
      </c>
      <c r="F224">
        <v>4</v>
      </c>
      <c r="G224">
        <v>2.25</v>
      </c>
      <c r="H224" t="s">
        <v>4</v>
      </c>
      <c r="I224" t="s">
        <v>5</v>
      </c>
      <c r="J224" t="s">
        <v>612</v>
      </c>
      <c r="L224" t="s">
        <v>7</v>
      </c>
      <c r="N224" s="1" t="s">
        <v>1270</v>
      </c>
      <c r="O224" t="s">
        <v>353</v>
      </c>
      <c r="P224" t="s">
        <v>38</v>
      </c>
      <c r="Q224" t="s">
        <v>1263</v>
      </c>
      <c r="R224" t="s">
        <v>12</v>
      </c>
      <c r="S224" t="s">
        <v>13</v>
      </c>
      <c r="T224">
        <v>205</v>
      </c>
      <c r="U224" t="s">
        <v>93</v>
      </c>
      <c r="V224" t="s">
        <v>1264</v>
      </c>
      <c r="W224" t="s">
        <v>440</v>
      </c>
      <c r="X224" t="s">
        <v>80</v>
      </c>
      <c r="Z224" s="2">
        <v>0.02</v>
      </c>
    </row>
    <row r="225" spans="1:26" ht="60" x14ac:dyDescent="0.25">
      <c r="A225">
        <v>224</v>
      </c>
      <c r="B225" t="s">
        <v>1271</v>
      </c>
      <c r="C225" t="s">
        <v>1272</v>
      </c>
      <c r="D225" t="s">
        <v>1261</v>
      </c>
      <c r="E225" t="s">
        <v>20</v>
      </c>
      <c r="F225">
        <v>4</v>
      </c>
      <c r="G225">
        <v>2.25</v>
      </c>
      <c r="H225" t="s">
        <v>4</v>
      </c>
      <c r="I225" t="s">
        <v>5</v>
      </c>
      <c r="J225" t="s">
        <v>612</v>
      </c>
      <c r="L225" t="s">
        <v>7</v>
      </c>
      <c r="N225" s="1" t="s">
        <v>1273</v>
      </c>
      <c r="O225" t="s">
        <v>353</v>
      </c>
      <c r="P225" t="s">
        <v>38</v>
      </c>
      <c r="Q225" t="s">
        <v>1263</v>
      </c>
      <c r="R225" t="s">
        <v>12</v>
      </c>
      <c r="S225" t="s">
        <v>13</v>
      </c>
      <c r="T225">
        <v>205</v>
      </c>
      <c r="U225" t="s">
        <v>93</v>
      </c>
      <c r="V225" t="s">
        <v>1264</v>
      </c>
      <c r="W225" t="s">
        <v>440</v>
      </c>
      <c r="X225" t="s">
        <v>80</v>
      </c>
      <c r="Z225" s="2">
        <v>0.02</v>
      </c>
    </row>
    <row r="226" spans="1:26" x14ac:dyDescent="0.25">
      <c r="A226">
        <v>225</v>
      </c>
      <c r="B226" t="s">
        <v>1274</v>
      </c>
      <c r="C226" t="s">
        <v>1275</v>
      </c>
      <c r="D226" t="s">
        <v>1276</v>
      </c>
      <c r="E226" t="s">
        <v>42</v>
      </c>
      <c r="F226">
        <v>1.75</v>
      </c>
      <c r="G226">
        <v>3.25</v>
      </c>
      <c r="H226" t="s">
        <v>4</v>
      </c>
      <c r="I226" t="s">
        <v>43</v>
      </c>
      <c r="J226" t="s">
        <v>1277</v>
      </c>
      <c r="N226" t="s">
        <v>1275</v>
      </c>
      <c r="O226" t="s">
        <v>35</v>
      </c>
      <c r="P226" t="s">
        <v>1275</v>
      </c>
      <c r="Q226" t="s">
        <v>1278</v>
      </c>
      <c r="R226" t="s">
        <v>299</v>
      </c>
      <c r="S226" t="s">
        <v>13</v>
      </c>
      <c r="T226">
        <v>379</v>
      </c>
      <c r="U226" t="s">
        <v>25</v>
      </c>
      <c r="V226" t="s">
        <v>1279</v>
      </c>
      <c r="W226" t="s">
        <v>27</v>
      </c>
      <c r="X226">
        <v>2013</v>
      </c>
      <c r="Y226" t="s">
        <v>481</v>
      </c>
      <c r="Z226" s="2">
        <v>4.99</v>
      </c>
    </row>
    <row r="227" spans="1:26" x14ac:dyDescent="0.25">
      <c r="A227">
        <v>226</v>
      </c>
      <c r="B227" t="s">
        <v>1280</v>
      </c>
      <c r="C227" t="s">
        <v>1281</v>
      </c>
      <c r="D227" t="s">
        <v>1282</v>
      </c>
      <c r="E227" t="s">
        <v>42</v>
      </c>
      <c r="F227">
        <v>2.13</v>
      </c>
      <c r="G227">
        <v>3.13</v>
      </c>
      <c r="H227" t="s">
        <v>4</v>
      </c>
      <c r="I227" t="s">
        <v>43</v>
      </c>
      <c r="J227" t="s">
        <v>103</v>
      </c>
      <c r="N227" t="s">
        <v>1281</v>
      </c>
      <c r="O227" t="s">
        <v>46</v>
      </c>
      <c r="P227" t="s">
        <v>1283</v>
      </c>
      <c r="Q227" t="s">
        <v>1284</v>
      </c>
      <c r="R227" t="s">
        <v>196</v>
      </c>
      <c r="S227" t="s">
        <v>13</v>
      </c>
      <c r="T227">
        <v>727</v>
      </c>
      <c r="U227" t="s">
        <v>25</v>
      </c>
      <c r="V227" t="s">
        <v>1285</v>
      </c>
      <c r="W227" t="s">
        <v>27</v>
      </c>
      <c r="X227">
        <v>2018</v>
      </c>
      <c r="Y227" t="s">
        <v>198</v>
      </c>
      <c r="Z227" s="2">
        <v>0.01</v>
      </c>
    </row>
    <row r="228" spans="1:26" x14ac:dyDescent="0.25">
      <c r="A228">
        <v>227</v>
      </c>
      <c r="B228" t="s">
        <v>1286</v>
      </c>
      <c r="C228" t="s">
        <v>1287</v>
      </c>
      <c r="D228" t="s">
        <v>1288</v>
      </c>
      <c r="E228" t="s">
        <v>56</v>
      </c>
      <c r="F228">
        <v>3.5</v>
      </c>
      <c r="G228">
        <v>2</v>
      </c>
      <c r="H228" t="s">
        <v>4</v>
      </c>
      <c r="I228" t="s">
        <v>5</v>
      </c>
      <c r="J228" t="s">
        <v>1289</v>
      </c>
      <c r="N228" t="s">
        <v>1290</v>
      </c>
      <c r="O228" t="s">
        <v>9</v>
      </c>
      <c r="P228" t="s">
        <v>1291</v>
      </c>
      <c r="Q228" t="s">
        <v>1284</v>
      </c>
      <c r="R228" t="s">
        <v>196</v>
      </c>
      <c r="S228" t="s">
        <v>13</v>
      </c>
      <c r="T228">
        <v>727</v>
      </c>
      <c r="U228" t="s">
        <v>25</v>
      </c>
      <c r="V228" t="s">
        <v>1285</v>
      </c>
      <c r="W228" t="s">
        <v>27</v>
      </c>
      <c r="X228">
        <v>2018</v>
      </c>
      <c r="Y228" t="s">
        <v>198</v>
      </c>
      <c r="Z228" s="2">
        <v>0.01</v>
      </c>
    </row>
    <row r="229" spans="1:26" x14ac:dyDescent="0.25">
      <c r="A229">
        <v>228</v>
      </c>
      <c r="B229" t="s">
        <v>1292</v>
      </c>
      <c r="C229" t="s">
        <v>1293</v>
      </c>
      <c r="D229" t="s">
        <v>1294</v>
      </c>
      <c r="E229" t="s">
        <v>3</v>
      </c>
      <c r="F229">
        <v>4</v>
      </c>
      <c r="G229">
        <v>2</v>
      </c>
      <c r="H229" t="s">
        <v>4</v>
      </c>
      <c r="I229" t="s">
        <v>5</v>
      </c>
      <c r="J229" t="s">
        <v>92</v>
      </c>
      <c r="O229" t="s">
        <v>46</v>
      </c>
      <c r="P229" t="s">
        <v>1295</v>
      </c>
      <c r="Q229" t="s">
        <v>1284</v>
      </c>
      <c r="R229" t="s">
        <v>196</v>
      </c>
      <c r="S229" t="s">
        <v>13</v>
      </c>
      <c r="T229">
        <v>727</v>
      </c>
      <c r="U229" t="s">
        <v>25</v>
      </c>
      <c r="V229" t="s">
        <v>1285</v>
      </c>
      <c r="W229" t="s">
        <v>27</v>
      </c>
      <c r="X229">
        <v>2018</v>
      </c>
      <c r="Y229" t="s">
        <v>198</v>
      </c>
      <c r="Z229" s="2">
        <v>0.01</v>
      </c>
    </row>
    <row r="230" spans="1:26" x14ac:dyDescent="0.25">
      <c r="A230">
        <v>229</v>
      </c>
      <c r="B230" t="s">
        <v>1296</v>
      </c>
      <c r="C230" t="s">
        <v>1297</v>
      </c>
      <c r="D230" t="s">
        <v>1298</v>
      </c>
      <c r="E230" t="s">
        <v>32</v>
      </c>
      <c r="F230">
        <v>4.5</v>
      </c>
      <c r="G230">
        <v>2.38</v>
      </c>
      <c r="H230" t="s">
        <v>4</v>
      </c>
      <c r="I230" t="s">
        <v>5</v>
      </c>
      <c r="J230" t="s">
        <v>98</v>
      </c>
      <c r="K230" t="s">
        <v>7</v>
      </c>
      <c r="L230" t="s">
        <v>7</v>
      </c>
      <c r="N230" t="s">
        <v>1299</v>
      </c>
      <c r="O230" t="s">
        <v>35</v>
      </c>
      <c r="P230" t="s">
        <v>1300</v>
      </c>
      <c r="Q230" t="s">
        <v>36</v>
      </c>
      <c r="R230" t="s">
        <v>12</v>
      </c>
      <c r="S230" t="s">
        <v>13</v>
      </c>
      <c r="T230">
        <v>62</v>
      </c>
      <c r="U230" t="s">
        <v>25</v>
      </c>
      <c r="V230" t="s">
        <v>1301</v>
      </c>
      <c r="W230" t="s">
        <v>38</v>
      </c>
      <c r="X230" t="s">
        <v>80</v>
      </c>
      <c r="Z230" s="2">
        <v>12</v>
      </c>
    </row>
    <row r="231" spans="1:26" x14ac:dyDescent="0.25">
      <c r="A231">
        <v>230</v>
      </c>
      <c r="B231" t="s">
        <v>1302</v>
      </c>
      <c r="C231" t="s">
        <v>1303</v>
      </c>
      <c r="D231" t="s">
        <v>1304</v>
      </c>
      <c r="E231" t="s">
        <v>42</v>
      </c>
      <c r="F231">
        <v>2.63</v>
      </c>
      <c r="G231">
        <v>3.63</v>
      </c>
      <c r="H231" t="s">
        <v>4</v>
      </c>
      <c r="I231" t="s">
        <v>43</v>
      </c>
      <c r="J231" t="s">
        <v>92</v>
      </c>
      <c r="N231" t="s">
        <v>1305</v>
      </c>
      <c r="O231" t="s">
        <v>46</v>
      </c>
      <c r="P231" t="s">
        <v>182</v>
      </c>
      <c r="Q231" t="s">
        <v>183</v>
      </c>
      <c r="R231" t="s">
        <v>184</v>
      </c>
      <c r="S231" t="s">
        <v>13</v>
      </c>
      <c r="T231">
        <v>417</v>
      </c>
      <c r="U231" t="s">
        <v>25</v>
      </c>
      <c r="V231" t="s">
        <v>185</v>
      </c>
      <c r="W231" t="s">
        <v>27</v>
      </c>
      <c r="X231">
        <v>2017</v>
      </c>
      <c r="Y231" t="s">
        <v>28</v>
      </c>
      <c r="Z231" s="2">
        <v>2.99</v>
      </c>
    </row>
    <row r="232" spans="1:26" x14ac:dyDescent="0.25">
      <c r="A232">
        <v>231</v>
      </c>
      <c r="B232" t="s">
        <v>1306</v>
      </c>
      <c r="C232" t="s">
        <v>1307</v>
      </c>
      <c r="D232" t="s">
        <v>1308</v>
      </c>
      <c r="E232" t="s">
        <v>56</v>
      </c>
      <c r="F232">
        <v>2.5</v>
      </c>
      <c r="G232">
        <v>3.5</v>
      </c>
      <c r="H232" t="s">
        <v>4</v>
      </c>
      <c r="I232" t="s">
        <v>43</v>
      </c>
      <c r="J232" t="s">
        <v>44</v>
      </c>
      <c r="N232" t="s">
        <v>1309</v>
      </c>
      <c r="O232" t="s">
        <v>46</v>
      </c>
      <c r="P232" t="s">
        <v>1310</v>
      </c>
      <c r="Q232" t="s">
        <v>1311</v>
      </c>
      <c r="R232" t="s">
        <v>211</v>
      </c>
      <c r="S232" t="s">
        <v>13</v>
      </c>
      <c r="T232">
        <v>915</v>
      </c>
      <c r="U232" t="s">
        <v>25</v>
      </c>
      <c r="V232" t="s">
        <v>1312</v>
      </c>
      <c r="W232" t="s">
        <v>51</v>
      </c>
      <c r="X232">
        <v>2011</v>
      </c>
      <c r="Y232" t="s">
        <v>52</v>
      </c>
      <c r="Z232" s="2">
        <v>0.01</v>
      </c>
    </row>
    <row r="233" spans="1:26" x14ac:dyDescent="0.25">
      <c r="A233">
        <v>232</v>
      </c>
      <c r="B233" t="s">
        <v>1313</v>
      </c>
      <c r="C233" t="s">
        <v>1314</v>
      </c>
      <c r="D233" t="s">
        <v>1315</v>
      </c>
      <c r="E233" t="s">
        <v>42</v>
      </c>
      <c r="F233">
        <v>3.63</v>
      </c>
      <c r="G233">
        <v>2.63</v>
      </c>
      <c r="H233" t="s">
        <v>4</v>
      </c>
      <c r="I233" t="s">
        <v>5</v>
      </c>
      <c r="J233" t="s">
        <v>66</v>
      </c>
      <c r="N233" t="s">
        <v>1316</v>
      </c>
      <c r="O233" t="s">
        <v>68</v>
      </c>
      <c r="P233" t="s">
        <v>1314</v>
      </c>
      <c r="Q233" t="s">
        <v>1317</v>
      </c>
      <c r="R233" t="s">
        <v>1318</v>
      </c>
      <c r="S233" t="s">
        <v>1319</v>
      </c>
      <c r="T233" s="3">
        <v>1532</v>
      </c>
      <c r="U233" t="s">
        <v>25</v>
      </c>
      <c r="V233" t="s">
        <v>71</v>
      </c>
      <c r="W233" t="s">
        <v>51</v>
      </c>
      <c r="X233">
        <v>2012</v>
      </c>
      <c r="Y233" t="s">
        <v>28</v>
      </c>
      <c r="Z233" s="2">
        <v>0.01</v>
      </c>
    </row>
    <row r="234" spans="1:26" x14ac:dyDescent="0.25">
      <c r="A234">
        <v>233</v>
      </c>
      <c r="B234" t="s">
        <v>1320</v>
      </c>
      <c r="C234" t="s">
        <v>1321</v>
      </c>
      <c r="D234" t="s">
        <v>1322</v>
      </c>
      <c r="E234" t="s">
        <v>32</v>
      </c>
      <c r="F234">
        <v>2.5</v>
      </c>
      <c r="G234">
        <v>1.38</v>
      </c>
      <c r="H234" t="s">
        <v>4</v>
      </c>
      <c r="I234" t="s">
        <v>5</v>
      </c>
      <c r="J234" t="s">
        <v>84</v>
      </c>
      <c r="N234" t="s">
        <v>1323</v>
      </c>
      <c r="O234" t="s">
        <v>35</v>
      </c>
      <c r="P234" t="s">
        <v>1324</v>
      </c>
      <c r="Q234" t="s">
        <v>1325</v>
      </c>
      <c r="R234" t="s">
        <v>365</v>
      </c>
      <c r="S234" t="s">
        <v>13</v>
      </c>
      <c r="T234" s="3">
        <v>2053</v>
      </c>
      <c r="U234" t="s">
        <v>25</v>
      </c>
      <c r="V234" t="s">
        <v>1326</v>
      </c>
      <c r="W234" t="s">
        <v>301</v>
      </c>
      <c r="X234">
        <v>1999</v>
      </c>
      <c r="Y234" t="s">
        <v>52</v>
      </c>
      <c r="Z234" s="2">
        <v>0.01</v>
      </c>
    </row>
    <row r="235" spans="1:26" x14ac:dyDescent="0.25">
      <c r="A235">
        <v>234</v>
      </c>
      <c r="B235" t="s">
        <v>1327</v>
      </c>
      <c r="C235" t="s">
        <v>1328</v>
      </c>
      <c r="D235" t="s">
        <v>1329</v>
      </c>
      <c r="E235" t="s">
        <v>32</v>
      </c>
      <c r="F235">
        <v>1.75</v>
      </c>
      <c r="G235">
        <v>1.5</v>
      </c>
      <c r="H235" t="s">
        <v>75</v>
      </c>
      <c r="I235" t="s">
        <v>5</v>
      </c>
      <c r="J235" t="s">
        <v>98</v>
      </c>
      <c r="M235" t="s">
        <v>7</v>
      </c>
      <c r="N235" t="s">
        <v>1330</v>
      </c>
      <c r="O235" t="s">
        <v>35</v>
      </c>
      <c r="P235" t="s">
        <v>1331</v>
      </c>
      <c r="Q235" t="s">
        <v>1332</v>
      </c>
      <c r="R235" t="s">
        <v>317</v>
      </c>
      <c r="S235" t="s">
        <v>13</v>
      </c>
      <c r="T235">
        <v>930</v>
      </c>
      <c r="U235" t="s">
        <v>25</v>
      </c>
      <c r="V235" t="s">
        <v>71</v>
      </c>
      <c r="W235" t="s">
        <v>51</v>
      </c>
      <c r="X235">
        <v>2012</v>
      </c>
      <c r="Y235" t="s">
        <v>28</v>
      </c>
      <c r="Z235" s="2">
        <v>6.95</v>
      </c>
    </row>
    <row r="236" spans="1:26" x14ac:dyDescent="0.25">
      <c r="A236">
        <v>235</v>
      </c>
      <c r="B236" t="s">
        <v>1333</v>
      </c>
      <c r="C236" t="s">
        <v>1334</v>
      </c>
      <c r="D236" t="s">
        <v>1335</v>
      </c>
      <c r="E236" t="s">
        <v>42</v>
      </c>
      <c r="F236">
        <v>2</v>
      </c>
      <c r="G236">
        <v>3</v>
      </c>
      <c r="H236" t="s">
        <v>4</v>
      </c>
      <c r="I236" t="s">
        <v>43</v>
      </c>
      <c r="J236" t="s">
        <v>103</v>
      </c>
      <c r="N236" t="s">
        <v>1336</v>
      </c>
      <c r="O236" t="s">
        <v>68</v>
      </c>
      <c r="P236" t="s">
        <v>1337</v>
      </c>
      <c r="Q236" t="s">
        <v>1338</v>
      </c>
      <c r="R236" t="s">
        <v>317</v>
      </c>
      <c r="S236" t="s">
        <v>13</v>
      </c>
      <c r="T236">
        <v>587</v>
      </c>
      <c r="U236" t="s">
        <v>25</v>
      </c>
      <c r="V236" t="s">
        <v>1312</v>
      </c>
      <c r="W236" t="s">
        <v>51</v>
      </c>
      <c r="X236">
        <v>2011</v>
      </c>
      <c r="Y236" t="s">
        <v>52</v>
      </c>
      <c r="Z236" s="2">
        <v>0.01</v>
      </c>
    </row>
    <row r="237" spans="1:26" x14ac:dyDescent="0.25">
      <c r="A237">
        <v>236</v>
      </c>
      <c r="B237" t="s">
        <v>1339</v>
      </c>
      <c r="C237" t="s">
        <v>1340</v>
      </c>
      <c r="D237" t="s">
        <v>1341</v>
      </c>
      <c r="E237" t="s">
        <v>56</v>
      </c>
      <c r="F237">
        <v>2</v>
      </c>
      <c r="G237">
        <v>3.5</v>
      </c>
      <c r="H237" t="s">
        <v>4</v>
      </c>
      <c r="I237" t="s">
        <v>43</v>
      </c>
      <c r="J237" t="s">
        <v>103</v>
      </c>
      <c r="N237" t="s">
        <v>1342</v>
      </c>
      <c r="O237" t="s">
        <v>46</v>
      </c>
      <c r="P237" t="s">
        <v>1343</v>
      </c>
      <c r="Q237" t="s">
        <v>1344</v>
      </c>
      <c r="R237" t="s">
        <v>211</v>
      </c>
      <c r="S237" t="s">
        <v>13</v>
      </c>
      <c r="T237">
        <v>868</v>
      </c>
      <c r="U237" t="s">
        <v>25</v>
      </c>
      <c r="V237" t="s">
        <v>1312</v>
      </c>
      <c r="W237" t="s">
        <v>51</v>
      </c>
      <c r="X237">
        <v>2011</v>
      </c>
      <c r="Y237" t="s">
        <v>52</v>
      </c>
      <c r="Z237" s="2">
        <v>0.01</v>
      </c>
    </row>
    <row r="238" spans="1:26" x14ac:dyDescent="0.25">
      <c r="A238">
        <v>237</v>
      </c>
      <c r="B238" t="s">
        <v>1345</v>
      </c>
      <c r="C238" t="s">
        <v>1346</v>
      </c>
      <c r="D238" t="s">
        <v>1347</v>
      </c>
      <c r="E238" t="s">
        <v>56</v>
      </c>
      <c r="F238">
        <v>2.25</v>
      </c>
      <c r="G238">
        <v>4.25</v>
      </c>
      <c r="H238" t="s">
        <v>4</v>
      </c>
      <c r="I238" t="s">
        <v>43</v>
      </c>
      <c r="J238" t="s">
        <v>103</v>
      </c>
      <c r="N238" t="s">
        <v>1346</v>
      </c>
      <c r="O238" t="s">
        <v>9</v>
      </c>
      <c r="P238" t="s">
        <v>1348</v>
      </c>
      <c r="Q238" t="s">
        <v>1349</v>
      </c>
      <c r="R238" t="s">
        <v>12</v>
      </c>
      <c r="S238" t="s">
        <v>13</v>
      </c>
      <c r="T238">
        <v>22</v>
      </c>
      <c r="U238" t="s">
        <v>128</v>
      </c>
      <c r="V238" t="s">
        <v>1350</v>
      </c>
      <c r="W238" t="s">
        <v>130</v>
      </c>
      <c r="X238">
        <v>2018</v>
      </c>
      <c r="Y238" t="s">
        <v>549</v>
      </c>
      <c r="Z238" s="2">
        <v>0.02</v>
      </c>
    </row>
    <row r="239" spans="1:26" x14ac:dyDescent="0.25">
      <c r="A239">
        <v>238</v>
      </c>
      <c r="B239" t="s">
        <v>1351</v>
      </c>
      <c r="C239" t="s">
        <v>1352</v>
      </c>
      <c r="D239" t="s">
        <v>1353</v>
      </c>
      <c r="E239" t="s">
        <v>511</v>
      </c>
      <c r="F239">
        <v>3.13</v>
      </c>
      <c r="G239">
        <v>3.13</v>
      </c>
      <c r="H239" t="s">
        <v>75</v>
      </c>
      <c r="I239" t="s">
        <v>43</v>
      </c>
      <c r="J239" t="s">
        <v>84</v>
      </c>
      <c r="K239" t="s">
        <v>7</v>
      </c>
      <c r="N239" t="s">
        <v>1354</v>
      </c>
      <c r="O239" t="s">
        <v>77</v>
      </c>
      <c r="P239" t="s">
        <v>1352</v>
      </c>
      <c r="Q239" t="s">
        <v>1355</v>
      </c>
      <c r="R239" t="s">
        <v>211</v>
      </c>
      <c r="S239" t="s">
        <v>13</v>
      </c>
      <c r="T239">
        <v>878</v>
      </c>
      <c r="U239" t="s">
        <v>25</v>
      </c>
      <c r="V239" t="s">
        <v>1312</v>
      </c>
      <c r="W239" t="s">
        <v>51</v>
      </c>
      <c r="X239">
        <v>2011</v>
      </c>
      <c r="Y239" t="s">
        <v>52</v>
      </c>
      <c r="Z239" s="2">
        <v>0.01</v>
      </c>
    </row>
    <row r="240" spans="1:26" x14ac:dyDescent="0.25">
      <c r="A240">
        <v>239</v>
      </c>
      <c r="B240" t="s">
        <v>1356</v>
      </c>
      <c r="C240" t="s">
        <v>1357</v>
      </c>
      <c r="D240" t="s">
        <v>1358</v>
      </c>
      <c r="E240" t="s">
        <v>42</v>
      </c>
      <c r="F240">
        <v>3.38</v>
      </c>
      <c r="G240">
        <v>3.38</v>
      </c>
      <c r="H240" t="s">
        <v>156</v>
      </c>
      <c r="I240" t="s">
        <v>43</v>
      </c>
      <c r="J240" t="s">
        <v>103</v>
      </c>
      <c r="O240" t="s">
        <v>9</v>
      </c>
      <c r="P240" t="s">
        <v>1357</v>
      </c>
      <c r="Q240" t="s">
        <v>111</v>
      </c>
      <c r="R240" t="s">
        <v>112</v>
      </c>
      <c r="S240" t="s">
        <v>13</v>
      </c>
      <c r="T240">
        <v>532</v>
      </c>
      <c r="U240" t="s">
        <v>25</v>
      </c>
      <c r="V240" t="s">
        <v>113</v>
      </c>
      <c r="W240" t="s">
        <v>114</v>
      </c>
      <c r="X240" t="s">
        <v>115</v>
      </c>
      <c r="Z240" s="2">
        <v>0.01</v>
      </c>
    </row>
    <row r="241" spans="1:26" x14ac:dyDescent="0.25">
      <c r="A241">
        <v>240</v>
      </c>
      <c r="B241" t="s">
        <v>1359</v>
      </c>
      <c r="C241" t="s">
        <v>1360</v>
      </c>
      <c r="D241" t="s">
        <v>1361</v>
      </c>
      <c r="E241" t="s">
        <v>215</v>
      </c>
      <c r="F241">
        <v>1.5</v>
      </c>
      <c r="G241">
        <v>4</v>
      </c>
      <c r="H241" t="s">
        <v>4</v>
      </c>
      <c r="I241" t="s">
        <v>43</v>
      </c>
      <c r="J241" t="s">
        <v>98</v>
      </c>
      <c r="N241" t="s">
        <v>1362</v>
      </c>
      <c r="O241" t="s">
        <v>35</v>
      </c>
      <c r="P241" t="s">
        <v>1363</v>
      </c>
      <c r="Q241" t="s">
        <v>1362</v>
      </c>
      <c r="R241" t="s">
        <v>1364</v>
      </c>
      <c r="S241" t="s">
        <v>13</v>
      </c>
      <c r="T241" s="3">
        <v>1222</v>
      </c>
      <c r="U241" t="s">
        <v>25</v>
      </c>
      <c r="V241" t="s">
        <v>1365</v>
      </c>
      <c r="W241" t="s">
        <v>114</v>
      </c>
      <c r="X241">
        <v>2012</v>
      </c>
      <c r="Y241" t="s">
        <v>52</v>
      </c>
      <c r="Z241" s="2">
        <v>0.01</v>
      </c>
    </row>
    <row r="242" spans="1:26" x14ac:dyDescent="0.25">
      <c r="A242">
        <v>241</v>
      </c>
      <c r="B242" t="s">
        <v>1366</v>
      </c>
      <c r="C242" t="s">
        <v>1367</v>
      </c>
      <c r="D242" t="s">
        <v>1368</v>
      </c>
      <c r="E242" t="s">
        <v>511</v>
      </c>
      <c r="F242">
        <v>3.5</v>
      </c>
      <c r="G242">
        <v>2.75</v>
      </c>
      <c r="H242" t="s">
        <v>4</v>
      </c>
      <c r="I242" t="s">
        <v>5</v>
      </c>
      <c r="J242" t="s">
        <v>98</v>
      </c>
      <c r="N242" t="s">
        <v>1369</v>
      </c>
      <c r="O242" t="s">
        <v>9</v>
      </c>
      <c r="P242" t="s">
        <v>1370</v>
      </c>
      <c r="Q242" t="s">
        <v>1371</v>
      </c>
      <c r="R242" t="s">
        <v>1372</v>
      </c>
      <c r="S242" t="s">
        <v>13</v>
      </c>
      <c r="T242" s="3">
        <v>1791</v>
      </c>
      <c r="U242" t="s">
        <v>25</v>
      </c>
      <c r="V242" t="s">
        <v>1373</v>
      </c>
      <c r="W242" t="s">
        <v>114</v>
      </c>
      <c r="X242">
        <v>2010</v>
      </c>
      <c r="Y242" t="s">
        <v>52</v>
      </c>
      <c r="Z242" s="2">
        <v>0.01</v>
      </c>
    </row>
    <row r="243" spans="1:26" ht="60" x14ac:dyDescent="0.25">
      <c r="A243">
        <v>242</v>
      </c>
      <c r="B243" t="s">
        <v>1374</v>
      </c>
      <c r="C243" t="s">
        <v>1375</v>
      </c>
      <c r="D243" t="s">
        <v>1376</v>
      </c>
      <c r="E243" t="s">
        <v>458</v>
      </c>
      <c r="F243">
        <v>2.25</v>
      </c>
      <c r="G243">
        <v>2.5</v>
      </c>
      <c r="H243" t="s">
        <v>4</v>
      </c>
      <c r="I243" t="s">
        <v>5</v>
      </c>
      <c r="J243" t="s">
        <v>98</v>
      </c>
      <c r="M243" t="s">
        <v>7</v>
      </c>
      <c r="N243" s="1" t="s">
        <v>1377</v>
      </c>
      <c r="O243" t="s">
        <v>9</v>
      </c>
      <c r="P243" t="s">
        <v>1370</v>
      </c>
      <c r="Q243" t="s">
        <v>1378</v>
      </c>
      <c r="R243" t="s">
        <v>1372</v>
      </c>
      <c r="S243" t="s">
        <v>13</v>
      </c>
      <c r="T243" s="3">
        <v>1791</v>
      </c>
      <c r="U243" t="s">
        <v>25</v>
      </c>
      <c r="V243" t="s">
        <v>1379</v>
      </c>
      <c r="W243" t="s">
        <v>114</v>
      </c>
      <c r="X243">
        <v>2011</v>
      </c>
      <c r="Z243" s="2">
        <v>0.01</v>
      </c>
    </row>
    <row r="244" spans="1:26" x14ac:dyDescent="0.25">
      <c r="A244">
        <v>243</v>
      </c>
      <c r="B244" t="s">
        <v>1380</v>
      </c>
      <c r="C244" t="s">
        <v>1381</v>
      </c>
      <c r="D244" t="s">
        <v>1382</v>
      </c>
      <c r="E244" t="s">
        <v>458</v>
      </c>
      <c r="F244">
        <v>1.5</v>
      </c>
      <c r="G244">
        <v>2.13</v>
      </c>
      <c r="H244" t="s">
        <v>4</v>
      </c>
      <c r="I244" t="s">
        <v>43</v>
      </c>
      <c r="J244" t="s">
        <v>84</v>
      </c>
      <c r="N244" t="s">
        <v>1383</v>
      </c>
      <c r="O244" t="s">
        <v>35</v>
      </c>
      <c r="P244" t="s">
        <v>1384</v>
      </c>
      <c r="Q244" t="s">
        <v>1385</v>
      </c>
      <c r="R244" t="s">
        <v>112</v>
      </c>
      <c r="S244" t="s">
        <v>13</v>
      </c>
      <c r="T244">
        <v>740</v>
      </c>
      <c r="U244" t="s">
        <v>25</v>
      </c>
      <c r="V244" t="s">
        <v>50</v>
      </c>
      <c r="W244" t="s">
        <v>51</v>
      </c>
      <c r="X244">
        <v>2005</v>
      </c>
      <c r="Y244" t="s">
        <v>52</v>
      </c>
      <c r="Z244" s="2">
        <v>0.04</v>
      </c>
    </row>
    <row r="245" spans="1:26" ht="45" x14ac:dyDescent="0.25">
      <c r="A245">
        <v>244</v>
      </c>
      <c r="B245" t="s">
        <v>1386</v>
      </c>
      <c r="C245" s="1" t="s">
        <v>1387</v>
      </c>
      <c r="D245" t="s">
        <v>1382</v>
      </c>
      <c r="E245" t="s">
        <v>458</v>
      </c>
      <c r="F245">
        <v>1.5</v>
      </c>
      <c r="G245">
        <v>2.13</v>
      </c>
      <c r="H245" t="s">
        <v>4</v>
      </c>
      <c r="I245" t="s">
        <v>43</v>
      </c>
      <c r="J245" t="s">
        <v>57</v>
      </c>
      <c r="N245" t="s">
        <v>1388</v>
      </c>
      <c r="O245" t="s">
        <v>35</v>
      </c>
      <c r="P245" t="s">
        <v>1384</v>
      </c>
      <c r="Q245" t="s">
        <v>1385</v>
      </c>
      <c r="R245" t="s">
        <v>112</v>
      </c>
      <c r="S245" t="s">
        <v>13</v>
      </c>
      <c r="T245">
        <v>740</v>
      </c>
      <c r="U245" t="s">
        <v>25</v>
      </c>
      <c r="V245" t="s">
        <v>50</v>
      </c>
      <c r="W245" t="s">
        <v>51</v>
      </c>
      <c r="X245">
        <v>2005</v>
      </c>
      <c r="Y245" t="s">
        <v>52</v>
      </c>
      <c r="Z245" s="2">
        <v>0.01</v>
      </c>
    </row>
    <row r="246" spans="1:26" x14ac:dyDescent="0.25">
      <c r="A246">
        <v>245</v>
      </c>
      <c r="B246" t="s">
        <v>1389</v>
      </c>
      <c r="C246" t="s">
        <v>1390</v>
      </c>
      <c r="D246" t="s">
        <v>1391</v>
      </c>
      <c r="E246" t="s">
        <v>458</v>
      </c>
      <c r="F246">
        <v>2.75</v>
      </c>
      <c r="G246">
        <v>2.88</v>
      </c>
      <c r="H246" t="s">
        <v>4</v>
      </c>
      <c r="I246" t="s">
        <v>43</v>
      </c>
      <c r="J246" t="s">
        <v>84</v>
      </c>
      <c r="N246" t="s">
        <v>1385</v>
      </c>
      <c r="O246" t="s">
        <v>35</v>
      </c>
      <c r="P246" t="s">
        <v>1384</v>
      </c>
      <c r="Q246" t="s">
        <v>1385</v>
      </c>
      <c r="R246" t="s">
        <v>112</v>
      </c>
      <c r="S246" t="s">
        <v>13</v>
      </c>
      <c r="T246">
        <v>740</v>
      </c>
      <c r="U246" t="s">
        <v>25</v>
      </c>
      <c r="V246" t="s">
        <v>50</v>
      </c>
      <c r="W246" t="s">
        <v>51</v>
      </c>
      <c r="X246">
        <v>2005</v>
      </c>
      <c r="Y246" t="s">
        <v>52</v>
      </c>
      <c r="Z246" s="2">
        <v>0.04</v>
      </c>
    </row>
    <row r="247" spans="1:26" x14ac:dyDescent="0.25">
      <c r="A247">
        <v>246</v>
      </c>
      <c r="B247" t="s">
        <v>1392</v>
      </c>
      <c r="C247" t="s">
        <v>1393</v>
      </c>
      <c r="D247" t="s">
        <v>1394</v>
      </c>
      <c r="E247" t="s">
        <v>215</v>
      </c>
      <c r="F247">
        <v>1.25</v>
      </c>
      <c r="G247">
        <v>2.63</v>
      </c>
      <c r="H247" t="s">
        <v>4</v>
      </c>
      <c r="I247" t="s">
        <v>43</v>
      </c>
      <c r="J247" t="s">
        <v>739</v>
      </c>
      <c r="N247" t="s">
        <v>1385</v>
      </c>
      <c r="O247" t="s">
        <v>35</v>
      </c>
      <c r="P247" t="s">
        <v>1384</v>
      </c>
      <c r="Q247" t="s">
        <v>1385</v>
      </c>
      <c r="R247" t="s">
        <v>112</v>
      </c>
      <c r="S247" t="s">
        <v>13</v>
      </c>
      <c r="T247">
        <v>740</v>
      </c>
      <c r="U247" t="s">
        <v>25</v>
      </c>
      <c r="V247" t="s">
        <v>50</v>
      </c>
      <c r="W247" t="s">
        <v>51</v>
      </c>
      <c r="X247">
        <v>2005</v>
      </c>
      <c r="Y247" t="s">
        <v>52</v>
      </c>
      <c r="Z247" s="2">
        <v>0.01</v>
      </c>
    </row>
    <row r="248" spans="1:26" x14ac:dyDescent="0.25">
      <c r="A248">
        <v>247</v>
      </c>
      <c r="B248" t="s">
        <v>1395</v>
      </c>
      <c r="C248" t="s">
        <v>1396</v>
      </c>
      <c r="D248" t="s">
        <v>1397</v>
      </c>
      <c r="E248" t="s">
        <v>42</v>
      </c>
      <c r="F248">
        <v>3.13</v>
      </c>
      <c r="G248">
        <v>2</v>
      </c>
      <c r="H248" t="s">
        <v>4</v>
      </c>
      <c r="I248" t="s">
        <v>5</v>
      </c>
      <c r="J248" t="s">
        <v>103</v>
      </c>
      <c r="O248" t="s">
        <v>35</v>
      </c>
      <c r="P248" t="s">
        <v>1398</v>
      </c>
      <c r="Q248" t="s">
        <v>48</v>
      </c>
      <c r="R248" t="s">
        <v>1399</v>
      </c>
      <c r="S248" t="s">
        <v>13</v>
      </c>
      <c r="T248">
        <v>773</v>
      </c>
      <c r="U248" t="s">
        <v>25</v>
      </c>
      <c r="V248" t="s">
        <v>50</v>
      </c>
      <c r="W248" t="s">
        <v>51</v>
      </c>
      <c r="X248">
        <v>2005</v>
      </c>
      <c r="Y248" t="s">
        <v>52</v>
      </c>
      <c r="Z248" s="2">
        <v>2.95</v>
      </c>
    </row>
    <row r="249" spans="1:26" x14ac:dyDescent="0.25">
      <c r="A249">
        <v>248</v>
      </c>
      <c r="B249" t="s">
        <v>1400</v>
      </c>
      <c r="C249" t="s">
        <v>1401</v>
      </c>
      <c r="D249" t="s">
        <v>1402</v>
      </c>
      <c r="E249" t="s">
        <v>42</v>
      </c>
      <c r="F249">
        <v>3.5</v>
      </c>
      <c r="G249">
        <v>2.5</v>
      </c>
      <c r="H249" t="s">
        <v>4</v>
      </c>
      <c r="I249" t="s">
        <v>5</v>
      </c>
      <c r="J249" t="s">
        <v>103</v>
      </c>
      <c r="N249" t="s">
        <v>1403</v>
      </c>
      <c r="O249" t="s">
        <v>46</v>
      </c>
      <c r="P249" t="s">
        <v>189</v>
      </c>
      <c r="Q249" t="s">
        <v>48</v>
      </c>
      <c r="R249" t="s">
        <v>1399</v>
      </c>
      <c r="S249" t="s">
        <v>13</v>
      </c>
      <c r="T249">
        <v>773</v>
      </c>
      <c r="U249" t="s">
        <v>25</v>
      </c>
      <c r="V249" t="s">
        <v>50</v>
      </c>
      <c r="W249" t="s">
        <v>51</v>
      </c>
      <c r="X249">
        <v>2005</v>
      </c>
      <c r="Y249" t="s">
        <v>52</v>
      </c>
      <c r="Z249" s="2">
        <v>0.01</v>
      </c>
    </row>
    <row r="250" spans="1:26" x14ac:dyDescent="0.25">
      <c r="A250">
        <v>249</v>
      </c>
      <c r="B250" t="s">
        <v>1404</v>
      </c>
      <c r="C250" t="s">
        <v>1405</v>
      </c>
      <c r="D250" t="s">
        <v>1406</v>
      </c>
      <c r="E250" t="s">
        <v>42</v>
      </c>
      <c r="F250">
        <v>2.5</v>
      </c>
      <c r="G250">
        <v>3.13</v>
      </c>
      <c r="H250" t="s">
        <v>4</v>
      </c>
      <c r="I250" t="s">
        <v>43</v>
      </c>
      <c r="J250" t="s">
        <v>103</v>
      </c>
      <c r="N250" t="s">
        <v>1407</v>
      </c>
      <c r="O250" t="s">
        <v>68</v>
      </c>
      <c r="P250" t="s">
        <v>1407</v>
      </c>
      <c r="Q250" t="s">
        <v>1408</v>
      </c>
      <c r="R250" t="s">
        <v>112</v>
      </c>
      <c r="S250" t="s">
        <v>13</v>
      </c>
      <c r="T250">
        <v>712</v>
      </c>
      <c r="U250" t="s">
        <v>25</v>
      </c>
      <c r="V250" t="s">
        <v>50</v>
      </c>
      <c r="W250" t="s">
        <v>51</v>
      </c>
      <c r="X250">
        <v>2005</v>
      </c>
      <c r="Y250" t="s">
        <v>52</v>
      </c>
      <c r="Z250" s="2">
        <v>2.25</v>
      </c>
    </row>
    <row r="251" spans="1:26" x14ac:dyDescent="0.25">
      <c r="A251">
        <v>250</v>
      </c>
      <c r="B251" t="s">
        <v>1409</v>
      </c>
      <c r="C251" t="s">
        <v>1410</v>
      </c>
      <c r="D251" t="s">
        <v>1411</v>
      </c>
      <c r="E251" t="s">
        <v>42</v>
      </c>
      <c r="F251">
        <v>2.13</v>
      </c>
      <c r="G251">
        <v>3.13</v>
      </c>
      <c r="H251" t="s">
        <v>4</v>
      </c>
      <c r="I251" t="s">
        <v>43</v>
      </c>
      <c r="J251" t="s">
        <v>103</v>
      </c>
      <c r="N251" t="s">
        <v>1412</v>
      </c>
      <c r="O251" t="s">
        <v>68</v>
      </c>
      <c r="P251" t="s">
        <v>1413</v>
      </c>
      <c r="Q251" t="s">
        <v>1414</v>
      </c>
      <c r="R251" t="s">
        <v>105</v>
      </c>
      <c r="S251" t="s">
        <v>13</v>
      </c>
      <c r="T251">
        <v>887</v>
      </c>
      <c r="U251" t="s">
        <v>25</v>
      </c>
      <c r="V251" t="s">
        <v>1415</v>
      </c>
      <c r="W251" t="s">
        <v>16</v>
      </c>
      <c r="X251">
        <v>2015</v>
      </c>
      <c r="Y251" t="s">
        <v>1416</v>
      </c>
      <c r="Z251" s="2">
        <v>3.95</v>
      </c>
    </row>
    <row r="252" spans="1:26" x14ac:dyDescent="0.25">
      <c r="A252">
        <v>251</v>
      </c>
      <c r="B252" t="s">
        <v>1417</v>
      </c>
      <c r="C252" t="s">
        <v>1418</v>
      </c>
      <c r="D252" t="s">
        <v>1419</v>
      </c>
      <c r="E252" t="s">
        <v>42</v>
      </c>
      <c r="F252">
        <v>3.5</v>
      </c>
      <c r="G252">
        <v>3.5</v>
      </c>
      <c r="H252" t="s">
        <v>75</v>
      </c>
      <c r="I252" t="s">
        <v>43</v>
      </c>
      <c r="J252" t="s">
        <v>84</v>
      </c>
      <c r="N252" t="s">
        <v>1420</v>
      </c>
      <c r="O252" t="s">
        <v>9</v>
      </c>
      <c r="P252" t="s">
        <v>1421</v>
      </c>
      <c r="Q252" t="s">
        <v>1422</v>
      </c>
      <c r="R252" t="s">
        <v>151</v>
      </c>
      <c r="S252" t="s">
        <v>13</v>
      </c>
      <c r="T252">
        <v>983</v>
      </c>
      <c r="U252" t="s">
        <v>25</v>
      </c>
      <c r="V252" t="s">
        <v>253</v>
      </c>
      <c r="W252" t="s">
        <v>16</v>
      </c>
      <c r="X252">
        <v>2017</v>
      </c>
      <c r="Y252" t="s">
        <v>1423</v>
      </c>
      <c r="Z252" s="2">
        <v>0.01</v>
      </c>
    </row>
    <row r="253" spans="1:26" x14ac:dyDescent="0.25">
      <c r="A253">
        <v>252</v>
      </c>
      <c r="B253" t="s">
        <v>1424</v>
      </c>
      <c r="C253" t="s">
        <v>1425</v>
      </c>
      <c r="D253" t="s">
        <v>1426</v>
      </c>
      <c r="E253" t="s">
        <v>42</v>
      </c>
      <c r="F253">
        <v>3.13</v>
      </c>
      <c r="G253">
        <v>2</v>
      </c>
      <c r="H253" t="s">
        <v>4</v>
      </c>
      <c r="I253" t="s">
        <v>5</v>
      </c>
      <c r="J253" t="s">
        <v>98</v>
      </c>
      <c r="N253" t="s">
        <v>1427</v>
      </c>
      <c r="O253" t="s">
        <v>35</v>
      </c>
      <c r="P253" t="s">
        <v>1428</v>
      </c>
      <c r="Q253" t="s">
        <v>396</v>
      </c>
      <c r="R253" t="s">
        <v>151</v>
      </c>
      <c r="S253" t="s">
        <v>13</v>
      </c>
      <c r="T253" s="3">
        <v>1053</v>
      </c>
      <c r="U253" t="s">
        <v>25</v>
      </c>
      <c r="V253" t="s">
        <v>688</v>
      </c>
      <c r="W253" t="s">
        <v>16</v>
      </c>
      <c r="X253">
        <v>2013</v>
      </c>
      <c r="Y253" t="s">
        <v>28</v>
      </c>
      <c r="Z253" s="2">
        <v>5.99</v>
      </c>
    </row>
    <row r="254" spans="1:26" x14ac:dyDescent="0.25">
      <c r="A254">
        <v>253</v>
      </c>
      <c r="B254" t="s">
        <v>1429</v>
      </c>
      <c r="C254" t="s">
        <v>1430</v>
      </c>
      <c r="D254" t="s">
        <v>1431</v>
      </c>
      <c r="E254" t="s">
        <v>42</v>
      </c>
      <c r="F254">
        <v>3.13</v>
      </c>
      <c r="G254">
        <v>2.13</v>
      </c>
      <c r="H254" t="s">
        <v>4</v>
      </c>
      <c r="I254" t="s">
        <v>5</v>
      </c>
      <c r="J254" t="s">
        <v>103</v>
      </c>
      <c r="N254" t="s">
        <v>1432</v>
      </c>
      <c r="O254" t="s">
        <v>46</v>
      </c>
      <c r="P254" t="s">
        <v>1433</v>
      </c>
      <c r="Q254" t="s">
        <v>1434</v>
      </c>
      <c r="R254" t="s">
        <v>1435</v>
      </c>
      <c r="S254" t="s">
        <v>13</v>
      </c>
      <c r="T254">
        <v>962</v>
      </c>
      <c r="U254" t="s">
        <v>25</v>
      </c>
      <c r="V254" t="s">
        <v>688</v>
      </c>
      <c r="W254" t="s">
        <v>16</v>
      </c>
      <c r="X254">
        <v>2013</v>
      </c>
      <c r="Y254" t="s">
        <v>28</v>
      </c>
      <c r="Z254" s="2">
        <v>3.99</v>
      </c>
    </row>
    <row r="255" spans="1:26" x14ac:dyDescent="0.25">
      <c r="A255">
        <v>254</v>
      </c>
      <c r="B255" t="s">
        <v>1436</v>
      </c>
      <c r="C255" t="s">
        <v>1437</v>
      </c>
      <c r="D255" t="s">
        <v>1438</v>
      </c>
      <c r="E255" t="s">
        <v>42</v>
      </c>
      <c r="F255">
        <v>2.13</v>
      </c>
      <c r="G255">
        <v>3.5</v>
      </c>
      <c r="H255" t="s">
        <v>4</v>
      </c>
      <c r="I255" t="s">
        <v>43</v>
      </c>
      <c r="J255" t="s">
        <v>92</v>
      </c>
      <c r="N255" t="s">
        <v>1439</v>
      </c>
      <c r="O255" t="s">
        <v>46</v>
      </c>
      <c r="P255" t="s">
        <v>1440</v>
      </c>
      <c r="Q255" t="s">
        <v>1441</v>
      </c>
      <c r="R255" t="s">
        <v>151</v>
      </c>
      <c r="S255" t="s">
        <v>13</v>
      </c>
      <c r="T255" s="3">
        <v>1054</v>
      </c>
      <c r="U255" t="s">
        <v>25</v>
      </c>
      <c r="V255" t="s">
        <v>1415</v>
      </c>
      <c r="W255" t="s">
        <v>16</v>
      </c>
      <c r="X255">
        <v>2015</v>
      </c>
      <c r="Y255" t="s">
        <v>1416</v>
      </c>
      <c r="Z255" s="2">
        <v>0.01</v>
      </c>
    </row>
    <row r="256" spans="1:26" x14ac:dyDescent="0.25">
      <c r="A256">
        <v>255</v>
      </c>
      <c r="B256" t="s">
        <v>1442</v>
      </c>
      <c r="C256" t="s">
        <v>1443</v>
      </c>
      <c r="D256" t="s">
        <v>1444</v>
      </c>
      <c r="E256" t="s">
        <v>42</v>
      </c>
      <c r="F256">
        <v>2.13</v>
      </c>
      <c r="G256">
        <v>3.13</v>
      </c>
      <c r="H256" t="s">
        <v>4</v>
      </c>
      <c r="I256" t="s">
        <v>43</v>
      </c>
      <c r="J256" t="s">
        <v>98</v>
      </c>
      <c r="N256" t="s">
        <v>1445</v>
      </c>
      <c r="O256" t="s">
        <v>46</v>
      </c>
      <c r="P256" t="s">
        <v>1446</v>
      </c>
      <c r="Q256" t="s">
        <v>1028</v>
      </c>
      <c r="R256" t="s">
        <v>24</v>
      </c>
      <c r="S256" t="s">
        <v>13</v>
      </c>
      <c r="T256">
        <v>116</v>
      </c>
      <c r="U256" t="s">
        <v>25</v>
      </c>
      <c r="V256" t="s">
        <v>1447</v>
      </c>
      <c r="W256" t="s">
        <v>114</v>
      </c>
      <c r="X256">
        <v>2016</v>
      </c>
      <c r="Z256" s="2">
        <v>0.01</v>
      </c>
    </row>
    <row r="257" spans="1:26" x14ac:dyDescent="0.25">
      <c r="A257">
        <v>256</v>
      </c>
      <c r="B257" t="s">
        <v>1448</v>
      </c>
      <c r="C257" t="s">
        <v>1449</v>
      </c>
      <c r="D257" t="s">
        <v>1450</v>
      </c>
      <c r="E257" t="s">
        <v>234</v>
      </c>
      <c r="F257">
        <v>2.25</v>
      </c>
      <c r="G257">
        <v>4.5</v>
      </c>
      <c r="H257" t="s">
        <v>4</v>
      </c>
      <c r="I257" t="s">
        <v>43</v>
      </c>
      <c r="J257" t="s">
        <v>98</v>
      </c>
      <c r="N257" t="s">
        <v>396</v>
      </c>
      <c r="O257" t="s">
        <v>9</v>
      </c>
      <c r="P257" t="s">
        <v>38</v>
      </c>
      <c r="Q257" t="s">
        <v>396</v>
      </c>
      <c r="R257" t="s">
        <v>151</v>
      </c>
      <c r="S257" t="s">
        <v>13</v>
      </c>
      <c r="T257" s="3">
        <v>1052</v>
      </c>
      <c r="U257" t="s">
        <v>25</v>
      </c>
      <c r="V257" t="s">
        <v>1451</v>
      </c>
      <c r="W257" t="s">
        <v>38</v>
      </c>
      <c r="X257" t="s">
        <v>80</v>
      </c>
      <c r="Z257" s="2">
        <v>0.01</v>
      </c>
    </row>
    <row r="258" spans="1:26" x14ac:dyDescent="0.25">
      <c r="A258">
        <v>257</v>
      </c>
      <c r="B258" t="s">
        <v>1452</v>
      </c>
      <c r="C258" t="s">
        <v>1453</v>
      </c>
      <c r="D258" t="s">
        <v>1454</v>
      </c>
      <c r="E258" t="s">
        <v>20</v>
      </c>
      <c r="F258">
        <v>3.25</v>
      </c>
      <c r="G258">
        <v>2.25</v>
      </c>
      <c r="H258" t="s">
        <v>4</v>
      </c>
      <c r="I258" t="s">
        <v>5</v>
      </c>
      <c r="J258" t="s">
        <v>98</v>
      </c>
      <c r="L258" t="s">
        <v>7</v>
      </c>
      <c r="N258" t="s">
        <v>1455</v>
      </c>
      <c r="O258" t="s">
        <v>9</v>
      </c>
      <c r="P258" t="s">
        <v>172</v>
      </c>
      <c r="Q258" t="s">
        <v>80</v>
      </c>
      <c r="R258" t="s">
        <v>1435</v>
      </c>
      <c r="S258" t="s">
        <v>13</v>
      </c>
      <c r="T258">
        <v>962</v>
      </c>
      <c r="U258" t="s">
        <v>25</v>
      </c>
      <c r="V258" t="s">
        <v>1451</v>
      </c>
      <c r="W258" t="s">
        <v>38</v>
      </c>
      <c r="X258" t="s">
        <v>38</v>
      </c>
      <c r="Z258" s="2">
        <v>0.01</v>
      </c>
    </row>
    <row r="259" spans="1:26" x14ac:dyDescent="0.25">
      <c r="A259">
        <v>258</v>
      </c>
      <c r="B259" t="s">
        <v>1456</v>
      </c>
      <c r="C259" t="s">
        <v>1457</v>
      </c>
      <c r="D259" t="s">
        <v>1458</v>
      </c>
      <c r="E259" t="s">
        <v>234</v>
      </c>
      <c r="F259">
        <v>2.68</v>
      </c>
      <c r="G259">
        <v>4.38</v>
      </c>
      <c r="H259" t="s">
        <v>4</v>
      </c>
      <c r="I259" t="s">
        <v>43</v>
      </c>
      <c r="J259" t="s">
        <v>1057</v>
      </c>
      <c r="N259" t="s">
        <v>1459</v>
      </c>
      <c r="O259" t="s">
        <v>46</v>
      </c>
      <c r="P259" t="s">
        <v>1460</v>
      </c>
      <c r="Q259" t="s">
        <v>396</v>
      </c>
      <c r="R259" t="s">
        <v>151</v>
      </c>
      <c r="S259" t="s">
        <v>13</v>
      </c>
      <c r="T259" s="3">
        <v>1053</v>
      </c>
      <c r="U259" t="s">
        <v>25</v>
      </c>
      <c r="V259" t="s">
        <v>1461</v>
      </c>
      <c r="W259" t="s">
        <v>16</v>
      </c>
      <c r="X259">
        <v>2006</v>
      </c>
      <c r="Z259" s="2">
        <v>6.99</v>
      </c>
    </row>
    <row r="260" spans="1:26" x14ac:dyDescent="0.25">
      <c r="A260">
        <v>259</v>
      </c>
      <c r="B260" t="s">
        <v>1462</v>
      </c>
      <c r="C260" t="s">
        <v>1463</v>
      </c>
      <c r="D260" t="s">
        <v>1464</v>
      </c>
      <c r="E260" t="s">
        <v>458</v>
      </c>
      <c r="F260">
        <v>2.13</v>
      </c>
      <c r="G260">
        <v>4.25</v>
      </c>
      <c r="H260" t="s">
        <v>4</v>
      </c>
      <c r="I260" t="s">
        <v>43</v>
      </c>
      <c r="J260" t="s">
        <v>119</v>
      </c>
      <c r="N260" t="s">
        <v>1465</v>
      </c>
      <c r="O260" t="s">
        <v>9</v>
      </c>
      <c r="P260" t="s">
        <v>1466</v>
      </c>
      <c r="Q260" t="s">
        <v>396</v>
      </c>
      <c r="R260" t="s">
        <v>151</v>
      </c>
      <c r="S260" t="s">
        <v>13</v>
      </c>
      <c r="T260" s="3">
        <v>1054</v>
      </c>
      <c r="U260" t="s">
        <v>25</v>
      </c>
      <c r="V260" t="s">
        <v>1467</v>
      </c>
      <c r="W260" t="s">
        <v>38</v>
      </c>
      <c r="X260">
        <v>2012</v>
      </c>
      <c r="Z260" s="2">
        <v>4.99</v>
      </c>
    </row>
    <row r="261" spans="1:26" x14ac:dyDescent="0.25">
      <c r="A261">
        <v>260</v>
      </c>
      <c r="B261" t="s">
        <v>1468</v>
      </c>
      <c r="C261" t="s">
        <v>1469</v>
      </c>
      <c r="D261" t="s">
        <v>1470</v>
      </c>
      <c r="E261" t="s">
        <v>56</v>
      </c>
      <c r="F261">
        <v>3.38</v>
      </c>
      <c r="G261">
        <v>1.63</v>
      </c>
      <c r="H261" t="s">
        <v>4</v>
      </c>
      <c r="I261" t="s">
        <v>5</v>
      </c>
      <c r="J261" t="s">
        <v>98</v>
      </c>
      <c r="N261" t="s">
        <v>1471</v>
      </c>
      <c r="O261" t="s">
        <v>46</v>
      </c>
      <c r="P261" t="s">
        <v>1472</v>
      </c>
      <c r="Q261" t="s">
        <v>1422</v>
      </c>
      <c r="R261" t="s">
        <v>151</v>
      </c>
      <c r="S261" t="s">
        <v>13</v>
      </c>
      <c r="T261">
        <v>982</v>
      </c>
      <c r="U261" t="s">
        <v>25</v>
      </c>
      <c r="V261" t="s">
        <v>50</v>
      </c>
      <c r="W261" t="s">
        <v>51</v>
      </c>
      <c r="X261">
        <v>2005</v>
      </c>
      <c r="Y261" t="s">
        <v>52</v>
      </c>
      <c r="Z261" s="2">
        <v>0.01</v>
      </c>
    </row>
    <row r="262" spans="1:26" x14ac:dyDescent="0.25">
      <c r="A262">
        <v>261</v>
      </c>
      <c r="B262" t="s">
        <v>1473</v>
      </c>
      <c r="C262" t="s">
        <v>1474</v>
      </c>
      <c r="D262" t="s">
        <v>1475</v>
      </c>
      <c r="E262" t="s">
        <v>215</v>
      </c>
      <c r="F262">
        <v>4</v>
      </c>
      <c r="G262">
        <v>3.25</v>
      </c>
      <c r="H262" t="s">
        <v>4</v>
      </c>
      <c r="I262" t="s">
        <v>5</v>
      </c>
      <c r="J262" t="s">
        <v>57</v>
      </c>
      <c r="L262" t="s">
        <v>7</v>
      </c>
      <c r="M262" t="s">
        <v>7</v>
      </c>
      <c r="N262" t="s">
        <v>1476</v>
      </c>
      <c r="O262" t="s">
        <v>35</v>
      </c>
      <c r="P262" t="s">
        <v>1477</v>
      </c>
      <c r="Q262" t="s">
        <v>1362</v>
      </c>
      <c r="R262" t="s">
        <v>1364</v>
      </c>
      <c r="S262" t="s">
        <v>13</v>
      </c>
      <c r="T262" s="3">
        <v>1219</v>
      </c>
      <c r="U262" t="s">
        <v>25</v>
      </c>
      <c r="V262" t="s">
        <v>1365</v>
      </c>
      <c r="W262" t="s">
        <v>1478</v>
      </c>
      <c r="X262">
        <v>2012</v>
      </c>
      <c r="Y262" t="s">
        <v>52</v>
      </c>
      <c r="Z262" s="2">
        <v>0.01</v>
      </c>
    </row>
    <row r="263" spans="1:26" x14ac:dyDescent="0.25">
      <c r="A263">
        <v>262</v>
      </c>
      <c r="B263" t="s">
        <v>1479</v>
      </c>
      <c r="C263" t="s">
        <v>1480</v>
      </c>
      <c r="D263" t="s">
        <v>1481</v>
      </c>
      <c r="E263" t="s">
        <v>3</v>
      </c>
      <c r="F263">
        <v>2.5</v>
      </c>
      <c r="G263">
        <v>5.5</v>
      </c>
      <c r="H263" t="s">
        <v>4</v>
      </c>
      <c r="I263" t="s">
        <v>43</v>
      </c>
      <c r="J263" t="s">
        <v>1482</v>
      </c>
      <c r="N263" t="s">
        <v>1363</v>
      </c>
      <c r="O263" t="s">
        <v>35</v>
      </c>
      <c r="P263" t="s">
        <v>1363</v>
      </c>
      <c r="Q263" t="s">
        <v>1362</v>
      </c>
      <c r="R263" t="s">
        <v>1364</v>
      </c>
      <c r="S263" t="s">
        <v>13</v>
      </c>
      <c r="T263" s="3">
        <v>1222</v>
      </c>
      <c r="U263" t="s">
        <v>25</v>
      </c>
      <c r="V263" t="s">
        <v>1365</v>
      </c>
      <c r="W263" t="s">
        <v>1478</v>
      </c>
      <c r="X263">
        <v>2012</v>
      </c>
      <c r="Y263" t="s">
        <v>52</v>
      </c>
      <c r="Z263" s="2">
        <v>0.01</v>
      </c>
    </row>
    <row r="264" spans="1:26" x14ac:dyDescent="0.25">
      <c r="A264">
        <v>263</v>
      </c>
      <c r="B264" t="s">
        <v>1483</v>
      </c>
      <c r="C264" t="s">
        <v>1484</v>
      </c>
      <c r="D264" t="s">
        <v>1485</v>
      </c>
      <c r="E264" t="s">
        <v>3</v>
      </c>
      <c r="F264">
        <v>3</v>
      </c>
      <c r="G264">
        <v>2</v>
      </c>
      <c r="H264" t="s">
        <v>4</v>
      </c>
      <c r="I264" t="s">
        <v>5</v>
      </c>
      <c r="J264" t="s">
        <v>449</v>
      </c>
      <c r="N264" t="s">
        <v>1486</v>
      </c>
      <c r="O264" t="s">
        <v>46</v>
      </c>
      <c r="P264" t="s">
        <v>1487</v>
      </c>
      <c r="Q264" t="s">
        <v>79</v>
      </c>
      <c r="R264" t="s">
        <v>24</v>
      </c>
      <c r="S264" t="s">
        <v>13</v>
      </c>
      <c r="T264">
        <v>41</v>
      </c>
      <c r="U264" t="s">
        <v>128</v>
      </c>
      <c r="V264" t="s">
        <v>1488</v>
      </c>
      <c r="W264" t="s">
        <v>130</v>
      </c>
      <c r="X264">
        <v>2005</v>
      </c>
      <c r="Z264" s="2">
        <v>6.95</v>
      </c>
    </row>
    <row r="265" spans="1:26" x14ac:dyDescent="0.25">
      <c r="A265">
        <v>264</v>
      </c>
      <c r="B265" t="s">
        <v>1489</v>
      </c>
      <c r="C265" t="s">
        <v>1490</v>
      </c>
      <c r="D265" t="s">
        <v>1491</v>
      </c>
      <c r="E265" t="s">
        <v>234</v>
      </c>
      <c r="F265">
        <v>4</v>
      </c>
      <c r="G265">
        <v>1.75</v>
      </c>
      <c r="H265" t="s">
        <v>4</v>
      </c>
      <c r="I265" t="s">
        <v>5</v>
      </c>
      <c r="J265" t="s">
        <v>98</v>
      </c>
      <c r="N265" t="s">
        <v>1492</v>
      </c>
      <c r="O265" t="s">
        <v>46</v>
      </c>
      <c r="P265" t="s">
        <v>1493</v>
      </c>
      <c r="Q265" t="s">
        <v>845</v>
      </c>
      <c r="R265" t="s">
        <v>12</v>
      </c>
      <c r="S265" t="s">
        <v>13</v>
      </c>
      <c r="T265">
        <v>65</v>
      </c>
      <c r="U265" t="s">
        <v>128</v>
      </c>
      <c r="V265" t="s">
        <v>1494</v>
      </c>
      <c r="W265" t="s">
        <v>130</v>
      </c>
      <c r="X265">
        <v>2009</v>
      </c>
      <c r="Z265" s="2">
        <v>8.99</v>
      </c>
    </row>
    <row r="266" spans="1:26" x14ac:dyDescent="0.25">
      <c r="A266">
        <v>265</v>
      </c>
      <c r="B266" t="s">
        <v>1495</v>
      </c>
      <c r="C266" t="s">
        <v>1496</v>
      </c>
      <c r="D266" t="s">
        <v>1497</v>
      </c>
      <c r="E266" t="s">
        <v>3</v>
      </c>
      <c r="F266">
        <v>2.25</v>
      </c>
      <c r="G266">
        <v>2.25</v>
      </c>
      <c r="H266" t="s">
        <v>156</v>
      </c>
      <c r="I266" t="s">
        <v>43</v>
      </c>
      <c r="J266" t="s">
        <v>103</v>
      </c>
      <c r="N266" t="s">
        <v>1498</v>
      </c>
      <c r="O266" t="s">
        <v>46</v>
      </c>
      <c r="P266" t="s">
        <v>1499</v>
      </c>
      <c r="Q266" t="s">
        <v>36</v>
      </c>
      <c r="R266" t="s">
        <v>12</v>
      </c>
      <c r="S266" t="s">
        <v>13</v>
      </c>
      <c r="T266">
        <v>62</v>
      </c>
      <c r="U266" t="s">
        <v>128</v>
      </c>
      <c r="V266" t="s">
        <v>1500</v>
      </c>
      <c r="W266" t="s">
        <v>130</v>
      </c>
      <c r="X266">
        <v>2014</v>
      </c>
      <c r="Z266" s="2">
        <v>0.01</v>
      </c>
    </row>
    <row r="267" spans="1:26" x14ac:dyDescent="0.25">
      <c r="A267">
        <v>266</v>
      </c>
      <c r="B267" t="s">
        <v>1501</v>
      </c>
      <c r="C267" t="s">
        <v>1502</v>
      </c>
      <c r="D267" t="s">
        <v>1503</v>
      </c>
      <c r="E267" t="s">
        <v>42</v>
      </c>
      <c r="F267">
        <v>2.25</v>
      </c>
      <c r="G267">
        <v>2.25</v>
      </c>
      <c r="H267" t="s">
        <v>75</v>
      </c>
      <c r="I267" t="s">
        <v>43</v>
      </c>
      <c r="J267" t="s">
        <v>84</v>
      </c>
      <c r="N267" t="s">
        <v>1504</v>
      </c>
      <c r="O267" t="s">
        <v>35</v>
      </c>
      <c r="P267" t="s">
        <v>1504</v>
      </c>
      <c r="Q267" t="s">
        <v>1505</v>
      </c>
      <c r="R267" t="s">
        <v>1506</v>
      </c>
      <c r="S267" t="s">
        <v>13</v>
      </c>
      <c r="T267">
        <v>153</v>
      </c>
      <c r="U267" t="s">
        <v>128</v>
      </c>
      <c r="V267" t="s">
        <v>1507</v>
      </c>
      <c r="W267" t="s">
        <v>130</v>
      </c>
      <c r="X267">
        <v>2015</v>
      </c>
      <c r="Z267" s="2">
        <v>4.95</v>
      </c>
    </row>
    <row r="268" spans="1:26" x14ac:dyDescent="0.25">
      <c r="A268">
        <v>267</v>
      </c>
      <c r="B268" t="s">
        <v>1508</v>
      </c>
      <c r="C268" t="s">
        <v>1509</v>
      </c>
      <c r="D268" t="s">
        <v>1510</v>
      </c>
      <c r="E268" t="s">
        <v>3</v>
      </c>
      <c r="F268">
        <v>3.38</v>
      </c>
      <c r="G268">
        <v>2.88</v>
      </c>
      <c r="H268" t="s">
        <v>4</v>
      </c>
      <c r="I268" t="s">
        <v>5</v>
      </c>
      <c r="J268" t="s">
        <v>57</v>
      </c>
      <c r="N268" t="s">
        <v>1511</v>
      </c>
      <c r="O268" t="s">
        <v>35</v>
      </c>
      <c r="P268" t="s">
        <v>1512</v>
      </c>
      <c r="Q268" t="s">
        <v>36</v>
      </c>
      <c r="R268" t="s">
        <v>12</v>
      </c>
      <c r="S268" t="s">
        <v>13</v>
      </c>
      <c r="T268">
        <v>62</v>
      </c>
      <c r="U268" t="s">
        <v>128</v>
      </c>
      <c r="V268" t="s">
        <v>1513</v>
      </c>
      <c r="W268" t="s">
        <v>130</v>
      </c>
      <c r="X268">
        <v>2019</v>
      </c>
      <c r="Y268" t="s">
        <v>432</v>
      </c>
      <c r="Z268" s="2">
        <v>0.01</v>
      </c>
    </row>
    <row r="269" spans="1:26" x14ac:dyDescent="0.25">
      <c r="A269">
        <v>268</v>
      </c>
      <c r="B269" t="s">
        <v>1514</v>
      </c>
      <c r="C269" t="s">
        <v>1515</v>
      </c>
      <c r="D269" t="s">
        <v>1516</v>
      </c>
      <c r="E269" t="s">
        <v>56</v>
      </c>
      <c r="F269">
        <v>3.13</v>
      </c>
      <c r="G269">
        <v>1.25</v>
      </c>
      <c r="H269" t="s">
        <v>4</v>
      </c>
      <c r="I269" t="s">
        <v>5</v>
      </c>
      <c r="J269" t="s">
        <v>92</v>
      </c>
      <c r="O269" t="s">
        <v>353</v>
      </c>
      <c r="P269" t="s">
        <v>80</v>
      </c>
      <c r="U269" t="s">
        <v>93</v>
      </c>
      <c r="V269" t="s">
        <v>1517</v>
      </c>
      <c r="W269" t="s">
        <v>440</v>
      </c>
      <c r="X269" t="s">
        <v>80</v>
      </c>
      <c r="Z269" s="2">
        <v>0.02</v>
      </c>
    </row>
    <row r="270" spans="1:26" x14ac:dyDescent="0.25">
      <c r="A270">
        <v>269</v>
      </c>
      <c r="B270" t="s">
        <v>1518</v>
      </c>
      <c r="C270" t="s">
        <v>1515</v>
      </c>
      <c r="D270" t="s">
        <v>1516</v>
      </c>
      <c r="E270" t="s">
        <v>56</v>
      </c>
      <c r="F270">
        <v>3.13</v>
      </c>
      <c r="G270">
        <v>1.25</v>
      </c>
      <c r="H270" t="s">
        <v>4</v>
      </c>
      <c r="I270" t="s">
        <v>5</v>
      </c>
      <c r="J270" t="s">
        <v>92</v>
      </c>
      <c r="O270" t="s">
        <v>353</v>
      </c>
      <c r="P270" t="s">
        <v>80</v>
      </c>
      <c r="U270" t="s">
        <v>93</v>
      </c>
      <c r="V270" t="s">
        <v>1517</v>
      </c>
      <c r="W270" t="s">
        <v>440</v>
      </c>
      <c r="X270" t="s">
        <v>80</v>
      </c>
      <c r="Z270" s="2">
        <v>0.02</v>
      </c>
    </row>
    <row r="271" spans="1:26" x14ac:dyDescent="0.25">
      <c r="A271">
        <v>270</v>
      </c>
      <c r="B271" t="s">
        <v>1519</v>
      </c>
      <c r="C271" t="s">
        <v>340</v>
      </c>
      <c r="D271" t="s">
        <v>1520</v>
      </c>
      <c r="E271" t="s">
        <v>215</v>
      </c>
      <c r="F271">
        <v>3.25</v>
      </c>
      <c r="G271">
        <v>2.88</v>
      </c>
      <c r="H271" t="s">
        <v>4</v>
      </c>
      <c r="I271" t="s">
        <v>5</v>
      </c>
      <c r="J271" t="s">
        <v>1033</v>
      </c>
      <c r="L271" t="s">
        <v>7</v>
      </c>
      <c r="N271" t="s">
        <v>1521</v>
      </c>
      <c r="O271" t="s">
        <v>35</v>
      </c>
      <c r="P271" t="s">
        <v>1522</v>
      </c>
      <c r="Q271" t="s">
        <v>340</v>
      </c>
      <c r="R271" t="s">
        <v>341</v>
      </c>
      <c r="S271" t="s">
        <v>13</v>
      </c>
      <c r="T271" s="3">
        <v>1002</v>
      </c>
      <c r="U271" t="s">
        <v>25</v>
      </c>
      <c r="V271" t="s">
        <v>688</v>
      </c>
      <c r="W271" t="s">
        <v>16</v>
      </c>
      <c r="X271">
        <v>2013</v>
      </c>
      <c r="Y271" t="s">
        <v>28</v>
      </c>
      <c r="Z271" s="2">
        <v>0.01</v>
      </c>
    </row>
    <row r="272" spans="1:26" x14ac:dyDescent="0.25">
      <c r="A272">
        <v>271</v>
      </c>
      <c r="B272" t="s">
        <v>1523</v>
      </c>
      <c r="C272" t="s">
        <v>1524</v>
      </c>
      <c r="D272" t="s">
        <v>1525</v>
      </c>
      <c r="E272" t="s">
        <v>42</v>
      </c>
      <c r="F272">
        <v>3.5</v>
      </c>
      <c r="G272">
        <v>2.5</v>
      </c>
      <c r="H272" t="s">
        <v>4</v>
      </c>
      <c r="I272" t="s">
        <v>5</v>
      </c>
      <c r="J272" t="s">
        <v>103</v>
      </c>
      <c r="N272" t="s">
        <v>1526</v>
      </c>
      <c r="O272" t="s">
        <v>9</v>
      </c>
      <c r="P272" t="s">
        <v>38</v>
      </c>
      <c r="U272" t="s">
        <v>93</v>
      </c>
      <c r="V272" t="s">
        <v>1527</v>
      </c>
      <c r="W272" t="s">
        <v>62</v>
      </c>
      <c r="X272" t="s">
        <v>80</v>
      </c>
      <c r="Z272" s="2">
        <v>0.02</v>
      </c>
    </row>
    <row r="273" spans="1:26" x14ac:dyDescent="0.25">
      <c r="A273">
        <v>272</v>
      </c>
      <c r="B273" t="s">
        <v>1528</v>
      </c>
      <c r="C273" t="s">
        <v>1529</v>
      </c>
      <c r="D273" t="s">
        <v>1530</v>
      </c>
      <c r="E273" t="s">
        <v>42</v>
      </c>
      <c r="F273">
        <v>3.5</v>
      </c>
      <c r="G273">
        <v>2.5</v>
      </c>
      <c r="H273" t="s">
        <v>4</v>
      </c>
      <c r="I273" t="s">
        <v>5</v>
      </c>
      <c r="J273" t="s">
        <v>98</v>
      </c>
      <c r="N273" t="s">
        <v>1531</v>
      </c>
      <c r="O273" t="s">
        <v>9</v>
      </c>
      <c r="P273" t="s">
        <v>80</v>
      </c>
      <c r="U273" t="s">
        <v>93</v>
      </c>
      <c r="V273" t="s">
        <v>1532</v>
      </c>
      <c r="W273" t="s">
        <v>440</v>
      </c>
      <c r="X273" t="s">
        <v>80</v>
      </c>
      <c r="Z273" s="2">
        <v>0.02</v>
      </c>
    </row>
    <row r="274" spans="1:26" x14ac:dyDescent="0.25">
      <c r="A274">
        <v>273</v>
      </c>
      <c r="B274" t="s">
        <v>1533</v>
      </c>
      <c r="C274" t="s">
        <v>1534</v>
      </c>
      <c r="D274" t="s">
        <v>1534</v>
      </c>
      <c r="E274" t="s">
        <v>42</v>
      </c>
      <c r="F274">
        <v>3.13</v>
      </c>
      <c r="G274">
        <v>2.13</v>
      </c>
      <c r="H274" t="s">
        <v>4</v>
      </c>
      <c r="I274" t="s">
        <v>5</v>
      </c>
      <c r="J274" t="s">
        <v>92</v>
      </c>
      <c r="O274" t="s">
        <v>35</v>
      </c>
      <c r="P274" t="s">
        <v>1535</v>
      </c>
      <c r="Q274" t="s">
        <v>1536</v>
      </c>
      <c r="R274" t="s">
        <v>151</v>
      </c>
      <c r="S274" t="s">
        <v>13</v>
      </c>
      <c r="T274">
        <v>915</v>
      </c>
      <c r="U274" t="s">
        <v>93</v>
      </c>
      <c r="V274" t="s">
        <v>1532</v>
      </c>
      <c r="W274" t="s">
        <v>440</v>
      </c>
      <c r="X274" t="s">
        <v>80</v>
      </c>
      <c r="Z274" s="2">
        <v>0.01</v>
      </c>
    </row>
    <row r="275" spans="1:26" x14ac:dyDescent="0.25">
      <c r="A275">
        <v>274</v>
      </c>
      <c r="B275" t="s">
        <v>1537</v>
      </c>
      <c r="C275" t="s">
        <v>1538</v>
      </c>
      <c r="D275" t="s">
        <v>1539</v>
      </c>
      <c r="E275" t="s">
        <v>42</v>
      </c>
      <c r="F275">
        <v>3.5</v>
      </c>
      <c r="G275">
        <v>2.5</v>
      </c>
      <c r="H275" t="s">
        <v>4</v>
      </c>
      <c r="I275" t="s">
        <v>5</v>
      </c>
      <c r="J275" t="s">
        <v>92</v>
      </c>
      <c r="O275" t="s">
        <v>46</v>
      </c>
      <c r="P275" t="s">
        <v>149</v>
      </c>
      <c r="Q275" t="s">
        <v>150</v>
      </c>
      <c r="R275" t="s">
        <v>151</v>
      </c>
      <c r="S275" t="s">
        <v>13</v>
      </c>
      <c r="T275">
        <v>924</v>
      </c>
      <c r="U275" t="s">
        <v>25</v>
      </c>
      <c r="V275" t="s">
        <v>152</v>
      </c>
      <c r="W275" t="s">
        <v>16</v>
      </c>
      <c r="X275">
        <v>1991</v>
      </c>
      <c r="Z275" s="2">
        <v>4.5</v>
      </c>
    </row>
    <row r="276" spans="1:26" x14ac:dyDescent="0.25">
      <c r="A276">
        <v>275</v>
      </c>
      <c r="B276" t="s">
        <v>1540</v>
      </c>
      <c r="C276" t="s">
        <v>1541</v>
      </c>
      <c r="D276" t="s">
        <v>1534</v>
      </c>
      <c r="E276" t="s">
        <v>42</v>
      </c>
      <c r="F276">
        <v>3.13</v>
      </c>
      <c r="G276">
        <v>2</v>
      </c>
      <c r="H276" t="s">
        <v>4</v>
      </c>
      <c r="I276" t="s">
        <v>5</v>
      </c>
      <c r="J276" t="s">
        <v>92</v>
      </c>
      <c r="N276" t="s">
        <v>1542</v>
      </c>
      <c r="O276" t="s">
        <v>46</v>
      </c>
      <c r="P276" t="s">
        <v>1535</v>
      </c>
      <c r="Q276" t="s">
        <v>1536</v>
      </c>
      <c r="R276" t="s">
        <v>151</v>
      </c>
      <c r="S276" t="s">
        <v>13</v>
      </c>
      <c r="T276">
        <v>915</v>
      </c>
      <c r="U276" t="s">
        <v>93</v>
      </c>
      <c r="V276" t="s">
        <v>1532</v>
      </c>
      <c r="W276" t="s">
        <v>440</v>
      </c>
      <c r="X276" t="s">
        <v>80</v>
      </c>
      <c r="Z276" s="2">
        <v>3.95</v>
      </c>
    </row>
    <row r="277" spans="1:26" ht="165" x14ac:dyDescent="0.25">
      <c r="A277">
        <v>276</v>
      </c>
      <c r="B277" t="s">
        <v>1543</v>
      </c>
      <c r="C277" t="s">
        <v>1544</v>
      </c>
      <c r="D277" s="1" t="s">
        <v>1545</v>
      </c>
      <c r="E277" t="s">
        <v>42</v>
      </c>
      <c r="F277">
        <v>3.5</v>
      </c>
      <c r="G277">
        <v>2.63</v>
      </c>
      <c r="H277" t="s">
        <v>4</v>
      </c>
      <c r="I277" t="s">
        <v>5</v>
      </c>
      <c r="J277" t="s">
        <v>92</v>
      </c>
      <c r="O277" t="s">
        <v>353</v>
      </c>
      <c r="P277" t="s">
        <v>80</v>
      </c>
      <c r="U277" t="s">
        <v>93</v>
      </c>
      <c r="V277" t="s">
        <v>1546</v>
      </c>
      <c r="W277" t="s">
        <v>62</v>
      </c>
      <c r="X277" t="s">
        <v>80</v>
      </c>
      <c r="Z277" s="2">
        <v>0.01</v>
      </c>
    </row>
    <row r="278" spans="1:26" x14ac:dyDescent="0.25">
      <c r="A278">
        <v>277</v>
      </c>
      <c r="B278" t="s">
        <v>1547</v>
      </c>
      <c r="C278" t="s">
        <v>1548</v>
      </c>
      <c r="D278" t="s">
        <v>1549</v>
      </c>
      <c r="E278" t="s">
        <v>925</v>
      </c>
      <c r="F278">
        <v>3.38</v>
      </c>
      <c r="G278">
        <v>3</v>
      </c>
      <c r="H278" t="s">
        <v>4</v>
      </c>
      <c r="I278" t="s">
        <v>5</v>
      </c>
      <c r="J278" t="s">
        <v>193</v>
      </c>
      <c r="N278" t="s">
        <v>1550</v>
      </c>
      <c r="O278" t="s">
        <v>35</v>
      </c>
      <c r="P278" t="s">
        <v>1550</v>
      </c>
      <c r="Q278" t="s">
        <v>1550</v>
      </c>
      <c r="R278" t="s">
        <v>1364</v>
      </c>
      <c r="S278" t="s">
        <v>13</v>
      </c>
      <c r="T278" s="3">
        <v>1601</v>
      </c>
      <c r="U278" t="s">
        <v>25</v>
      </c>
      <c r="V278" t="s">
        <v>1551</v>
      </c>
      <c r="W278" t="s">
        <v>301</v>
      </c>
      <c r="X278">
        <v>1999</v>
      </c>
      <c r="Y278" t="s">
        <v>52</v>
      </c>
      <c r="Z278" s="2">
        <v>0.02</v>
      </c>
    </row>
    <row r="279" spans="1:26" x14ac:dyDescent="0.25">
      <c r="A279">
        <v>278</v>
      </c>
      <c r="B279" t="s">
        <v>1552</v>
      </c>
      <c r="C279" t="s">
        <v>1553</v>
      </c>
      <c r="D279" t="s">
        <v>1554</v>
      </c>
      <c r="E279" t="s">
        <v>553</v>
      </c>
      <c r="F279">
        <v>1</v>
      </c>
      <c r="G279">
        <v>4</v>
      </c>
      <c r="H279" t="s">
        <v>4</v>
      </c>
      <c r="I279" t="s">
        <v>5</v>
      </c>
      <c r="J279" t="s">
        <v>393</v>
      </c>
      <c r="L279" t="s">
        <v>7</v>
      </c>
      <c r="N279" t="s">
        <v>1555</v>
      </c>
      <c r="O279" t="s">
        <v>35</v>
      </c>
      <c r="P279" t="s">
        <v>1556</v>
      </c>
      <c r="Q279" t="s">
        <v>1555</v>
      </c>
      <c r="R279" t="s">
        <v>1364</v>
      </c>
      <c r="S279" t="s">
        <v>13</v>
      </c>
      <c r="T279" s="3">
        <v>1277</v>
      </c>
      <c r="U279" t="s">
        <v>25</v>
      </c>
      <c r="V279" t="s">
        <v>1365</v>
      </c>
      <c r="W279" t="s">
        <v>1478</v>
      </c>
      <c r="X279">
        <v>2012</v>
      </c>
      <c r="Y279" t="s">
        <v>52</v>
      </c>
      <c r="Z279" s="2">
        <v>0.01</v>
      </c>
    </row>
    <row r="280" spans="1:26" x14ac:dyDescent="0.25">
      <c r="A280">
        <v>279</v>
      </c>
      <c r="B280" t="s">
        <v>1557</v>
      </c>
      <c r="C280" t="s">
        <v>59</v>
      </c>
      <c r="D280" t="s">
        <v>1558</v>
      </c>
      <c r="E280" t="s">
        <v>56</v>
      </c>
      <c r="F280">
        <v>3.25</v>
      </c>
      <c r="G280">
        <v>3.13</v>
      </c>
      <c r="H280" t="s">
        <v>4</v>
      </c>
      <c r="I280" t="s">
        <v>5</v>
      </c>
      <c r="J280" t="s">
        <v>1559</v>
      </c>
      <c r="N280" t="s">
        <v>1560</v>
      </c>
      <c r="O280" t="s">
        <v>9</v>
      </c>
      <c r="P280" t="s">
        <v>59</v>
      </c>
      <c r="Q280" t="s">
        <v>60</v>
      </c>
      <c r="R280" t="s">
        <v>24</v>
      </c>
      <c r="S280" t="s">
        <v>13</v>
      </c>
      <c r="T280">
        <v>5</v>
      </c>
      <c r="U280" t="s">
        <v>14</v>
      </c>
      <c r="V280" t="s">
        <v>1561</v>
      </c>
      <c r="W280" t="s">
        <v>62</v>
      </c>
      <c r="X280">
        <v>2020</v>
      </c>
      <c r="Y280" t="s">
        <v>481</v>
      </c>
      <c r="Z280" s="2">
        <v>0.04</v>
      </c>
    </row>
    <row r="281" spans="1:26" x14ac:dyDescent="0.25">
      <c r="A281">
        <v>280</v>
      </c>
      <c r="B281" t="s">
        <v>1562</v>
      </c>
      <c r="C281" t="s">
        <v>1563</v>
      </c>
      <c r="D281" t="s">
        <v>1564</v>
      </c>
      <c r="E281" t="s">
        <v>991</v>
      </c>
      <c r="F281">
        <v>3</v>
      </c>
      <c r="G281">
        <v>3</v>
      </c>
      <c r="H281" t="s">
        <v>75</v>
      </c>
      <c r="I281" t="s">
        <v>43</v>
      </c>
      <c r="J281" t="s">
        <v>84</v>
      </c>
      <c r="N281" t="s">
        <v>1565</v>
      </c>
      <c r="O281" t="s">
        <v>1566</v>
      </c>
      <c r="P281" t="s">
        <v>1567</v>
      </c>
      <c r="Q281" t="s">
        <v>60</v>
      </c>
      <c r="R281" t="s">
        <v>24</v>
      </c>
      <c r="S281" t="s">
        <v>1568</v>
      </c>
      <c r="T281">
        <v>5</v>
      </c>
      <c r="U281" t="s">
        <v>14</v>
      </c>
      <c r="V281" t="s">
        <v>1569</v>
      </c>
      <c r="W281" t="s">
        <v>130</v>
      </c>
      <c r="X281">
        <v>2020</v>
      </c>
      <c r="Y281" t="s">
        <v>432</v>
      </c>
      <c r="Z281" s="2">
        <v>0.04</v>
      </c>
    </row>
    <row r="282" spans="1:26" x14ac:dyDescent="0.25">
      <c r="A282">
        <v>281</v>
      </c>
      <c r="B282" t="s">
        <v>1570</v>
      </c>
      <c r="C282" t="s">
        <v>1571</v>
      </c>
      <c r="D282" t="s">
        <v>1572</v>
      </c>
      <c r="E282" t="s">
        <v>32</v>
      </c>
      <c r="F282">
        <v>4.63</v>
      </c>
      <c r="G282">
        <v>1.1299999999999999</v>
      </c>
      <c r="H282" t="s">
        <v>478</v>
      </c>
      <c r="I282" t="s">
        <v>43</v>
      </c>
      <c r="J282" t="s">
        <v>119</v>
      </c>
      <c r="K282" t="s">
        <v>7</v>
      </c>
      <c r="N282" t="s">
        <v>1573</v>
      </c>
      <c r="O282" t="s">
        <v>9</v>
      </c>
      <c r="P282" t="s">
        <v>1574</v>
      </c>
      <c r="Q282" t="s">
        <v>60</v>
      </c>
      <c r="R282" t="s">
        <v>24</v>
      </c>
      <c r="S282" t="s">
        <v>13</v>
      </c>
      <c r="T282">
        <v>2</v>
      </c>
      <c r="U282" t="s">
        <v>14</v>
      </c>
      <c r="V282" t="s">
        <v>1575</v>
      </c>
      <c r="W282" t="s">
        <v>62</v>
      </c>
      <c r="X282">
        <v>2020</v>
      </c>
      <c r="Y282" t="s">
        <v>432</v>
      </c>
      <c r="Z282" s="2">
        <v>0.04</v>
      </c>
    </row>
    <row r="283" spans="1:26" x14ac:dyDescent="0.25">
      <c r="A283">
        <v>282</v>
      </c>
      <c r="B283" t="s">
        <v>1576</v>
      </c>
      <c r="C283" t="s">
        <v>1577</v>
      </c>
      <c r="D283" t="s">
        <v>1578</v>
      </c>
      <c r="E283" t="s">
        <v>3</v>
      </c>
      <c r="F283">
        <v>1.88</v>
      </c>
      <c r="G283">
        <v>1.5</v>
      </c>
      <c r="H283" t="s">
        <v>4</v>
      </c>
      <c r="I283" t="s">
        <v>5</v>
      </c>
      <c r="J283" t="s">
        <v>98</v>
      </c>
      <c r="N283" t="s">
        <v>1579</v>
      </c>
      <c r="O283" t="s">
        <v>9</v>
      </c>
      <c r="P283" t="s">
        <v>1580</v>
      </c>
      <c r="Q283" t="s">
        <v>79</v>
      </c>
      <c r="R283" t="s">
        <v>24</v>
      </c>
      <c r="S283" t="s">
        <v>1568</v>
      </c>
      <c r="T283">
        <v>41</v>
      </c>
      <c r="U283" t="s">
        <v>93</v>
      </c>
      <c r="X283">
        <v>2019</v>
      </c>
      <c r="Y283" t="s">
        <v>432</v>
      </c>
      <c r="Z283" s="2">
        <v>4</v>
      </c>
    </row>
    <row r="284" spans="1:26" x14ac:dyDescent="0.25">
      <c r="A284">
        <v>283</v>
      </c>
      <c r="B284" t="s">
        <v>1581</v>
      </c>
      <c r="C284" t="s">
        <v>1582</v>
      </c>
      <c r="D284" t="s">
        <v>1583</v>
      </c>
      <c r="E284" t="s">
        <v>42</v>
      </c>
      <c r="F284">
        <v>1</v>
      </c>
      <c r="G284">
        <v>1</v>
      </c>
      <c r="H284" t="s">
        <v>75</v>
      </c>
      <c r="I284" t="s">
        <v>5</v>
      </c>
      <c r="J284" t="s">
        <v>98</v>
      </c>
      <c r="O284" t="s">
        <v>9</v>
      </c>
      <c r="P284" t="s">
        <v>1584</v>
      </c>
      <c r="Q284" t="s">
        <v>60</v>
      </c>
      <c r="R284" t="s">
        <v>24</v>
      </c>
      <c r="S284" t="s">
        <v>13</v>
      </c>
      <c r="T284">
        <v>5</v>
      </c>
      <c r="U284" t="s">
        <v>93</v>
      </c>
      <c r="V284" t="s">
        <v>746</v>
      </c>
      <c r="W284" t="s">
        <v>62</v>
      </c>
      <c r="X284">
        <v>2020</v>
      </c>
      <c r="Y284" t="s">
        <v>279</v>
      </c>
      <c r="Z284" s="2">
        <v>0.01</v>
      </c>
    </row>
    <row r="285" spans="1:26" x14ac:dyDescent="0.25">
      <c r="A285">
        <v>284</v>
      </c>
      <c r="B285" t="s">
        <v>1585</v>
      </c>
      <c r="C285" t="s">
        <v>1586</v>
      </c>
      <c r="D285" t="s">
        <v>1587</v>
      </c>
      <c r="E285" t="s">
        <v>42</v>
      </c>
      <c r="F285">
        <v>5</v>
      </c>
      <c r="G285">
        <v>1.63</v>
      </c>
      <c r="H285" t="s">
        <v>4</v>
      </c>
      <c r="I285" t="s">
        <v>43</v>
      </c>
      <c r="J285" t="s">
        <v>103</v>
      </c>
      <c r="N285" t="s">
        <v>1588</v>
      </c>
      <c r="O285" t="s">
        <v>46</v>
      </c>
      <c r="P285" t="s">
        <v>1589</v>
      </c>
      <c r="Q285" t="s">
        <v>1590</v>
      </c>
      <c r="R285" t="s">
        <v>1591</v>
      </c>
      <c r="S285" t="s">
        <v>13</v>
      </c>
      <c r="T285">
        <v>342</v>
      </c>
      <c r="U285" t="s">
        <v>25</v>
      </c>
      <c r="V285" t="s">
        <v>1592</v>
      </c>
      <c r="W285" t="s">
        <v>51</v>
      </c>
      <c r="X285">
        <v>2020</v>
      </c>
      <c r="Y285" t="s">
        <v>1593</v>
      </c>
      <c r="Z285" s="2">
        <v>0.02</v>
      </c>
    </row>
    <row r="286" spans="1:26" x14ac:dyDescent="0.25">
      <c r="A286">
        <v>285</v>
      </c>
      <c r="B286" t="s">
        <v>1594</v>
      </c>
      <c r="C286" t="s">
        <v>1595</v>
      </c>
      <c r="D286" t="s">
        <v>1596</v>
      </c>
      <c r="E286" t="s">
        <v>436</v>
      </c>
      <c r="F286">
        <v>3.25</v>
      </c>
      <c r="G286">
        <v>3.25</v>
      </c>
      <c r="H286" t="s">
        <v>75</v>
      </c>
      <c r="I286" t="s">
        <v>43</v>
      </c>
      <c r="J286" t="s">
        <v>437</v>
      </c>
      <c r="L286" t="s">
        <v>7</v>
      </c>
      <c r="O286" t="s">
        <v>353</v>
      </c>
      <c r="P286" t="s">
        <v>1597</v>
      </c>
      <c r="U286" t="s">
        <v>438</v>
      </c>
      <c r="V286" t="s">
        <v>439</v>
      </c>
      <c r="X286" t="s">
        <v>1598</v>
      </c>
      <c r="Z286" s="2">
        <v>0.03</v>
      </c>
    </row>
    <row r="287" spans="1:26" x14ac:dyDescent="0.25">
      <c r="A287">
        <v>286</v>
      </c>
      <c r="B287" t="s">
        <v>1599</v>
      </c>
      <c r="C287" t="s">
        <v>1600</v>
      </c>
      <c r="D287" t="s">
        <v>1596</v>
      </c>
      <c r="E287" t="s">
        <v>436</v>
      </c>
      <c r="F287">
        <v>4</v>
      </c>
      <c r="G287">
        <v>4</v>
      </c>
      <c r="H287" t="s">
        <v>75</v>
      </c>
      <c r="I287" t="s">
        <v>43</v>
      </c>
      <c r="J287" t="s">
        <v>437</v>
      </c>
      <c r="L287" t="s">
        <v>7</v>
      </c>
      <c r="O287" t="s">
        <v>353</v>
      </c>
      <c r="P287" t="s">
        <v>1597</v>
      </c>
      <c r="U287" t="s">
        <v>438</v>
      </c>
      <c r="V287" t="s">
        <v>439</v>
      </c>
      <c r="X287" t="s">
        <v>1598</v>
      </c>
      <c r="Z287" s="2">
        <v>0.03</v>
      </c>
    </row>
    <row r="288" spans="1:26" ht="105" x14ac:dyDescent="0.25">
      <c r="A288">
        <v>287</v>
      </c>
      <c r="B288" t="s">
        <v>1601</v>
      </c>
      <c r="C288" s="1" t="s">
        <v>1602</v>
      </c>
      <c r="D288" t="s">
        <v>1596</v>
      </c>
      <c r="E288" t="s">
        <v>436</v>
      </c>
      <c r="F288">
        <v>3</v>
      </c>
      <c r="G288">
        <v>3</v>
      </c>
      <c r="H288" t="s">
        <v>75</v>
      </c>
      <c r="I288" t="s">
        <v>43</v>
      </c>
      <c r="J288" t="s">
        <v>437</v>
      </c>
      <c r="L288" t="s">
        <v>7</v>
      </c>
      <c r="O288" t="s">
        <v>353</v>
      </c>
      <c r="P288" t="s">
        <v>1597</v>
      </c>
      <c r="U288" t="s">
        <v>438</v>
      </c>
      <c r="V288" t="s">
        <v>439</v>
      </c>
      <c r="X288" t="s">
        <v>1598</v>
      </c>
      <c r="Z288" s="2">
        <v>0.03</v>
      </c>
    </row>
    <row r="289" spans="1:26" ht="105" x14ac:dyDescent="0.25">
      <c r="A289">
        <v>288</v>
      </c>
      <c r="B289" t="s">
        <v>1603</v>
      </c>
      <c r="C289" s="1" t="s">
        <v>1602</v>
      </c>
      <c r="D289" t="s">
        <v>1596</v>
      </c>
      <c r="E289" t="s">
        <v>436</v>
      </c>
      <c r="F289">
        <v>3</v>
      </c>
      <c r="G289">
        <v>3</v>
      </c>
      <c r="H289" t="s">
        <v>75</v>
      </c>
      <c r="I289" t="s">
        <v>43</v>
      </c>
      <c r="J289" t="s">
        <v>437</v>
      </c>
      <c r="L289" t="s">
        <v>7</v>
      </c>
      <c r="O289" t="s">
        <v>353</v>
      </c>
      <c r="P289" t="s">
        <v>1597</v>
      </c>
      <c r="U289" t="s">
        <v>438</v>
      </c>
      <c r="V289" t="s">
        <v>439</v>
      </c>
      <c r="X289" t="s">
        <v>1598</v>
      </c>
      <c r="Z289" s="2">
        <v>0.03</v>
      </c>
    </row>
    <row r="290" spans="1:26" x14ac:dyDescent="0.25">
      <c r="A290">
        <v>289</v>
      </c>
      <c r="B290" t="s">
        <v>1604</v>
      </c>
      <c r="C290" t="s">
        <v>1605</v>
      </c>
      <c r="D290" t="s">
        <v>1606</v>
      </c>
      <c r="E290" t="s">
        <v>436</v>
      </c>
      <c r="F290">
        <v>3.5</v>
      </c>
      <c r="G290">
        <v>2.75</v>
      </c>
      <c r="H290" t="s">
        <v>4</v>
      </c>
      <c r="I290" t="s">
        <v>5</v>
      </c>
      <c r="J290" t="s">
        <v>437</v>
      </c>
      <c r="L290" t="s">
        <v>7</v>
      </c>
      <c r="O290" t="s">
        <v>353</v>
      </c>
      <c r="P290" t="s">
        <v>1597</v>
      </c>
      <c r="U290" t="s">
        <v>438</v>
      </c>
      <c r="V290" t="s">
        <v>439</v>
      </c>
      <c r="X290" t="s">
        <v>1598</v>
      </c>
      <c r="Z290" s="2">
        <v>0.03</v>
      </c>
    </row>
    <row r="291" spans="1:26" x14ac:dyDescent="0.25">
      <c r="A291">
        <v>290</v>
      </c>
      <c r="B291" t="s">
        <v>1607</v>
      </c>
      <c r="C291" t="s">
        <v>1608</v>
      </c>
      <c r="D291" t="s">
        <v>1609</v>
      </c>
      <c r="E291" t="s">
        <v>436</v>
      </c>
      <c r="F291">
        <v>3</v>
      </c>
      <c r="G291">
        <v>2.5</v>
      </c>
      <c r="H291" t="s">
        <v>4</v>
      </c>
      <c r="I291" t="s">
        <v>5</v>
      </c>
      <c r="J291" t="s">
        <v>437</v>
      </c>
      <c r="L291" t="s">
        <v>7</v>
      </c>
      <c r="O291" t="s">
        <v>353</v>
      </c>
      <c r="P291" t="s">
        <v>1597</v>
      </c>
      <c r="U291" t="s">
        <v>438</v>
      </c>
      <c r="V291" t="s">
        <v>439</v>
      </c>
      <c r="X291" t="s">
        <v>1598</v>
      </c>
      <c r="Z291" s="2">
        <v>0.03</v>
      </c>
    </row>
    <row r="292" spans="1:26" x14ac:dyDescent="0.25">
      <c r="A292">
        <v>291</v>
      </c>
      <c r="B292" t="s">
        <v>1610</v>
      </c>
      <c r="C292" t="s">
        <v>1611</v>
      </c>
      <c r="D292" t="s">
        <v>1612</v>
      </c>
      <c r="E292" t="s">
        <v>20</v>
      </c>
      <c r="F292">
        <v>2</v>
      </c>
      <c r="G292">
        <v>1.5</v>
      </c>
      <c r="H292" t="s">
        <v>4</v>
      </c>
      <c r="I292" t="s">
        <v>5</v>
      </c>
      <c r="J292" t="s">
        <v>437</v>
      </c>
      <c r="L292" t="s">
        <v>7</v>
      </c>
      <c r="O292" t="s">
        <v>353</v>
      </c>
      <c r="P292" t="s">
        <v>1597</v>
      </c>
      <c r="U292" t="s">
        <v>438</v>
      </c>
      <c r="V292" t="s">
        <v>439</v>
      </c>
      <c r="X292" t="s">
        <v>1598</v>
      </c>
      <c r="Z292" s="2">
        <v>0.03</v>
      </c>
    </row>
    <row r="293" spans="1:26" ht="105" x14ac:dyDescent="0.25">
      <c r="A293">
        <v>292</v>
      </c>
      <c r="B293" t="s">
        <v>1613</v>
      </c>
      <c r="C293" s="1" t="s">
        <v>1614</v>
      </c>
      <c r="D293" s="1" t="s">
        <v>1615</v>
      </c>
      <c r="E293" t="s">
        <v>20</v>
      </c>
      <c r="F293">
        <v>2</v>
      </c>
      <c r="G293">
        <v>1.5</v>
      </c>
      <c r="H293" t="s">
        <v>4</v>
      </c>
      <c r="I293" t="s">
        <v>5</v>
      </c>
      <c r="J293" t="s">
        <v>437</v>
      </c>
      <c r="L293" t="s">
        <v>7</v>
      </c>
      <c r="O293" t="s">
        <v>353</v>
      </c>
      <c r="P293" t="s">
        <v>1597</v>
      </c>
      <c r="U293" t="s">
        <v>438</v>
      </c>
      <c r="V293" t="s">
        <v>439</v>
      </c>
      <c r="X293" t="s">
        <v>1598</v>
      </c>
      <c r="Z293" s="2">
        <v>0.03</v>
      </c>
    </row>
    <row r="294" spans="1:26" x14ac:dyDescent="0.25">
      <c r="A294">
        <v>293</v>
      </c>
      <c r="B294" t="s">
        <v>1616</v>
      </c>
      <c r="C294" t="s">
        <v>1617</v>
      </c>
      <c r="D294" t="s">
        <v>1618</v>
      </c>
      <c r="E294" t="s">
        <v>20</v>
      </c>
      <c r="F294">
        <v>2.75</v>
      </c>
      <c r="G294">
        <v>2</v>
      </c>
      <c r="H294" t="s">
        <v>4</v>
      </c>
      <c r="I294" t="s">
        <v>5</v>
      </c>
      <c r="J294" t="s">
        <v>437</v>
      </c>
      <c r="L294" t="s">
        <v>7</v>
      </c>
      <c r="O294" t="s">
        <v>353</v>
      </c>
      <c r="P294" t="s">
        <v>1597</v>
      </c>
      <c r="U294" t="s">
        <v>438</v>
      </c>
      <c r="V294" t="s">
        <v>439</v>
      </c>
      <c r="X294" t="s">
        <v>1598</v>
      </c>
      <c r="Z294" s="2">
        <v>0.03</v>
      </c>
    </row>
    <row r="295" spans="1:26" x14ac:dyDescent="0.25">
      <c r="A295">
        <v>294</v>
      </c>
      <c r="B295" t="s">
        <v>1619</v>
      </c>
      <c r="C295" t="s">
        <v>1620</v>
      </c>
      <c r="D295" t="s">
        <v>1621</v>
      </c>
      <c r="E295" t="s">
        <v>20</v>
      </c>
      <c r="F295">
        <v>1.75</v>
      </c>
      <c r="G295">
        <v>1.75</v>
      </c>
      <c r="H295" t="s">
        <v>156</v>
      </c>
      <c r="I295" t="s">
        <v>5</v>
      </c>
      <c r="J295" t="s">
        <v>437</v>
      </c>
      <c r="L295" t="s">
        <v>7</v>
      </c>
      <c r="O295" t="s">
        <v>353</v>
      </c>
      <c r="P295" t="s">
        <v>1597</v>
      </c>
      <c r="U295" t="s">
        <v>438</v>
      </c>
      <c r="V295" t="s">
        <v>439</v>
      </c>
      <c r="X295" t="s">
        <v>1598</v>
      </c>
      <c r="Z295" s="2">
        <v>0.03</v>
      </c>
    </row>
    <row r="296" spans="1:26" x14ac:dyDescent="0.25">
      <c r="A296">
        <v>295</v>
      </c>
      <c r="B296" t="s">
        <v>1622</v>
      </c>
      <c r="C296" t="s">
        <v>1623</v>
      </c>
      <c r="D296" t="s">
        <v>1624</v>
      </c>
      <c r="E296" t="s">
        <v>20</v>
      </c>
      <c r="F296">
        <v>1.75</v>
      </c>
      <c r="G296">
        <v>1.75</v>
      </c>
      <c r="H296" t="s">
        <v>75</v>
      </c>
      <c r="I296" t="s">
        <v>5</v>
      </c>
      <c r="J296" t="s">
        <v>437</v>
      </c>
      <c r="L296" t="s">
        <v>7</v>
      </c>
      <c r="O296" t="s">
        <v>353</v>
      </c>
      <c r="P296" t="s">
        <v>1597</v>
      </c>
      <c r="U296" t="s">
        <v>438</v>
      </c>
      <c r="V296" t="s">
        <v>439</v>
      </c>
      <c r="X296" t="s">
        <v>1598</v>
      </c>
      <c r="Z296" s="2">
        <v>0.03</v>
      </c>
    </row>
    <row r="297" spans="1:26" x14ac:dyDescent="0.25">
      <c r="A297">
        <v>296</v>
      </c>
      <c r="B297" t="s">
        <v>1625</v>
      </c>
      <c r="C297" t="s">
        <v>1626</v>
      </c>
      <c r="D297" t="s">
        <v>1627</v>
      </c>
      <c r="E297" t="s">
        <v>20</v>
      </c>
      <c r="F297">
        <v>2</v>
      </c>
      <c r="G297">
        <v>2</v>
      </c>
      <c r="H297" t="s">
        <v>156</v>
      </c>
      <c r="I297" t="s">
        <v>5</v>
      </c>
      <c r="J297" t="s">
        <v>437</v>
      </c>
      <c r="L297" t="s">
        <v>7</v>
      </c>
      <c r="O297" t="s">
        <v>353</v>
      </c>
      <c r="P297" t="s">
        <v>1597</v>
      </c>
      <c r="U297" t="s">
        <v>438</v>
      </c>
      <c r="V297" t="s">
        <v>439</v>
      </c>
      <c r="X297" t="s">
        <v>1598</v>
      </c>
      <c r="Z297" s="2">
        <v>0.03</v>
      </c>
    </row>
    <row r="298" spans="1:26" x14ac:dyDescent="0.25">
      <c r="A298">
        <v>297</v>
      </c>
      <c r="B298" t="s">
        <v>1628</v>
      </c>
      <c r="C298" t="s">
        <v>1629</v>
      </c>
      <c r="D298" t="s">
        <v>1630</v>
      </c>
      <c r="E298" t="s">
        <v>20</v>
      </c>
      <c r="F298">
        <v>3.25</v>
      </c>
      <c r="G298">
        <v>2.25</v>
      </c>
      <c r="H298" t="s">
        <v>4</v>
      </c>
      <c r="I298" t="s">
        <v>5</v>
      </c>
      <c r="J298" t="s">
        <v>437</v>
      </c>
      <c r="L298" t="s">
        <v>7</v>
      </c>
      <c r="O298" t="s">
        <v>353</v>
      </c>
      <c r="P298" t="s">
        <v>1597</v>
      </c>
      <c r="U298" t="s">
        <v>438</v>
      </c>
      <c r="V298" t="s">
        <v>439</v>
      </c>
      <c r="X298" t="s">
        <v>1598</v>
      </c>
      <c r="Z298" s="2">
        <v>0.03</v>
      </c>
    </row>
    <row r="299" spans="1:26" ht="60" x14ac:dyDescent="0.25">
      <c r="A299">
        <v>298</v>
      </c>
      <c r="B299" t="s">
        <v>1631</v>
      </c>
      <c r="C299" t="s">
        <v>1632</v>
      </c>
      <c r="D299" t="s">
        <v>1633</v>
      </c>
      <c r="E299" t="s">
        <v>3</v>
      </c>
      <c r="F299">
        <v>2.25</v>
      </c>
      <c r="G299">
        <v>2.88</v>
      </c>
      <c r="H299" t="s">
        <v>4</v>
      </c>
      <c r="I299" t="s">
        <v>43</v>
      </c>
      <c r="J299" t="s">
        <v>103</v>
      </c>
      <c r="M299" t="s">
        <v>7</v>
      </c>
      <c r="N299" s="1" t="s">
        <v>1634</v>
      </c>
      <c r="O299" t="s">
        <v>68</v>
      </c>
      <c r="P299" t="s">
        <v>1635</v>
      </c>
      <c r="Q299" t="s">
        <v>1636</v>
      </c>
      <c r="R299" t="s">
        <v>1637</v>
      </c>
      <c r="S299" t="s">
        <v>13</v>
      </c>
      <c r="T299" s="3">
        <v>1389</v>
      </c>
      <c r="U299" t="s">
        <v>25</v>
      </c>
      <c r="V299" t="s">
        <v>1638</v>
      </c>
      <c r="W299" t="s">
        <v>51</v>
      </c>
      <c r="X299">
        <v>2021</v>
      </c>
      <c r="Y299" t="s">
        <v>198</v>
      </c>
      <c r="Z299" s="2">
        <v>4.99</v>
      </c>
    </row>
    <row r="300" spans="1:26" x14ac:dyDescent="0.25">
      <c r="A300">
        <v>299</v>
      </c>
      <c r="B300" t="s">
        <v>1639</v>
      </c>
      <c r="C300" t="s">
        <v>1640</v>
      </c>
      <c r="D300" t="s">
        <v>1641</v>
      </c>
      <c r="E300" t="s">
        <v>42</v>
      </c>
      <c r="F300">
        <v>3.13</v>
      </c>
      <c r="G300">
        <v>2.38</v>
      </c>
      <c r="H300" t="s">
        <v>4</v>
      </c>
      <c r="I300" t="s">
        <v>5</v>
      </c>
      <c r="J300" t="s">
        <v>66</v>
      </c>
      <c r="N300" t="s">
        <v>1642</v>
      </c>
      <c r="O300" t="s">
        <v>68</v>
      </c>
      <c r="P300" t="s">
        <v>1635</v>
      </c>
      <c r="Q300" t="s">
        <v>1636</v>
      </c>
      <c r="R300" t="s">
        <v>1637</v>
      </c>
      <c r="S300" t="s">
        <v>13</v>
      </c>
      <c r="T300" s="3">
        <v>1389</v>
      </c>
      <c r="U300" t="s">
        <v>25</v>
      </c>
      <c r="V300" t="s">
        <v>1638</v>
      </c>
      <c r="W300" t="s">
        <v>51</v>
      </c>
      <c r="X300">
        <v>2021</v>
      </c>
      <c r="Y300" t="s">
        <v>198</v>
      </c>
      <c r="Z300" s="2">
        <v>3.99</v>
      </c>
    </row>
    <row r="301" spans="1:26" ht="75" x14ac:dyDescent="0.25">
      <c r="A301">
        <v>300</v>
      </c>
      <c r="B301" t="s">
        <v>1643</v>
      </c>
      <c r="C301" s="1" t="s">
        <v>1644</v>
      </c>
      <c r="D301" t="s">
        <v>1645</v>
      </c>
      <c r="E301" t="s">
        <v>42</v>
      </c>
      <c r="F301">
        <v>1.75</v>
      </c>
      <c r="G301">
        <v>1.75</v>
      </c>
      <c r="H301" t="s">
        <v>156</v>
      </c>
      <c r="I301" t="s">
        <v>43</v>
      </c>
      <c r="J301" t="s">
        <v>103</v>
      </c>
      <c r="O301" t="s">
        <v>68</v>
      </c>
      <c r="P301" t="s">
        <v>1635</v>
      </c>
      <c r="Q301" t="s">
        <v>1636</v>
      </c>
      <c r="R301" t="s">
        <v>1637</v>
      </c>
      <c r="S301" t="s">
        <v>13</v>
      </c>
      <c r="T301" s="3">
        <v>1389</v>
      </c>
      <c r="U301" t="s">
        <v>25</v>
      </c>
      <c r="V301" t="s">
        <v>1638</v>
      </c>
      <c r="W301" t="s">
        <v>51</v>
      </c>
      <c r="X301">
        <v>2021</v>
      </c>
      <c r="Y301" t="s">
        <v>198</v>
      </c>
      <c r="Z301" s="2">
        <v>0.01</v>
      </c>
    </row>
    <row r="302" spans="1:26" ht="75" x14ac:dyDescent="0.25">
      <c r="A302">
        <v>301</v>
      </c>
      <c r="B302" t="s">
        <v>1646</v>
      </c>
      <c r="C302" s="1" t="s">
        <v>1644</v>
      </c>
      <c r="D302" t="s">
        <v>1647</v>
      </c>
      <c r="E302" t="s">
        <v>42</v>
      </c>
      <c r="F302">
        <v>1.75</v>
      </c>
      <c r="G302">
        <v>2.75</v>
      </c>
      <c r="H302" t="s">
        <v>4</v>
      </c>
      <c r="I302" t="s">
        <v>43</v>
      </c>
      <c r="J302" t="s">
        <v>103</v>
      </c>
      <c r="O302" t="s">
        <v>68</v>
      </c>
      <c r="P302" t="s">
        <v>1635</v>
      </c>
      <c r="Q302" t="s">
        <v>1636</v>
      </c>
      <c r="R302" t="s">
        <v>1637</v>
      </c>
      <c r="S302" t="s">
        <v>13</v>
      </c>
      <c r="T302" s="3">
        <v>1389</v>
      </c>
      <c r="U302" t="s">
        <v>25</v>
      </c>
      <c r="V302" t="s">
        <v>1638</v>
      </c>
      <c r="W302" t="s">
        <v>51</v>
      </c>
      <c r="X302">
        <v>2021</v>
      </c>
      <c r="Y302" t="s">
        <v>198</v>
      </c>
      <c r="Z302" s="2">
        <v>0.01</v>
      </c>
    </row>
    <row r="303" spans="1:26" ht="75" x14ac:dyDescent="0.25">
      <c r="A303">
        <v>302</v>
      </c>
      <c r="B303" t="s">
        <v>1648</v>
      </c>
      <c r="C303" s="1" t="s">
        <v>1644</v>
      </c>
      <c r="D303" t="s">
        <v>1649</v>
      </c>
      <c r="E303" t="s">
        <v>42</v>
      </c>
      <c r="F303">
        <v>1.75</v>
      </c>
      <c r="G303">
        <v>2.75</v>
      </c>
      <c r="H303" t="s">
        <v>4</v>
      </c>
      <c r="I303" t="s">
        <v>43</v>
      </c>
      <c r="J303" t="s">
        <v>103</v>
      </c>
      <c r="O303" t="s">
        <v>68</v>
      </c>
      <c r="P303" t="s">
        <v>1635</v>
      </c>
      <c r="Q303" t="s">
        <v>1636</v>
      </c>
      <c r="R303" t="s">
        <v>1637</v>
      </c>
      <c r="S303" t="s">
        <v>13</v>
      </c>
      <c r="T303" s="3">
        <v>1389</v>
      </c>
      <c r="U303" t="s">
        <v>25</v>
      </c>
      <c r="V303" t="s">
        <v>1638</v>
      </c>
      <c r="W303" t="s">
        <v>51</v>
      </c>
      <c r="X303">
        <v>2021</v>
      </c>
      <c r="Y303" t="s">
        <v>198</v>
      </c>
      <c r="Z303" s="2">
        <v>0.01</v>
      </c>
    </row>
    <row r="304" spans="1:26" ht="75" x14ac:dyDescent="0.25">
      <c r="A304">
        <v>303</v>
      </c>
      <c r="B304" t="s">
        <v>1650</v>
      </c>
      <c r="C304" s="1" t="s">
        <v>1644</v>
      </c>
      <c r="D304" t="s">
        <v>1651</v>
      </c>
      <c r="E304" t="s">
        <v>42</v>
      </c>
      <c r="F304">
        <v>1.75</v>
      </c>
      <c r="G304">
        <v>2.75</v>
      </c>
      <c r="H304" t="s">
        <v>4</v>
      </c>
      <c r="I304" t="s">
        <v>43</v>
      </c>
      <c r="J304" t="s">
        <v>103</v>
      </c>
      <c r="O304" t="s">
        <v>68</v>
      </c>
      <c r="P304" t="s">
        <v>1635</v>
      </c>
      <c r="Q304" t="s">
        <v>1636</v>
      </c>
      <c r="R304" t="s">
        <v>1637</v>
      </c>
      <c r="S304" t="s">
        <v>13</v>
      </c>
      <c r="T304" s="3">
        <v>1389</v>
      </c>
      <c r="U304" t="s">
        <v>25</v>
      </c>
      <c r="V304" t="s">
        <v>1638</v>
      </c>
      <c r="W304" t="s">
        <v>51</v>
      </c>
      <c r="X304">
        <v>2021</v>
      </c>
      <c r="Y304" t="s">
        <v>198</v>
      </c>
      <c r="Z304" s="2">
        <v>0.01</v>
      </c>
    </row>
    <row r="305" spans="1:26" ht="75" x14ac:dyDescent="0.25">
      <c r="A305">
        <v>304</v>
      </c>
      <c r="B305" t="s">
        <v>1652</v>
      </c>
      <c r="C305" s="1" t="s">
        <v>1644</v>
      </c>
      <c r="D305" t="s">
        <v>1653</v>
      </c>
      <c r="E305" t="s">
        <v>42</v>
      </c>
      <c r="F305">
        <v>1.75</v>
      </c>
      <c r="G305">
        <v>1.75</v>
      </c>
      <c r="H305" t="s">
        <v>156</v>
      </c>
      <c r="I305" t="s">
        <v>43</v>
      </c>
      <c r="J305" t="s">
        <v>103</v>
      </c>
      <c r="O305" t="s">
        <v>68</v>
      </c>
      <c r="P305" t="s">
        <v>1635</v>
      </c>
      <c r="Q305" t="s">
        <v>1636</v>
      </c>
      <c r="R305" t="s">
        <v>1637</v>
      </c>
      <c r="S305" t="s">
        <v>13</v>
      </c>
      <c r="T305" s="3">
        <v>1389</v>
      </c>
      <c r="U305" t="s">
        <v>25</v>
      </c>
      <c r="V305" t="s">
        <v>1638</v>
      </c>
      <c r="W305" t="s">
        <v>51</v>
      </c>
      <c r="X305">
        <v>2021</v>
      </c>
      <c r="Y305" t="s">
        <v>198</v>
      </c>
      <c r="Z305" s="2">
        <v>0.01</v>
      </c>
    </row>
    <row r="306" spans="1:26" ht="75" x14ac:dyDescent="0.25">
      <c r="A306">
        <v>305</v>
      </c>
      <c r="B306" t="s">
        <v>1654</v>
      </c>
      <c r="C306" s="1" t="s">
        <v>1644</v>
      </c>
      <c r="D306" t="s">
        <v>1655</v>
      </c>
      <c r="E306" t="s">
        <v>42</v>
      </c>
      <c r="F306">
        <v>1.75</v>
      </c>
      <c r="G306">
        <v>2.75</v>
      </c>
      <c r="H306" t="s">
        <v>4</v>
      </c>
      <c r="I306" t="s">
        <v>43</v>
      </c>
      <c r="J306" t="s">
        <v>103</v>
      </c>
      <c r="O306" t="s">
        <v>68</v>
      </c>
      <c r="P306" t="s">
        <v>1635</v>
      </c>
      <c r="Q306" t="s">
        <v>1636</v>
      </c>
      <c r="R306" t="s">
        <v>1637</v>
      </c>
      <c r="S306" t="s">
        <v>13</v>
      </c>
      <c r="T306" s="3">
        <v>1389</v>
      </c>
      <c r="U306" t="s">
        <v>25</v>
      </c>
      <c r="V306" t="s">
        <v>1638</v>
      </c>
      <c r="W306" t="s">
        <v>51</v>
      </c>
      <c r="X306">
        <v>2021</v>
      </c>
      <c r="Y306" t="s">
        <v>198</v>
      </c>
      <c r="Z306" s="2">
        <v>0.01</v>
      </c>
    </row>
    <row r="307" spans="1:26" ht="75" x14ac:dyDescent="0.25">
      <c r="A307">
        <v>306</v>
      </c>
      <c r="B307" t="s">
        <v>1656</v>
      </c>
      <c r="C307" s="1" t="s">
        <v>1644</v>
      </c>
      <c r="D307" t="s">
        <v>1657</v>
      </c>
      <c r="E307" t="s">
        <v>42</v>
      </c>
      <c r="F307">
        <v>1.75</v>
      </c>
      <c r="G307">
        <v>1.75</v>
      </c>
      <c r="H307" t="s">
        <v>156</v>
      </c>
      <c r="I307" t="s">
        <v>43</v>
      </c>
      <c r="J307" t="s">
        <v>103</v>
      </c>
      <c r="O307" t="s">
        <v>68</v>
      </c>
      <c r="P307" t="s">
        <v>1635</v>
      </c>
      <c r="Q307" t="s">
        <v>1636</v>
      </c>
      <c r="R307" t="s">
        <v>1637</v>
      </c>
      <c r="S307" t="s">
        <v>13</v>
      </c>
      <c r="T307" s="3">
        <v>1389</v>
      </c>
      <c r="U307" t="s">
        <v>25</v>
      </c>
      <c r="V307" t="s">
        <v>1638</v>
      </c>
      <c r="W307" t="s">
        <v>51</v>
      </c>
      <c r="X307">
        <v>2021</v>
      </c>
      <c r="Y307" t="s">
        <v>198</v>
      </c>
      <c r="Z307" s="2">
        <v>0.01</v>
      </c>
    </row>
    <row r="308" spans="1:26" ht="75" x14ac:dyDescent="0.25">
      <c r="A308">
        <v>307</v>
      </c>
      <c r="B308" t="s">
        <v>1658</v>
      </c>
      <c r="C308" s="1" t="s">
        <v>1644</v>
      </c>
      <c r="D308" t="s">
        <v>1659</v>
      </c>
      <c r="E308" t="s">
        <v>42</v>
      </c>
      <c r="F308">
        <v>1.75</v>
      </c>
      <c r="G308">
        <v>1.75</v>
      </c>
      <c r="H308" t="s">
        <v>156</v>
      </c>
      <c r="I308" t="s">
        <v>43</v>
      </c>
      <c r="J308" t="s">
        <v>103</v>
      </c>
      <c r="O308" t="s">
        <v>68</v>
      </c>
      <c r="P308" t="s">
        <v>1635</v>
      </c>
      <c r="Q308" t="s">
        <v>1636</v>
      </c>
      <c r="R308" t="s">
        <v>1637</v>
      </c>
      <c r="S308" t="s">
        <v>13</v>
      </c>
      <c r="T308" s="3">
        <v>1389</v>
      </c>
      <c r="U308" t="s">
        <v>25</v>
      </c>
      <c r="V308" t="s">
        <v>1638</v>
      </c>
      <c r="W308" t="s">
        <v>51</v>
      </c>
      <c r="X308">
        <v>2021</v>
      </c>
      <c r="Y308" t="s">
        <v>198</v>
      </c>
      <c r="Z308" s="2">
        <v>0.01</v>
      </c>
    </row>
    <row r="309" spans="1:26" x14ac:dyDescent="0.25">
      <c r="A309">
        <v>308</v>
      </c>
      <c r="B309" t="s">
        <v>1660</v>
      </c>
      <c r="C309" t="s">
        <v>1661</v>
      </c>
      <c r="D309" t="s">
        <v>1662</v>
      </c>
      <c r="E309" t="s">
        <v>553</v>
      </c>
      <c r="F309">
        <v>2.75</v>
      </c>
      <c r="G309">
        <v>2.75</v>
      </c>
      <c r="H309" t="s">
        <v>75</v>
      </c>
      <c r="I309" t="s">
        <v>43</v>
      </c>
      <c r="J309" t="s">
        <v>92</v>
      </c>
      <c r="O309" t="s">
        <v>35</v>
      </c>
      <c r="P309" t="s">
        <v>1663</v>
      </c>
      <c r="Q309" t="s">
        <v>1636</v>
      </c>
      <c r="R309" t="s">
        <v>1637</v>
      </c>
      <c r="S309" t="s">
        <v>13</v>
      </c>
      <c r="T309" s="3">
        <v>1393</v>
      </c>
      <c r="U309" t="s">
        <v>25</v>
      </c>
      <c r="V309" t="s">
        <v>1638</v>
      </c>
      <c r="W309" t="s">
        <v>51</v>
      </c>
      <c r="X309">
        <v>2021</v>
      </c>
      <c r="Y309" t="s">
        <v>198</v>
      </c>
      <c r="Z309" s="2">
        <v>20</v>
      </c>
    </row>
    <row r="310" spans="1:26" ht="150" x14ac:dyDescent="0.25">
      <c r="A310">
        <v>309</v>
      </c>
      <c r="B310" t="s">
        <v>1664</v>
      </c>
      <c r="C310" s="1" t="s">
        <v>1665</v>
      </c>
      <c r="D310" s="1" t="s">
        <v>1666</v>
      </c>
      <c r="E310" t="s">
        <v>553</v>
      </c>
      <c r="F310">
        <v>2.38</v>
      </c>
      <c r="G310">
        <v>3</v>
      </c>
      <c r="H310" t="s">
        <v>4</v>
      </c>
      <c r="I310" t="s">
        <v>43</v>
      </c>
      <c r="J310" t="s">
        <v>98</v>
      </c>
      <c r="L310" t="s">
        <v>7</v>
      </c>
      <c r="M310" t="s">
        <v>7</v>
      </c>
      <c r="N310" s="1" t="s">
        <v>1667</v>
      </c>
      <c r="O310" t="s">
        <v>68</v>
      </c>
      <c r="P310" t="s">
        <v>1668</v>
      </c>
      <c r="Q310" t="s">
        <v>1636</v>
      </c>
      <c r="R310" t="s">
        <v>1637</v>
      </c>
      <c r="S310" t="s">
        <v>13</v>
      </c>
      <c r="T310" s="3">
        <v>1401</v>
      </c>
      <c r="U310" t="s">
        <v>25</v>
      </c>
      <c r="V310" t="s">
        <v>1638</v>
      </c>
      <c r="W310" t="s">
        <v>51</v>
      </c>
      <c r="X310">
        <v>2021</v>
      </c>
      <c r="Y310" t="s">
        <v>198</v>
      </c>
      <c r="Z310" s="2">
        <v>4.99</v>
      </c>
    </row>
    <row r="311" spans="1:26" x14ac:dyDescent="0.25">
      <c r="A311">
        <v>310</v>
      </c>
      <c r="B311" t="s">
        <v>1669</v>
      </c>
      <c r="C311" t="s">
        <v>1670</v>
      </c>
      <c r="D311" t="s">
        <v>1671</v>
      </c>
      <c r="E311" t="s">
        <v>42</v>
      </c>
      <c r="F311">
        <v>2.5</v>
      </c>
      <c r="G311">
        <v>3.5</v>
      </c>
      <c r="H311" t="s">
        <v>4</v>
      </c>
      <c r="I311" t="s">
        <v>5</v>
      </c>
      <c r="J311" t="s">
        <v>66</v>
      </c>
      <c r="N311" t="s">
        <v>1668</v>
      </c>
      <c r="O311" t="s">
        <v>68</v>
      </c>
      <c r="P311" t="s">
        <v>1668</v>
      </c>
      <c r="Q311" t="s">
        <v>1636</v>
      </c>
      <c r="R311" t="s">
        <v>1637</v>
      </c>
      <c r="S311" t="s">
        <v>13</v>
      </c>
      <c r="T311" s="3">
        <v>1401</v>
      </c>
      <c r="U311" t="s">
        <v>25</v>
      </c>
      <c r="V311" t="s">
        <v>1638</v>
      </c>
      <c r="W311" t="s">
        <v>51</v>
      </c>
      <c r="X311">
        <v>2021</v>
      </c>
      <c r="Y311" t="s">
        <v>198</v>
      </c>
      <c r="Z311" s="2">
        <v>3.99</v>
      </c>
    </row>
    <row r="312" spans="1:26" x14ac:dyDescent="0.25">
      <c r="A312">
        <v>311</v>
      </c>
      <c r="B312" t="s">
        <v>1672</v>
      </c>
      <c r="C312" t="s">
        <v>1673</v>
      </c>
      <c r="D312" t="s">
        <v>1674</v>
      </c>
      <c r="E312" t="s">
        <v>42</v>
      </c>
      <c r="F312">
        <v>3</v>
      </c>
      <c r="G312">
        <v>2.38</v>
      </c>
      <c r="H312" t="s">
        <v>4</v>
      </c>
      <c r="I312" t="s">
        <v>5</v>
      </c>
      <c r="J312" t="s">
        <v>66</v>
      </c>
      <c r="N312" t="s">
        <v>1675</v>
      </c>
      <c r="O312" t="s">
        <v>68</v>
      </c>
      <c r="P312" t="s">
        <v>1668</v>
      </c>
      <c r="Q312" t="s">
        <v>1636</v>
      </c>
      <c r="R312" t="s">
        <v>1637</v>
      </c>
      <c r="S312" t="s">
        <v>13</v>
      </c>
      <c r="T312" s="3">
        <v>1401</v>
      </c>
      <c r="U312" t="s">
        <v>25</v>
      </c>
      <c r="V312" t="s">
        <v>1638</v>
      </c>
      <c r="W312" t="s">
        <v>51</v>
      </c>
      <c r="X312">
        <v>2021</v>
      </c>
      <c r="Y312" t="s">
        <v>198</v>
      </c>
      <c r="Z312" s="2">
        <v>3.99</v>
      </c>
    </row>
    <row r="313" spans="1:26" x14ac:dyDescent="0.25">
      <c r="A313">
        <v>312</v>
      </c>
      <c r="B313" t="s">
        <v>1676</v>
      </c>
      <c r="C313" t="s">
        <v>1677</v>
      </c>
      <c r="D313" t="s">
        <v>1678</v>
      </c>
      <c r="E313" t="s">
        <v>42</v>
      </c>
      <c r="F313">
        <v>3</v>
      </c>
      <c r="G313">
        <v>2.25</v>
      </c>
      <c r="H313" t="s">
        <v>4</v>
      </c>
      <c r="I313" t="s">
        <v>5</v>
      </c>
      <c r="J313" t="s">
        <v>66</v>
      </c>
      <c r="N313" t="s">
        <v>1679</v>
      </c>
      <c r="O313" t="s">
        <v>68</v>
      </c>
      <c r="P313" t="s">
        <v>1668</v>
      </c>
      <c r="Q313" t="s">
        <v>1636</v>
      </c>
      <c r="R313" t="s">
        <v>1637</v>
      </c>
      <c r="S313" t="s">
        <v>13</v>
      </c>
      <c r="T313" s="3">
        <v>1401</v>
      </c>
      <c r="U313" t="s">
        <v>25</v>
      </c>
      <c r="V313" t="s">
        <v>1638</v>
      </c>
      <c r="W313" t="s">
        <v>51</v>
      </c>
      <c r="X313">
        <v>2021</v>
      </c>
      <c r="Y313" t="s">
        <v>198</v>
      </c>
      <c r="Z313" s="2">
        <v>3.99</v>
      </c>
    </row>
    <row r="314" spans="1:26" x14ac:dyDescent="0.25">
      <c r="A314">
        <v>313</v>
      </c>
      <c r="B314" t="s">
        <v>1680</v>
      </c>
      <c r="C314" t="s">
        <v>1681</v>
      </c>
      <c r="D314" t="s">
        <v>1682</v>
      </c>
      <c r="E314" t="s">
        <v>32</v>
      </c>
      <c r="F314">
        <v>1.5</v>
      </c>
      <c r="G314">
        <v>3</v>
      </c>
      <c r="H314" t="s">
        <v>4</v>
      </c>
      <c r="I314" t="s">
        <v>43</v>
      </c>
      <c r="J314" t="s">
        <v>98</v>
      </c>
      <c r="N314" t="s">
        <v>1681</v>
      </c>
      <c r="O314" t="s">
        <v>68</v>
      </c>
      <c r="P314" t="s">
        <v>1635</v>
      </c>
      <c r="Q314" t="s">
        <v>1636</v>
      </c>
      <c r="R314" t="s">
        <v>1637</v>
      </c>
      <c r="S314" t="s">
        <v>13</v>
      </c>
      <c r="T314" s="3">
        <v>1389</v>
      </c>
      <c r="U314" t="s">
        <v>25</v>
      </c>
      <c r="V314" t="s">
        <v>1638</v>
      </c>
      <c r="W314" t="s">
        <v>51</v>
      </c>
      <c r="X314">
        <v>2021</v>
      </c>
      <c r="Y314" t="s">
        <v>198</v>
      </c>
      <c r="Z314" s="2">
        <v>0.01</v>
      </c>
    </row>
    <row r="315" spans="1:26" x14ac:dyDescent="0.25">
      <c r="A315">
        <v>314</v>
      </c>
      <c r="B315" t="s">
        <v>1683</v>
      </c>
      <c r="C315" t="s">
        <v>1684</v>
      </c>
      <c r="D315" t="s">
        <v>1685</v>
      </c>
      <c r="E315" t="s">
        <v>42</v>
      </c>
      <c r="F315">
        <v>3.5</v>
      </c>
      <c r="G315">
        <v>2.5</v>
      </c>
      <c r="H315" t="s">
        <v>4</v>
      </c>
      <c r="I315" t="s">
        <v>5</v>
      </c>
      <c r="J315" t="s">
        <v>66</v>
      </c>
      <c r="N315" t="s">
        <v>1686</v>
      </c>
      <c r="O315" t="s">
        <v>68</v>
      </c>
      <c r="P315" t="s">
        <v>1687</v>
      </c>
      <c r="Q315" t="s">
        <v>1688</v>
      </c>
      <c r="R315" t="s">
        <v>1637</v>
      </c>
      <c r="S315" t="s">
        <v>13</v>
      </c>
      <c r="T315" s="3">
        <v>1636</v>
      </c>
      <c r="U315" t="s">
        <v>25</v>
      </c>
      <c r="V315" t="s">
        <v>1638</v>
      </c>
      <c r="W315" t="s">
        <v>51</v>
      </c>
      <c r="X315">
        <v>2021</v>
      </c>
      <c r="Y315" t="s">
        <v>198</v>
      </c>
      <c r="Z315" s="2">
        <v>9.99</v>
      </c>
    </row>
    <row r="316" spans="1:26" x14ac:dyDescent="0.25">
      <c r="A316">
        <v>315</v>
      </c>
      <c r="B316" t="s">
        <v>1689</v>
      </c>
      <c r="C316" t="s">
        <v>1690</v>
      </c>
      <c r="D316" t="s">
        <v>1691</v>
      </c>
      <c r="E316" t="s">
        <v>42</v>
      </c>
      <c r="F316">
        <v>3.25</v>
      </c>
      <c r="G316">
        <v>2.5</v>
      </c>
      <c r="H316" t="s">
        <v>4</v>
      </c>
      <c r="I316" t="s">
        <v>5</v>
      </c>
      <c r="J316" t="s">
        <v>66</v>
      </c>
      <c r="N316" t="s">
        <v>1692</v>
      </c>
      <c r="O316" t="s">
        <v>68</v>
      </c>
      <c r="P316" t="s">
        <v>1687</v>
      </c>
      <c r="Q316" t="s">
        <v>1688</v>
      </c>
      <c r="R316" t="s">
        <v>1637</v>
      </c>
      <c r="S316" t="s">
        <v>13</v>
      </c>
      <c r="T316" s="3">
        <v>1636</v>
      </c>
      <c r="U316" t="s">
        <v>25</v>
      </c>
      <c r="V316" t="s">
        <v>1638</v>
      </c>
      <c r="W316" t="s">
        <v>51</v>
      </c>
      <c r="X316">
        <v>2021</v>
      </c>
      <c r="Y316" t="s">
        <v>198</v>
      </c>
      <c r="Z316" s="2">
        <v>0.01</v>
      </c>
    </row>
    <row r="317" spans="1:26" x14ac:dyDescent="0.25">
      <c r="A317">
        <v>316</v>
      </c>
      <c r="B317" t="s">
        <v>1693</v>
      </c>
      <c r="C317" t="s">
        <v>1694</v>
      </c>
      <c r="D317" t="s">
        <v>1695</v>
      </c>
      <c r="E317" t="s">
        <v>42</v>
      </c>
      <c r="F317">
        <v>3</v>
      </c>
      <c r="G317">
        <v>2.38</v>
      </c>
      <c r="H317" t="s">
        <v>4</v>
      </c>
      <c r="I317" t="s">
        <v>5</v>
      </c>
      <c r="J317" t="s">
        <v>66</v>
      </c>
      <c r="N317" t="s">
        <v>1696</v>
      </c>
      <c r="O317" t="s">
        <v>68</v>
      </c>
      <c r="P317" t="s">
        <v>1687</v>
      </c>
      <c r="Q317" t="s">
        <v>1688</v>
      </c>
      <c r="R317" t="s">
        <v>1637</v>
      </c>
      <c r="S317" t="s">
        <v>13</v>
      </c>
      <c r="T317" s="3">
        <v>1636</v>
      </c>
      <c r="U317" t="s">
        <v>25</v>
      </c>
      <c r="V317" t="s">
        <v>1638</v>
      </c>
      <c r="W317" t="s">
        <v>51</v>
      </c>
      <c r="X317">
        <v>2021</v>
      </c>
      <c r="Y317" t="s">
        <v>198</v>
      </c>
      <c r="Z317" s="2">
        <v>0.01</v>
      </c>
    </row>
    <row r="318" spans="1:26" x14ac:dyDescent="0.25">
      <c r="A318">
        <v>317</v>
      </c>
      <c r="B318" t="s">
        <v>1697</v>
      </c>
      <c r="C318" t="s">
        <v>1698</v>
      </c>
      <c r="D318" t="s">
        <v>1699</v>
      </c>
      <c r="E318" t="s">
        <v>42</v>
      </c>
      <c r="F318">
        <v>3.5</v>
      </c>
      <c r="G318">
        <v>2.5</v>
      </c>
      <c r="H318" t="s">
        <v>4</v>
      </c>
      <c r="I318" t="s">
        <v>5</v>
      </c>
      <c r="J318" t="s">
        <v>66</v>
      </c>
      <c r="N318" t="s">
        <v>1687</v>
      </c>
      <c r="O318" t="s">
        <v>68</v>
      </c>
      <c r="P318" t="s">
        <v>1687</v>
      </c>
      <c r="Q318" t="s">
        <v>1688</v>
      </c>
      <c r="R318" t="s">
        <v>1637</v>
      </c>
      <c r="S318" t="s">
        <v>13</v>
      </c>
      <c r="T318" s="3">
        <v>1636</v>
      </c>
      <c r="U318" t="s">
        <v>25</v>
      </c>
      <c r="V318" t="s">
        <v>1638</v>
      </c>
      <c r="W318" t="s">
        <v>51</v>
      </c>
      <c r="X318">
        <v>2021</v>
      </c>
      <c r="Y318" t="s">
        <v>198</v>
      </c>
      <c r="Z318" s="2">
        <v>9.99</v>
      </c>
    </row>
    <row r="319" spans="1:26" ht="105" x14ac:dyDescent="0.25">
      <c r="A319">
        <v>318</v>
      </c>
      <c r="B319" t="s">
        <v>1700</v>
      </c>
      <c r="C319" t="s">
        <v>1701</v>
      </c>
      <c r="D319" s="1" t="s">
        <v>1702</v>
      </c>
      <c r="E319" t="s">
        <v>511</v>
      </c>
      <c r="F319">
        <v>3</v>
      </c>
      <c r="G319">
        <v>4</v>
      </c>
      <c r="H319" t="s">
        <v>4</v>
      </c>
      <c r="I319" t="s">
        <v>43</v>
      </c>
      <c r="J319" t="s">
        <v>1703</v>
      </c>
      <c r="L319" t="s">
        <v>7</v>
      </c>
      <c r="M319" t="s">
        <v>7</v>
      </c>
      <c r="N319" s="1" t="s">
        <v>1704</v>
      </c>
      <c r="O319" t="s">
        <v>35</v>
      </c>
      <c r="P319" t="s">
        <v>1705</v>
      </c>
      <c r="Q319" t="s">
        <v>1705</v>
      </c>
      <c r="R319" t="s">
        <v>1706</v>
      </c>
      <c r="S319" t="s">
        <v>13</v>
      </c>
      <c r="T319" s="3">
        <v>1788</v>
      </c>
      <c r="U319" t="s">
        <v>25</v>
      </c>
      <c r="V319" t="s">
        <v>1638</v>
      </c>
      <c r="W319" t="s">
        <v>51</v>
      </c>
      <c r="X319">
        <v>2021</v>
      </c>
      <c r="Y319" t="s">
        <v>198</v>
      </c>
      <c r="Z319" s="2">
        <v>2.99</v>
      </c>
    </row>
    <row r="320" spans="1:26" x14ac:dyDescent="0.25">
      <c r="A320">
        <v>319</v>
      </c>
      <c r="B320" t="s">
        <v>1707</v>
      </c>
      <c r="C320" t="s">
        <v>1708</v>
      </c>
      <c r="D320" t="s">
        <v>1709</v>
      </c>
      <c r="E320" t="s">
        <v>32</v>
      </c>
      <c r="F320">
        <v>2</v>
      </c>
      <c r="G320">
        <v>2</v>
      </c>
      <c r="H320" t="s">
        <v>75</v>
      </c>
      <c r="I320" t="s">
        <v>43</v>
      </c>
      <c r="J320" t="s">
        <v>1710</v>
      </c>
      <c r="L320" t="s">
        <v>7</v>
      </c>
      <c r="N320" t="s">
        <v>1711</v>
      </c>
      <c r="O320" t="s">
        <v>9</v>
      </c>
      <c r="P320" t="s">
        <v>1705</v>
      </c>
      <c r="Q320" t="s">
        <v>1705</v>
      </c>
      <c r="R320" t="s">
        <v>1706</v>
      </c>
      <c r="S320" t="s">
        <v>13</v>
      </c>
      <c r="T320" s="3">
        <v>1788</v>
      </c>
      <c r="U320" t="s">
        <v>25</v>
      </c>
      <c r="V320" t="s">
        <v>1638</v>
      </c>
      <c r="W320" t="s">
        <v>51</v>
      </c>
      <c r="X320">
        <v>2021</v>
      </c>
      <c r="Y320" t="s">
        <v>198</v>
      </c>
      <c r="Z320" s="2">
        <v>0.01</v>
      </c>
    </row>
    <row r="321" spans="1:26" x14ac:dyDescent="0.25">
      <c r="A321">
        <v>320</v>
      </c>
      <c r="B321" t="s">
        <v>1712</v>
      </c>
      <c r="C321" t="s">
        <v>1713</v>
      </c>
      <c r="D321" t="s">
        <v>1714</v>
      </c>
      <c r="E321" t="s">
        <v>448</v>
      </c>
      <c r="F321">
        <v>1.5</v>
      </c>
      <c r="G321">
        <v>1.5</v>
      </c>
      <c r="H321" t="s">
        <v>75</v>
      </c>
      <c r="I321" t="s">
        <v>43</v>
      </c>
      <c r="J321" t="s">
        <v>193</v>
      </c>
      <c r="L321" t="s">
        <v>7</v>
      </c>
      <c r="O321" t="s">
        <v>9</v>
      </c>
      <c r="P321" t="s">
        <v>1715</v>
      </c>
      <c r="Q321" t="s">
        <v>1716</v>
      </c>
      <c r="R321" t="s">
        <v>1637</v>
      </c>
      <c r="S321" t="s">
        <v>13</v>
      </c>
      <c r="T321" s="3">
        <v>1661</v>
      </c>
      <c r="U321" t="s">
        <v>25</v>
      </c>
      <c r="V321" t="s">
        <v>1638</v>
      </c>
      <c r="W321" t="s">
        <v>51</v>
      </c>
      <c r="X321">
        <v>2021</v>
      </c>
      <c r="Y321" t="s">
        <v>198</v>
      </c>
      <c r="Z321" s="2">
        <v>6</v>
      </c>
    </row>
    <row r="322" spans="1:26" x14ac:dyDescent="0.25">
      <c r="A322">
        <v>320</v>
      </c>
      <c r="B322" t="s">
        <v>1717</v>
      </c>
      <c r="C322" t="s">
        <v>1718</v>
      </c>
      <c r="D322" t="s">
        <v>1719</v>
      </c>
      <c r="E322" t="s">
        <v>314</v>
      </c>
      <c r="F322">
        <v>1</v>
      </c>
      <c r="G322">
        <v>1</v>
      </c>
      <c r="H322" t="s">
        <v>156</v>
      </c>
      <c r="I322" t="s">
        <v>43</v>
      </c>
      <c r="J322" t="s">
        <v>98</v>
      </c>
      <c r="O322" t="s">
        <v>35</v>
      </c>
      <c r="P322" t="s">
        <v>1720</v>
      </c>
      <c r="Q322" t="s">
        <v>1721</v>
      </c>
      <c r="R322" t="s">
        <v>24</v>
      </c>
      <c r="S322" t="s">
        <v>13</v>
      </c>
      <c r="T322">
        <v>247</v>
      </c>
      <c r="U322" t="s">
        <v>25</v>
      </c>
      <c r="V322" t="s">
        <v>1722</v>
      </c>
      <c r="W322" t="s">
        <v>51</v>
      </c>
      <c r="X322">
        <v>2021</v>
      </c>
      <c r="Y322" t="s">
        <v>28</v>
      </c>
      <c r="Z322" s="2">
        <v>0.01</v>
      </c>
    </row>
    <row r="323" spans="1:26" x14ac:dyDescent="0.25">
      <c r="A323">
        <v>321</v>
      </c>
      <c r="B323" t="s">
        <v>1723</v>
      </c>
      <c r="C323" t="s">
        <v>1724</v>
      </c>
      <c r="D323" t="s">
        <v>1725</v>
      </c>
      <c r="E323" t="s">
        <v>42</v>
      </c>
      <c r="F323">
        <v>3</v>
      </c>
      <c r="G323">
        <v>2.5</v>
      </c>
      <c r="H323" t="s">
        <v>4</v>
      </c>
      <c r="I323" t="s">
        <v>5</v>
      </c>
      <c r="J323" t="s">
        <v>66</v>
      </c>
      <c r="N323" t="s">
        <v>1726</v>
      </c>
      <c r="O323" t="s">
        <v>68</v>
      </c>
      <c r="P323" t="s">
        <v>1727</v>
      </c>
      <c r="Q323" t="s">
        <v>1728</v>
      </c>
      <c r="R323" t="s">
        <v>1637</v>
      </c>
      <c r="S323" t="s">
        <v>13</v>
      </c>
      <c r="T323" s="3">
        <v>1581</v>
      </c>
      <c r="U323" t="s">
        <v>25</v>
      </c>
      <c r="V323" t="s">
        <v>1638</v>
      </c>
      <c r="W323" t="s">
        <v>51</v>
      </c>
      <c r="X323">
        <v>2021</v>
      </c>
      <c r="Y323" t="s">
        <v>198</v>
      </c>
      <c r="Z323" s="2">
        <v>0.01</v>
      </c>
    </row>
    <row r="324" spans="1:26" ht="105" x14ac:dyDescent="0.25">
      <c r="A324">
        <v>321</v>
      </c>
      <c r="B324" t="s">
        <v>1729</v>
      </c>
      <c r="C324" t="s">
        <v>1730</v>
      </c>
      <c r="D324" t="s">
        <v>1731</v>
      </c>
      <c r="E324" t="s">
        <v>991</v>
      </c>
      <c r="F324">
        <v>4.75</v>
      </c>
      <c r="G324">
        <v>3.5</v>
      </c>
      <c r="H324" t="s">
        <v>4</v>
      </c>
      <c r="I324" t="s">
        <v>5</v>
      </c>
      <c r="J324" t="s">
        <v>84</v>
      </c>
      <c r="N324" s="1" t="s">
        <v>1732</v>
      </c>
      <c r="O324" t="s">
        <v>77</v>
      </c>
      <c r="P324" t="s">
        <v>1733</v>
      </c>
      <c r="Q324" t="s">
        <v>1734</v>
      </c>
      <c r="R324" t="s">
        <v>1735</v>
      </c>
      <c r="S324" t="s">
        <v>13</v>
      </c>
      <c r="T324" s="3">
        <v>1435</v>
      </c>
      <c r="U324" t="s">
        <v>25</v>
      </c>
      <c r="V324" t="s">
        <v>1638</v>
      </c>
      <c r="W324" t="s">
        <v>51</v>
      </c>
      <c r="X324">
        <v>2021</v>
      </c>
      <c r="Y324" t="s">
        <v>198</v>
      </c>
      <c r="Z324" s="2">
        <v>0.04</v>
      </c>
    </row>
    <row r="325" spans="1:26" ht="105" x14ac:dyDescent="0.25">
      <c r="A325">
        <v>322</v>
      </c>
      <c r="B325" t="s">
        <v>1736</v>
      </c>
      <c r="C325" t="s">
        <v>1737</v>
      </c>
      <c r="D325" t="s">
        <v>1738</v>
      </c>
      <c r="E325" t="s">
        <v>42</v>
      </c>
      <c r="F325">
        <v>3.5</v>
      </c>
      <c r="G325">
        <v>2.5</v>
      </c>
      <c r="H325" t="s">
        <v>4</v>
      </c>
      <c r="I325" t="s">
        <v>5</v>
      </c>
      <c r="J325" t="s">
        <v>257</v>
      </c>
      <c r="N325" s="1" t="s">
        <v>1739</v>
      </c>
      <c r="O325" t="s">
        <v>68</v>
      </c>
      <c r="P325" t="s">
        <v>1740</v>
      </c>
      <c r="Q325" t="s">
        <v>1741</v>
      </c>
      <c r="R325" t="s">
        <v>1637</v>
      </c>
      <c r="S325" t="s">
        <v>13</v>
      </c>
      <c r="T325" s="3">
        <v>1578</v>
      </c>
      <c r="U325" t="s">
        <v>25</v>
      </c>
      <c r="V325" t="s">
        <v>1638</v>
      </c>
      <c r="W325" t="s">
        <v>51</v>
      </c>
      <c r="X325">
        <v>2021</v>
      </c>
      <c r="Y325" t="s">
        <v>198</v>
      </c>
      <c r="Z325" s="2">
        <v>5.98</v>
      </c>
    </row>
    <row r="326" spans="1:26" x14ac:dyDescent="0.25">
      <c r="A326">
        <v>322</v>
      </c>
      <c r="B326" t="s">
        <v>1742</v>
      </c>
      <c r="C326" t="s">
        <v>1743</v>
      </c>
      <c r="D326" t="s">
        <v>1744</v>
      </c>
      <c r="E326" t="s">
        <v>56</v>
      </c>
      <c r="F326">
        <v>2.5</v>
      </c>
      <c r="G326">
        <v>1.25</v>
      </c>
      <c r="H326" t="s">
        <v>4</v>
      </c>
      <c r="I326" t="s">
        <v>43</v>
      </c>
      <c r="J326" t="s">
        <v>739</v>
      </c>
      <c r="N326" t="s">
        <v>1745</v>
      </c>
      <c r="O326" t="s">
        <v>9</v>
      </c>
      <c r="P326" t="s">
        <v>1746</v>
      </c>
      <c r="Q326" t="s">
        <v>746</v>
      </c>
      <c r="R326" t="s">
        <v>24</v>
      </c>
      <c r="S326" t="s">
        <v>13</v>
      </c>
      <c r="T326">
        <v>5</v>
      </c>
      <c r="U326" t="s">
        <v>14</v>
      </c>
      <c r="V326" t="s">
        <v>1747</v>
      </c>
      <c r="W326" t="s">
        <v>62</v>
      </c>
      <c r="X326">
        <v>2021</v>
      </c>
      <c r="Y326" t="s">
        <v>52</v>
      </c>
      <c r="Z326" s="2">
        <v>0.04</v>
      </c>
    </row>
    <row r="327" spans="1:26" x14ac:dyDescent="0.25">
      <c r="A327">
        <v>323</v>
      </c>
      <c r="B327" t="s">
        <v>1748</v>
      </c>
      <c r="C327" t="s">
        <v>1749</v>
      </c>
      <c r="D327" t="s">
        <v>1750</v>
      </c>
      <c r="E327" t="s">
        <v>42</v>
      </c>
      <c r="F327">
        <v>3</v>
      </c>
      <c r="G327">
        <v>2</v>
      </c>
      <c r="H327" t="s">
        <v>4</v>
      </c>
      <c r="I327" t="s">
        <v>5</v>
      </c>
      <c r="J327" t="s">
        <v>66</v>
      </c>
      <c r="N327" t="s">
        <v>1740</v>
      </c>
      <c r="O327" t="s">
        <v>68</v>
      </c>
      <c r="P327" t="s">
        <v>1740</v>
      </c>
      <c r="Q327" t="s">
        <v>1741</v>
      </c>
      <c r="R327" t="s">
        <v>1637</v>
      </c>
      <c r="S327" t="s">
        <v>13</v>
      </c>
      <c r="T327" s="3">
        <v>1578</v>
      </c>
      <c r="U327" t="s">
        <v>25</v>
      </c>
      <c r="V327" t="s">
        <v>1638</v>
      </c>
      <c r="W327" t="s">
        <v>51</v>
      </c>
      <c r="X327">
        <v>2021</v>
      </c>
      <c r="Y327" t="s">
        <v>198</v>
      </c>
      <c r="Z327" s="2">
        <v>2.99</v>
      </c>
    </row>
    <row r="328" spans="1:26" x14ac:dyDescent="0.25">
      <c r="A328">
        <v>324</v>
      </c>
      <c r="B328" t="s">
        <v>1751</v>
      </c>
      <c r="C328" t="s">
        <v>1752</v>
      </c>
      <c r="D328" t="s">
        <v>1753</v>
      </c>
      <c r="E328" t="s">
        <v>42</v>
      </c>
      <c r="F328">
        <v>2</v>
      </c>
      <c r="G328">
        <v>6.5</v>
      </c>
      <c r="H328" t="s">
        <v>4</v>
      </c>
      <c r="I328" t="s">
        <v>5</v>
      </c>
      <c r="J328" t="s">
        <v>103</v>
      </c>
      <c r="N328" t="s">
        <v>1740</v>
      </c>
      <c r="O328" t="s">
        <v>68</v>
      </c>
      <c r="P328" t="s">
        <v>1740</v>
      </c>
      <c r="Q328" t="s">
        <v>1741</v>
      </c>
      <c r="R328" t="s">
        <v>1637</v>
      </c>
      <c r="S328" t="s">
        <v>13</v>
      </c>
      <c r="T328" s="3">
        <v>1578</v>
      </c>
      <c r="U328" t="s">
        <v>25</v>
      </c>
      <c r="V328" t="s">
        <v>1638</v>
      </c>
      <c r="W328" t="s">
        <v>51</v>
      </c>
      <c r="X328">
        <v>2021</v>
      </c>
      <c r="Y328" t="s">
        <v>198</v>
      </c>
      <c r="Z328" s="2">
        <v>0.01</v>
      </c>
    </row>
    <row r="329" spans="1:26" x14ac:dyDescent="0.25">
      <c r="A329">
        <v>325</v>
      </c>
      <c r="B329" t="s">
        <v>1754</v>
      </c>
      <c r="C329" t="s">
        <v>1755</v>
      </c>
      <c r="D329" t="s">
        <v>1756</v>
      </c>
      <c r="E329" t="s">
        <v>42</v>
      </c>
      <c r="F329">
        <v>1.5</v>
      </c>
      <c r="G329">
        <v>2.75</v>
      </c>
      <c r="H329" t="s">
        <v>4</v>
      </c>
      <c r="I329" t="s">
        <v>43</v>
      </c>
      <c r="J329" t="s">
        <v>449</v>
      </c>
      <c r="N329" t="s">
        <v>1757</v>
      </c>
      <c r="O329" t="s">
        <v>9</v>
      </c>
      <c r="P329" t="s">
        <v>1758</v>
      </c>
      <c r="Q329" t="s">
        <v>1759</v>
      </c>
      <c r="R329" t="s">
        <v>1637</v>
      </c>
      <c r="S329" t="s">
        <v>13</v>
      </c>
      <c r="T329" s="3">
        <v>1565</v>
      </c>
      <c r="U329" t="s">
        <v>25</v>
      </c>
      <c r="V329" t="s">
        <v>1638</v>
      </c>
      <c r="W329" t="s">
        <v>51</v>
      </c>
      <c r="X329">
        <v>2021</v>
      </c>
      <c r="Y329" t="s">
        <v>198</v>
      </c>
      <c r="Z329" s="2">
        <v>0.01</v>
      </c>
    </row>
    <row r="330" spans="1:26" x14ac:dyDescent="0.25">
      <c r="A330">
        <v>326</v>
      </c>
      <c r="B330" t="s">
        <v>1760</v>
      </c>
      <c r="C330" t="s">
        <v>1761</v>
      </c>
      <c r="D330" t="s">
        <v>1762</v>
      </c>
      <c r="E330" t="s">
        <v>42</v>
      </c>
      <c r="F330">
        <v>5</v>
      </c>
      <c r="G330">
        <v>1.5</v>
      </c>
      <c r="H330" t="s">
        <v>4</v>
      </c>
      <c r="I330" t="s">
        <v>5</v>
      </c>
      <c r="J330" t="s">
        <v>103</v>
      </c>
      <c r="N330" t="s">
        <v>1740</v>
      </c>
      <c r="O330" t="s">
        <v>68</v>
      </c>
      <c r="P330" t="s">
        <v>1740</v>
      </c>
      <c r="Q330" t="s">
        <v>1741</v>
      </c>
      <c r="R330" t="s">
        <v>1637</v>
      </c>
      <c r="S330" t="s">
        <v>13</v>
      </c>
      <c r="T330" s="3">
        <v>1578</v>
      </c>
      <c r="U330" t="s">
        <v>25</v>
      </c>
      <c r="V330" t="s">
        <v>1638</v>
      </c>
      <c r="W330" t="s">
        <v>51</v>
      </c>
      <c r="X330">
        <v>2021</v>
      </c>
      <c r="Y330" t="s">
        <v>198</v>
      </c>
      <c r="Z330" s="2">
        <v>0.01</v>
      </c>
    </row>
    <row r="331" spans="1:26" x14ac:dyDescent="0.25">
      <c r="A331">
        <v>327</v>
      </c>
      <c r="B331" t="s">
        <v>1763</v>
      </c>
      <c r="C331" t="s">
        <v>1764</v>
      </c>
      <c r="D331" t="s">
        <v>1765</v>
      </c>
      <c r="E331" t="s">
        <v>32</v>
      </c>
      <c r="F331">
        <v>1.5</v>
      </c>
      <c r="G331">
        <v>2.75</v>
      </c>
      <c r="H331" t="s">
        <v>478</v>
      </c>
      <c r="I331" t="s">
        <v>43</v>
      </c>
      <c r="J331" t="s">
        <v>98</v>
      </c>
      <c r="O331" t="s">
        <v>46</v>
      </c>
      <c r="P331" t="s">
        <v>1766</v>
      </c>
      <c r="Q331" t="s">
        <v>1767</v>
      </c>
      <c r="R331" t="s">
        <v>1637</v>
      </c>
      <c r="S331" t="s">
        <v>13</v>
      </c>
      <c r="T331" s="3">
        <v>1426</v>
      </c>
      <c r="U331" t="s">
        <v>25</v>
      </c>
      <c r="V331" t="s">
        <v>1638</v>
      </c>
      <c r="W331" t="s">
        <v>51</v>
      </c>
      <c r="X331">
        <v>2021</v>
      </c>
      <c r="Y331" t="s">
        <v>198</v>
      </c>
      <c r="Z331" s="2">
        <v>6</v>
      </c>
    </row>
    <row r="332" spans="1:26" x14ac:dyDescent="0.25">
      <c r="A332">
        <v>328</v>
      </c>
      <c r="B332" t="s">
        <v>1768</v>
      </c>
      <c r="C332" t="s">
        <v>1637</v>
      </c>
      <c r="D332" t="s">
        <v>1769</v>
      </c>
      <c r="E332" t="s">
        <v>32</v>
      </c>
      <c r="F332">
        <v>3.5</v>
      </c>
      <c r="G332">
        <v>3</v>
      </c>
      <c r="H332" t="s">
        <v>4</v>
      </c>
      <c r="I332" t="s">
        <v>5</v>
      </c>
      <c r="J332" t="s">
        <v>1289</v>
      </c>
      <c r="N332" t="s">
        <v>1637</v>
      </c>
      <c r="O332" t="s">
        <v>46</v>
      </c>
      <c r="P332" t="s">
        <v>1766</v>
      </c>
      <c r="Q332" t="s">
        <v>1767</v>
      </c>
      <c r="R332" t="s">
        <v>1637</v>
      </c>
      <c r="S332" t="s">
        <v>13</v>
      </c>
      <c r="T332" s="3">
        <v>1426</v>
      </c>
      <c r="U332" t="s">
        <v>25</v>
      </c>
      <c r="V332" t="s">
        <v>1638</v>
      </c>
      <c r="W332" t="s">
        <v>51</v>
      </c>
      <c r="X332">
        <v>2021</v>
      </c>
      <c r="Y332" t="s">
        <v>198</v>
      </c>
      <c r="Z332" s="2">
        <v>7.99</v>
      </c>
    </row>
    <row r="333" spans="1:26" x14ac:dyDescent="0.25">
      <c r="A333">
        <v>329</v>
      </c>
      <c r="B333" t="s">
        <v>1770</v>
      </c>
      <c r="C333" t="s">
        <v>1771</v>
      </c>
      <c r="D333" t="s">
        <v>1772</v>
      </c>
      <c r="E333" t="s">
        <v>234</v>
      </c>
      <c r="F333">
        <v>0.75</v>
      </c>
      <c r="G333">
        <v>4</v>
      </c>
      <c r="H333" t="s">
        <v>4</v>
      </c>
      <c r="I333" t="s">
        <v>43</v>
      </c>
      <c r="J333" t="s">
        <v>98</v>
      </c>
      <c r="L333" t="s">
        <v>7</v>
      </c>
      <c r="N333" t="s">
        <v>1773</v>
      </c>
      <c r="O333" t="s">
        <v>46</v>
      </c>
      <c r="P333" t="s">
        <v>1774</v>
      </c>
      <c r="Q333" t="s">
        <v>1775</v>
      </c>
      <c r="R333" t="s">
        <v>1776</v>
      </c>
      <c r="S333" t="s">
        <v>13</v>
      </c>
      <c r="T333" s="3">
        <v>1042</v>
      </c>
      <c r="U333" t="s">
        <v>25</v>
      </c>
      <c r="V333" t="s">
        <v>1638</v>
      </c>
      <c r="W333" t="s">
        <v>51</v>
      </c>
      <c r="X333">
        <v>2021</v>
      </c>
      <c r="Y333" t="s">
        <v>198</v>
      </c>
      <c r="Z333" s="2">
        <v>5.99</v>
      </c>
    </row>
    <row r="334" spans="1:26" x14ac:dyDescent="0.25">
      <c r="A334">
        <v>330</v>
      </c>
      <c r="B334" t="s">
        <v>1777</v>
      </c>
      <c r="C334" t="s">
        <v>1778</v>
      </c>
      <c r="D334" t="s">
        <v>1779</v>
      </c>
      <c r="E334" t="s">
        <v>3</v>
      </c>
      <c r="F334">
        <v>3.5</v>
      </c>
      <c r="G334">
        <v>1.5</v>
      </c>
      <c r="H334" t="s">
        <v>4</v>
      </c>
      <c r="I334" t="s">
        <v>5</v>
      </c>
      <c r="J334" t="s">
        <v>98</v>
      </c>
      <c r="N334" t="s">
        <v>1780</v>
      </c>
      <c r="O334" t="s">
        <v>46</v>
      </c>
      <c r="P334" t="s">
        <v>1781</v>
      </c>
      <c r="Q334" t="s">
        <v>1775</v>
      </c>
      <c r="R334" t="s">
        <v>1776</v>
      </c>
      <c r="S334" t="s">
        <v>13</v>
      </c>
      <c r="T334" s="3">
        <v>1042</v>
      </c>
      <c r="U334" t="s">
        <v>25</v>
      </c>
      <c r="V334" t="s">
        <v>1638</v>
      </c>
      <c r="W334" t="s">
        <v>51</v>
      </c>
      <c r="X334">
        <v>2021</v>
      </c>
      <c r="Y334" t="s">
        <v>198</v>
      </c>
      <c r="Z334" s="2">
        <v>0.01</v>
      </c>
    </row>
    <row r="335" spans="1:26" x14ac:dyDescent="0.25">
      <c r="A335">
        <v>331</v>
      </c>
      <c r="B335" t="s">
        <v>1782</v>
      </c>
      <c r="C335" t="s">
        <v>1783</v>
      </c>
      <c r="D335" t="s">
        <v>1784</v>
      </c>
      <c r="E335" t="s">
        <v>56</v>
      </c>
      <c r="F335">
        <v>7.5</v>
      </c>
      <c r="G335">
        <v>3.25</v>
      </c>
      <c r="H335" t="s">
        <v>4</v>
      </c>
      <c r="I335" t="s">
        <v>43</v>
      </c>
      <c r="J335" t="s">
        <v>84</v>
      </c>
      <c r="N335" t="s">
        <v>1785</v>
      </c>
      <c r="O335" t="s">
        <v>77</v>
      </c>
      <c r="P335" t="s">
        <v>1786</v>
      </c>
      <c r="Q335" t="s">
        <v>1636</v>
      </c>
      <c r="R335" t="s">
        <v>1637</v>
      </c>
      <c r="S335" t="s">
        <v>13</v>
      </c>
      <c r="T335" s="3">
        <v>1393</v>
      </c>
      <c r="U335" t="s">
        <v>25</v>
      </c>
      <c r="V335" t="s">
        <v>1638</v>
      </c>
      <c r="W335" t="s">
        <v>51</v>
      </c>
      <c r="X335">
        <v>2021</v>
      </c>
      <c r="Y335" t="s">
        <v>198</v>
      </c>
      <c r="Z335" s="2">
        <v>0.01</v>
      </c>
    </row>
    <row r="336" spans="1:26" x14ac:dyDescent="0.25">
      <c r="A336">
        <v>332</v>
      </c>
      <c r="B336" t="s">
        <v>1787</v>
      </c>
      <c r="C336" t="s">
        <v>1788</v>
      </c>
      <c r="D336" t="s">
        <v>1789</v>
      </c>
      <c r="E336" t="s">
        <v>42</v>
      </c>
      <c r="F336">
        <v>3.5</v>
      </c>
      <c r="G336">
        <v>2.5</v>
      </c>
      <c r="H336" t="s">
        <v>4</v>
      </c>
      <c r="I336" t="s">
        <v>43</v>
      </c>
      <c r="J336" t="s">
        <v>66</v>
      </c>
      <c r="N336" t="s">
        <v>1790</v>
      </c>
      <c r="O336" t="s">
        <v>35</v>
      </c>
      <c r="P336" t="s">
        <v>1791</v>
      </c>
      <c r="Q336" t="s">
        <v>1792</v>
      </c>
      <c r="R336" t="s">
        <v>1776</v>
      </c>
      <c r="S336" t="s">
        <v>13</v>
      </c>
      <c r="T336" s="3">
        <v>1136</v>
      </c>
      <c r="U336" t="s">
        <v>25</v>
      </c>
      <c r="V336" t="s">
        <v>1638</v>
      </c>
      <c r="W336" t="s">
        <v>51</v>
      </c>
      <c r="X336">
        <v>2021</v>
      </c>
      <c r="Y336" t="s">
        <v>198</v>
      </c>
      <c r="Z336" s="2">
        <v>5.99</v>
      </c>
    </row>
    <row r="337" spans="1:26" x14ac:dyDescent="0.25">
      <c r="A337">
        <v>333</v>
      </c>
      <c r="B337" t="s">
        <v>1793</v>
      </c>
      <c r="C337" t="s">
        <v>1794</v>
      </c>
      <c r="D337" t="s">
        <v>1795</v>
      </c>
      <c r="E337" t="s">
        <v>20</v>
      </c>
      <c r="F337">
        <v>2.75</v>
      </c>
      <c r="G337">
        <v>2</v>
      </c>
      <c r="H337" t="s">
        <v>4</v>
      </c>
      <c r="I337" t="s">
        <v>43</v>
      </c>
      <c r="J337" t="s">
        <v>98</v>
      </c>
      <c r="N337" t="s">
        <v>1796</v>
      </c>
      <c r="O337" t="s">
        <v>35</v>
      </c>
      <c r="P337" t="s">
        <v>1797</v>
      </c>
      <c r="Q337" t="s">
        <v>1798</v>
      </c>
      <c r="R337" t="s">
        <v>299</v>
      </c>
      <c r="S337" t="s">
        <v>13</v>
      </c>
      <c r="T337">
        <v>299</v>
      </c>
      <c r="U337" t="s">
        <v>25</v>
      </c>
      <c r="V337" t="s">
        <v>1722</v>
      </c>
      <c r="W337" t="s">
        <v>51</v>
      </c>
      <c r="X337">
        <v>2021</v>
      </c>
      <c r="Y337" t="s">
        <v>28</v>
      </c>
      <c r="Z337" s="2">
        <v>5.95</v>
      </c>
    </row>
    <row r="338" spans="1:26" x14ac:dyDescent="0.25">
      <c r="A338">
        <v>333</v>
      </c>
      <c r="B338" t="s">
        <v>1799</v>
      </c>
      <c r="C338" t="s">
        <v>1800</v>
      </c>
      <c r="D338" t="s">
        <v>1801</v>
      </c>
      <c r="E338" t="s">
        <v>56</v>
      </c>
      <c r="F338">
        <v>3.38</v>
      </c>
      <c r="G338">
        <v>2</v>
      </c>
      <c r="H338" t="s">
        <v>4</v>
      </c>
      <c r="I338" t="s">
        <v>43</v>
      </c>
      <c r="J338" t="s">
        <v>103</v>
      </c>
      <c r="N338" t="s">
        <v>1802</v>
      </c>
      <c r="O338" t="s">
        <v>9</v>
      </c>
      <c r="P338" t="s">
        <v>1746</v>
      </c>
      <c r="Q338" t="s">
        <v>746</v>
      </c>
      <c r="R338" t="s">
        <v>24</v>
      </c>
      <c r="S338" t="s">
        <v>13</v>
      </c>
      <c r="T338">
        <v>5</v>
      </c>
      <c r="U338" t="s">
        <v>93</v>
      </c>
      <c r="W338" t="s">
        <v>62</v>
      </c>
      <c r="X338">
        <v>2021</v>
      </c>
      <c r="Y338" t="s">
        <v>52</v>
      </c>
      <c r="Z338" s="2">
        <v>0.01</v>
      </c>
    </row>
    <row r="339" spans="1:26" x14ac:dyDescent="0.25">
      <c r="A339">
        <v>334</v>
      </c>
      <c r="B339" t="s">
        <v>1803</v>
      </c>
      <c r="C339" t="s">
        <v>1804</v>
      </c>
      <c r="D339" t="s">
        <v>1805</v>
      </c>
      <c r="E339" t="s">
        <v>32</v>
      </c>
      <c r="F339">
        <v>4.75</v>
      </c>
      <c r="G339">
        <v>1.25</v>
      </c>
      <c r="H339" t="s">
        <v>4</v>
      </c>
      <c r="I339" t="s">
        <v>43</v>
      </c>
      <c r="J339" t="s">
        <v>84</v>
      </c>
      <c r="K339" t="s">
        <v>7</v>
      </c>
      <c r="N339" t="s">
        <v>1806</v>
      </c>
      <c r="O339" t="s">
        <v>77</v>
      </c>
      <c r="P339" t="s">
        <v>86</v>
      </c>
      <c r="Q339" t="s">
        <v>87</v>
      </c>
      <c r="R339" t="s">
        <v>24</v>
      </c>
      <c r="S339" t="s">
        <v>13</v>
      </c>
      <c r="T339">
        <v>292</v>
      </c>
      <c r="U339" t="s">
        <v>25</v>
      </c>
      <c r="V339" t="s">
        <v>1722</v>
      </c>
      <c r="W339" t="s">
        <v>51</v>
      </c>
      <c r="X339">
        <v>2021</v>
      </c>
      <c r="Y339" t="s">
        <v>28</v>
      </c>
      <c r="Z339" s="2">
        <v>0.01</v>
      </c>
    </row>
    <row r="340" spans="1:26" x14ac:dyDescent="0.25">
      <c r="A340">
        <v>334</v>
      </c>
      <c r="B340" t="s">
        <v>1807</v>
      </c>
      <c r="C340" t="s">
        <v>1808</v>
      </c>
      <c r="D340" t="s">
        <v>1809</v>
      </c>
      <c r="E340" t="s">
        <v>511</v>
      </c>
      <c r="F340">
        <v>1.25</v>
      </c>
      <c r="G340">
        <v>1.25</v>
      </c>
      <c r="H340" t="s">
        <v>156</v>
      </c>
      <c r="I340" t="s">
        <v>43</v>
      </c>
      <c r="J340" t="s">
        <v>1703</v>
      </c>
      <c r="L340" t="s">
        <v>7</v>
      </c>
      <c r="O340" t="s">
        <v>9</v>
      </c>
      <c r="P340" t="s">
        <v>1810</v>
      </c>
      <c r="Q340" t="s">
        <v>1811</v>
      </c>
      <c r="R340" t="s">
        <v>12</v>
      </c>
      <c r="S340" t="s">
        <v>13</v>
      </c>
      <c r="T340">
        <v>18</v>
      </c>
      <c r="U340" t="s">
        <v>93</v>
      </c>
      <c r="W340" t="s">
        <v>62</v>
      </c>
      <c r="X340">
        <v>2021</v>
      </c>
      <c r="Y340" t="s">
        <v>52</v>
      </c>
      <c r="Z340" s="2">
        <v>0.01</v>
      </c>
    </row>
    <row r="341" spans="1:26" x14ac:dyDescent="0.25">
      <c r="A341">
        <v>335</v>
      </c>
      <c r="B341" t="s">
        <v>1812</v>
      </c>
      <c r="C341" t="s">
        <v>1813</v>
      </c>
      <c r="D341" t="s">
        <v>1814</v>
      </c>
      <c r="E341" t="s">
        <v>234</v>
      </c>
      <c r="F341">
        <v>3.25</v>
      </c>
      <c r="G341">
        <v>3.25</v>
      </c>
      <c r="H341" t="s">
        <v>75</v>
      </c>
      <c r="I341" t="s">
        <v>43</v>
      </c>
      <c r="J341" t="s">
        <v>84</v>
      </c>
      <c r="N341" t="s">
        <v>1815</v>
      </c>
      <c r="O341" t="s">
        <v>35</v>
      </c>
      <c r="P341" t="s">
        <v>1816</v>
      </c>
      <c r="Q341" t="s">
        <v>1796</v>
      </c>
      <c r="R341" t="s">
        <v>299</v>
      </c>
      <c r="S341" t="s">
        <v>13</v>
      </c>
      <c r="T341">
        <v>299</v>
      </c>
      <c r="U341" t="s">
        <v>25</v>
      </c>
      <c r="V341" t="s">
        <v>1722</v>
      </c>
      <c r="W341" t="s">
        <v>51</v>
      </c>
      <c r="X341">
        <v>2021</v>
      </c>
      <c r="Y341" t="s">
        <v>28</v>
      </c>
      <c r="Z341" s="2">
        <v>0.01</v>
      </c>
    </row>
    <row r="342" spans="1:26" x14ac:dyDescent="0.25">
      <c r="A342">
        <v>335</v>
      </c>
      <c r="B342" t="s">
        <v>1817</v>
      </c>
      <c r="C342" t="s">
        <v>1818</v>
      </c>
      <c r="D342" t="s">
        <v>1809</v>
      </c>
      <c r="E342" t="s">
        <v>511</v>
      </c>
      <c r="F342">
        <v>1.25</v>
      </c>
      <c r="G342">
        <v>1.25</v>
      </c>
      <c r="H342" t="s">
        <v>156</v>
      </c>
      <c r="I342" t="s">
        <v>43</v>
      </c>
      <c r="J342" t="s">
        <v>1703</v>
      </c>
      <c r="L342" t="s">
        <v>7</v>
      </c>
      <c r="O342" t="s">
        <v>9</v>
      </c>
      <c r="P342" t="s">
        <v>1810</v>
      </c>
      <c r="Q342" t="s">
        <v>1811</v>
      </c>
      <c r="R342" t="s">
        <v>12</v>
      </c>
      <c r="S342" t="s">
        <v>13</v>
      </c>
      <c r="T342">
        <v>18</v>
      </c>
      <c r="U342" t="s">
        <v>93</v>
      </c>
      <c r="W342" t="s">
        <v>62</v>
      </c>
      <c r="X342">
        <v>2021</v>
      </c>
      <c r="Y342" t="s">
        <v>52</v>
      </c>
      <c r="Z342" s="2">
        <v>0.01</v>
      </c>
    </row>
    <row r="343" spans="1:26" ht="45" x14ac:dyDescent="0.25">
      <c r="A343">
        <v>336</v>
      </c>
      <c r="B343" t="s">
        <v>1819</v>
      </c>
      <c r="C343" t="s">
        <v>1820</v>
      </c>
      <c r="D343" t="s">
        <v>1719</v>
      </c>
      <c r="E343" t="s">
        <v>314</v>
      </c>
      <c r="F343">
        <v>1.88</v>
      </c>
      <c r="G343">
        <v>0.5</v>
      </c>
      <c r="H343" t="s">
        <v>4</v>
      </c>
      <c r="I343" t="s">
        <v>43</v>
      </c>
      <c r="J343" t="s">
        <v>98</v>
      </c>
      <c r="N343" s="1" t="s">
        <v>1821</v>
      </c>
      <c r="O343" t="s">
        <v>35</v>
      </c>
      <c r="P343" t="s">
        <v>1720</v>
      </c>
      <c r="Q343" t="s">
        <v>1721</v>
      </c>
      <c r="R343" t="s">
        <v>24</v>
      </c>
      <c r="S343" t="s">
        <v>13</v>
      </c>
      <c r="T343">
        <v>247</v>
      </c>
      <c r="U343" t="s">
        <v>25</v>
      </c>
      <c r="V343" t="s">
        <v>1722</v>
      </c>
      <c r="W343" t="s">
        <v>51</v>
      </c>
      <c r="X343">
        <v>2021</v>
      </c>
      <c r="Y343" t="s">
        <v>28</v>
      </c>
      <c r="Z343" s="2">
        <v>0.01</v>
      </c>
    </row>
    <row r="344" spans="1:26" x14ac:dyDescent="0.25">
      <c r="A344">
        <v>336</v>
      </c>
      <c r="B344" t="s">
        <v>1822</v>
      </c>
      <c r="C344" t="s">
        <v>1823</v>
      </c>
      <c r="D344" t="s">
        <v>1809</v>
      </c>
      <c r="E344" t="s">
        <v>511</v>
      </c>
      <c r="F344">
        <v>1.25</v>
      </c>
      <c r="G344">
        <v>1.25</v>
      </c>
      <c r="H344" t="s">
        <v>156</v>
      </c>
      <c r="I344" t="s">
        <v>43</v>
      </c>
      <c r="J344" t="s">
        <v>1703</v>
      </c>
      <c r="L344" t="s">
        <v>7</v>
      </c>
      <c r="O344" t="s">
        <v>9</v>
      </c>
      <c r="P344" t="s">
        <v>1810</v>
      </c>
      <c r="Q344" t="s">
        <v>1811</v>
      </c>
      <c r="R344" t="s">
        <v>12</v>
      </c>
      <c r="S344" t="s">
        <v>13</v>
      </c>
      <c r="T344">
        <v>18</v>
      </c>
      <c r="U344" t="s">
        <v>93</v>
      </c>
      <c r="W344" t="s">
        <v>62</v>
      </c>
      <c r="X344">
        <v>2021</v>
      </c>
      <c r="Y344" t="s">
        <v>52</v>
      </c>
      <c r="Z344" s="2">
        <v>0.01</v>
      </c>
    </row>
    <row r="345" spans="1:26" x14ac:dyDescent="0.25">
      <c r="A345">
        <v>337</v>
      </c>
      <c r="B345" t="s">
        <v>1824</v>
      </c>
      <c r="C345" t="s">
        <v>1825</v>
      </c>
      <c r="D345" t="s">
        <v>1719</v>
      </c>
      <c r="E345" t="s">
        <v>314</v>
      </c>
      <c r="F345">
        <v>1</v>
      </c>
      <c r="G345">
        <v>1</v>
      </c>
      <c r="H345" t="s">
        <v>156</v>
      </c>
      <c r="I345" t="s">
        <v>43</v>
      </c>
      <c r="J345" t="s">
        <v>98</v>
      </c>
      <c r="O345" t="s">
        <v>35</v>
      </c>
      <c r="P345" t="s">
        <v>1720</v>
      </c>
      <c r="Q345" t="s">
        <v>1721</v>
      </c>
      <c r="R345" t="s">
        <v>24</v>
      </c>
      <c r="S345" t="s">
        <v>13</v>
      </c>
      <c r="T345">
        <v>247</v>
      </c>
      <c r="U345" t="s">
        <v>25</v>
      </c>
      <c r="V345" t="s">
        <v>1722</v>
      </c>
      <c r="W345" t="s">
        <v>51</v>
      </c>
      <c r="X345">
        <v>2021</v>
      </c>
      <c r="Y345" t="s">
        <v>28</v>
      </c>
      <c r="Z345" s="2">
        <v>0.01</v>
      </c>
    </row>
    <row r="346" spans="1:26" x14ac:dyDescent="0.25">
      <c r="A346">
        <v>337</v>
      </c>
      <c r="B346" t="s">
        <v>1826</v>
      </c>
      <c r="C346" t="s">
        <v>1827</v>
      </c>
      <c r="D346" t="s">
        <v>1809</v>
      </c>
      <c r="E346" t="s">
        <v>511</v>
      </c>
      <c r="F346">
        <v>1.25</v>
      </c>
      <c r="G346">
        <v>1.25</v>
      </c>
      <c r="H346" t="s">
        <v>156</v>
      </c>
      <c r="I346" t="s">
        <v>43</v>
      </c>
      <c r="J346" t="s">
        <v>1703</v>
      </c>
      <c r="L346" t="s">
        <v>7</v>
      </c>
      <c r="O346" t="s">
        <v>9</v>
      </c>
      <c r="P346" t="s">
        <v>1810</v>
      </c>
      <c r="Q346" t="s">
        <v>1811</v>
      </c>
      <c r="R346" t="s">
        <v>12</v>
      </c>
      <c r="S346" t="s">
        <v>13</v>
      </c>
      <c r="T346">
        <v>18</v>
      </c>
      <c r="U346" t="s">
        <v>93</v>
      </c>
      <c r="W346" t="s">
        <v>62</v>
      </c>
      <c r="X346">
        <v>2021</v>
      </c>
      <c r="Y346" t="s">
        <v>52</v>
      </c>
      <c r="Z346" s="2">
        <v>0.01</v>
      </c>
    </row>
    <row r="347" spans="1:26" x14ac:dyDescent="0.25">
      <c r="A347">
        <v>338</v>
      </c>
      <c r="B347" t="s">
        <v>1828</v>
      </c>
      <c r="C347" t="s">
        <v>1829</v>
      </c>
      <c r="D347" t="s">
        <v>1719</v>
      </c>
      <c r="E347" t="s">
        <v>314</v>
      </c>
      <c r="F347">
        <v>1</v>
      </c>
      <c r="G347">
        <v>1</v>
      </c>
      <c r="H347" t="s">
        <v>156</v>
      </c>
      <c r="I347" t="s">
        <v>43</v>
      </c>
      <c r="J347" t="s">
        <v>98</v>
      </c>
      <c r="O347" t="s">
        <v>35</v>
      </c>
      <c r="P347" t="s">
        <v>1720</v>
      </c>
      <c r="Q347" t="s">
        <v>1721</v>
      </c>
      <c r="R347" t="s">
        <v>24</v>
      </c>
      <c r="S347" t="s">
        <v>13</v>
      </c>
      <c r="T347">
        <v>247</v>
      </c>
      <c r="U347" t="s">
        <v>25</v>
      </c>
      <c r="V347" t="s">
        <v>1722</v>
      </c>
      <c r="W347" t="s">
        <v>51</v>
      </c>
      <c r="X347">
        <v>2021</v>
      </c>
      <c r="Y347" t="s">
        <v>28</v>
      </c>
      <c r="Z347" s="2">
        <v>0.01</v>
      </c>
    </row>
    <row r="348" spans="1:26" x14ac:dyDescent="0.25">
      <c r="A348">
        <v>338</v>
      </c>
      <c r="B348" t="s">
        <v>1830</v>
      </c>
      <c r="C348" t="s">
        <v>1831</v>
      </c>
      <c r="D348" t="s">
        <v>1832</v>
      </c>
      <c r="E348" t="s">
        <v>991</v>
      </c>
      <c r="F348">
        <v>3.5</v>
      </c>
      <c r="G348">
        <v>2.88</v>
      </c>
      <c r="H348" t="s">
        <v>4</v>
      </c>
      <c r="I348" t="s">
        <v>5</v>
      </c>
      <c r="J348" t="s">
        <v>739</v>
      </c>
      <c r="N348" t="s">
        <v>1833</v>
      </c>
      <c r="O348" t="s">
        <v>77</v>
      </c>
      <c r="P348" t="s">
        <v>1834</v>
      </c>
      <c r="Q348" t="s">
        <v>648</v>
      </c>
      <c r="R348" t="s">
        <v>151</v>
      </c>
      <c r="S348" t="s">
        <v>13</v>
      </c>
      <c r="T348">
        <v>964</v>
      </c>
      <c r="U348" t="s">
        <v>25</v>
      </c>
      <c r="V348" t="s">
        <v>1835</v>
      </c>
      <c r="W348" t="s">
        <v>16</v>
      </c>
      <c r="X348">
        <v>2021</v>
      </c>
      <c r="Y348" t="s">
        <v>1836</v>
      </c>
      <c r="Z348" s="2">
        <v>0.04</v>
      </c>
    </row>
    <row r="349" spans="1:26" x14ac:dyDescent="0.25">
      <c r="A349">
        <v>339</v>
      </c>
      <c r="B349" t="s">
        <v>1837</v>
      </c>
      <c r="C349" t="s">
        <v>1838</v>
      </c>
      <c r="D349" t="s">
        <v>1719</v>
      </c>
      <c r="E349" t="s">
        <v>314</v>
      </c>
      <c r="F349">
        <v>1</v>
      </c>
      <c r="G349">
        <v>1</v>
      </c>
      <c r="H349" t="s">
        <v>156</v>
      </c>
      <c r="I349" t="s">
        <v>43</v>
      </c>
      <c r="J349" t="s">
        <v>98</v>
      </c>
      <c r="O349" t="s">
        <v>35</v>
      </c>
      <c r="P349" t="s">
        <v>1720</v>
      </c>
      <c r="Q349" t="s">
        <v>1721</v>
      </c>
      <c r="R349" t="s">
        <v>24</v>
      </c>
      <c r="S349" t="s">
        <v>13</v>
      </c>
      <c r="T349">
        <v>247</v>
      </c>
      <c r="U349" t="s">
        <v>25</v>
      </c>
      <c r="V349" t="s">
        <v>1722</v>
      </c>
      <c r="W349" t="s">
        <v>51</v>
      </c>
      <c r="X349">
        <v>2021</v>
      </c>
      <c r="Y349" t="s">
        <v>28</v>
      </c>
      <c r="Z349" s="2">
        <v>0.01</v>
      </c>
    </row>
    <row r="350" spans="1:26" x14ac:dyDescent="0.25">
      <c r="A350">
        <v>339</v>
      </c>
      <c r="B350" t="s">
        <v>1839</v>
      </c>
      <c r="C350" t="s">
        <v>1840</v>
      </c>
      <c r="D350" t="s">
        <v>1841</v>
      </c>
      <c r="E350" t="s">
        <v>42</v>
      </c>
      <c r="F350">
        <v>1.5</v>
      </c>
      <c r="G350">
        <v>5</v>
      </c>
      <c r="H350" t="s">
        <v>4</v>
      </c>
      <c r="I350" t="s">
        <v>43</v>
      </c>
      <c r="J350" t="s">
        <v>103</v>
      </c>
      <c r="N350" t="s">
        <v>1842</v>
      </c>
      <c r="O350" t="s">
        <v>1843</v>
      </c>
      <c r="P350" t="s">
        <v>1844</v>
      </c>
      <c r="Q350" t="s">
        <v>1845</v>
      </c>
      <c r="R350" t="s">
        <v>105</v>
      </c>
      <c r="S350" t="s">
        <v>13</v>
      </c>
      <c r="T350">
        <v>925</v>
      </c>
      <c r="U350" t="s">
        <v>25</v>
      </c>
      <c r="V350" t="s">
        <v>1835</v>
      </c>
      <c r="W350" t="s">
        <v>16</v>
      </c>
      <c r="X350">
        <v>2021</v>
      </c>
      <c r="Y350" t="s">
        <v>1836</v>
      </c>
      <c r="Z350" s="2">
        <v>4.95</v>
      </c>
    </row>
    <row r="351" spans="1:26" x14ac:dyDescent="0.25">
      <c r="A351">
        <v>340</v>
      </c>
      <c r="B351" t="s">
        <v>1846</v>
      </c>
      <c r="C351" t="s">
        <v>1847</v>
      </c>
      <c r="D351" t="s">
        <v>1848</v>
      </c>
      <c r="E351" t="s">
        <v>56</v>
      </c>
      <c r="F351">
        <v>2</v>
      </c>
      <c r="G351">
        <v>3.5</v>
      </c>
      <c r="H351" t="s">
        <v>4</v>
      </c>
      <c r="I351" t="s">
        <v>43</v>
      </c>
      <c r="J351" t="s">
        <v>119</v>
      </c>
      <c r="N351" t="s">
        <v>1849</v>
      </c>
      <c r="O351" t="s">
        <v>9</v>
      </c>
      <c r="P351" t="s">
        <v>1850</v>
      </c>
      <c r="Q351" t="s">
        <v>648</v>
      </c>
      <c r="R351" t="s">
        <v>151</v>
      </c>
      <c r="S351" t="s">
        <v>13</v>
      </c>
      <c r="T351">
        <v>963</v>
      </c>
      <c r="U351" t="s">
        <v>25</v>
      </c>
      <c r="V351" t="s">
        <v>1835</v>
      </c>
      <c r="W351" t="s">
        <v>16</v>
      </c>
      <c r="X351">
        <v>2021</v>
      </c>
      <c r="Y351" t="s">
        <v>1836</v>
      </c>
      <c r="Z351" s="2">
        <v>0.04</v>
      </c>
    </row>
    <row r="352" spans="1:26" x14ac:dyDescent="0.25">
      <c r="A352">
        <v>341</v>
      </c>
      <c r="B352" t="s">
        <v>1851</v>
      </c>
      <c r="C352" t="s">
        <v>1852</v>
      </c>
      <c r="D352" t="s">
        <v>1853</v>
      </c>
      <c r="E352" t="s">
        <v>42</v>
      </c>
      <c r="F352">
        <v>2.5</v>
      </c>
      <c r="G352">
        <v>3.5</v>
      </c>
      <c r="H352" t="s">
        <v>4</v>
      </c>
      <c r="I352" t="s">
        <v>43</v>
      </c>
      <c r="J352" t="s">
        <v>103</v>
      </c>
      <c r="N352" t="s">
        <v>1854</v>
      </c>
      <c r="O352" t="s">
        <v>35</v>
      </c>
      <c r="P352" t="s">
        <v>1855</v>
      </c>
      <c r="Q352" t="s">
        <v>1856</v>
      </c>
      <c r="R352" t="s">
        <v>105</v>
      </c>
      <c r="S352" t="s">
        <v>13</v>
      </c>
      <c r="T352">
        <v>910</v>
      </c>
      <c r="U352" t="s">
        <v>25</v>
      </c>
      <c r="V352" t="s">
        <v>1835</v>
      </c>
      <c r="W352" t="s">
        <v>16</v>
      </c>
      <c r="X352">
        <v>2021</v>
      </c>
      <c r="Y352" t="s">
        <v>1836</v>
      </c>
      <c r="Z352" s="2">
        <v>4.99</v>
      </c>
    </row>
    <row r="353" spans="1:26" x14ac:dyDescent="0.25">
      <c r="A353">
        <v>342</v>
      </c>
      <c r="B353" t="s">
        <v>1857</v>
      </c>
      <c r="C353" t="s">
        <v>1858</v>
      </c>
      <c r="D353" t="s">
        <v>1859</v>
      </c>
      <c r="E353" t="s">
        <v>32</v>
      </c>
      <c r="F353">
        <v>1.63</v>
      </c>
      <c r="G353">
        <v>3.25</v>
      </c>
      <c r="H353" t="s">
        <v>4</v>
      </c>
      <c r="I353" t="s">
        <v>43</v>
      </c>
      <c r="J353" t="s">
        <v>98</v>
      </c>
      <c r="N353" t="s">
        <v>1858</v>
      </c>
      <c r="O353" t="s">
        <v>68</v>
      </c>
      <c r="P353" t="s">
        <v>1858</v>
      </c>
      <c r="Q353" t="s">
        <v>1860</v>
      </c>
      <c r="R353" t="s">
        <v>144</v>
      </c>
      <c r="S353" t="s">
        <v>13</v>
      </c>
      <c r="T353" s="3">
        <v>1382</v>
      </c>
      <c r="U353" t="s">
        <v>25</v>
      </c>
      <c r="V353" t="s">
        <v>1861</v>
      </c>
      <c r="W353" t="s">
        <v>51</v>
      </c>
      <c r="X353">
        <v>2021</v>
      </c>
      <c r="Y353" t="s">
        <v>1836</v>
      </c>
      <c r="Z353" s="2">
        <v>9.99</v>
      </c>
    </row>
    <row r="354" spans="1:26" x14ac:dyDescent="0.25">
      <c r="A354">
        <v>343</v>
      </c>
      <c r="B354" t="s">
        <v>1862</v>
      </c>
      <c r="C354" t="s">
        <v>1331</v>
      </c>
      <c r="D354" t="s">
        <v>1863</v>
      </c>
      <c r="E354" t="s">
        <v>42</v>
      </c>
      <c r="F354">
        <v>1.5</v>
      </c>
      <c r="G354">
        <v>4.63</v>
      </c>
      <c r="H354" t="s">
        <v>4</v>
      </c>
      <c r="I354" t="s">
        <v>43</v>
      </c>
      <c r="J354" t="s">
        <v>103</v>
      </c>
      <c r="N354" t="s">
        <v>1864</v>
      </c>
      <c r="O354" t="s">
        <v>68</v>
      </c>
      <c r="P354" t="s">
        <v>1331</v>
      </c>
      <c r="Q354" t="s">
        <v>1332</v>
      </c>
      <c r="R354" t="s">
        <v>317</v>
      </c>
      <c r="S354" t="s">
        <v>13</v>
      </c>
      <c r="T354">
        <v>930</v>
      </c>
      <c r="U354" t="s">
        <v>25</v>
      </c>
      <c r="V354" t="s">
        <v>1861</v>
      </c>
      <c r="W354" t="s">
        <v>51</v>
      </c>
      <c r="X354">
        <v>2021</v>
      </c>
      <c r="Y354" t="s">
        <v>1836</v>
      </c>
      <c r="Z354" s="2">
        <v>4.99</v>
      </c>
    </row>
    <row r="355" spans="1:26" x14ac:dyDescent="0.25">
      <c r="A355">
        <v>344</v>
      </c>
      <c r="B355" t="s">
        <v>1865</v>
      </c>
      <c r="C355" t="s">
        <v>1866</v>
      </c>
      <c r="D355" t="s">
        <v>1867</v>
      </c>
      <c r="E355" t="s">
        <v>511</v>
      </c>
      <c r="F355">
        <v>3</v>
      </c>
      <c r="G355">
        <v>3.63</v>
      </c>
      <c r="H355" t="s">
        <v>4</v>
      </c>
      <c r="I355" t="s">
        <v>43</v>
      </c>
      <c r="J355" t="s">
        <v>1868</v>
      </c>
      <c r="L355" t="s">
        <v>7</v>
      </c>
      <c r="O355" t="s">
        <v>68</v>
      </c>
      <c r="P355" t="s">
        <v>236</v>
      </c>
      <c r="Q355" t="s">
        <v>236</v>
      </c>
      <c r="R355" t="s">
        <v>144</v>
      </c>
      <c r="S355" t="s">
        <v>13</v>
      </c>
      <c r="T355" s="3">
        <v>1441</v>
      </c>
      <c r="U355" t="s">
        <v>25</v>
      </c>
      <c r="V355" t="s">
        <v>1861</v>
      </c>
      <c r="W355" t="s">
        <v>51</v>
      </c>
      <c r="X355">
        <v>2021</v>
      </c>
      <c r="Y355" t="s">
        <v>1836</v>
      </c>
      <c r="Z355" s="2">
        <v>0.02</v>
      </c>
    </row>
    <row r="356" spans="1:26" x14ac:dyDescent="0.25">
      <c r="A356">
        <v>345</v>
      </c>
      <c r="B356" t="s">
        <v>1869</v>
      </c>
      <c r="C356" t="s">
        <v>1870</v>
      </c>
      <c r="D356" t="s">
        <v>1871</v>
      </c>
      <c r="E356" t="s">
        <v>458</v>
      </c>
      <c r="F356">
        <v>2.75</v>
      </c>
      <c r="G356">
        <v>2.5</v>
      </c>
      <c r="H356" t="s">
        <v>4</v>
      </c>
      <c r="I356" t="s">
        <v>5</v>
      </c>
      <c r="J356" t="s">
        <v>84</v>
      </c>
      <c r="M356" t="s">
        <v>7</v>
      </c>
      <c r="N356" t="s">
        <v>1872</v>
      </c>
      <c r="O356" t="s">
        <v>9</v>
      </c>
      <c r="P356" t="s">
        <v>1870</v>
      </c>
      <c r="Q356" t="s">
        <v>1873</v>
      </c>
      <c r="R356" t="s">
        <v>24</v>
      </c>
      <c r="S356" t="s">
        <v>13</v>
      </c>
      <c r="T356">
        <v>61</v>
      </c>
      <c r="U356" t="s">
        <v>93</v>
      </c>
      <c r="V356" t="s">
        <v>1874</v>
      </c>
      <c r="W356" t="s">
        <v>1875</v>
      </c>
      <c r="X356">
        <v>2021</v>
      </c>
      <c r="Y356" t="s">
        <v>1836</v>
      </c>
      <c r="Z356" s="2">
        <v>0.01</v>
      </c>
    </row>
    <row r="357" spans="1:26" x14ac:dyDescent="0.25">
      <c r="A357">
        <v>346</v>
      </c>
      <c r="B357" t="s">
        <v>1876</v>
      </c>
      <c r="C357" t="s">
        <v>1877</v>
      </c>
      <c r="D357" t="s">
        <v>1878</v>
      </c>
      <c r="E357" t="s">
        <v>32</v>
      </c>
      <c r="F357">
        <v>1.5</v>
      </c>
      <c r="G357">
        <v>1.25</v>
      </c>
      <c r="H357" t="s">
        <v>4</v>
      </c>
      <c r="I357" t="s">
        <v>5</v>
      </c>
      <c r="J357" t="s">
        <v>98</v>
      </c>
      <c r="M357" t="s">
        <v>7</v>
      </c>
      <c r="N357" t="s">
        <v>1879</v>
      </c>
      <c r="O357" t="s">
        <v>35</v>
      </c>
      <c r="P357" t="s">
        <v>1880</v>
      </c>
      <c r="Q357" t="s">
        <v>1881</v>
      </c>
      <c r="R357" t="s">
        <v>24</v>
      </c>
      <c r="S357" t="s">
        <v>13</v>
      </c>
      <c r="T357">
        <v>9</v>
      </c>
      <c r="U357" t="s">
        <v>128</v>
      </c>
      <c r="V357" t="s">
        <v>1882</v>
      </c>
      <c r="X357">
        <v>2021</v>
      </c>
      <c r="Y357" t="s">
        <v>1883</v>
      </c>
      <c r="Z357" s="2">
        <v>0.01</v>
      </c>
    </row>
    <row r="358" spans="1:26" x14ac:dyDescent="0.25">
      <c r="A358">
        <v>347</v>
      </c>
      <c r="B358" t="s">
        <v>1884</v>
      </c>
      <c r="C358" t="s">
        <v>1885</v>
      </c>
      <c r="D358" t="s">
        <v>1886</v>
      </c>
      <c r="E358" t="s">
        <v>56</v>
      </c>
      <c r="F358">
        <v>7</v>
      </c>
      <c r="G358">
        <v>5</v>
      </c>
      <c r="H358" t="s">
        <v>4</v>
      </c>
      <c r="I358" t="s">
        <v>5</v>
      </c>
      <c r="J358" t="s">
        <v>119</v>
      </c>
      <c r="N358" t="s">
        <v>1887</v>
      </c>
      <c r="O358" t="s">
        <v>9</v>
      </c>
      <c r="P358" t="s">
        <v>59</v>
      </c>
      <c r="Q358" t="s">
        <v>60</v>
      </c>
      <c r="R358" t="s">
        <v>24</v>
      </c>
      <c r="S358" t="s">
        <v>13</v>
      </c>
      <c r="T358">
        <v>5</v>
      </c>
      <c r="U358" t="s">
        <v>14</v>
      </c>
      <c r="V358" t="s">
        <v>1888</v>
      </c>
      <c r="X358">
        <v>2021</v>
      </c>
      <c r="Y358" t="s">
        <v>1883</v>
      </c>
      <c r="Z358" s="2">
        <v>0.04</v>
      </c>
    </row>
    <row r="359" spans="1:26" x14ac:dyDescent="0.25">
      <c r="A359">
        <v>348</v>
      </c>
      <c r="B359" t="s">
        <v>1889</v>
      </c>
      <c r="C359" t="s">
        <v>1529</v>
      </c>
      <c r="D359" t="s">
        <v>1890</v>
      </c>
      <c r="E359" t="s">
        <v>42</v>
      </c>
      <c r="F359">
        <v>3.13</v>
      </c>
      <c r="G359">
        <v>2.13</v>
      </c>
      <c r="H359" t="s">
        <v>4</v>
      </c>
      <c r="I359" t="s">
        <v>5</v>
      </c>
      <c r="J359" t="s">
        <v>103</v>
      </c>
      <c r="N359" t="s">
        <v>1891</v>
      </c>
      <c r="O359" t="s">
        <v>9</v>
      </c>
      <c r="P359" t="s">
        <v>1892</v>
      </c>
      <c r="Q359" t="s">
        <v>79</v>
      </c>
      <c r="R359" t="s">
        <v>24</v>
      </c>
      <c r="S359" t="s">
        <v>13</v>
      </c>
      <c r="T359">
        <v>43</v>
      </c>
      <c r="U359" t="s">
        <v>93</v>
      </c>
      <c r="V359" t="s">
        <v>1893</v>
      </c>
      <c r="X359">
        <v>2021</v>
      </c>
      <c r="Y359" t="s">
        <v>1894</v>
      </c>
      <c r="Z359" s="2">
        <v>4</v>
      </c>
    </row>
    <row r="360" spans="1:26" x14ac:dyDescent="0.25">
      <c r="A360">
        <v>349</v>
      </c>
      <c r="B360" t="s">
        <v>1895</v>
      </c>
      <c r="C360" t="s">
        <v>1896</v>
      </c>
      <c r="D360" t="s">
        <v>1897</v>
      </c>
      <c r="E360" t="s">
        <v>56</v>
      </c>
      <c r="F360">
        <v>4</v>
      </c>
      <c r="G360">
        <v>4</v>
      </c>
      <c r="H360" t="s">
        <v>75</v>
      </c>
      <c r="I360" t="s">
        <v>5</v>
      </c>
      <c r="J360" t="s">
        <v>92</v>
      </c>
      <c r="O360" t="s">
        <v>130</v>
      </c>
      <c r="P360" t="s">
        <v>1898</v>
      </c>
      <c r="Q360" t="s">
        <v>79</v>
      </c>
      <c r="R360" t="s">
        <v>24</v>
      </c>
      <c r="S360" t="s">
        <v>13</v>
      </c>
      <c r="T360">
        <v>41</v>
      </c>
      <c r="U360" t="s">
        <v>128</v>
      </c>
      <c r="V360" t="s">
        <v>1893</v>
      </c>
      <c r="W360" t="s">
        <v>130</v>
      </c>
      <c r="X360">
        <v>2021</v>
      </c>
      <c r="Y360" t="s">
        <v>1894</v>
      </c>
      <c r="Z360" s="2">
        <v>0.01</v>
      </c>
    </row>
    <row r="361" spans="1:26" x14ac:dyDescent="0.25">
      <c r="A361">
        <v>350</v>
      </c>
      <c r="B361" t="s">
        <v>1899</v>
      </c>
      <c r="C361" t="s">
        <v>1900</v>
      </c>
      <c r="D361" t="s">
        <v>1901</v>
      </c>
      <c r="E361" t="s">
        <v>32</v>
      </c>
      <c r="F361">
        <v>4</v>
      </c>
      <c r="G361">
        <v>2.63</v>
      </c>
      <c r="H361" t="s">
        <v>4</v>
      </c>
      <c r="I361" t="s">
        <v>5</v>
      </c>
      <c r="J361" t="s">
        <v>98</v>
      </c>
      <c r="L361" t="s">
        <v>7</v>
      </c>
      <c r="N361" t="s">
        <v>1902</v>
      </c>
      <c r="O361" t="s">
        <v>130</v>
      </c>
      <c r="P361" t="s">
        <v>1903</v>
      </c>
      <c r="Q361" t="s">
        <v>1904</v>
      </c>
      <c r="R361" t="s">
        <v>24</v>
      </c>
      <c r="S361" t="s">
        <v>13</v>
      </c>
      <c r="T361">
        <v>15</v>
      </c>
      <c r="U361" t="s">
        <v>128</v>
      </c>
      <c r="V361" t="s">
        <v>1905</v>
      </c>
      <c r="W361" t="s">
        <v>130</v>
      </c>
      <c r="X361" t="s">
        <v>80</v>
      </c>
      <c r="Z361" s="2">
        <v>0.01</v>
      </c>
    </row>
    <row r="362" spans="1:26" x14ac:dyDescent="0.25">
      <c r="A362">
        <v>351</v>
      </c>
      <c r="B362" t="s">
        <v>1906</v>
      </c>
      <c r="C362" t="s">
        <v>1900</v>
      </c>
      <c r="D362" t="s">
        <v>1907</v>
      </c>
      <c r="E362" t="s">
        <v>32</v>
      </c>
      <c r="F362">
        <v>3.5</v>
      </c>
      <c r="G362">
        <v>2.75</v>
      </c>
      <c r="H362" t="s">
        <v>4</v>
      </c>
      <c r="I362" t="s">
        <v>5</v>
      </c>
      <c r="J362" t="s">
        <v>98</v>
      </c>
      <c r="N362" t="s">
        <v>1908</v>
      </c>
      <c r="O362" t="s">
        <v>130</v>
      </c>
      <c r="P362" t="s">
        <v>1903</v>
      </c>
      <c r="Q362" t="s">
        <v>880</v>
      </c>
      <c r="R362" t="s">
        <v>24</v>
      </c>
      <c r="S362" t="s">
        <v>13</v>
      </c>
      <c r="T362">
        <v>15</v>
      </c>
      <c r="U362" t="s">
        <v>128</v>
      </c>
      <c r="V362" t="s">
        <v>1909</v>
      </c>
      <c r="W362" t="s">
        <v>130</v>
      </c>
      <c r="X362">
        <v>2019</v>
      </c>
      <c r="Y362" t="s">
        <v>1883</v>
      </c>
      <c r="Z362" s="2">
        <v>0.04</v>
      </c>
    </row>
    <row r="363" spans="1:26" x14ac:dyDescent="0.25">
      <c r="A363">
        <v>352</v>
      </c>
      <c r="B363" t="s">
        <v>1910</v>
      </c>
      <c r="C363" t="s">
        <v>1911</v>
      </c>
      <c r="D363" t="s">
        <v>1912</v>
      </c>
      <c r="E363" t="s">
        <v>42</v>
      </c>
      <c r="F363">
        <v>3.25</v>
      </c>
      <c r="G363">
        <v>2.12</v>
      </c>
      <c r="H363" t="s">
        <v>4</v>
      </c>
      <c r="I363" t="s">
        <v>5</v>
      </c>
      <c r="J363" t="s">
        <v>528</v>
      </c>
      <c r="N363" t="s">
        <v>1913</v>
      </c>
      <c r="O363" t="s">
        <v>9</v>
      </c>
      <c r="P363" t="s">
        <v>1914</v>
      </c>
      <c r="Q363" t="s">
        <v>165</v>
      </c>
      <c r="R363" t="s">
        <v>24</v>
      </c>
      <c r="S363" t="s">
        <v>13</v>
      </c>
      <c r="T363">
        <v>116</v>
      </c>
      <c r="U363" t="s">
        <v>128</v>
      </c>
      <c r="V363" t="s">
        <v>1915</v>
      </c>
      <c r="W363" t="s">
        <v>114</v>
      </c>
      <c r="X363">
        <v>2022</v>
      </c>
      <c r="Y363" t="s">
        <v>198</v>
      </c>
      <c r="Z363" s="2">
        <v>3.95</v>
      </c>
    </row>
    <row r="364" spans="1:26" x14ac:dyDescent="0.25">
      <c r="A364">
        <v>363</v>
      </c>
      <c r="B364" t="s">
        <v>1916</v>
      </c>
      <c r="C364" t="s">
        <v>1917</v>
      </c>
      <c r="D364" t="s">
        <v>1918</v>
      </c>
      <c r="E364" t="s">
        <v>314</v>
      </c>
      <c r="F364">
        <v>2.75</v>
      </c>
      <c r="G364">
        <v>2.5</v>
      </c>
      <c r="H364" t="s">
        <v>156</v>
      </c>
      <c r="I364" t="s">
        <v>5</v>
      </c>
      <c r="J364" t="s">
        <v>57</v>
      </c>
      <c r="L364" t="s">
        <v>7</v>
      </c>
      <c r="N364" t="s">
        <v>1919</v>
      </c>
      <c r="O364" t="s">
        <v>46</v>
      </c>
      <c r="P364" t="s">
        <v>1920</v>
      </c>
      <c r="Q364" t="s">
        <v>1921</v>
      </c>
      <c r="R364" t="s">
        <v>48</v>
      </c>
      <c r="S364" t="s">
        <v>13</v>
      </c>
      <c r="T364" s="3">
        <v>2031</v>
      </c>
      <c r="U364" t="s">
        <v>25</v>
      </c>
      <c r="V364" t="s">
        <v>1922</v>
      </c>
      <c r="W364" t="s">
        <v>51</v>
      </c>
      <c r="X364">
        <v>2022</v>
      </c>
      <c r="Y364" t="s">
        <v>1923</v>
      </c>
      <c r="Z364" s="2">
        <v>6.99</v>
      </c>
    </row>
    <row r="365" spans="1:26" x14ac:dyDescent="0.25">
      <c r="A365">
        <v>364</v>
      </c>
      <c r="B365" t="s">
        <v>1924</v>
      </c>
      <c r="C365" t="s">
        <v>1925</v>
      </c>
      <c r="D365" t="s">
        <v>1926</v>
      </c>
      <c r="E365" t="s">
        <v>511</v>
      </c>
      <c r="F365">
        <v>2.25</v>
      </c>
      <c r="G365">
        <v>2.12</v>
      </c>
      <c r="H365" t="s">
        <v>4</v>
      </c>
      <c r="I365" t="s">
        <v>5</v>
      </c>
      <c r="J365" t="s">
        <v>1927</v>
      </c>
      <c r="L365" t="s">
        <v>7</v>
      </c>
      <c r="M365" t="s">
        <v>7</v>
      </c>
      <c r="O365" t="s">
        <v>9</v>
      </c>
      <c r="P365" t="s">
        <v>508</v>
      </c>
      <c r="Q365" t="s">
        <v>1928</v>
      </c>
      <c r="R365" t="s">
        <v>1929</v>
      </c>
      <c r="S365" t="s">
        <v>1930</v>
      </c>
      <c r="T365" s="3">
        <v>2164</v>
      </c>
      <c r="U365" t="s">
        <v>25</v>
      </c>
      <c r="V365" t="s">
        <v>1922</v>
      </c>
      <c r="W365" t="s">
        <v>51</v>
      </c>
      <c r="X365">
        <v>2022</v>
      </c>
      <c r="Y365" t="s">
        <v>1923</v>
      </c>
      <c r="Z365" s="2">
        <v>7.99</v>
      </c>
    </row>
    <row r="366" spans="1:26" x14ac:dyDescent="0.25">
      <c r="A366">
        <v>365</v>
      </c>
      <c r="B366" t="s">
        <v>1931</v>
      </c>
      <c r="C366" t="s">
        <v>1932</v>
      </c>
      <c r="D366" t="s">
        <v>1933</v>
      </c>
      <c r="E366" t="s">
        <v>3</v>
      </c>
      <c r="F366">
        <v>2.87</v>
      </c>
      <c r="G366">
        <v>2.87</v>
      </c>
      <c r="H366" t="s">
        <v>156</v>
      </c>
      <c r="I366" t="s">
        <v>43</v>
      </c>
      <c r="J366" t="s">
        <v>103</v>
      </c>
      <c r="L366" t="s">
        <v>7</v>
      </c>
      <c r="N366" t="s">
        <v>1932</v>
      </c>
      <c r="O366" t="s">
        <v>9</v>
      </c>
      <c r="P366" t="s">
        <v>1932</v>
      </c>
      <c r="Q366" t="s">
        <v>1934</v>
      </c>
      <c r="R366" t="s">
        <v>1929</v>
      </c>
      <c r="S366" t="s">
        <v>1930</v>
      </c>
      <c r="T366" s="3">
        <v>1826</v>
      </c>
      <c r="U366" t="s">
        <v>25</v>
      </c>
      <c r="V366" t="s">
        <v>1922</v>
      </c>
      <c r="W366" t="s">
        <v>51</v>
      </c>
      <c r="X366">
        <v>2022</v>
      </c>
      <c r="Y366" t="s">
        <v>1923</v>
      </c>
      <c r="Z366" s="2">
        <v>6.99</v>
      </c>
    </row>
    <row r="367" spans="1:26" ht="225" x14ac:dyDescent="0.25">
      <c r="A367">
        <v>366</v>
      </c>
      <c r="B367" t="s">
        <v>1935</v>
      </c>
      <c r="C367" t="s">
        <v>1936</v>
      </c>
      <c r="D367" s="1" t="s">
        <v>1937</v>
      </c>
      <c r="E367" t="s">
        <v>234</v>
      </c>
      <c r="F367">
        <v>3.25</v>
      </c>
      <c r="G367">
        <v>2.87</v>
      </c>
      <c r="H367" t="s">
        <v>4</v>
      </c>
      <c r="I367" t="s">
        <v>5</v>
      </c>
      <c r="J367" t="s">
        <v>1938</v>
      </c>
      <c r="L367" t="s">
        <v>7</v>
      </c>
      <c r="M367" t="s">
        <v>7</v>
      </c>
      <c r="N367" t="s">
        <v>1939</v>
      </c>
      <c r="O367" t="s">
        <v>35</v>
      </c>
      <c r="P367" t="s">
        <v>1936</v>
      </c>
      <c r="Q367" t="s">
        <v>1940</v>
      </c>
      <c r="R367" t="s">
        <v>1929</v>
      </c>
      <c r="S367" t="s">
        <v>1930</v>
      </c>
      <c r="T367" s="3">
        <v>2170</v>
      </c>
      <c r="U367" t="s">
        <v>25</v>
      </c>
      <c r="V367" t="s">
        <v>1922</v>
      </c>
      <c r="W367" t="s">
        <v>51</v>
      </c>
      <c r="X367">
        <v>2022</v>
      </c>
      <c r="Y367" t="s">
        <v>1923</v>
      </c>
      <c r="Z367" s="2">
        <v>0.01</v>
      </c>
    </row>
    <row r="368" spans="1:26" x14ac:dyDescent="0.25">
      <c r="A368">
        <v>367</v>
      </c>
      <c r="B368" t="s">
        <v>1941</v>
      </c>
      <c r="C368" t="s">
        <v>1942</v>
      </c>
      <c r="D368" t="s">
        <v>1943</v>
      </c>
      <c r="E368" t="s">
        <v>234</v>
      </c>
      <c r="F368">
        <v>2.12</v>
      </c>
      <c r="G368">
        <v>3.75</v>
      </c>
      <c r="H368" t="s">
        <v>4</v>
      </c>
      <c r="I368" t="s">
        <v>43</v>
      </c>
      <c r="J368" t="s">
        <v>98</v>
      </c>
      <c r="L368" t="s">
        <v>7</v>
      </c>
      <c r="O368" t="s">
        <v>9</v>
      </c>
      <c r="P368" t="s">
        <v>172</v>
      </c>
      <c r="Q368" t="s">
        <v>1944</v>
      </c>
      <c r="R368" t="s">
        <v>1945</v>
      </c>
      <c r="S368" t="s">
        <v>1930</v>
      </c>
      <c r="T368">
        <v>584</v>
      </c>
      <c r="U368" t="s">
        <v>25</v>
      </c>
      <c r="V368" t="s">
        <v>1922</v>
      </c>
      <c r="W368" t="s">
        <v>51</v>
      </c>
      <c r="X368">
        <v>2022</v>
      </c>
      <c r="Y368" t="s">
        <v>1923</v>
      </c>
      <c r="Z368" s="2">
        <v>5</v>
      </c>
    </row>
    <row r="369" spans="1:26" x14ac:dyDescent="0.25">
      <c r="A369">
        <v>368</v>
      </c>
      <c r="B369" t="s">
        <v>1946</v>
      </c>
      <c r="C369" t="s">
        <v>1947</v>
      </c>
      <c r="D369" t="s">
        <v>1948</v>
      </c>
      <c r="E369" t="s">
        <v>925</v>
      </c>
      <c r="F369">
        <v>1.75</v>
      </c>
      <c r="G369">
        <v>6</v>
      </c>
      <c r="H369" t="s">
        <v>4</v>
      </c>
      <c r="I369" t="s">
        <v>43</v>
      </c>
      <c r="J369" t="s">
        <v>1868</v>
      </c>
      <c r="L369" t="s">
        <v>7</v>
      </c>
      <c r="O369" t="s">
        <v>46</v>
      </c>
      <c r="P369" t="s">
        <v>1949</v>
      </c>
      <c r="Q369" t="s">
        <v>1944</v>
      </c>
      <c r="R369" t="s">
        <v>1945</v>
      </c>
      <c r="S369" t="s">
        <v>1930</v>
      </c>
      <c r="T369">
        <v>584</v>
      </c>
      <c r="U369" t="s">
        <v>25</v>
      </c>
      <c r="V369" t="s">
        <v>1922</v>
      </c>
      <c r="W369" t="s">
        <v>51</v>
      </c>
      <c r="X369">
        <v>2022</v>
      </c>
      <c r="Y369" t="s">
        <v>1923</v>
      </c>
      <c r="Z369" s="2">
        <v>0.01</v>
      </c>
    </row>
    <row r="370" spans="1:26" x14ac:dyDescent="0.25">
      <c r="A370">
        <v>369</v>
      </c>
      <c r="B370" t="s">
        <v>1950</v>
      </c>
      <c r="C370" t="s">
        <v>1951</v>
      </c>
      <c r="D370" t="s">
        <v>1952</v>
      </c>
      <c r="E370" t="s">
        <v>553</v>
      </c>
      <c r="F370">
        <v>4</v>
      </c>
      <c r="G370">
        <v>2.75</v>
      </c>
      <c r="H370" t="s">
        <v>4</v>
      </c>
      <c r="I370" t="s">
        <v>5</v>
      </c>
      <c r="J370" t="s">
        <v>1927</v>
      </c>
      <c r="O370" t="s">
        <v>9</v>
      </c>
      <c r="P370" t="s">
        <v>508</v>
      </c>
      <c r="Q370" t="s">
        <v>1953</v>
      </c>
      <c r="R370" t="s">
        <v>1929</v>
      </c>
      <c r="S370" t="s">
        <v>1930</v>
      </c>
      <c r="T370" s="3">
        <v>1639</v>
      </c>
      <c r="U370" t="s">
        <v>25</v>
      </c>
      <c r="V370" t="s">
        <v>1922</v>
      </c>
      <c r="W370" t="s">
        <v>51</v>
      </c>
      <c r="X370">
        <v>2022</v>
      </c>
      <c r="Y370" t="s">
        <v>1923</v>
      </c>
      <c r="Z370" s="2">
        <v>0.01</v>
      </c>
    </row>
    <row r="371" spans="1:26" x14ac:dyDescent="0.25">
      <c r="A371">
        <v>370</v>
      </c>
      <c r="B371" t="s">
        <v>1954</v>
      </c>
      <c r="C371" t="s">
        <v>1955</v>
      </c>
      <c r="D371" t="s">
        <v>1956</v>
      </c>
      <c r="E371" t="s">
        <v>234</v>
      </c>
      <c r="F371">
        <v>2</v>
      </c>
      <c r="G371">
        <v>2</v>
      </c>
      <c r="H371" t="s">
        <v>75</v>
      </c>
      <c r="I371" t="s">
        <v>43</v>
      </c>
      <c r="J371" t="s">
        <v>98</v>
      </c>
      <c r="L371" t="s">
        <v>7</v>
      </c>
      <c r="N371" t="s">
        <v>1957</v>
      </c>
      <c r="O371" t="s">
        <v>35</v>
      </c>
      <c r="P371" t="s">
        <v>1958</v>
      </c>
      <c r="Q371" t="s">
        <v>1959</v>
      </c>
      <c r="R371" t="s">
        <v>1929</v>
      </c>
      <c r="S371" t="s">
        <v>1930</v>
      </c>
      <c r="T371" s="3">
        <v>1844</v>
      </c>
      <c r="U371" t="s">
        <v>25</v>
      </c>
      <c r="V371" t="s">
        <v>1922</v>
      </c>
      <c r="W371" t="s">
        <v>51</v>
      </c>
      <c r="X371">
        <v>2022</v>
      </c>
      <c r="Y371" t="s">
        <v>1923</v>
      </c>
      <c r="Z371" s="2">
        <v>5.99</v>
      </c>
    </row>
    <row r="372" spans="1:26" x14ac:dyDescent="0.25">
      <c r="A372">
        <v>371</v>
      </c>
      <c r="B372" t="s">
        <v>1960</v>
      </c>
      <c r="C372" t="s">
        <v>1961</v>
      </c>
      <c r="D372" t="s">
        <v>1962</v>
      </c>
      <c r="E372" t="s">
        <v>32</v>
      </c>
      <c r="F372">
        <v>2.25</v>
      </c>
      <c r="G372">
        <v>3.25</v>
      </c>
      <c r="H372" t="s">
        <v>4</v>
      </c>
      <c r="I372" t="s">
        <v>43</v>
      </c>
      <c r="J372" t="s">
        <v>170</v>
      </c>
      <c r="L372" t="s">
        <v>7</v>
      </c>
      <c r="N372" t="s">
        <v>1928</v>
      </c>
      <c r="O372" t="s">
        <v>9</v>
      </c>
      <c r="P372" t="s">
        <v>508</v>
      </c>
      <c r="Q372" t="s">
        <v>1953</v>
      </c>
      <c r="R372" t="s">
        <v>1963</v>
      </c>
      <c r="S372" t="s">
        <v>1930</v>
      </c>
      <c r="T372" s="3">
        <v>1639</v>
      </c>
      <c r="U372" t="s">
        <v>25</v>
      </c>
      <c r="V372" t="s">
        <v>1922</v>
      </c>
      <c r="W372" t="s">
        <v>51</v>
      </c>
      <c r="X372">
        <v>2022</v>
      </c>
      <c r="Y372" t="s">
        <v>1923</v>
      </c>
      <c r="Z372" s="2">
        <v>0.01</v>
      </c>
    </row>
    <row r="373" spans="1:26" x14ac:dyDescent="0.25">
      <c r="A373">
        <v>372</v>
      </c>
      <c r="B373" t="s">
        <v>1964</v>
      </c>
      <c r="C373" t="s">
        <v>1965</v>
      </c>
      <c r="D373" t="s">
        <v>1966</v>
      </c>
      <c r="E373" t="s">
        <v>42</v>
      </c>
      <c r="F373">
        <v>1.5</v>
      </c>
      <c r="G373">
        <v>4.63</v>
      </c>
      <c r="H373" t="s">
        <v>4</v>
      </c>
      <c r="I373" t="s">
        <v>43</v>
      </c>
      <c r="J373" t="s">
        <v>103</v>
      </c>
      <c r="N373" t="s">
        <v>1965</v>
      </c>
      <c r="O373" t="s">
        <v>35</v>
      </c>
      <c r="P373" t="s">
        <v>508</v>
      </c>
      <c r="Q373" t="s">
        <v>1953</v>
      </c>
      <c r="R373" t="s">
        <v>1963</v>
      </c>
      <c r="S373" t="s">
        <v>1930</v>
      </c>
      <c r="T373" s="3">
        <v>1639</v>
      </c>
      <c r="U373" t="s">
        <v>25</v>
      </c>
      <c r="V373" t="s">
        <v>1922</v>
      </c>
      <c r="W373" t="s">
        <v>51</v>
      </c>
      <c r="X373">
        <v>2022</v>
      </c>
      <c r="Y373" t="s">
        <v>1923</v>
      </c>
      <c r="Z373" s="2">
        <v>0.01</v>
      </c>
    </row>
    <row r="374" spans="1:26" x14ac:dyDescent="0.25">
      <c r="A374">
        <v>373</v>
      </c>
      <c r="B374" t="s">
        <v>1967</v>
      </c>
      <c r="C374" t="s">
        <v>1968</v>
      </c>
      <c r="D374" t="s">
        <v>1969</v>
      </c>
      <c r="E374" t="s">
        <v>42</v>
      </c>
      <c r="F374">
        <v>2.5</v>
      </c>
      <c r="G374">
        <v>3.87</v>
      </c>
      <c r="H374" t="s">
        <v>4</v>
      </c>
      <c r="I374" t="s">
        <v>43</v>
      </c>
      <c r="J374" t="s">
        <v>103</v>
      </c>
      <c r="O374" t="s">
        <v>9</v>
      </c>
      <c r="P374" t="s">
        <v>1968</v>
      </c>
      <c r="Q374" t="s">
        <v>1970</v>
      </c>
      <c r="R374" t="s">
        <v>1929</v>
      </c>
      <c r="S374" t="s">
        <v>1930</v>
      </c>
      <c r="T374" s="3">
        <v>1938</v>
      </c>
      <c r="U374" t="s">
        <v>25</v>
      </c>
      <c r="V374" t="s">
        <v>1922</v>
      </c>
      <c r="W374" t="s">
        <v>51</v>
      </c>
      <c r="X374">
        <v>2022</v>
      </c>
      <c r="Y374" t="s">
        <v>1923</v>
      </c>
      <c r="Z374" s="2">
        <v>0.01</v>
      </c>
    </row>
    <row r="375" spans="1:26" x14ac:dyDescent="0.25">
      <c r="A375">
        <v>374</v>
      </c>
      <c r="B375" t="s">
        <v>1971</v>
      </c>
      <c r="C375" t="s">
        <v>1972</v>
      </c>
      <c r="D375" t="s">
        <v>1973</v>
      </c>
      <c r="E375" t="s">
        <v>32</v>
      </c>
      <c r="F375">
        <v>5</v>
      </c>
      <c r="G375">
        <v>1.25</v>
      </c>
      <c r="H375" t="s">
        <v>4</v>
      </c>
      <c r="I375" t="s">
        <v>43</v>
      </c>
      <c r="J375" t="s">
        <v>98</v>
      </c>
      <c r="K375" t="s">
        <v>7</v>
      </c>
      <c r="N375" t="s">
        <v>1930</v>
      </c>
      <c r="O375" t="s">
        <v>9</v>
      </c>
      <c r="P375" t="s">
        <v>1974</v>
      </c>
      <c r="Q375" t="s">
        <v>1944</v>
      </c>
      <c r="R375" t="s">
        <v>1945</v>
      </c>
      <c r="S375" t="s">
        <v>1930</v>
      </c>
      <c r="T375">
        <v>582</v>
      </c>
      <c r="U375" t="s">
        <v>25</v>
      </c>
      <c r="V375" t="s">
        <v>1922</v>
      </c>
      <c r="W375" t="s">
        <v>51</v>
      </c>
      <c r="X375">
        <v>2022</v>
      </c>
      <c r="Y375" t="s">
        <v>1923</v>
      </c>
      <c r="Z375" s="2">
        <v>10</v>
      </c>
    </row>
    <row r="376" spans="1:26" x14ac:dyDescent="0.25">
      <c r="A376">
        <v>375</v>
      </c>
      <c r="B376" t="s">
        <v>1975</v>
      </c>
      <c r="C376" t="s">
        <v>1976</v>
      </c>
      <c r="D376" t="s">
        <v>1977</v>
      </c>
      <c r="E376" t="s">
        <v>32</v>
      </c>
      <c r="F376">
        <v>1.25</v>
      </c>
      <c r="G376">
        <v>6</v>
      </c>
      <c r="H376" t="s">
        <v>4</v>
      </c>
      <c r="I376" t="s">
        <v>43</v>
      </c>
      <c r="J376" t="s">
        <v>180</v>
      </c>
      <c r="K376" t="s">
        <v>7</v>
      </c>
      <c r="N376" t="s">
        <v>1921</v>
      </c>
      <c r="O376" t="s">
        <v>9</v>
      </c>
      <c r="P376" t="s">
        <v>1978</v>
      </c>
      <c r="Q376" t="s">
        <v>1921</v>
      </c>
      <c r="R376" t="s">
        <v>1979</v>
      </c>
      <c r="S376" t="s">
        <v>13</v>
      </c>
      <c r="T376" s="3">
        <v>2031</v>
      </c>
      <c r="U376" t="s">
        <v>25</v>
      </c>
      <c r="V376" t="s">
        <v>1922</v>
      </c>
      <c r="W376" t="s">
        <v>51</v>
      </c>
      <c r="X376">
        <v>2022</v>
      </c>
      <c r="Y376" t="s">
        <v>1923</v>
      </c>
      <c r="Z376" s="2">
        <v>9.99</v>
      </c>
    </row>
    <row r="377" spans="1:26" x14ac:dyDescent="0.25">
      <c r="A377">
        <v>376</v>
      </c>
      <c r="B377" t="s">
        <v>1980</v>
      </c>
      <c r="C377" t="s">
        <v>1981</v>
      </c>
      <c r="D377" t="s">
        <v>1982</v>
      </c>
      <c r="E377" t="s">
        <v>234</v>
      </c>
      <c r="F377">
        <v>3</v>
      </c>
      <c r="G377">
        <v>3.87</v>
      </c>
      <c r="H377" t="s">
        <v>4</v>
      </c>
      <c r="I377" t="s">
        <v>43</v>
      </c>
      <c r="J377" t="s">
        <v>98</v>
      </c>
      <c r="N377" t="s">
        <v>1944</v>
      </c>
      <c r="O377" t="s">
        <v>35</v>
      </c>
      <c r="P377" t="s">
        <v>1974</v>
      </c>
      <c r="Q377" t="s">
        <v>1944</v>
      </c>
      <c r="R377" t="s">
        <v>1945</v>
      </c>
      <c r="S377" t="s">
        <v>1930</v>
      </c>
      <c r="T377">
        <v>582</v>
      </c>
      <c r="U377" t="s">
        <v>25</v>
      </c>
      <c r="V377" t="s">
        <v>1922</v>
      </c>
      <c r="W377" t="s">
        <v>51</v>
      </c>
      <c r="X377">
        <v>2022</v>
      </c>
      <c r="Y377" t="s">
        <v>1923</v>
      </c>
      <c r="Z377" s="2">
        <v>8</v>
      </c>
    </row>
    <row r="378" spans="1:26" x14ac:dyDescent="0.25">
      <c r="A378">
        <v>377</v>
      </c>
      <c r="B378" t="s">
        <v>1983</v>
      </c>
      <c r="C378" t="s">
        <v>1984</v>
      </c>
      <c r="D378" t="s">
        <v>1985</v>
      </c>
      <c r="E378" t="s">
        <v>42</v>
      </c>
      <c r="F378">
        <v>3</v>
      </c>
      <c r="G378">
        <v>2</v>
      </c>
      <c r="H378" t="s">
        <v>4</v>
      </c>
      <c r="I378" t="s">
        <v>43</v>
      </c>
      <c r="J378" t="s">
        <v>66</v>
      </c>
      <c r="N378" t="s">
        <v>1986</v>
      </c>
      <c r="O378" t="s">
        <v>35</v>
      </c>
      <c r="P378" t="s">
        <v>1987</v>
      </c>
      <c r="Q378" t="s">
        <v>1953</v>
      </c>
      <c r="R378" t="s">
        <v>1929</v>
      </c>
      <c r="S378" t="s">
        <v>1930</v>
      </c>
      <c r="T378" s="3">
        <v>1639</v>
      </c>
      <c r="U378" t="s">
        <v>25</v>
      </c>
      <c r="V378" t="s">
        <v>1922</v>
      </c>
      <c r="W378" t="s">
        <v>51</v>
      </c>
      <c r="X378">
        <v>2022</v>
      </c>
      <c r="Y378" t="s">
        <v>1923</v>
      </c>
      <c r="Z378" s="2">
        <v>3.5</v>
      </c>
    </row>
    <row r="379" spans="1:26" x14ac:dyDescent="0.25">
      <c r="A379">
        <v>378</v>
      </c>
      <c r="B379" t="s">
        <v>1988</v>
      </c>
      <c r="C379" t="s">
        <v>1989</v>
      </c>
      <c r="D379" t="s">
        <v>1990</v>
      </c>
      <c r="E379" t="s">
        <v>42</v>
      </c>
      <c r="F379">
        <v>2</v>
      </c>
      <c r="G379">
        <v>3</v>
      </c>
      <c r="H379" t="s">
        <v>4</v>
      </c>
      <c r="I379" t="s">
        <v>43</v>
      </c>
      <c r="J379" t="s">
        <v>103</v>
      </c>
      <c r="N379" t="s">
        <v>1989</v>
      </c>
      <c r="O379" t="s">
        <v>35</v>
      </c>
      <c r="P379" t="s">
        <v>1991</v>
      </c>
      <c r="Q379" t="s">
        <v>1992</v>
      </c>
      <c r="R379" t="s">
        <v>1993</v>
      </c>
      <c r="S379" t="s">
        <v>1930</v>
      </c>
      <c r="T379">
        <v>828</v>
      </c>
      <c r="U379" t="s">
        <v>25</v>
      </c>
      <c r="V379" t="s">
        <v>1922</v>
      </c>
      <c r="W379" t="s">
        <v>51</v>
      </c>
      <c r="X379">
        <v>2022</v>
      </c>
      <c r="Y379" t="s">
        <v>1923</v>
      </c>
      <c r="Z379" s="2">
        <v>2.99</v>
      </c>
    </row>
    <row r="380" spans="1:26" ht="45" x14ac:dyDescent="0.25">
      <c r="A380">
        <v>379</v>
      </c>
      <c r="B380" t="s">
        <v>1994</v>
      </c>
      <c r="C380" t="s">
        <v>101</v>
      </c>
      <c r="D380" t="s">
        <v>1995</v>
      </c>
      <c r="E380" t="s">
        <v>42</v>
      </c>
      <c r="F380">
        <v>2.5</v>
      </c>
      <c r="G380">
        <v>3.5</v>
      </c>
      <c r="H380" t="s">
        <v>4</v>
      </c>
      <c r="I380" t="s">
        <v>43</v>
      </c>
      <c r="J380" t="s">
        <v>283</v>
      </c>
      <c r="N380" s="1" t="s">
        <v>1996</v>
      </c>
      <c r="O380" t="s">
        <v>68</v>
      </c>
      <c r="P380" t="s">
        <v>101</v>
      </c>
      <c r="Q380" t="s">
        <v>101</v>
      </c>
      <c r="R380" t="s">
        <v>1945</v>
      </c>
      <c r="S380" t="s">
        <v>1930</v>
      </c>
      <c r="T380">
        <v>587</v>
      </c>
      <c r="U380" t="s">
        <v>25</v>
      </c>
      <c r="V380" t="s">
        <v>1922</v>
      </c>
      <c r="W380" t="s">
        <v>51</v>
      </c>
      <c r="X380">
        <v>2022</v>
      </c>
      <c r="Y380" t="s">
        <v>1923</v>
      </c>
      <c r="Z380" s="2">
        <v>0.01</v>
      </c>
    </row>
    <row r="381" spans="1:26" x14ac:dyDescent="0.25">
      <c r="A381">
        <v>380</v>
      </c>
      <c r="B381" t="s">
        <v>1997</v>
      </c>
      <c r="C381" t="s">
        <v>1998</v>
      </c>
      <c r="D381" t="s">
        <v>1999</v>
      </c>
      <c r="E381" t="s">
        <v>42</v>
      </c>
      <c r="F381">
        <v>2.5</v>
      </c>
      <c r="G381">
        <v>3.5</v>
      </c>
      <c r="H381" t="s">
        <v>4</v>
      </c>
      <c r="I381" t="s">
        <v>43</v>
      </c>
      <c r="J381" t="s">
        <v>103</v>
      </c>
      <c r="N381" t="s">
        <v>1944</v>
      </c>
      <c r="O381" t="s">
        <v>9</v>
      </c>
      <c r="P381" t="s">
        <v>508</v>
      </c>
      <c r="Q381" t="s">
        <v>1944</v>
      </c>
      <c r="R381" t="s">
        <v>1945</v>
      </c>
      <c r="S381" t="s">
        <v>1930</v>
      </c>
      <c r="T381">
        <v>584</v>
      </c>
      <c r="U381" t="s">
        <v>25</v>
      </c>
      <c r="V381" t="s">
        <v>1922</v>
      </c>
      <c r="W381" t="s">
        <v>51</v>
      </c>
      <c r="X381">
        <v>2022</v>
      </c>
      <c r="Y381" t="s">
        <v>1923</v>
      </c>
      <c r="Z381" s="2">
        <v>0.01</v>
      </c>
    </row>
    <row r="382" spans="1:26" x14ac:dyDescent="0.25">
      <c r="A382">
        <v>381</v>
      </c>
      <c r="B382" t="s">
        <v>2000</v>
      </c>
      <c r="C382" t="s">
        <v>1974</v>
      </c>
      <c r="D382" t="s">
        <v>2001</v>
      </c>
      <c r="E382" t="s">
        <v>42</v>
      </c>
      <c r="F382">
        <v>2.5</v>
      </c>
      <c r="G382">
        <v>3.5</v>
      </c>
      <c r="H382" t="s">
        <v>4</v>
      </c>
      <c r="I382" t="s">
        <v>43</v>
      </c>
      <c r="J382" t="s">
        <v>98</v>
      </c>
      <c r="N382" t="s">
        <v>2002</v>
      </c>
      <c r="O382" t="s">
        <v>9</v>
      </c>
      <c r="P382" t="s">
        <v>1974</v>
      </c>
      <c r="Q382" t="s">
        <v>1944</v>
      </c>
      <c r="R382" t="s">
        <v>1945</v>
      </c>
      <c r="S382" t="s">
        <v>1930</v>
      </c>
      <c r="T382">
        <v>582</v>
      </c>
      <c r="U382" t="s">
        <v>25</v>
      </c>
      <c r="V382" t="s">
        <v>1922</v>
      </c>
      <c r="W382" t="s">
        <v>51</v>
      </c>
      <c r="X382">
        <v>2022</v>
      </c>
      <c r="Y382" t="s">
        <v>1923</v>
      </c>
      <c r="Z382" s="2">
        <v>6</v>
      </c>
    </row>
    <row r="383" spans="1:26" x14ac:dyDescent="0.25">
      <c r="A383">
        <v>382</v>
      </c>
      <c r="B383" t="s">
        <v>2003</v>
      </c>
      <c r="C383" t="s">
        <v>2004</v>
      </c>
      <c r="D383" t="s">
        <v>2005</v>
      </c>
      <c r="E383" t="s">
        <v>42</v>
      </c>
      <c r="F383">
        <v>3.5</v>
      </c>
      <c r="G383">
        <v>2.5</v>
      </c>
      <c r="H383" t="s">
        <v>4</v>
      </c>
      <c r="I383" t="s">
        <v>43</v>
      </c>
      <c r="J383" t="s">
        <v>98</v>
      </c>
      <c r="N383" t="s">
        <v>2006</v>
      </c>
      <c r="O383" t="s">
        <v>9</v>
      </c>
      <c r="P383" t="s">
        <v>508</v>
      </c>
      <c r="Q383" t="s">
        <v>2007</v>
      </c>
      <c r="R383" t="s">
        <v>1963</v>
      </c>
      <c r="S383" t="s">
        <v>1930</v>
      </c>
      <c r="T383" s="3">
        <v>1831</v>
      </c>
      <c r="U383" t="s">
        <v>25</v>
      </c>
      <c r="V383" t="s">
        <v>1922</v>
      </c>
      <c r="W383" t="s">
        <v>51</v>
      </c>
      <c r="X383">
        <v>2022</v>
      </c>
      <c r="Y383" t="s">
        <v>1923</v>
      </c>
      <c r="Z383" s="2">
        <v>4.99</v>
      </c>
    </row>
    <row r="384" spans="1:26" x14ac:dyDescent="0.25">
      <c r="A384">
        <v>383</v>
      </c>
      <c r="B384" t="s">
        <v>2008</v>
      </c>
      <c r="C384" t="s">
        <v>2009</v>
      </c>
      <c r="D384" t="s">
        <v>2010</v>
      </c>
      <c r="E384" t="s">
        <v>42</v>
      </c>
      <c r="F384">
        <v>3.5</v>
      </c>
      <c r="G384">
        <v>2.5</v>
      </c>
      <c r="H384" t="s">
        <v>4</v>
      </c>
      <c r="I384" t="s">
        <v>5</v>
      </c>
      <c r="J384" t="s">
        <v>66</v>
      </c>
      <c r="N384" t="s">
        <v>2011</v>
      </c>
      <c r="O384" t="s">
        <v>35</v>
      </c>
      <c r="P384" t="s">
        <v>508</v>
      </c>
      <c r="Q384" t="s">
        <v>1953</v>
      </c>
      <c r="R384" t="s">
        <v>1963</v>
      </c>
      <c r="S384" t="s">
        <v>1930</v>
      </c>
      <c r="T384" s="3">
        <v>1639</v>
      </c>
      <c r="U384" t="s">
        <v>25</v>
      </c>
      <c r="V384" t="s">
        <v>1922</v>
      </c>
      <c r="W384" t="s">
        <v>51</v>
      </c>
      <c r="X384">
        <v>2022</v>
      </c>
      <c r="Y384" t="s">
        <v>1923</v>
      </c>
      <c r="Z384" s="2">
        <v>7.95</v>
      </c>
    </row>
    <row r="385" spans="1:27" x14ac:dyDescent="0.25">
      <c r="A385">
        <v>384</v>
      </c>
      <c r="B385" t="s">
        <v>2012</v>
      </c>
      <c r="C385" t="s">
        <v>2013</v>
      </c>
      <c r="D385" t="s">
        <v>2014</v>
      </c>
      <c r="E385" t="s">
        <v>32</v>
      </c>
      <c r="F385">
        <v>3.37</v>
      </c>
      <c r="G385">
        <v>2.5</v>
      </c>
      <c r="H385" t="s">
        <v>4</v>
      </c>
      <c r="I385" t="s">
        <v>43</v>
      </c>
      <c r="J385" t="s">
        <v>1927</v>
      </c>
      <c r="O385" t="s">
        <v>35</v>
      </c>
      <c r="P385" t="s">
        <v>508</v>
      </c>
      <c r="Q385" t="s">
        <v>1928</v>
      </c>
      <c r="R385" t="s">
        <v>1929</v>
      </c>
      <c r="S385" t="s">
        <v>1930</v>
      </c>
      <c r="T385" s="3">
        <v>2164</v>
      </c>
      <c r="U385" t="s">
        <v>25</v>
      </c>
      <c r="V385" t="s">
        <v>1922</v>
      </c>
      <c r="W385" t="s">
        <v>51</v>
      </c>
      <c r="X385">
        <v>2022</v>
      </c>
      <c r="Y385" t="s">
        <v>1923</v>
      </c>
      <c r="Z385" s="2">
        <v>5.99</v>
      </c>
    </row>
    <row r="386" spans="1:27" ht="90" x14ac:dyDescent="0.25">
      <c r="A386">
        <v>385</v>
      </c>
      <c r="B386" t="s">
        <v>2015</v>
      </c>
      <c r="C386" t="s">
        <v>2016</v>
      </c>
      <c r="D386" t="s">
        <v>2017</v>
      </c>
      <c r="E386" t="s">
        <v>234</v>
      </c>
      <c r="F386">
        <v>3.75</v>
      </c>
      <c r="G386">
        <v>2.25</v>
      </c>
      <c r="H386" t="s">
        <v>4</v>
      </c>
      <c r="I386" t="s">
        <v>5</v>
      </c>
      <c r="J386" t="s">
        <v>66</v>
      </c>
      <c r="N386" s="1" t="s">
        <v>2018</v>
      </c>
      <c r="O386" t="s">
        <v>1843</v>
      </c>
      <c r="P386" t="s">
        <v>2019</v>
      </c>
      <c r="Q386" t="s">
        <v>1934</v>
      </c>
      <c r="R386" t="s">
        <v>1929</v>
      </c>
      <c r="S386" t="s">
        <v>1930</v>
      </c>
      <c r="T386" s="3">
        <v>1772</v>
      </c>
      <c r="U386" t="s">
        <v>25</v>
      </c>
      <c r="V386" t="s">
        <v>1922</v>
      </c>
      <c r="W386" t="s">
        <v>51</v>
      </c>
      <c r="X386">
        <v>2022</v>
      </c>
      <c r="Y386" t="s">
        <v>1923</v>
      </c>
      <c r="Z386" s="2">
        <v>9.9499999999999993</v>
      </c>
      <c r="AA386" t="s">
        <v>2020</v>
      </c>
    </row>
    <row r="387" spans="1:27" x14ac:dyDescent="0.25">
      <c r="A387">
        <v>386</v>
      </c>
      <c r="B387" t="s">
        <v>2021</v>
      </c>
      <c r="C387" t="s">
        <v>2022</v>
      </c>
      <c r="D387" t="s">
        <v>2023</v>
      </c>
      <c r="E387" t="s">
        <v>42</v>
      </c>
      <c r="F387">
        <v>3.5</v>
      </c>
      <c r="G387">
        <v>2.5</v>
      </c>
      <c r="H387" t="s">
        <v>4</v>
      </c>
      <c r="I387" t="s">
        <v>5</v>
      </c>
      <c r="J387" t="s">
        <v>92</v>
      </c>
      <c r="N387" t="s">
        <v>2024</v>
      </c>
      <c r="O387" t="s">
        <v>46</v>
      </c>
      <c r="P387" t="s">
        <v>2025</v>
      </c>
      <c r="Q387" t="s">
        <v>1921</v>
      </c>
      <c r="R387" t="s">
        <v>1979</v>
      </c>
      <c r="S387" t="s">
        <v>13</v>
      </c>
      <c r="T387" s="3">
        <v>2031</v>
      </c>
      <c r="U387" t="s">
        <v>25</v>
      </c>
      <c r="V387" t="s">
        <v>1922</v>
      </c>
      <c r="W387" t="s">
        <v>51</v>
      </c>
      <c r="X387">
        <v>2022</v>
      </c>
      <c r="Y387" t="s">
        <v>1923</v>
      </c>
      <c r="Z387" s="2">
        <v>0.01</v>
      </c>
    </row>
    <row r="388" spans="1:27" x14ac:dyDescent="0.25">
      <c r="A388">
        <v>387</v>
      </c>
      <c r="B388" t="s">
        <v>2026</v>
      </c>
      <c r="C388" t="s">
        <v>2027</v>
      </c>
      <c r="D388" t="s">
        <v>2028</v>
      </c>
      <c r="E388" t="s">
        <v>42</v>
      </c>
      <c r="F388">
        <v>3.5</v>
      </c>
      <c r="G388">
        <v>2.5</v>
      </c>
      <c r="H388" t="s">
        <v>4</v>
      </c>
      <c r="I388" t="s">
        <v>5</v>
      </c>
      <c r="J388" t="s">
        <v>92</v>
      </c>
      <c r="N388" t="s">
        <v>2029</v>
      </c>
      <c r="O388" t="s">
        <v>35</v>
      </c>
      <c r="P388" t="s">
        <v>2030</v>
      </c>
      <c r="Q388" t="s">
        <v>2007</v>
      </c>
      <c r="R388" t="s">
        <v>1963</v>
      </c>
      <c r="S388" t="s">
        <v>1930</v>
      </c>
      <c r="T388" s="3">
        <v>1831</v>
      </c>
      <c r="U388" t="s">
        <v>25</v>
      </c>
      <c r="V388" t="s">
        <v>1922</v>
      </c>
      <c r="W388" t="s">
        <v>51</v>
      </c>
      <c r="X388">
        <v>2022</v>
      </c>
      <c r="Y388" t="s">
        <v>1923</v>
      </c>
      <c r="Z388" s="2">
        <v>6.99</v>
      </c>
      <c r="AA388" t="s">
        <v>2031</v>
      </c>
    </row>
    <row r="389" spans="1:27" x14ac:dyDescent="0.25">
      <c r="A389">
        <v>388</v>
      </c>
      <c r="B389" t="s">
        <v>2032</v>
      </c>
      <c r="C389" t="s">
        <v>2033</v>
      </c>
      <c r="D389" t="s">
        <v>2034</v>
      </c>
      <c r="E389" t="s">
        <v>42</v>
      </c>
      <c r="F389">
        <v>2.5</v>
      </c>
      <c r="G389">
        <v>3.5</v>
      </c>
      <c r="H389" t="s">
        <v>4</v>
      </c>
      <c r="I389" t="s">
        <v>43</v>
      </c>
      <c r="J389" t="s">
        <v>98</v>
      </c>
      <c r="N389" t="s">
        <v>2035</v>
      </c>
      <c r="O389" t="s">
        <v>46</v>
      </c>
      <c r="P389" t="s">
        <v>1978</v>
      </c>
      <c r="Q389" t="s">
        <v>1921</v>
      </c>
      <c r="R389" t="s">
        <v>1979</v>
      </c>
      <c r="S389" t="s">
        <v>13</v>
      </c>
      <c r="T389" s="3">
        <v>2031</v>
      </c>
      <c r="U389" t="s">
        <v>25</v>
      </c>
      <c r="V389" t="s">
        <v>1922</v>
      </c>
      <c r="W389" t="s">
        <v>51</v>
      </c>
      <c r="X389">
        <v>2022</v>
      </c>
      <c r="Y389" t="s">
        <v>1923</v>
      </c>
      <c r="Z389" s="2">
        <v>0.01</v>
      </c>
    </row>
    <row r="390" spans="1:27" ht="180" x14ac:dyDescent="0.25">
      <c r="A390">
        <v>389</v>
      </c>
      <c r="B390" t="s">
        <v>2036</v>
      </c>
      <c r="C390" t="s">
        <v>2037</v>
      </c>
      <c r="D390" s="1" t="s">
        <v>2038</v>
      </c>
      <c r="E390" t="s">
        <v>511</v>
      </c>
      <c r="F390">
        <v>2.75</v>
      </c>
      <c r="G390">
        <v>3.25</v>
      </c>
      <c r="H390" t="s">
        <v>478</v>
      </c>
      <c r="I390" t="s">
        <v>43</v>
      </c>
      <c r="J390" t="s">
        <v>98</v>
      </c>
      <c r="O390" t="s">
        <v>35</v>
      </c>
      <c r="P390" t="s">
        <v>101</v>
      </c>
      <c r="Q390" t="s">
        <v>101</v>
      </c>
      <c r="R390" t="s">
        <v>1945</v>
      </c>
      <c r="S390" t="s">
        <v>1930</v>
      </c>
      <c r="T390">
        <v>587</v>
      </c>
      <c r="U390" t="s">
        <v>25</v>
      </c>
      <c r="V390" t="s">
        <v>1922</v>
      </c>
      <c r="W390" t="s">
        <v>51</v>
      </c>
      <c r="X390">
        <v>2022</v>
      </c>
      <c r="Y390" t="s">
        <v>1923</v>
      </c>
      <c r="Z390" s="2">
        <v>5.98</v>
      </c>
    </row>
    <row r="391" spans="1:27" x14ac:dyDescent="0.25">
      <c r="A391">
        <v>390</v>
      </c>
      <c r="B391" t="s">
        <v>2039</v>
      </c>
      <c r="C391" t="s">
        <v>2040</v>
      </c>
      <c r="D391" t="s">
        <v>2041</v>
      </c>
      <c r="E391" t="s">
        <v>1102</v>
      </c>
      <c r="F391">
        <v>2</v>
      </c>
      <c r="G391">
        <v>2</v>
      </c>
      <c r="H391" t="s">
        <v>75</v>
      </c>
      <c r="I391" t="s">
        <v>43</v>
      </c>
      <c r="J391" t="s">
        <v>1927</v>
      </c>
      <c r="L391" t="s">
        <v>7</v>
      </c>
      <c r="O391" t="s">
        <v>35</v>
      </c>
      <c r="P391" t="s">
        <v>508</v>
      </c>
      <c r="Q391" t="s">
        <v>1953</v>
      </c>
      <c r="R391" t="s">
        <v>1963</v>
      </c>
      <c r="S391" t="s">
        <v>1930</v>
      </c>
      <c r="T391" s="3">
        <v>1639</v>
      </c>
      <c r="U391" t="s">
        <v>25</v>
      </c>
      <c r="V391" t="s">
        <v>1922</v>
      </c>
      <c r="W391" t="s">
        <v>51</v>
      </c>
      <c r="X391">
        <v>2022</v>
      </c>
      <c r="Y391" t="s">
        <v>1923</v>
      </c>
      <c r="Z391" s="2">
        <v>6.99</v>
      </c>
    </row>
    <row r="392" spans="1:27" x14ac:dyDescent="0.25">
      <c r="A392">
        <v>391</v>
      </c>
      <c r="B392" t="s">
        <v>2042</v>
      </c>
      <c r="C392" t="s">
        <v>2043</v>
      </c>
      <c r="D392" t="s">
        <v>2044</v>
      </c>
      <c r="E392" t="s">
        <v>32</v>
      </c>
      <c r="F392">
        <v>1.5</v>
      </c>
      <c r="G392">
        <v>3</v>
      </c>
      <c r="H392" t="s">
        <v>4</v>
      </c>
      <c r="I392" t="s">
        <v>43</v>
      </c>
      <c r="J392" t="s">
        <v>170</v>
      </c>
      <c r="N392" t="s">
        <v>1940</v>
      </c>
      <c r="O392" t="s">
        <v>9</v>
      </c>
      <c r="P392" t="s">
        <v>172</v>
      </c>
      <c r="Q392" t="s">
        <v>1940</v>
      </c>
      <c r="R392" t="s">
        <v>1929</v>
      </c>
      <c r="S392" t="s">
        <v>1930</v>
      </c>
      <c r="T392" s="3">
        <v>2170</v>
      </c>
      <c r="U392" t="s">
        <v>25</v>
      </c>
      <c r="V392" t="s">
        <v>1922</v>
      </c>
      <c r="W392" t="s">
        <v>51</v>
      </c>
      <c r="X392">
        <v>2022</v>
      </c>
      <c r="Y392" t="s">
        <v>1923</v>
      </c>
      <c r="Z392" s="2">
        <v>0.01</v>
      </c>
    </row>
    <row r="393" spans="1:27" x14ac:dyDescent="0.25">
      <c r="A393">
        <v>392</v>
      </c>
      <c r="B393" t="s">
        <v>2045</v>
      </c>
      <c r="C393" t="s">
        <v>2046</v>
      </c>
      <c r="D393" t="s">
        <v>2047</v>
      </c>
      <c r="E393" t="s">
        <v>234</v>
      </c>
      <c r="F393">
        <v>3.5</v>
      </c>
      <c r="G393">
        <v>2.25</v>
      </c>
      <c r="H393" t="s">
        <v>4</v>
      </c>
      <c r="I393" t="s">
        <v>5</v>
      </c>
      <c r="J393" t="s">
        <v>393</v>
      </c>
      <c r="N393" t="s">
        <v>2048</v>
      </c>
      <c r="O393" t="s">
        <v>68</v>
      </c>
      <c r="P393" t="s">
        <v>2049</v>
      </c>
      <c r="Q393" t="s">
        <v>2007</v>
      </c>
      <c r="R393" t="s">
        <v>1963</v>
      </c>
      <c r="S393" t="s">
        <v>1930</v>
      </c>
      <c r="T393" s="3">
        <v>1831</v>
      </c>
      <c r="U393" t="s">
        <v>25</v>
      </c>
      <c r="V393" t="s">
        <v>1922</v>
      </c>
      <c r="W393" t="s">
        <v>51</v>
      </c>
      <c r="X393">
        <v>2022</v>
      </c>
      <c r="Y393" t="s">
        <v>1923</v>
      </c>
      <c r="Z393" s="2">
        <v>0.01</v>
      </c>
    </row>
    <row r="394" spans="1:27" x14ac:dyDescent="0.25">
      <c r="A394">
        <v>393</v>
      </c>
      <c r="B394" t="s">
        <v>2050</v>
      </c>
      <c r="C394" t="s">
        <v>2051</v>
      </c>
      <c r="D394" t="s">
        <v>2052</v>
      </c>
      <c r="E394" t="s">
        <v>42</v>
      </c>
      <c r="F394">
        <v>2</v>
      </c>
      <c r="G394">
        <v>3</v>
      </c>
      <c r="H394" t="s">
        <v>4</v>
      </c>
      <c r="I394" t="s">
        <v>43</v>
      </c>
      <c r="J394" t="s">
        <v>103</v>
      </c>
      <c r="N394" t="s">
        <v>2053</v>
      </c>
      <c r="O394" t="s">
        <v>35</v>
      </c>
      <c r="P394" t="s">
        <v>508</v>
      </c>
      <c r="Q394" t="s">
        <v>2007</v>
      </c>
      <c r="R394" t="s">
        <v>1963</v>
      </c>
      <c r="S394" t="s">
        <v>1930</v>
      </c>
      <c r="T394" s="3">
        <v>1831</v>
      </c>
      <c r="U394" t="s">
        <v>25</v>
      </c>
      <c r="V394" t="s">
        <v>1922</v>
      </c>
      <c r="W394" t="s">
        <v>51</v>
      </c>
      <c r="X394">
        <v>2022</v>
      </c>
      <c r="Y394" t="s">
        <v>1923</v>
      </c>
      <c r="Z394" s="2">
        <v>2.99</v>
      </c>
    </row>
    <row r="395" spans="1:27" x14ac:dyDescent="0.25">
      <c r="A395">
        <v>394</v>
      </c>
      <c r="B395" t="s">
        <v>2054</v>
      </c>
      <c r="C395" t="s">
        <v>2055</v>
      </c>
      <c r="D395" t="s">
        <v>2056</v>
      </c>
      <c r="E395" t="s">
        <v>234</v>
      </c>
      <c r="F395">
        <v>2.5</v>
      </c>
      <c r="G395">
        <v>4.25</v>
      </c>
      <c r="H395" t="s">
        <v>4</v>
      </c>
      <c r="I395" t="s">
        <v>43</v>
      </c>
      <c r="J395" t="s">
        <v>103</v>
      </c>
      <c r="N395" t="s">
        <v>2057</v>
      </c>
      <c r="O395" t="s">
        <v>35</v>
      </c>
      <c r="P395" t="s">
        <v>2058</v>
      </c>
      <c r="Q395" t="s">
        <v>1940</v>
      </c>
      <c r="R395" t="s">
        <v>1929</v>
      </c>
      <c r="S395" t="s">
        <v>1930</v>
      </c>
      <c r="T395" s="3">
        <v>2163</v>
      </c>
      <c r="U395" t="s">
        <v>25</v>
      </c>
      <c r="V395" t="s">
        <v>1922</v>
      </c>
      <c r="W395" t="s">
        <v>51</v>
      </c>
      <c r="X395">
        <v>2022</v>
      </c>
      <c r="Y395" t="s">
        <v>1923</v>
      </c>
      <c r="Z395" s="2">
        <v>0.01</v>
      </c>
    </row>
    <row r="396" spans="1:27" ht="135" x14ac:dyDescent="0.25">
      <c r="A396">
        <v>394</v>
      </c>
      <c r="B396" t="s">
        <v>2059</v>
      </c>
      <c r="C396" t="s">
        <v>2060</v>
      </c>
      <c r="D396" s="1" t="s">
        <v>2061</v>
      </c>
      <c r="E396" t="s">
        <v>234</v>
      </c>
      <c r="J396" t="s">
        <v>103</v>
      </c>
      <c r="N396" t="s">
        <v>2057</v>
      </c>
      <c r="O396" t="s">
        <v>35</v>
      </c>
      <c r="P396" t="s">
        <v>2062</v>
      </c>
      <c r="Q396" t="s">
        <v>1940</v>
      </c>
      <c r="R396" t="s">
        <v>1963</v>
      </c>
      <c r="S396" t="s">
        <v>1930</v>
      </c>
      <c r="T396" s="3">
        <v>2163</v>
      </c>
      <c r="U396" t="s">
        <v>25</v>
      </c>
      <c r="V396" t="s">
        <v>1922</v>
      </c>
      <c r="W396" t="s">
        <v>51</v>
      </c>
      <c r="X396">
        <v>2022</v>
      </c>
      <c r="Y396" t="s">
        <v>1923</v>
      </c>
      <c r="Z396" s="2">
        <v>0.01</v>
      </c>
    </row>
    <row r="397" spans="1:27" x14ac:dyDescent="0.25">
      <c r="A397">
        <v>395</v>
      </c>
      <c r="B397" t="s">
        <v>2063</v>
      </c>
      <c r="C397" t="s">
        <v>2064</v>
      </c>
      <c r="D397" t="s">
        <v>2065</v>
      </c>
      <c r="E397" t="s">
        <v>991</v>
      </c>
      <c r="F397">
        <v>3.25</v>
      </c>
      <c r="G397">
        <v>4.25</v>
      </c>
      <c r="H397" t="s">
        <v>4</v>
      </c>
      <c r="I397" t="s">
        <v>43</v>
      </c>
      <c r="J397" t="s">
        <v>92</v>
      </c>
      <c r="O397" t="s">
        <v>209</v>
      </c>
      <c r="P397" t="s">
        <v>2066</v>
      </c>
      <c r="Q397" t="s">
        <v>1928</v>
      </c>
      <c r="R397" t="s">
        <v>1929</v>
      </c>
      <c r="S397" t="s">
        <v>1930</v>
      </c>
      <c r="T397" s="3">
        <v>2165</v>
      </c>
      <c r="U397" t="s">
        <v>25</v>
      </c>
      <c r="V397" t="s">
        <v>1922</v>
      </c>
      <c r="W397" t="s">
        <v>51</v>
      </c>
      <c r="X397">
        <v>2022</v>
      </c>
      <c r="Y397" t="s">
        <v>1923</v>
      </c>
      <c r="Z397" s="2">
        <v>0.01</v>
      </c>
    </row>
    <row r="398" spans="1:27" x14ac:dyDescent="0.25">
      <c r="A398">
        <v>396</v>
      </c>
      <c r="B398" t="s">
        <v>2067</v>
      </c>
      <c r="C398" t="s">
        <v>2068</v>
      </c>
      <c r="D398" t="s">
        <v>2069</v>
      </c>
      <c r="E398" t="s">
        <v>42</v>
      </c>
      <c r="F398">
        <v>3.63</v>
      </c>
      <c r="G398">
        <v>2.5</v>
      </c>
      <c r="H398" t="s">
        <v>4</v>
      </c>
      <c r="I398" t="s">
        <v>5</v>
      </c>
      <c r="J398" t="s">
        <v>98</v>
      </c>
      <c r="O398" t="s">
        <v>35</v>
      </c>
      <c r="P398" t="s">
        <v>1920</v>
      </c>
      <c r="Q398" t="s">
        <v>1921</v>
      </c>
      <c r="R398" t="s">
        <v>1979</v>
      </c>
      <c r="S398" t="s">
        <v>13</v>
      </c>
      <c r="T398" s="3">
        <v>2031</v>
      </c>
      <c r="U398" t="s">
        <v>25</v>
      </c>
      <c r="V398" t="s">
        <v>1922</v>
      </c>
      <c r="W398" t="s">
        <v>51</v>
      </c>
      <c r="X398">
        <v>2022</v>
      </c>
      <c r="Y398" t="s">
        <v>1923</v>
      </c>
      <c r="Z398" s="2">
        <v>4.99</v>
      </c>
    </row>
    <row r="399" spans="1:27" x14ac:dyDescent="0.25">
      <c r="A399">
        <v>397</v>
      </c>
      <c r="B399" t="s">
        <v>2070</v>
      </c>
      <c r="C399" t="s">
        <v>2071</v>
      </c>
      <c r="D399" t="s">
        <v>2072</v>
      </c>
      <c r="E399" t="s">
        <v>42</v>
      </c>
      <c r="F399">
        <v>2</v>
      </c>
      <c r="G399">
        <v>3</v>
      </c>
      <c r="H399" t="s">
        <v>4</v>
      </c>
      <c r="I399" t="s">
        <v>5</v>
      </c>
      <c r="J399" t="s">
        <v>103</v>
      </c>
      <c r="N399" t="s">
        <v>2073</v>
      </c>
      <c r="O399" t="s">
        <v>35</v>
      </c>
      <c r="P399" t="s">
        <v>2074</v>
      </c>
      <c r="Q399" t="s">
        <v>2007</v>
      </c>
      <c r="R399" t="s">
        <v>1963</v>
      </c>
      <c r="S399" t="s">
        <v>1930</v>
      </c>
      <c r="T399" s="3">
        <v>1831</v>
      </c>
      <c r="U399" t="s">
        <v>25</v>
      </c>
      <c r="V399" t="s">
        <v>1922</v>
      </c>
      <c r="W399" t="s">
        <v>51</v>
      </c>
      <c r="X399">
        <v>2022</v>
      </c>
      <c r="Y399" t="s">
        <v>1923</v>
      </c>
      <c r="Z399" s="2">
        <v>4.99</v>
      </c>
    </row>
    <row r="400" spans="1:27" x14ac:dyDescent="0.25">
      <c r="A400">
        <v>398</v>
      </c>
      <c r="B400" t="s">
        <v>2075</v>
      </c>
      <c r="C400" t="s">
        <v>2076</v>
      </c>
      <c r="D400" t="s">
        <v>2077</v>
      </c>
      <c r="E400" t="s">
        <v>42</v>
      </c>
      <c r="F400">
        <v>3.5</v>
      </c>
      <c r="G400">
        <v>2.5</v>
      </c>
      <c r="H400" t="s">
        <v>4</v>
      </c>
      <c r="I400" t="s">
        <v>5</v>
      </c>
      <c r="J400" t="s">
        <v>119</v>
      </c>
      <c r="N400" t="s">
        <v>2078</v>
      </c>
      <c r="O400" t="s">
        <v>46</v>
      </c>
      <c r="P400" t="s">
        <v>1920</v>
      </c>
      <c r="Q400" t="s">
        <v>1921</v>
      </c>
      <c r="R400" t="s">
        <v>1979</v>
      </c>
      <c r="S400" t="s">
        <v>13</v>
      </c>
      <c r="T400" s="3">
        <v>2031</v>
      </c>
      <c r="U400" t="s">
        <v>25</v>
      </c>
      <c r="V400" t="s">
        <v>1922</v>
      </c>
      <c r="W400" t="s">
        <v>51</v>
      </c>
      <c r="X400">
        <v>2022</v>
      </c>
      <c r="Y400" t="s">
        <v>1923</v>
      </c>
      <c r="Z400" s="2">
        <v>0.01</v>
      </c>
    </row>
    <row r="401" spans="1:27" x14ac:dyDescent="0.25">
      <c r="A401">
        <v>399</v>
      </c>
      <c r="B401" t="s">
        <v>2079</v>
      </c>
      <c r="C401" t="s">
        <v>2080</v>
      </c>
      <c r="D401" t="s">
        <v>2081</v>
      </c>
      <c r="E401" t="s">
        <v>32</v>
      </c>
      <c r="F401">
        <v>1.5</v>
      </c>
      <c r="G401">
        <v>1.5</v>
      </c>
      <c r="H401" t="s">
        <v>156</v>
      </c>
      <c r="I401" t="s">
        <v>43</v>
      </c>
      <c r="J401" t="s">
        <v>180</v>
      </c>
      <c r="N401" t="s">
        <v>2082</v>
      </c>
      <c r="O401" t="s">
        <v>9</v>
      </c>
      <c r="P401" t="s">
        <v>508</v>
      </c>
      <c r="Q401" t="s">
        <v>2007</v>
      </c>
      <c r="R401" t="s">
        <v>1963</v>
      </c>
      <c r="S401" t="s">
        <v>1930</v>
      </c>
      <c r="T401" s="3">
        <v>1831</v>
      </c>
      <c r="U401" t="s">
        <v>25</v>
      </c>
      <c r="V401" t="s">
        <v>1922</v>
      </c>
      <c r="W401" t="s">
        <v>51</v>
      </c>
      <c r="X401">
        <v>2022</v>
      </c>
      <c r="Y401" t="s">
        <v>1923</v>
      </c>
      <c r="Z401" s="2">
        <v>0.01</v>
      </c>
    </row>
    <row r="402" spans="1:27" x14ac:dyDescent="0.25">
      <c r="A402">
        <v>400</v>
      </c>
      <c r="B402" t="s">
        <v>2083</v>
      </c>
      <c r="C402" t="s">
        <v>2084</v>
      </c>
      <c r="D402" t="s">
        <v>2085</v>
      </c>
      <c r="E402" t="s">
        <v>32</v>
      </c>
      <c r="F402">
        <v>2.25</v>
      </c>
      <c r="G402">
        <v>2.75</v>
      </c>
      <c r="H402" t="s">
        <v>4</v>
      </c>
      <c r="I402" t="s">
        <v>43</v>
      </c>
      <c r="J402" t="s">
        <v>180</v>
      </c>
      <c r="N402" t="s">
        <v>1930</v>
      </c>
      <c r="O402" t="s">
        <v>35</v>
      </c>
      <c r="P402" t="s">
        <v>1974</v>
      </c>
      <c r="Q402" t="s">
        <v>1944</v>
      </c>
      <c r="R402" t="s">
        <v>1945</v>
      </c>
      <c r="S402" t="s">
        <v>1930</v>
      </c>
      <c r="T402">
        <v>582</v>
      </c>
      <c r="U402" t="s">
        <v>25</v>
      </c>
      <c r="V402" t="s">
        <v>1922</v>
      </c>
      <c r="W402" t="s">
        <v>51</v>
      </c>
      <c r="X402">
        <v>2022</v>
      </c>
      <c r="Y402" t="s">
        <v>1923</v>
      </c>
      <c r="Z402" s="2">
        <v>3.99</v>
      </c>
    </row>
    <row r="403" spans="1:27" x14ac:dyDescent="0.25">
      <c r="A403">
        <v>401</v>
      </c>
      <c r="B403" t="s">
        <v>2086</v>
      </c>
      <c r="C403" t="s">
        <v>2087</v>
      </c>
      <c r="D403" t="s">
        <v>2088</v>
      </c>
      <c r="E403" t="s">
        <v>32</v>
      </c>
      <c r="F403">
        <v>1.5</v>
      </c>
      <c r="G403">
        <v>1.5</v>
      </c>
      <c r="H403" t="s">
        <v>156</v>
      </c>
      <c r="I403" t="s">
        <v>43</v>
      </c>
      <c r="J403" t="s">
        <v>180</v>
      </c>
      <c r="N403" t="s">
        <v>2089</v>
      </c>
      <c r="O403" t="s">
        <v>35</v>
      </c>
      <c r="P403" t="s">
        <v>2090</v>
      </c>
      <c r="Q403" t="s">
        <v>2091</v>
      </c>
      <c r="R403" t="s">
        <v>1963</v>
      </c>
      <c r="S403" t="s">
        <v>1930</v>
      </c>
      <c r="T403" s="3">
        <v>1673</v>
      </c>
      <c r="U403" t="s">
        <v>25</v>
      </c>
      <c r="V403" t="s">
        <v>1922</v>
      </c>
      <c r="W403" t="s">
        <v>51</v>
      </c>
      <c r="X403">
        <v>2022</v>
      </c>
      <c r="Y403" t="s">
        <v>1923</v>
      </c>
      <c r="Z403" s="2">
        <v>0.01</v>
      </c>
    </row>
    <row r="404" spans="1:27" x14ac:dyDescent="0.25">
      <c r="A404">
        <v>402</v>
      </c>
      <c r="B404" t="s">
        <v>2092</v>
      </c>
      <c r="C404" t="s">
        <v>2093</v>
      </c>
      <c r="D404" t="s">
        <v>2094</v>
      </c>
      <c r="E404" t="s">
        <v>32</v>
      </c>
      <c r="F404">
        <v>3</v>
      </c>
      <c r="G404">
        <v>1.75</v>
      </c>
      <c r="H404" t="s">
        <v>4</v>
      </c>
      <c r="I404" t="s">
        <v>5</v>
      </c>
      <c r="J404" t="s">
        <v>180</v>
      </c>
      <c r="N404" t="s">
        <v>1930</v>
      </c>
      <c r="O404" t="s">
        <v>9</v>
      </c>
      <c r="P404" t="s">
        <v>508</v>
      </c>
      <c r="Q404" t="s">
        <v>1928</v>
      </c>
      <c r="R404" t="s">
        <v>1929</v>
      </c>
      <c r="S404" t="s">
        <v>1930</v>
      </c>
      <c r="T404" s="3">
        <v>2164</v>
      </c>
      <c r="U404" t="s">
        <v>25</v>
      </c>
      <c r="V404" t="s">
        <v>1922</v>
      </c>
      <c r="W404" t="s">
        <v>51</v>
      </c>
      <c r="X404">
        <v>2022</v>
      </c>
      <c r="Y404" t="s">
        <v>1923</v>
      </c>
      <c r="Z404" s="2">
        <v>4.99</v>
      </c>
    </row>
    <row r="405" spans="1:27" x14ac:dyDescent="0.25">
      <c r="A405">
        <v>403</v>
      </c>
      <c r="B405" t="s">
        <v>2095</v>
      </c>
      <c r="C405" t="s">
        <v>1974</v>
      </c>
      <c r="D405" t="s">
        <v>2096</v>
      </c>
      <c r="E405" t="s">
        <v>511</v>
      </c>
      <c r="F405">
        <v>3</v>
      </c>
      <c r="G405">
        <v>0.75</v>
      </c>
      <c r="H405" t="s">
        <v>4</v>
      </c>
      <c r="I405" t="s">
        <v>5</v>
      </c>
      <c r="J405" t="s">
        <v>2097</v>
      </c>
      <c r="L405" t="s">
        <v>7</v>
      </c>
      <c r="N405" t="s">
        <v>2098</v>
      </c>
      <c r="O405" t="s">
        <v>35</v>
      </c>
      <c r="P405" t="s">
        <v>1974</v>
      </c>
      <c r="Q405" t="s">
        <v>1944</v>
      </c>
      <c r="R405" t="s">
        <v>1945</v>
      </c>
      <c r="S405" t="s">
        <v>1930</v>
      </c>
      <c r="T405">
        <v>582</v>
      </c>
      <c r="U405" t="s">
        <v>25</v>
      </c>
      <c r="V405" t="s">
        <v>1922</v>
      </c>
      <c r="W405" t="s">
        <v>51</v>
      </c>
      <c r="X405">
        <v>2022</v>
      </c>
      <c r="Y405" t="s">
        <v>1923</v>
      </c>
      <c r="Z405" s="2">
        <v>0.01</v>
      </c>
    </row>
    <row r="406" spans="1:27" x14ac:dyDescent="0.25">
      <c r="A406">
        <v>404</v>
      </c>
      <c r="B406" t="s">
        <v>2099</v>
      </c>
      <c r="C406" t="s">
        <v>2100</v>
      </c>
      <c r="D406" t="s">
        <v>2101</v>
      </c>
      <c r="E406" t="s">
        <v>511</v>
      </c>
      <c r="F406">
        <v>3.25</v>
      </c>
      <c r="G406">
        <v>1.5</v>
      </c>
      <c r="H406" t="s">
        <v>4</v>
      </c>
      <c r="I406" t="s">
        <v>5</v>
      </c>
      <c r="J406" t="s">
        <v>1938</v>
      </c>
      <c r="L406" t="s">
        <v>7</v>
      </c>
      <c r="M406" t="s">
        <v>7</v>
      </c>
      <c r="N406" t="s">
        <v>2102</v>
      </c>
      <c r="O406" t="s">
        <v>35</v>
      </c>
      <c r="P406" t="s">
        <v>2100</v>
      </c>
      <c r="Q406" t="s">
        <v>1921</v>
      </c>
      <c r="R406" t="s">
        <v>1979</v>
      </c>
      <c r="S406" t="s">
        <v>13</v>
      </c>
      <c r="T406" s="3">
        <v>2031</v>
      </c>
      <c r="U406" t="s">
        <v>25</v>
      </c>
      <c r="V406" t="s">
        <v>1922</v>
      </c>
      <c r="W406" t="s">
        <v>51</v>
      </c>
      <c r="X406">
        <v>2022</v>
      </c>
      <c r="Y406" t="s">
        <v>1923</v>
      </c>
      <c r="Z406" s="2">
        <v>0.01</v>
      </c>
    </row>
    <row r="407" spans="1:27" x14ac:dyDescent="0.25">
      <c r="A407">
        <v>405</v>
      </c>
      <c r="B407" t="s">
        <v>2103</v>
      </c>
      <c r="C407" t="s">
        <v>2104</v>
      </c>
      <c r="D407" t="s">
        <v>2105</v>
      </c>
      <c r="E407" t="s">
        <v>56</v>
      </c>
      <c r="F407">
        <v>2</v>
      </c>
      <c r="G407">
        <v>3.5</v>
      </c>
      <c r="H407" t="s">
        <v>4</v>
      </c>
      <c r="I407" t="s">
        <v>43</v>
      </c>
      <c r="J407" t="s">
        <v>739</v>
      </c>
      <c r="N407" t="s">
        <v>2106</v>
      </c>
      <c r="O407" t="s">
        <v>9</v>
      </c>
      <c r="P407" t="s">
        <v>2107</v>
      </c>
      <c r="Q407" t="s">
        <v>60</v>
      </c>
      <c r="R407" t="s">
        <v>24</v>
      </c>
      <c r="S407" t="s">
        <v>1568</v>
      </c>
      <c r="T407">
        <v>8</v>
      </c>
      <c r="U407" t="s">
        <v>14</v>
      </c>
      <c r="X407">
        <v>2022</v>
      </c>
      <c r="Y407" t="s">
        <v>52</v>
      </c>
      <c r="Z407" s="2">
        <v>0.04</v>
      </c>
    </row>
    <row r="408" spans="1:27" x14ac:dyDescent="0.25">
      <c r="A408">
        <v>406</v>
      </c>
      <c r="B408" t="s">
        <v>2108</v>
      </c>
      <c r="C408" t="s">
        <v>2109</v>
      </c>
      <c r="D408" t="s">
        <v>2110</v>
      </c>
      <c r="E408" t="s">
        <v>42</v>
      </c>
      <c r="F408">
        <v>3.5</v>
      </c>
      <c r="G408">
        <v>2.5</v>
      </c>
      <c r="H408" t="s">
        <v>4</v>
      </c>
      <c r="I408" t="s">
        <v>5</v>
      </c>
      <c r="J408" t="s">
        <v>103</v>
      </c>
      <c r="N408" t="s">
        <v>396</v>
      </c>
      <c r="O408" t="s">
        <v>46</v>
      </c>
      <c r="P408" t="s">
        <v>2111</v>
      </c>
      <c r="Q408" t="s">
        <v>396</v>
      </c>
      <c r="R408" t="s">
        <v>151</v>
      </c>
      <c r="S408" t="s">
        <v>1568</v>
      </c>
      <c r="T408" s="3">
        <v>1053</v>
      </c>
      <c r="U408" t="s">
        <v>25</v>
      </c>
      <c r="W408" t="s">
        <v>16</v>
      </c>
      <c r="X408">
        <v>2022</v>
      </c>
      <c r="Y408" t="s">
        <v>1836</v>
      </c>
      <c r="Z408" s="2">
        <v>0.01</v>
      </c>
    </row>
    <row r="409" spans="1:27" x14ac:dyDescent="0.25">
      <c r="A409">
        <v>407</v>
      </c>
      <c r="B409" t="s">
        <v>2112</v>
      </c>
      <c r="C409" t="s">
        <v>2113</v>
      </c>
      <c r="D409" t="s">
        <v>2114</v>
      </c>
      <c r="E409" t="s">
        <v>42</v>
      </c>
      <c r="F409">
        <v>3.5</v>
      </c>
      <c r="G409">
        <v>2.5</v>
      </c>
      <c r="H409" t="s">
        <v>4</v>
      </c>
      <c r="I409" t="s">
        <v>5</v>
      </c>
      <c r="J409" t="s">
        <v>103</v>
      </c>
      <c r="O409" t="s">
        <v>35</v>
      </c>
      <c r="P409" t="s">
        <v>2111</v>
      </c>
      <c r="Q409" t="s">
        <v>396</v>
      </c>
      <c r="R409" t="s">
        <v>151</v>
      </c>
      <c r="S409" t="s">
        <v>13</v>
      </c>
      <c r="T409" s="3">
        <v>1053</v>
      </c>
      <c r="U409" t="s">
        <v>25</v>
      </c>
      <c r="V409" t="s">
        <v>2115</v>
      </c>
      <c r="W409" t="s">
        <v>16</v>
      </c>
      <c r="X409">
        <v>2022</v>
      </c>
      <c r="Y409" t="s">
        <v>1836</v>
      </c>
      <c r="Z409" s="2">
        <v>1.95</v>
      </c>
      <c r="AA409" t="s">
        <v>2116</v>
      </c>
    </row>
    <row r="410" spans="1:27" x14ac:dyDescent="0.25">
      <c r="A410">
        <v>408</v>
      </c>
      <c r="B410" t="s">
        <v>2117</v>
      </c>
      <c r="C410" t="s">
        <v>2118</v>
      </c>
      <c r="D410" t="s">
        <v>2119</v>
      </c>
      <c r="E410" t="s">
        <v>42</v>
      </c>
      <c r="F410">
        <v>3.5</v>
      </c>
      <c r="G410">
        <v>2.5</v>
      </c>
      <c r="H410" t="s">
        <v>4</v>
      </c>
      <c r="I410" t="s">
        <v>5</v>
      </c>
      <c r="J410" t="s">
        <v>98</v>
      </c>
      <c r="N410" t="s">
        <v>2118</v>
      </c>
      <c r="O410" t="s">
        <v>35</v>
      </c>
      <c r="P410" t="s">
        <v>2111</v>
      </c>
      <c r="Q410" t="s">
        <v>396</v>
      </c>
      <c r="R410" t="s">
        <v>151</v>
      </c>
      <c r="S410" t="s">
        <v>13</v>
      </c>
      <c r="T410" s="3">
        <v>1053</v>
      </c>
      <c r="U410" t="s">
        <v>25</v>
      </c>
      <c r="V410" t="s">
        <v>2115</v>
      </c>
      <c r="W410" t="s">
        <v>16</v>
      </c>
      <c r="X410">
        <v>2022</v>
      </c>
      <c r="Y410" t="s">
        <v>1836</v>
      </c>
      <c r="Z410" s="2">
        <v>0.01</v>
      </c>
    </row>
    <row r="411" spans="1:27" x14ac:dyDescent="0.25">
      <c r="A411">
        <v>409</v>
      </c>
      <c r="B411" t="s">
        <v>2120</v>
      </c>
      <c r="C411" t="s">
        <v>2121</v>
      </c>
      <c r="D411" t="s">
        <v>2122</v>
      </c>
      <c r="E411" t="s">
        <v>3</v>
      </c>
      <c r="F411">
        <v>3.5</v>
      </c>
      <c r="G411">
        <v>2.5</v>
      </c>
      <c r="H411" t="s">
        <v>4</v>
      </c>
      <c r="I411" t="s">
        <v>5</v>
      </c>
      <c r="J411" t="s">
        <v>92</v>
      </c>
      <c r="O411" t="s">
        <v>46</v>
      </c>
      <c r="P411" t="s">
        <v>2123</v>
      </c>
      <c r="Q411" t="s">
        <v>396</v>
      </c>
      <c r="R411" t="s">
        <v>151</v>
      </c>
      <c r="S411" t="s">
        <v>13</v>
      </c>
      <c r="T411" s="3">
        <v>1052</v>
      </c>
      <c r="U411" t="s">
        <v>25</v>
      </c>
      <c r="V411" t="s">
        <v>2115</v>
      </c>
      <c r="W411" t="s">
        <v>16</v>
      </c>
      <c r="X411">
        <v>2022</v>
      </c>
      <c r="Y411" t="s">
        <v>1836</v>
      </c>
      <c r="Z411" s="2">
        <v>0.01</v>
      </c>
    </row>
    <row r="412" spans="1:27" x14ac:dyDescent="0.25">
      <c r="A412">
        <v>410</v>
      </c>
      <c r="B412" t="s">
        <v>2124</v>
      </c>
      <c r="C412" t="s">
        <v>2125</v>
      </c>
      <c r="D412" t="s">
        <v>2126</v>
      </c>
      <c r="E412" t="s">
        <v>56</v>
      </c>
      <c r="F412">
        <v>3.5</v>
      </c>
      <c r="G412">
        <v>2</v>
      </c>
      <c r="H412" t="s">
        <v>4</v>
      </c>
      <c r="I412" t="s">
        <v>5</v>
      </c>
      <c r="J412" t="s">
        <v>739</v>
      </c>
      <c r="N412" t="s">
        <v>2127</v>
      </c>
      <c r="O412" t="s">
        <v>9</v>
      </c>
      <c r="P412" t="s">
        <v>2125</v>
      </c>
      <c r="Q412" t="s">
        <v>2128</v>
      </c>
      <c r="R412" t="s">
        <v>341</v>
      </c>
      <c r="S412" t="s">
        <v>1568</v>
      </c>
      <c r="T412" s="3">
        <v>1026</v>
      </c>
      <c r="U412" t="s">
        <v>25</v>
      </c>
      <c r="V412" t="s">
        <v>2115</v>
      </c>
      <c r="W412" t="s">
        <v>16</v>
      </c>
      <c r="X412">
        <v>2022</v>
      </c>
      <c r="Y412" t="s">
        <v>1836</v>
      </c>
      <c r="Z412" s="2">
        <v>0.04</v>
      </c>
    </row>
    <row r="413" spans="1:27" x14ac:dyDescent="0.25">
      <c r="A413">
        <v>411</v>
      </c>
      <c r="B413" t="s">
        <v>2129</v>
      </c>
      <c r="C413" t="s">
        <v>2130</v>
      </c>
      <c r="D413" t="s">
        <v>2131</v>
      </c>
      <c r="E413" t="s">
        <v>991</v>
      </c>
      <c r="F413">
        <v>2</v>
      </c>
      <c r="G413">
        <v>2</v>
      </c>
      <c r="H413" t="s">
        <v>75</v>
      </c>
      <c r="I413" t="s">
        <v>43</v>
      </c>
      <c r="J413" t="s">
        <v>84</v>
      </c>
      <c r="N413" t="s">
        <v>2132</v>
      </c>
      <c r="O413" t="s">
        <v>9</v>
      </c>
      <c r="P413" t="s">
        <v>2130</v>
      </c>
      <c r="Q413" t="s">
        <v>746</v>
      </c>
      <c r="R413" t="s">
        <v>24</v>
      </c>
      <c r="S413" t="s">
        <v>13</v>
      </c>
      <c r="T413">
        <v>5</v>
      </c>
      <c r="U413" t="s">
        <v>14</v>
      </c>
      <c r="V413" t="s">
        <v>2133</v>
      </c>
      <c r="X413">
        <v>2022</v>
      </c>
      <c r="Z413" s="2">
        <v>0.04</v>
      </c>
    </row>
    <row r="414" spans="1:27" x14ac:dyDescent="0.25">
      <c r="A414">
        <v>412</v>
      </c>
      <c r="B414" t="s">
        <v>2134</v>
      </c>
      <c r="C414" t="s">
        <v>2135</v>
      </c>
      <c r="D414" t="s">
        <v>2136</v>
      </c>
      <c r="E414" t="s">
        <v>56</v>
      </c>
      <c r="F414">
        <v>2.5</v>
      </c>
      <c r="G414">
        <v>2.5</v>
      </c>
      <c r="H414" t="s">
        <v>156</v>
      </c>
      <c r="I414" t="s">
        <v>43</v>
      </c>
      <c r="J414" t="s">
        <v>119</v>
      </c>
      <c r="N414" t="s">
        <v>2137</v>
      </c>
      <c r="O414" t="s">
        <v>9</v>
      </c>
      <c r="P414" t="s">
        <v>2138</v>
      </c>
      <c r="Q414" t="s">
        <v>80</v>
      </c>
      <c r="R414" t="s">
        <v>80</v>
      </c>
      <c r="S414" t="s">
        <v>80</v>
      </c>
      <c r="U414" t="s">
        <v>14</v>
      </c>
      <c r="V414" t="s">
        <v>2139</v>
      </c>
      <c r="X414">
        <v>2022</v>
      </c>
      <c r="Y414" t="s">
        <v>1836</v>
      </c>
      <c r="Z414" s="2">
        <v>0.04</v>
      </c>
    </row>
    <row r="415" spans="1:27" ht="90" x14ac:dyDescent="0.25">
      <c r="A415">
        <v>413</v>
      </c>
      <c r="B415" t="s">
        <v>2140</v>
      </c>
      <c r="C415" t="s">
        <v>2141</v>
      </c>
      <c r="D415" t="s">
        <v>2142</v>
      </c>
      <c r="E415" t="s">
        <v>991</v>
      </c>
      <c r="F415">
        <v>2</v>
      </c>
      <c r="G415">
        <v>4</v>
      </c>
      <c r="H415" t="s">
        <v>4</v>
      </c>
      <c r="I415" t="s">
        <v>43</v>
      </c>
      <c r="J415" t="s">
        <v>92</v>
      </c>
      <c r="N415" s="1" t="s">
        <v>2143</v>
      </c>
      <c r="O415" t="s">
        <v>130</v>
      </c>
      <c r="P415" t="s">
        <v>2144</v>
      </c>
      <c r="Q415" t="s">
        <v>286</v>
      </c>
      <c r="R415" t="s">
        <v>24</v>
      </c>
      <c r="S415" t="s">
        <v>13</v>
      </c>
      <c r="T415">
        <v>31</v>
      </c>
      <c r="U415" t="s">
        <v>14</v>
      </c>
      <c r="V415" t="s">
        <v>2145</v>
      </c>
      <c r="X415">
        <v>2022</v>
      </c>
      <c r="Y415" t="s">
        <v>52</v>
      </c>
      <c r="Z415" s="2">
        <v>0.01</v>
      </c>
    </row>
    <row r="416" spans="1:27" x14ac:dyDescent="0.25">
      <c r="A416">
        <v>414</v>
      </c>
      <c r="B416" t="s">
        <v>2146</v>
      </c>
      <c r="C416" t="s">
        <v>2147</v>
      </c>
      <c r="D416" t="s">
        <v>2148</v>
      </c>
      <c r="E416" t="s">
        <v>42</v>
      </c>
      <c r="F416">
        <v>3</v>
      </c>
      <c r="G416">
        <v>2.12</v>
      </c>
      <c r="H416" t="s">
        <v>4</v>
      </c>
      <c r="I416" t="s">
        <v>5</v>
      </c>
      <c r="J416" t="s">
        <v>92</v>
      </c>
      <c r="N416" t="s">
        <v>2149</v>
      </c>
      <c r="O416" t="s">
        <v>46</v>
      </c>
      <c r="P416" t="s">
        <v>157</v>
      </c>
      <c r="Q416" t="s">
        <v>79</v>
      </c>
      <c r="R416" t="s">
        <v>24</v>
      </c>
      <c r="S416" t="s">
        <v>13</v>
      </c>
      <c r="T416">
        <v>42</v>
      </c>
      <c r="U416" t="s">
        <v>128</v>
      </c>
      <c r="V416" t="s">
        <v>2150</v>
      </c>
      <c r="W416" t="s">
        <v>62</v>
      </c>
      <c r="X416">
        <v>2022</v>
      </c>
      <c r="Y416" t="s">
        <v>52</v>
      </c>
      <c r="Z416" s="2">
        <v>0.01</v>
      </c>
    </row>
    <row r="417" spans="1:26" x14ac:dyDescent="0.25">
      <c r="A417">
        <v>415</v>
      </c>
      <c r="B417" t="s">
        <v>2151</v>
      </c>
      <c r="C417" t="s">
        <v>2152</v>
      </c>
      <c r="D417" t="s">
        <v>2153</v>
      </c>
      <c r="E417" t="s">
        <v>991</v>
      </c>
      <c r="F417">
        <v>2.5</v>
      </c>
      <c r="G417">
        <v>3</v>
      </c>
      <c r="H417" t="s">
        <v>75</v>
      </c>
      <c r="I417" t="s">
        <v>43</v>
      </c>
      <c r="J417" t="s">
        <v>84</v>
      </c>
      <c r="N417" t="s">
        <v>2154</v>
      </c>
      <c r="O417" t="s">
        <v>1566</v>
      </c>
      <c r="P417" t="s">
        <v>2155</v>
      </c>
      <c r="Q417" t="s">
        <v>2156</v>
      </c>
      <c r="R417" t="s">
        <v>24</v>
      </c>
      <c r="S417" t="s">
        <v>13</v>
      </c>
      <c r="T417">
        <v>9</v>
      </c>
      <c r="U417" t="s">
        <v>14</v>
      </c>
      <c r="V417" t="s">
        <v>2157</v>
      </c>
      <c r="W417" t="s">
        <v>62</v>
      </c>
      <c r="X417">
        <v>2022</v>
      </c>
      <c r="Y417" t="s">
        <v>549</v>
      </c>
      <c r="Z417" s="2">
        <v>0.04</v>
      </c>
    </row>
    <row r="418" spans="1:26" ht="60" x14ac:dyDescent="0.25">
      <c r="A418">
        <v>416</v>
      </c>
      <c r="B418" t="s">
        <v>2158</v>
      </c>
      <c r="C418" t="s">
        <v>2159</v>
      </c>
      <c r="D418" s="1" t="s">
        <v>2160</v>
      </c>
      <c r="E418" t="s">
        <v>32</v>
      </c>
      <c r="F418">
        <v>1.75</v>
      </c>
      <c r="G418">
        <v>1.75</v>
      </c>
      <c r="H418" t="s">
        <v>75</v>
      </c>
      <c r="I418" t="s">
        <v>43</v>
      </c>
      <c r="J418" t="s">
        <v>2161</v>
      </c>
      <c r="L418" t="s">
        <v>7</v>
      </c>
      <c r="N418" t="s">
        <v>2162</v>
      </c>
      <c r="O418" t="s">
        <v>35</v>
      </c>
      <c r="P418" t="s">
        <v>2163</v>
      </c>
      <c r="Q418" t="s">
        <v>2164</v>
      </c>
      <c r="R418" t="s">
        <v>2165</v>
      </c>
      <c r="S418" t="s">
        <v>13</v>
      </c>
      <c r="T418">
        <v>536</v>
      </c>
      <c r="U418" t="s">
        <v>25</v>
      </c>
      <c r="V418" t="s">
        <v>2166</v>
      </c>
      <c r="W418" t="s">
        <v>51</v>
      </c>
      <c r="X418">
        <v>2022</v>
      </c>
      <c r="Y418" t="s">
        <v>1593</v>
      </c>
      <c r="Z418" s="2">
        <v>6.99</v>
      </c>
    </row>
    <row r="419" spans="1:26" x14ac:dyDescent="0.25">
      <c r="A419">
        <v>417</v>
      </c>
      <c r="B419" t="s">
        <v>2167</v>
      </c>
      <c r="C419" t="s">
        <v>2168</v>
      </c>
      <c r="D419" t="s">
        <v>2169</v>
      </c>
      <c r="E419" t="s">
        <v>511</v>
      </c>
      <c r="F419">
        <v>1.5</v>
      </c>
      <c r="G419">
        <v>25</v>
      </c>
      <c r="H419" t="s">
        <v>4</v>
      </c>
      <c r="I419" t="s">
        <v>43</v>
      </c>
      <c r="J419" t="s">
        <v>2170</v>
      </c>
      <c r="L419" t="s">
        <v>7</v>
      </c>
      <c r="N419" t="s">
        <v>2171</v>
      </c>
      <c r="O419" t="s">
        <v>46</v>
      </c>
      <c r="P419" t="s">
        <v>2172</v>
      </c>
      <c r="Q419" t="s">
        <v>2164</v>
      </c>
      <c r="R419" t="s">
        <v>2165</v>
      </c>
      <c r="S419" t="s">
        <v>13</v>
      </c>
      <c r="T419">
        <v>536</v>
      </c>
      <c r="U419" t="s">
        <v>25</v>
      </c>
      <c r="V419" t="s">
        <v>2166</v>
      </c>
      <c r="W419" t="s">
        <v>51</v>
      </c>
      <c r="X419">
        <v>2022</v>
      </c>
      <c r="Y419" t="s">
        <v>1593</v>
      </c>
      <c r="Z419" s="2">
        <v>0.01</v>
      </c>
    </row>
    <row r="420" spans="1:26" x14ac:dyDescent="0.25">
      <c r="A420">
        <v>418</v>
      </c>
      <c r="B420" t="s">
        <v>2173</v>
      </c>
      <c r="C420" t="s">
        <v>2174</v>
      </c>
      <c r="D420" t="s">
        <v>2175</v>
      </c>
      <c r="E420" t="s">
        <v>32</v>
      </c>
      <c r="F420">
        <v>1.5</v>
      </c>
      <c r="G420">
        <v>1.5</v>
      </c>
      <c r="H420" t="s">
        <v>75</v>
      </c>
      <c r="I420" t="s">
        <v>43</v>
      </c>
      <c r="J420" t="s">
        <v>207</v>
      </c>
      <c r="N420" t="s">
        <v>2174</v>
      </c>
      <c r="O420" t="s">
        <v>46</v>
      </c>
      <c r="P420" t="s">
        <v>2174</v>
      </c>
      <c r="Q420" t="s">
        <v>2164</v>
      </c>
      <c r="R420" t="s">
        <v>2165</v>
      </c>
      <c r="S420" t="s">
        <v>13</v>
      </c>
      <c r="T420">
        <v>536</v>
      </c>
      <c r="U420" t="s">
        <v>25</v>
      </c>
      <c r="V420" t="s">
        <v>2166</v>
      </c>
      <c r="W420" t="s">
        <v>51</v>
      </c>
      <c r="X420">
        <v>2022</v>
      </c>
      <c r="Y420" t="s">
        <v>1593</v>
      </c>
      <c r="Z420" s="2">
        <v>0.01</v>
      </c>
    </row>
    <row r="421" spans="1:26" x14ac:dyDescent="0.25">
      <c r="A421">
        <v>419</v>
      </c>
      <c r="B421" t="s">
        <v>2176</v>
      </c>
      <c r="C421" t="s">
        <v>2177</v>
      </c>
      <c r="D421" t="s">
        <v>2178</v>
      </c>
      <c r="E421" t="s">
        <v>42</v>
      </c>
      <c r="F421">
        <v>3.13</v>
      </c>
      <c r="G421">
        <v>2</v>
      </c>
      <c r="H421" t="s">
        <v>4</v>
      </c>
      <c r="I421" t="s">
        <v>5</v>
      </c>
      <c r="J421" t="s">
        <v>98</v>
      </c>
      <c r="N421" t="s">
        <v>2179</v>
      </c>
      <c r="O421" t="s">
        <v>46</v>
      </c>
      <c r="P421" t="s">
        <v>2180</v>
      </c>
      <c r="Q421" t="s">
        <v>2164</v>
      </c>
      <c r="R421" t="s">
        <v>2165</v>
      </c>
      <c r="S421" t="s">
        <v>13</v>
      </c>
      <c r="T421">
        <v>537</v>
      </c>
      <c r="U421" t="s">
        <v>25</v>
      </c>
      <c r="V421" t="s">
        <v>2166</v>
      </c>
      <c r="W421" t="s">
        <v>51</v>
      </c>
      <c r="X421">
        <v>2022</v>
      </c>
      <c r="Y421" t="s">
        <v>1593</v>
      </c>
      <c r="Z421" s="2">
        <v>0.01</v>
      </c>
    </row>
    <row r="422" spans="1:26" x14ac:dyDescent="0.25">
      <c r="A422">
        <v>420</v>
      </c>
      <c r="B422" t="s">
        <v>2181</v>
      </c>
      <c r="C422" t="s">
        <v>2182</v>
      </c>
      <c r="D422" t="s">
        <v>2183</v>
      </c>
      <c r="E422" t="s">
        <v>3</v>
      </c>
      <c r="F422">
        <v>5</v>
      </c>
      <c r="G422">
        <v>2</v>
      </c>
      <c r="H422" t="s">
        <v>4</v>
      </c>
      <c r="I422" t="s">
        <v>5</v>
      </c>
      <c r="J422" t="s">
        <v>92</v>
      </c>
      <c r="N422" t="s">
        <v>2184</v>
      </c>
      <c r="O422" t="s">
        <v>130</v>
      </c>
      <c r="P422" t="s">
        <v>2185</v>
      </c>
      <c r="Q422" t="s">
        <v>79</v>
      </c>
      <c r="R422" t="s">
        <v>24</v>
      </c>
      <c r="S422" t="s">
        <v>13</v>
      </c>
      <c r="T422">
        <v>41</v>
      </c>
      <c r="U422" t="s">
        <v>128</v>
      </c>
      <c r="V422" t="s">
        <v>2186</v>
      </c>
      <c r="W422" t="s">
        <v>2187</v>
      </c>
      <c r="X422">
        <v>2022</v>
      </c>
      <c r="Y422" t="s">
        <v>2188</v>
      </c>
      <c r="Z422" s="2">
        <v>0.01</v>
      </c>
    </row>
    <row r="423" spans="1:26" x14ac:dyDescent="0.25">
      <c r="A423">
        <v>421</v>
      </c>
      <c r="B423" t="s">
        <v>2189</v>
      </c>
      <c r="C423" t="s">
        <v>2190</v>
      </c>
      <c r="D423" t="s">
        <v>2191</v>
      </c>
      <c r="E423" t="s">
        <v>42</v>
      </c>
      <c r="F423">
        <v>2</v>
      </c>
      <c r="G423">
        <v>3</v>
      </c>
      <c r="H423" t="s">
        <v>4</v>
      </c>
      <c r="I423" t="s">
        <v>43</v>
      </c>
      <c r="J423" t="s">
        <v>92</v>
      </c>
      <c r="N423" t="s">
        <v>2192</v>
      </c>
      <c r="O423" t="s">
        <v>46</v>
      </c>
      <c r="P423" t="s">
        <v>2193</v>
      </c>
      <c r="Q423" t="s">
        <v>2164</v>
      </c>
      <c r="R423" t="s">
        <v>2165</v>
      </c>
      <c r="S423" t="s">
        <v>13</v>
      </c>
      <c r="T423">
        <v>542</v>
      </c>
      <c r="U423" t="s">
        <v>25</v>
      </c>
      <c r="V423" t="s">
        <v>2166</v>
      </c>
      <c r="W423" t="s">
        <v>51</v>
      </c>
      <c r="X423">
        <v>2022</v>
      </c>
      <c r="Y423" t="s">
        <v>1593</v>
      </c>
      <c r="Z423" s="2">
        <v>0.01</v>
      </c>
    </row>
    <row r="424" spans="1:26" x14ac:dyDescent="0.25">
      <c r="A424">
        <v>422</v>
      </c>
      <c r="B424" t="s">
        <v>2194</v>
      </c>
      <c r="C424" t="s">
        <v>2195</v>
      </c>
      <c r="D424" t="s">
        <v>2196</v>
      </c>
      <c r="E424" t="s">
        <v>3</v>
      </c>
      <c r="F424">
        <v>2.25</v>
      </c>
      <c r="G424">
        <v>2.75</v>
      </c>
      <c r="H424" t="s">
        <v>4</v>
      </c>
      <c r="I424" t="s">
        <v>43</v>
      </c>
      <c r="J424" t="s">
        <v>98</v>
      </c>
      <c r="N424" t="s">
        <v>2197</v>
      </c>
      <c r="O424" t="s">
        <v>35</v>
      </c>
      <c r="P424" t="s">
        <v>2198</v>
      </c>
      <c r="Q424" t="s">
        <v>2164</v>
      </c>
      <c r="R424" t="s">
        <v>2165</v>
      </c>
      <c r="S424" t="s">
        <v>13</v>
      </c>
      <c r="T424">
        <v>536</v>
      </c>
      <c r="U424" t="s">
        <v>25</v>
      </c>
      <c r="V424" t="s">
        <v>2166</v>
      </c>
      <c r="W424" t="s">
        <v>51</v>
      </c>
      <c r="X424">
        <v>2022</v>
      </c>
      <c r="Y424" t="s">
        <v>1593</v>
      </c>
      <c r="Z424" s="2">
        <v>6.99</v>
      </c>
    </row>
    <row r="425" spans="1:26" x14ac:dyDescent="0.25">
      <c r="A425">
        <v>423</v>
      </c>
      <c r="B425" t="s">
        <v>2199</v>
      </c>
      <c r="C425" t="s">
        <v>2200</v>
      </c>
      <c r="D425" t="s">
        <v>2201</v>
      </c>
      <c r="E425" t="s">
        <v>42</v>
      </c>
      <c r="F425">
        <v>1.75</v>
      </c>
      <c r="G425">
        <v>3.75</v>
      </c>
      <c r="H425" t="s">
        <v>478</v>
      </c>
      <c r="I425" t="s">
        <v>43</v>
      </c>
      <c r="J425" t="s">
        <v>103</v>
      </c>
      <c r="N425" t="s">
        <v>2202</v>
      </c>
      <c r="O425" t="s">
        <v>1843</v>
      </c>
      <c r="P425" t="s">
        <v>2200</v>
      </c>
      <c r="Q425" t="s">
        <v>2164</v>
      </c>
      <c r="R425" t="s">
        <v>2165</v>
      </c>
      <c r="S425" t="s">
        <v>13</v>
      </c>
      <c r="T425">
        <v>534</v>
      </c>
      <c r="U425" t="s">
        <v>25</v>
      </c>
      <c r="V425" t="s">
        <v>2166</v>
      </c>
      <c r="W425" t="s">
        <v>51</v>
      </c>
      <c r="X425">
        <v>2022</v>
      </c>
      <c r="Y425" t="s">
        <v>1593</v>
      </c>
      <c r="Z425" s="2">
        <v>4.95</v>
      </c>
    </row>
    <row r="426" spans="1:26" x14ac:dyDescent="0.25">
      <c r="A426">
        <v>424</v>
      </c>
      <c r="B426" t="s">
        <v>2203</v>
      </c>
      <c r="C426" t="s">
        <v>2204</v>
      </c>
      <c r="D426" t="s">
        <v>2205</v>
      </c>
      <c r="E426" t="s">
        <v>234</v>
      </c>
      <c r="F426">
        <v>1.75</v>
      </c>
      <c r="G426">
        <v>4.75</v>
      </c>
      <c r="H426" t="s">
        <v>4</v>
      </c>
      <c r="I426" t="s">
        <v>43</v>
      </c>
      <c r="J426" t="s">
        <v>98</v>
      </c>
      <c r="N426" t="s">
        <v>2206</v>
      </c>
      <c r="O426" t="s">
        <v>9</v>
      </c>
      <c r="P426" t="s">
        <v>2206</v>
      </c>
      <c r="Q426" t="s">
        <v>2164</v>
      </c>
      <c r="R426" t="s">
        <v>2165</v>
      </c>
      <c r="S426" t="s">
        <v>13</v>
      </c>
      <c r="T426">
        <v>536</v>
      </c>
      <c r="U426" t="s">
        <v>25</v>
      </c>
      <c r="V426" t="s">
        <v>2166</v>
      </c>
      <c r="W426" t="s">
        <v>51</v>
      </c>
      <c r="X426">
        <v>2022</v>
      </c>
      <c r="Y426" t="s">
        <v>1593</v>
      </c>
      <c r="Z426" s="2">
        <v>5.99</v>
      </c>
    </row>
    <row r="427" spans="1:26" ht="105" x14ac:dyDescent="0.25">
      <c r="A427">
        <v>425</v>
      </c>
      <c r="B427" t="s">
        <v>2207</v>
      </c>
      <c r="C427" t="s">
        <v>2208</v>
      </c>
      <c r="D427" t="s">
        <v>2209</v>
      </c>
      <c r="E427" t="s">
        <v>553</v>
      </c>
      <c r="F427">
        <v>3.75</v>
      </c>
      <c r="G427">
        <v>3.5</v>
      </c>
      <c r="H427" t="s">
        <v>4</v>
      </c>
      <c r="I427" t="s">
        <v>43</v>
      </c>
      <c r="J427" t="s">
        <v>1153</v>
      </c>
      <c r="L427" t="s">
        <v>7</v>
      </c>
      <c r="N427" s="1" t="s">
        <v>2210</v>
      </c>
      <c r="O427" t="s">
        <v>46</v>
      </c>
      <c r="P427" t="s">
        <v>2211</v>
      </c>
      <c r="Q427" t="s">
        <v>2164</v>
      </c>
      <c r="R427" t="s">
        <v>2165</v>
      </c>
      <c r="S427" t="s">
        <v>13</v>
      </c>
      <c r="T427">
        <v>536</v>
      </c>
      <c r="U427" t="s">
        <v>25</v>
      </c>
      <c r="V427" t="s">
        <v>2166</v>
      </c>
      <c r="W427" t="s">
        <v>51</v>
      </c>
      <c r="X427">
        <v>2022</v>
      </c>
      <c r="Y427" t="s">
        <v>1593</v>
      </c>
      <c r="Z427" s="2">
        <v>5.95</v>
      </c>
    </row>
    <row r="428" spans="1:26" x14ac:dyDescent="0.25">
      <c r="A428">
        <v>426</v>
      </c>
      <c r="B428" t="s">
        <v>2212</v>
      </c>
      <c r="C428" t="s">
        <v>2213</v>
      </c>
      <c r="D428" t="s">
        <v>2214</v>
      </c>
      <c r="E428" t="s">
        <v>42</v>
      </c>
      <c r="F428">
        <v>3.25</v>
      </c>
      <c r="G428">
        <v>2.5</v>
      </c>
      <c r="H428" t="s">
        <v>4</v>
      </c>
      <c r="I428" t="s">
        <v>5</v>
      </c>
      <c r="J428" t="s">
        <v>66</v>
      </c>
      <c r="N428" t="s">
        <v>2215</v>
      </c>
      <c r="O428" t="s">
        <v>1843</v>
      </c>
      <c r="P428" t="s">
        <v>2213</v>
      </c>
      <c r="Q428" t="s">
        <v>2216</v>
      </c>
      <c r="R428" t="s">
        <v>2165</v>
      </c>
      <c r="S428" t="s">
        <v>13</v>
      </c>
      <c r="T428">
        <v>568</v>
      </c>
      <c r="U428" t="s">
        <v>25</v>
      </c>
      <c r="V428" t="s">
        <v>2166</v>
      </c>
      <c r="W428" t="s">
        <v>51</v>
      </c>
      <c r="X428">
        <v>2022</v>
      </c>
      <c r="Y428" t="s">
        <v>1593</v>
      </c>
      <c r="Z428" s="2">
        <v>0.01</v>
      </c>
    </row>
    <row r="429" spans="1:26" x14ac:dyDescent="0.25">
      <c r="A429">
        <v>427</v>
      </c>
      <c r="B429" t="s">
        <v>2217</v>
      </c>
      <c r="C429" t="s">
        <v>2218</v>
      </c>
      <c r="D429" t="s">
        <v>2219</v>
      </c>
      <c r="E429" t="s">
        <v>42</v>
      </c>
      <c r="F429">
        <v>5</v>
      </c>
      <c r="G429">
        <v>5</v>
      </c>
      <c r="H429" t="s">
        <v>75</v>
      </c>
      <c r="I429" t="s">
        <v>43</v>
      </c>
      <c r="J429" t="s">
        <v>84</v>
      </c>
      <c r="N429" t="s">
        <v>2220</v>
      </c>
      <c r="O429" t="s">
        <v>46</v>
      </c>
      <c r="P429" t="s">
        <v>2211</v>
      </c>
      <c r="Q429" t="s">
        <v>2164</v>
      </c>
      <c r="R429" t="s">
        <v>2165</v>
      </c>
      <c r="S429" t="s">
        <v>13</v>
      </c>
      <c r="T429">
        <v>536</v>
      </c>
      <c r="U429" t="s">
        <v>25</v>
      </c>
      <c r="V429" t="s">
        <v>2166</v>
      </c>
      <c r="W429" t="s">
        <v>51</v>
      </c>
      <c r="X429">
        <v>2022</v>
      </c>
      <c r="Y429" t="s">
        <v>1593</v>
      </c>
      <c r="Z429" s="2">
        <v>4.95</v>
      </c>
    </row>
    <row r="430" spans="1:26" x14ac:dyDescent="0.25">
      <c r="A430">
        <v>428</v>
      </c>
      <c r="B430" t="s">
        <v>2221</v>
      </c>
      <c r="C430" t="s">
        <v>2222</v>
      </c>
      <c r="D430" t="s">
        <v>2223</v>
      </c>
      <c r="E430" t="s">
        <v>42</v>
      </c>
      <c r="F430">
        <v>1.25</v>
      </c>
      <c r="G430">
        <v>1.24</v>
      </c>
      <c r="H430" t="s">
        <v>75</v>
      </c>
      <c r="I430" t="s">
        <v>43</v>
      </c>
      <c r="J430" t="s">
        <v>98</v>
      </c>
      <c r="O430" t="s">
        <v>9</v>
      </c>
      <c r="P430" t="s">
        <v>2198</v>
      </c>
      <c r="Q430" t="s">
        <v>2164</v>
      </c>
      <c r="R430" t="s">
        <v>2165</v>
      </c>
      <c r="S430" t="s">
        <v>13</v>
      </c>
      <c r="T430">
        <v>536</v>
      </c>
      <c r="U430" t="s">
        <v>25</v>
      </c>
      <c r="V430" t="s">
        <v>2166</v>
      </c>
      <c r="W430" t="s">
        <v>51</v>
      </c>
      <c r="X430">
        <v>2022</v>
      </c>
      <c r="Y430" t="s">
        <v>1593</v>
      </c>
      <c r="Z430" s="2">
        <v>0.01</v>
      </c>
    </row>
    <row r="431" spans="1:26" x14ac:dyDescent="0.25">
      <c r="A431">
        <v>429</v>
      </c>
      <c r="B431" t="s">
        <v>2224</v>
      </c>
      <c r="C431" t="s">
        <v>2225</v>
      </c>
      <c r="D431" t="s">
        <v>2226</v>
      </c>
      <c r="E431" t="s">
        <v>42</v>
      </c>
      <c r="F431">
        <v>1.25</v>
      </c>
      <c r="G431">
        <v>1.24</v>
      </c>
      <c r="H431" t="s">
        <v>75</v>
      </c>
      <c r="I431" t="s">
        <v>43</v>
      </c>
      <c r="J431" t="s">
        <v>98</v>
      </c>
      <c r="O431" t="s">
        <v>9</v>
      </c>
      <c r="P431" t="s">
        <v>2198</v>
      </c>
      <c r="Q431" t="s">
        <v>2164</v>
      </c>
      <c r="R431" t="s">
        <v>2165</v>
      </c>
      <c r="S431" t="s">
        <v>13</v>
      </c>
      <c r="T431">
        <v>536</v>
      </c>
      <c r="U431" t="s">
        <v>25</v>
      </c>
      <c r="V431" t="s">
        <v>2166</v>
      </c>
      <c r="W431" t="s">
        <v>51</v>
      </c>
      <c r="X431">
        <v>2022</v>
      </c>
      <c r="Y431" t="s">
        <v>1593</v>
      </c>
      <c r="Z431" s="2">
        <v>0.01</v>
      </c>
    </row>
    <row r="432" spans="1:26" x14ac:dyDescent="0.25">
      <c r="A432">
        <v>430</v>
      </c>
      <c r="B432" t="s">
        <v>2227</v>
      </c>
      <c r="C432" t="s">
        <v>2228</v>
      </c>
      <c r="D432" t="s">
        <v>2229</v>
      </c>
      <c r="E432" t="s">
        <v>42</v>
      </c>
      <c r="F432">
        <v>1.25</v>
      </c>
      <c r="G432">
        <v>1.24</v>
      </c>
      <c r="H432" t="s">
        <v>75</v>
      </c>
      <c r="I432" t="s">
        <v>43</v>
      </c>
      <c r="J432" t="s">
        <v>98</v>
      </c>
      <c r="O432" t="s">
        <v>9</v>
      </c>
      <c r="P432" t="s">
        <v>2198</v>
      </c>
      <c r="Q432" t="s">
        <v>2164</v>
      </c>
      <c r="R432" t="s">
        <v>2165</v>
      </c>
      <c r="S432" t="s">
        <v>13</v>
      </c>
      <c r="T432">
        <v>536</v>
      </c>
      <c r="U432" t="s">
        <v>25</v>
      </c>
      <c r="V432" t="s">
        <v>2166</v>
      </c>
      <c r="W432" t="s">
        <v>51</v>
      </c>
      <c r="X432">
        <v>2022</v>
      </c>
      <c r="Y432" t="s">
        <v>1593</v>
      </c>
      <c r="Z432" s="2">
        <v>0.01</v>
      </c>
    </row>
    <row r="433" spans="1:26" ht="105" x14ac:dyDescent="0.25">
      <c r="A433">
        <v>431</v>
      </c>
      <c r="B433" t="s">
        <v>2230</v>
      </c>
      <c r="C433" t="s">
        <v>2231</v>
      </c>
      <c r="D433" s="1" t="s">
        <v>2232</v>
      </c>
      <c r="E433" t="s">
        <v>42</v>
      </c>
      <c r="F433">
        <v>1.25</v>
      </c>
      <c r="G433">
        <v>1.24</v>
      </c>
      <c r="H433" t="s">
        <v>75</v>
      </c>
      <c r="I433" t="s">
        <v>43</v>
      </c>
      <c r="J433" t="s">
        <v>98</v>
      </c>
      <c r="O433" t="s">
        <v>9</v>
      </c>
      <c r="P433" t="s">
        <v>2198</v>
      </c>
      <c r="Q433" t="s">
        <v>2164</v>
      </c>
      <c r="R433" t="s">
        <v>2165</v>
      </c>
      <c r="S433" t="s">
        <v>13</v>
      </c>
      <c r="T433">
        <v>536</v>
      </c>
      <c r="U433" t="s">
        <v>25</v>
      </c>
      <c r="V433" t="s">
        <v>2166</v>
      </c>
      <c r="W433" t="s">
        <v>51</v>
      </c>
      <c r="X433">
        <v>2022</v>
      </c>
      <c r="Y433" t="s">
        <v>1593</v>
      </c>
      <c r="Z433" s="2">
        <v>0.01</v>
      </c>
    </row>
    <row r="434" spans="1:26" x14ac:dyDescent="0.25">
      <c r="A434">
        <v>432</v>
      </c>
      <c r="B434" t="s">
        <v>2233</v>
      </c>
      <c r="C434" t="s">
        <v>2234</v>
      </c>
      <c r="D434" t="s">
        <v>2235</v>
      </c>
      <c r="E434" t="s">
        <v>42</v>
      </c>
      <c r="F434">
        <v>3.5</v>
      </c>
      <c r="G434">
        <v>2.5</v>
      </c>
      <c r="H434" t="s">
        <v>4</v>
      </c>
      <c r="I434" t="s">
        <v>5</v>
      </c>
      <c r="J434" t="s">
        <v>66</v>
      </c>
      <c r="N434" t="s">
        <v>2236</v>
      </c>
      <c r="O434" t="s">
        <v>35</v>
      </c>
      <c r="P434" t="s">
        <v>2198</v>
      </c>
      <c r="Q434" t="s">
        <v>2164</v>
      </c>
      <c r="R434" t="s">
        <v>2165</v>
      </c>
      <c r="S434" t="s">
        <v>13</v>
      </c>
      <c r="T434">
        <v>536</v>
      </c>
      <c r="U434" t="s">
        <v>25</v>
      </c>
      <c r="V434" t="s">
        <v>2166</v>
      </c>
      <c r="W434" t="s">
        <v>51</v>
      </c>
      <c r="X434">
        <v>2022</v>
      </c>
      <c r="Y434" t="s">
        <v>1593</v>
      </c>
      <c r="Z434" s="2">
        <v>4.95</v>
      </c>
    </row>
    <row r="435" spans="1:26" x14ac:dyDescent="0.25">
      <c r="A435">
        <v>433</v>
      </c>
      <c r="B435" t="s">
        <v>2237</v>
      </c>
      <c r="C435" t="s">
        <v>2238</v>
      </c>
      <c r="D435" t="s">
        <v>2239</v>
      </c>
      <c r="E435" t="s">
        <v>991</v>
      </c>
      <c r="F435">
        <v>3</v>
      </c>
      <c r="G435">
        <v>3</v>
      </c>
      <c r="H435" t="s">
        <v>75</v>
      </c>
      <c r="I435" t="s">
        <v>43</v>
      </c>
      <c r="J435" t="s">
        <v>98</v>
      </c>
      <c r="N435" t="s">
        <v>2240</v>
      </c>
      <c r="O435" t="s">
        <v>35</v>
      </c>
      <c r="P435" t="s">
        <v>2240</v>
      </c>
      <c r="Q435" t="s">
        <v>2164</v>
      </c>
      <c r="R435" t="s">
        <v>2165</v>
      </c>
      <c r="S435" t="s">
        <v>13</v>
      </c>
      <c r="T435">
        <v>536</v>
      </c>
      <c r="U435" t="s">
        <v>25</v>
      </c>
      <c r="V435" t="s">
        <v>2166</v>
      </c>
      <c r="W435" t="s">
        <v>51</v>
      </c>
      <c r="X435">
        <v>2022</v>
      </c>
      <c r="Y435" t="s">
        <v>1593</v>
      </c>
      <c r="Z435" s="2">
        <v>0.04</v>
      </c>
    </row>
    <row r="436" spans="1:26" x14ac:dyDescent="0.25">
      <c r="A436">
        <v>434</v>
      </c>
      <c r="B436" t="s">
        <v>2241</v>
      </c>
      <c r="C436" t="s">
        <v>2242</v>
      </c>
      <c r="D436" t="s">
        <v>2243</v>
      </c>
      <c r="E436" t="s">
        <v>42</v>
      </c>
      <c r="F436">
        <v>2.25</v>
      </c>
      <c r="G436">
        <v>3.25</v>
      </c>
      <c r="H436" t="s">
        <v>4</v>
      </c>
      <c r="I436" t="s">
        <v>43</v>
      </c>
      <c r="J436" t="s">
        <v>291</v>
      </c>
      <c r="N436" t="s">
        <v>2244</v>
      </c>
      <c r="O436" t="s">
        <v>46</v>
      </c>
      <c r="P436" t="s">
        <v>2245</v>
      </c>
      <c r="Q436" t="s">
        <v>409</v>
      </c>
      <c r="R436" t="s">
        <v>24</v>
      </c>
      <c r="S436" t="s">
        <v>13</v>
      </c>
      <c r="T436">
        <v>41</v>
      </c>
      <c r="U436" t="s">
        <v>93</v>
      </c>
      <c r="V436" t="s">
        <v>2246</v>
      </c>
      <c r="X436">
        <v>2022</v>
      </c>
      <c r="Y436" t="s">
        <v>2188</v>
      </c>
      <c r="Z436" s="2">
        <v>0.01</v>
      </c>
    </row>
    <row r="437" spans="1:26" x14ac:dyDescent="0.25">
      <c r="A437">
        <v>435</v>
      </c>
      <c r="B437" t="s">
        <v>2247</v>
      </c>
      <c r="C437" t="s">
        <v>2248</v>
      </c>
      <c r="D437" t="s">
        <v>2249</v>
      </c>
      <c r="E437" t="s">
        <v>215</v>
      </c>
      <c r="F437">
        <v>3.5</v>
      </c>
      <c r="G437">
        <v>3.25</v>
      </c>
      <c r="H437" t="s">
        <v>4</v>
      </c>
      <c r="I437" t="s">
        <v>43</v>
      </c>
      <c r="J437" t="s">
        <v>84</v>
      </c>
      <c r="O437" t="s">
        <v>35</v>
      </c>
      <c r="P437" t="s">
        <v>2250</v>
      </c>
      <c r="Q437" t="s">
        <v>36</v>
      </c>
      <c r="R437" t="s">
        <v>12</v>
      </c>
      <c r="S437" t="s">
        <v>13</v>
      </c>
      <c r="T437">
        <v>65</v>
      </c>
      <c r="U437" t="s">
        <v>128</v>
      </c>
      <c r="V437" t="s">
        <v>2251</v>
      </c>
      <c r="W437" t="s">
        <v>130</v>
      </c>
      <c r="X437">
        <v>2023</v>
      </c>
      <c r="Y437" t="s">
        <v>2252</v>
      </c>
      <c r="Z437" s="2">
        <v>0.01</v>
      </c>
    </row>
    <row r="438" spans="1:26" x14ac:dyDescent="0.25">
      <c r="A438">
        <v>436</v>
      </c>
      <c r="B438" t="s">
        <v>2253</v>
      </c>
      <c r="C438" t="s">
        <v>2254</v>
      </c>
      <c r="D438" t="s">
        <v>2255</v>
      </c>
      <c r="E438" t="s">
        <v>1102</v>
      </c>
      <c r="F438">
        <v>1.25</v>
      </c>
      <c r="G438">
        <v>1.25</v>
      </c>
      <c r="H438" t="s">
        <v>75</v>
      </c>
      <c r="I438" t="s">
        <v>43</v>
      </c>
      <c r="J438" t="s">
        <v>291</v>
      </c>
      <c r="L438" t="s">
        <v>7</v>
      </c>
      <c r="O438" t="s">
        <v>209</v>
      </c>
      <c r="P438" t="s">
        <v>2256</v>
      </c>
      <c r="Q438" t="s">
        <v>2257</v>
      </c>
      <c r="R438" t="s">
        <v>24</v>
      </c>
      <c r="S438" t="s">
        <v>13</v>
      </c>
      <c r="T438">
        <v>20</v>
      </c>
      <c r="U438" t="s">
        <v>128</v>
      </c>
      <c r="V438" t="s">
        <v>2258</v>
      </c>
      <c r="W438" t="s">
        <v>130</v>
      </c>
      <c r="X438">
        <v>2023</v>
      </c>
      <c r="Y438" t="s">
        <v>2259</v>
      </c>
      <c r="Z438" s="2">
        <v>0.01</v>
      </c>
    </row>
    <row r="439" spans="1:26" x14ac:dyDescent="0.25">
      <c r="A439">
        <v>437</v>
      </c>
      <c r="B439" t="s">
        <v>2260</v>
      </c>
      <c r="C439" t="s">
        <v>2261</v>
      </c>
      <c r="D439" t="s">
        <v>2262</v>
      </c>
      <c r="E439" t="s">
        <v>3</v>
      </c>
      <c r="F439">
        <v>3.5</v>
      </c>
      <c r="G439">
        <v>1.88</v>
      </c>
      <c r="H439" t="s">
        <v>4</v>
      </c>
      <c r="I439" t="s">
        <v>5</v>
      </c>
      <c r="J439" t="s">
        <v>92</v>
      </c>
      <c r="O439" t="s">
        <v>46</v>
      </c>
      <c r="P439" t="s">
        <v>157</v>
      </c>
      <c r="Q439" t="s">
        <v>79</v>
      </c>
      <c r="R439" t="s">
        <v>24</v>
      </c>
      <c r="S439" t="s">
        <v>829</v>
      </c>
      <c r="T439">
        <v>42</v>
      </c>
      <c r="U439" t="s">
        <v>128</v>
      </c>
      <c r="V439" t="s">
        <v>2263</v>
      </c>
      <c r="W439" t="s">
        <v>130</v>
      </c>
      <c r="X439">
        <v>2023</v>
      </c>
      <c r="Y439" t="s">
        <v>2264</v>
      </c>
      <c r="Z439" s="2">
        <v>0.01</v>
      </c>
    </row>
    <row r="440" spans="1:26" x14ac:dyDescent="0.25">
      <c r="A440">
        <v>438</v>
      </c>
      <c r="B440" t="s">
        <v>2265</v>
      </c>
      <c r="C440" t="s">
        <v>2266</v>
      </c>
      <c r="D440" t="s">
        <v>2267</v>
      </c>
      <c r="E440" t="s">
        <v>991</v>
      </c>
      <c r="F440">
        <v>3</v>
      </c>
      <c r="G440">
        <v>3</v>
      </c>
      <c r="H440" t="s">
        <v>75</v>
      </c>
      <c r="I440" t="s">
        <v>43</v>
      </c>
      <c r="J440" t="s">
        <v>84</v>
      </c>
      <c r="N440" t="s">
        <v>2266</v>
      </c>
      <c r="O440" t="s">
        <v>2268</v>
      </c>
      <c r="P440" t="s">
        <v>2266</v>
      </c>
      <c r="Q440" t="s">
        <v>79</v>
      </c>
      <c r="R440" t="s">
        <v>24</v>
      </c>
      <c r="S440" t="s">
        <v>829</v>
      </c>
      <c r="T440">
        <v>39</v>
      </c>
      <c r="U440" t="s">
        <v>14</v>
      </c>
      <c r="V440" t="s">
        <v>2263</v>
      </c>
      <c r="W440" t="s">
        <v>130</v>
      </c>
      <c r="X440">
        <v>2023</v>
      </c>
      <c r="Y440" t="s">
        <v>2264</v>
      </c>
      <c r="Z440" s="2">
        <v>0.04</v>
      </c>
    </row>
    <row r="441" spans="1:26" x14ac:dyDescent="0.25">
      <c r="A441">
        <v>439</v>
      </c>
      <c r="B441" t="s">
        <v>2269</v>
      </c>
      <c r="C441" t="s">
        <v>2270</v>
      </c>
      <c r="D441" t="s">
        <v>2271</v>
      </c>
      <c r="E441" t="s">
        <v>3</v>
      </c>
      <c r="F441">
        <v>3.38</v>
      </c>
      <c r="G441">
        <v>2</v>
      </c>
      <c r="H441" t="s">
        <v>4</v>
      </c>
      <c r="I441" t="s">
        <v>5</v>
      </c>
      <c r="J441" t="s">
        <v>92</v>
      </c>
      <c r="O441" t="s">
        <v>46</v>
      </c>
      <c r="P441" t="s">
        <v>2272</v>
      </c>
      <c r="Q441" t="s">
        <v>79</v>
      </c>
      <c r="R441" t="s">
        <v>24</v>
      </c>
      <c r="S441" t="s">
        <v>829</v>
      </c>
      <c r="T441">
        <v>42</v>
      </c>
      <c r="U441" t="s">
        <v>128</v>
      </c>
      <c r="V441" t="s">
        <v>2263</v>
      </c>
      <c r="W441" t="s">
        <v>130</v>
      </c>
      <c r="X441">
        <v>2023</v>
      </c>
      <c r="Y441" t="s">
        <v>2264</v>
      </c>
      <c r="Z441" s="2">
        <v>0.01</v>
      </c>
    </row>
    <row r="442" spans="1:26" x14ac:dyDescent="0.25">
      <c r="A442">
        <v>440</v>
      </c>
      <c r="B442" t="s">
        <v>2273</v>
      </c>
      <c r="C442" t="s">
        <v>2274</v>
      </c>
      <c r="D442" t="s">
        <v>2275</v>
      </c>
      <c r="E442" t="s">
        <v>991</v>
      </c>
      <c r="F442">
        <v>4.25</v>
      </c>
      <c r="G442">
        <v>3</v>
      </c>
      <c r="H442" t="s">
        <v>4</v>
      </c>
      <c r="I442" t="s">
        <v>5</v>
      </c>
      <c r="J442" t="s">
        <v>84</v>
      </c>
      <c r="N442" t="s">
        <v>2276</v>
      </c>
      <c r="O442" t="s">
        <v>77</v>
      </c>
      <c r="P442" t="s">
        <v>2277</v>
      </c>
      <c r="Q442" t="s">
        <v>79</v>
      </c>
      <c r="R442" t="s">
        <v>24</v>
      </c>
      <c r="S442" t="s">
        <v>13</v>
      </c>
      <c r="T442">
        <v>41</v>
      </c>
      <c r="U442" t="s">
        <v>25</v>
      </c>
      <c r="V442" t="s">
        <v>2263</v>
      </c>
      <c r="W442" t="s">
        <v>130</v>
      </c>
      <c r="X442">
        <v>2023</v>
      </c>
      <c r="Y442" t="s">
        <v>2264</v>
      </c>
      <c r="Z442" s="2">
        <v>0.04</v>
      </c>
    </row>
    <row r="443" spans="1:26" ht="90" x14ac:dyDescent="0.25">
      <c r="A443">
        <v>441</v>
      </c>
      <c r="B443" t="s">
        <v>2278</v>
      </c>
      <c r="C443" t="s">
        <v>2279</v>
      </c>
      <c r="D443" s="1" t="s">
        <v>2280</v>
      </c>
      <c r="E443" t="s">
        <v>991</v>
      </c>
      <c r="F443">
        <v>2</v>
      </c>
      <c r="G443">
        <v>4</v>
      </c>
      <c r="H443" t="s">
        <v>4</v>
      </c>
      <c r="I443" t="s">
        <v>43</v>
      </c>
      <c r="J443" t="s">
        <v>84</v>
      </c>
      <c r="N443" t="s">
        <v>2281</v>
      </c>
      <c r="O443" t="s">
        <v>9</v>
      </c>
      <c r="P443" t="s">
        <v>2282</v>
      </c>
      <c r="Q443" t="s">
        <v>60</v>
      </c>
      <c r="R443" t="s">
        <v>24</v>
      </c>
      <c r="S443" t="s">
        <v>13</v>
      </c>
      <c r="T443">
        <v>5</v>
      </c>
      <c r="U443" t="s">
        <v>93</v>
      </c>
      <c r="V443" t="s">
        <v>2283</v>
      </c>
      <c r="X443">
        <v>2023</v>
      </c>
      <c r="Y443" t="s">
        <v>2264</v>
      </c>
      <c r="Z443" s="2">
        <v>1</v>
      </c>
    </row>
    <row r="444" spans="1:26" ht="225" x14ac:dyDescent="0.25">
      <c r="A444">
        <v>442</v>
      </c>
      <c r="B444" t="s">
        <v>2284</v>
      </c>
      <c r="C444" s="1" t="s">
        <v>2285</v>
      </c>
      <c r="D444" s="1" t="s">
        <v>2286</v>
      </c>
      <c r="E444" t="s">
        <v>42</v>
      </c>
      <c r="F444">
        <v>1.87</v>
      </c>
      <c r="G444">
        <v>6.62</v>
      </c>
      <c r="H444" t="s">
        <v>4</v>
      </c>
      <c r="I444" t="s">
        <v>43</v>
      </c>
      <c r="J444" t="s">
        <v>103</v>
      </c>
      <c r="N444" s="1" t="s">
        <v>2287</v>
      </c>
      <c r="O444" t="s">
        <v>9</v>
      </c>
      <c r="P444" t="s">
        <v>508</v>
      </c>
      <c r="Q444" t="s">
        <v>2288</v>
      </c>
      <c r="R444" t="s">
        <v>24</v>
      </c>
      <c r="S444" t="s">
        <v>13</v>
      </c>
      <c r="T444">
        <v>222</v>
      </c>
      <c r="U444" t="s">
        <v>25</v>
      </c>
      <c r="V444" t="s">
        <v>2289</v>
      </c>
      <c r="W444" t="s">
        <v>51</v>
      </c>
      <c r="X444">
        <v>2023</v>
      </c>
      <c r="Y444" t="s">
        <v>28</v>
      </c>
      <c r="Z444" s="2">
        <v>0.01</v>
      </c>
    </row>
    <row r="445" spans="1:26" x14ac:dyDescent="0.25">
      <c r="A445">
        <v>443</v>
      </c>
      <c r="B445" t="s">
        <v>2290</v>
      </c>
      <c r="C445" t="s">
        <v>2291</v>
      </c>
      <c r="D445" t="s">
        <v>2292</v>
      </c>
      <c r="E445" t="s">
        <v>32</v>
      </c>
      <c r="F445">
        <v>2.75</v>
      </c>
      <c r="G445">
        <v>2.5</v>
      </c>
      <c r="H445" t="s">
        <v>4</v>
      </c>
      <c r="I445" t="s">
        <v>43</v>
      </c>
      <c r="J445" t="s">
        <v>207</v>
      </c>
      <c r="N445" t="s">
        <v>2293</v>
      </c>
      <c r="O445" t="s">
        <v>209</v>
      </c>
      <c r="P445" t="s">
        <v>2291</v>
      </c>
      <c r="Q445" t="s">
        <v>2291</v>
      </c>
      <c r="R445" t="s">
        <v>24</v>
      </c>
      <c r="S445" t="s">
        <v>13</v>
      </c>
      <c r="T445">
        <v>250</v>
      </c>
      <c r="U445" t="s">
        <v>25</v>
      </c>
      <c r="V445" t="s">
        <v>2289</v>
      </c>
      <c r="W445" t="s">
        <v>51</v>
      </c>
      <c r="X445">
        <v>2023</v>
      </c>
      <c r="Y445" t="s">
        <v>28</v>
      </c>
      <c r="Z445" s="2">
        <v>0.01</v>
      </c>
    </row>
    <row r="446" spans="1:26" ht="45" x14ac:dyDescent="0.25">
      <c r="A446">
        <v>444</v>
      </c>
      <c r="B446" t="s">
        <v>2294</v>
      </c>
      <c r="C446" t="s">
        <v>2295</v>
      </c>
      <c r="D446" t="s">
        <v>2296</v>
      </c>
      <c r="E446" t="s">
        <v>553</v>
      </c>
      <c r="F446">
        <v>3</v>
      </c>
      <c r="G446">
        <v>3.5</v>
      </c>
      <c r="H446" t="s">
        <v>4</v>
      </c>
      <c r="I446" t="s">
        <v>43</v>
      </c>
      <c r="J446" t="s">
        <v>612</v>
      </c>
      <c r="L446" t="s">
        <v>7</v>
      </c>
      <c r="N446" s="1" t="s">
        <v>2297</v>
      </c>
      <c r="O446" t="s">
        <v>9</v>
      </c>
      <c r="P446" t="s">
        <v>2298</v>
      </c>
      <c r="Q446" t="s">
        <v>2299</v>
      </c>
      <c r="R446" t="s">
        <v>24</v>
      </c>
      <c r="S446" t="s">
        <v>13</v>
      </c>
      <c r="T446">
        <v>225</v>
      </c>
      <c r="U446" t="s">
        <v>25</v>
      </c>
      <c r="V446" t="s">
        <v>2289</v>
      </c>
      <c r="W446" t="s">
        <v>51</v>
      </c>
      <c r="X446">
        <v>2023</v>
      </c>
      <c r="Y446" t="s">
        <v>28</v>
      </c>
      <c r="Z446" s="2">
        <v>7.95</v>
      </c>
    </row>
    <row r="447" spans="1:26" x14ac:dyDescent="0.25">
      <c r="A447">
        <v>445</v>
      </c>
      <c r="B447" t="s">
        <v>2300</v>
      </c>
      <c r="C447" t="s">
        <v>2301</v>
      </c>
      <c r="D447" t="s">
        <v>2302</v>
      </c>
      <c r="E447" t="s">
        <v>42</v>
      </c>
      <c r="F447">
        <v>3.25</v>
      </c>
      <c r="G447">
        <v>2.5</v>
      </c>
      <c r="H447" t="s">
        <v>4</v>
      </c>
      <c r="I447" t="s">
        <v>5</v>
      </c>
      <c r="J447" t="s">
        <v>84</v>
      </c>
      <c r="N447" t="s">
        <v>2303</v>
      </c>
      <c r="O447" t="s">
        <v>35</v>
      </c>
      <c r="P447" t="s">
        <v>2301</v>
      </c>
      <c r="Q447" t="s">
        <v>2301</v>
      </c>
      <c r="R447" t="s">
        <v>24</v>
      </c>
      <c r="S447" t="s">
        <v>13</v>
      </c>
      <c r="T447">
        <v>247</v>
      </c>
      <c r="U447" t="s">
        <v>25</v>
      </c>
      <c r="V447" t="s">
        <v>2289</v>
      </c>
      <c r="W447" t="s">
        <v>51</v>
      </c>
      <c r="X447">
        <v>2023</v>
      </c>
      <c r="Y447" t="s">
        <v>28</v>
      </c>
      <c r="Z447" s="2">
        <v>7.99</v>
      </c>
    </row>
    <row r="448" spans="1:26" x14ac:dyDescent="0.25">
      <c r="A448">
        <v>446</v>
      </c>
      <c r="B448" t="s">
        <v>2304</v>
      </c>
      <c r="C448" t="s">
        <v>2305</v>
      </c>
      <c r="D448" t="s">
        <v>2306</v>
      </c>
      <c r="E448" t="s">
        <v>553</v>
      </c>
      <c r="F448">
        <v>3</v>
      </c>
      <c r="G448">
        <v>2</v>
      </c>
      <c r="H448" t="s">
        <v>4</v>
      </c>
      <c r="I448" t="s">
        <v>5</v>
      </c>
      <c r="J448" t="s">
        <v>66</v>
      </c>
      <c r="M448" t="s">
        <v>7</v>
      </c>
      <c r="N448" t="s">
        <v>2307</v>
      </c>
      <c r="O448" t="s">
        <v>9</v>
      </c>
      <c r="P448" t="s">
        <v>2301</v>
      </c>
      <c r="Q448" t="s">
        <v>2301</v>
      </c>
      <c r="R448" t="s">
        <v>24</v>
      </c>
      <c r="S448" t="s">
        <v>13</v>
      </c>
      <c r="T448">
        <v>247</v>
      </c>
      <c r="U448" t="s">
        <v>25</v>
      </c>
      <c r="V448" t="s">
        <v>2289</v>
      </c>
      <c r="W448" t="s">
        <v>51</v>
      </c>
      <c r="X448">
        <v>2023</v>
      </c>
      <c r="Y448" t="s">
        <v>28</v>
      </c>
      <c r="Z448" s="2">
        <v>7.99</v>
      </c>
    </row>
    <row r="449" spans="1:26" x14ac:dyDescent="0.25">
      <c r="A449">
        <v>447</v>
      </c>
      <c r="B449" t="s">
        <v>2308</v>
      </c>
      <c r="C449" t="s">
        <v>2309</v>
      </c>
      <c r="D449" t="s">
        <v>2310</v>
      </c>
      <c r="E449" t="s">
        <v>234</v>
      </c>
      <c r="F449">
        <v>3.25</v>
      </c>
      <c r="G449">
        <v>2.75</v>
      </c>
      <c r="H449" t="s">
        <v>4</v>
      </c>
      <c r="I449" t="s">
        <v>5</v>
      </c>
      <c r="J449" t="s">
        <v>393</v>
      </c>
      <c r="N449" t="s">
        <v>2311</v>
      </c>
      <c r="O449" t="s">
        <v>35</v>
      </c>
      <c r="P449" t="s">
        <v>2312</v>
      </c>
      <c r="Q449" t="s">
        <v>2299</v>
      </c>
      <c r="R449" t="s">
        <v>24</v>
      </c>
      <c r="S449" t="s">
        <v>13</v>
      </c>
      <c r="T449">
        <v>225</v>
      </c>
      <c r="U449" t="s">
        <v>25</v>
      </c>
      <c r="V449" t="s">
        <v>2289</v>
      </c>
      <c r="W449" t="s">
        <v>51</v>
      </c>
      <c r="X449">
        <v>2023</v>
      </c>
      <c r="Y449" t="s">
        <v>28</v>
      </c>
      <c r="Z449" s="2">
        <v>7.95</v>
      </c>
    </row>
    <row r="450" spans="1:26" x14ac:dyDescent="0.25">
      <c r="A450">
        <v>448</v>
      </c>
      <c r="B450" t="s">
        <v>2313</v>
      </c>
      <c r="C450" t="s">
        <v>2314</v>
      </c>
      <c r="D450" t="s">
        <v>2315</v>
      </c>
      <c r="E450" t="s">
        <v>234</v>
      </c>
      <c r="F450">
        <v>4</v>
      </c>
      <c r="G450">
        <v>3.75</v>
      </c>
      <c r="H450" t="s">
        <v>4</v>
      </c>
      <c r="I450" t="s">
        <v>5</v>
      </c>
      <c r="J450" t="s">
        <v>291</v>
      </c>
      <c r="N450" t="s">
        <v>2316</v>
      </c>
      <c r="O450" t="s">
        <v>46</v>
      </c>
      <c r="P450" t="s">
        <v>2317</v>
      </c>
      <c r="Q450" t="s">
        <v>2318</v>
      </c>
      <c r="R450" t="s">
        <v>24</v>
      </c>
      <c r="S450" t="s">
        <v>13</v>
      </c>
      <c r="T450">
        <v>193</v>
      </c>
      <c r="U450" t="s">
        <v>25</v>
      </c>
      <c r="V450" t="s">
        <v>2289</v>
      </c>
      <c r="W450" t="s">
        <v>51</v>
      </c>
      <c r="X450">
        <v>2023</v>
      </c>
      <c r="Y450" t="s">
        <v>28</v>
      </c>
      <c r="Z450" s="2">
        <v>5.95</v>
      </c>
    </row>
    <row r="451" spans="1:26" x14ac:dyDescent="0.25">
      <c r="A451">
        <v>449</v>
      </c>
      <c r="B451" t="s">
        <v>2319</v>
      </c>
      <c r="C451" t="s">
        <v>2320</v>
      </c>
      <c r="D451" t="s">
        <v>2321</v>
      </c>
      <c r="E451" t="s">
        <v>991</v>
      </c>
      <c r="F451">
        <v>2</v>
      </c>
      <c r="G451">
        <v>4.25</v>
      </c>
      <c r="H451" t="s">
        <v>4</v>
      </c>
      <c r="I451" t="s">
        <v>43</v>
      </c>
      <c r="J451" t="s">
        <v>84</v>
      </c>
      <c r="N451" t="s">
        <v>2322</v>
      </c>
      <c r="O451" t="s">
        <v>77</v>
      </c>
      <c r="P451" t="s">
        <v>2323</v>
      </c>
      <c r="Q451" t="s">
        <v>2324</v>
      </c>
      <c r="R451" t="s">
        <v>24</v>
      </c>
      <c r="S451" t="s">
        <v>13</v>
      </c>
      <c r="T451">
        <v>216</v>
      </c>
      <c r="U451" t="s">
        <v>25</v>
      </c>
      <c r="V451" t="s">
        <v>2289</v>
      </c>
      <c r="W451" t="s">
        <v>51</v>
      </c>
      <c r="X451">
        <v>2023</v>
      </c>
      <c r="Y451" t="s">
        <v>28</v>
      </c>
      <c r="Z451" s="2">
        <v>0.04</v>
      </c>
    </row>
    <row r="452" spans="1:26" x14ac:dyDescent="0.25">
      <c r="A452">
        <v>450</v>
      </c>
      <c r="B452" t="s">
        <v>2325</v>
      </c>
      <c r="C452" t="s">
        <v>2326</v>
      </c>
      <c r="D452" t="s">
        <v>2327</v>
      </c>
      <c r="E452" t="s">
        <v>42</v>
      </c>
      <c r="F452">
        <v>2.5</v>
      </c>
      <c r="G452">
        <v>3.5</v>
      </c>
      <c r="H452" t="s">
        <v>4</v>
      </c>
      <c r="I452" t="s">
        <v>43</v>
      </c>
      <c r="J452" t="s">
        <v>103</v>
      </c>
      <c r="N452" t="s">
        <v>2328</v>
      </c>
      <c r="O452" t="s">
        <v>46</v>
      </c>
      <c r="P452" t="s">
        <v>2329</v>
      </c>
      <c r="Q452" t="s">
        <v>2330</v>
      </c>
      <c r="R452" t="s">
        <v>24</v>
      </c>
      <c r="S452" t="s">
        <v>13</v>
      </c>
      <c r="T452">
        <v>38</v>
      </c>
      <c r="U452" t="s">
        <v>93</v>
      </c>
      <c r="X452">
        <v>2023</v>
      </c>
      <c r="Y452" t="s">
        <v>28</v>
      </c>
      <c r="Z452" s="2">
        <v>0.01</v>
      </c>
    </row>
    <row r="453" spans="1:26" x14ac:dyDescent="0.25">
      <c r="A453">
        <v>451</v>
      </c>
      <c r="B453" t="s">
        <v>2331</v>
      </c>
      <c r="C453" t="s">
        <v>2332</v>
      </c>
      <c r="D453" t="s">
        <v>2333</v>
      </c>
      <c r="E453" t="s">
        <v>991</v>
      </c>
      <c r="F453">
        <v>1.75</v>
      </c>
      <c r="G453">
        <v>3.75</v>
      </c>
      <c r="H453" t="s">
        <v>4</v>
      </c>
      <c r="I453" t="s">
        <v>43</v>
      </c>
      <c r="J453" t="s">
        <v>57</v>
      </c>
      <c r="N453" t="s">
        <v>2334</v>
      </c>
      <c r="O453" t="s">
        <v>35</v>
      </c>
      <c r="P453" t="s">
        <v>2335</v>
      </c>
      <c r="Q453" t="s">
        <v>746</v>
      </c>
      <c r="R453" t="s">
        <v>24</v>
      </c>
      <c r="S453" t="s">
        <v>13</v>
      </c>
      <c r="T453">
        <v>5</v>
      </c>
      <c r="U453" t="s">
        <v>128</v>
      </c>
      <c r="V453" t="s">
        <v>2336</v>
      </c>
      <c r="W453" t="s">
        <v>130</v>
      </c>
      <c r="X453">
        <v>2023</v>
      </c>
      <c r="Y453" t="s">
        <v>52</v>
      </c>
      <c r="Z453" s="2">
        <v>0.04</v>
      </c>
    </row>
    <row r="454" spans="1:26" x14ac:dyDescent="0.25">
      <c r="A454">
        <v>452</v>
      </c>
      <c r="B454" t="s">
        <v>2337</v>
      </c>
      <c r="C454" t="s">
        <v>2338</v>
      </c>
      <c r="D454" t="s">
        <v>2339</v>
      </c>
      <c r="E454" t="s">
        <v>991</v>
      </c>
      <c r="F454">
        <v>2.5</v>
      </c>
      <c r="G454">
        <v>3.5</v>
      </c>
      <c r="H454" t="s">
        <v>4</v>
      </c>
      <c r="I454" t="s">
        <v>43</v>
      </c>
      <c r="J454" t="s">
        <v>57</v>
      </c>
      <c r="N454" t="s">
        <v>2338</v>
      </c>
      <c r="O454" t="s">
        <v>9</v>
      </c>
      <c r="P454" t="s">
        <v>2338</v>
      </c>
      <c r="Q454" t="s">
        <v>746</v>
      </c>
      <c r="R454" t="s">
        <v>24</v>
      </c>
      <c r="S454" t="s">
        <v>13</v>
      </c>
      <c r="T454">
        <v>5</v>
      </c>
      <c r="U454" t="s">
        <v>128</v>
      </c>
      <c r="V454" t="s">
        <v>2336</v>
      </c>
      <c r="W454" t="s">
        <v>130</v>
      </c>
      <c r="X454">
        <v>2023</v>
      </c>
      <c r="Y454" t="s">
        <v>52</v>
      </c>
      <c r="Z454" s="2">
        <v>0.01</v>
      </c>
    </row>
    <row r="455" spans="1:26" x14ac:dyDescent="0.25">
      <c r="A455">
        <v>453</v>
      </c>
      <c r="B455" t="s">
        <v>2340</v>
      </c>
      <c r="C455" t="s">
        <v>2341</v>
      </c>
      <c r="D455" t="s">
        <v>2342</v>
      </c>
      <c r="E455" t="s">
        <v>991</v>
      </c>
      <c r="F455">
        <v>2.75</v>
      </c>
      <c r="G455">
        <v>2.88</v>
      </c>
      <c r="H455" t="s">
        <v>4</v>
      </c>
      <c r="I455" t="s">
        <v>43</v>
      </c>
      <c r="J455" t="s">
        <v>84</v>
      </c>
      <c r="N455" t="s">
        <v>2343</v>
      </c>
      <c r="O455" t="s">
        <v>130</v>
      </c>
      <c r="P455" t="s">
        <v>2341</v>
      </c>
      <c r="Q455" t="s">
        <v>60</v>
      </c>
      <c r="R455" t="s">
        <v>24</v>
      </c>
      <c r="S455" t="s">
        <v>13</v>
      </c>
      <c r="T455">
        <v>5</v>
      </c>
      <c r="U455" t="s">
        <v>128</v>
      </c>
      <c r="V455" t="s">
        <v>2336</v>
      </c>
      <c r="W455" t="s">
        <v>130</v>
      </c>
      <c r="X455">
        <v>2023</v>
      </c>
      <c r="Y455" t="s">
        <v>52</v>
      </c>
      <c r="Z455" s="2">
        <v>0.04</v>
      </c>
    </row>
    <row r="456" spans="1:26" x14ac:dyDescent="0.25">
      <c r="A456">
        <v>454</v>
      </c>
      <c r="B456" t="s">
        <v>2344</v>
      </c>
      <c r="C456" t="s">
        <v>2345</v>
      </c>
      <c r="D456" t="s">
        <v>2346</v>
      </c>
      <c r="E456" t="s">
        <v>56</v>
      </c>
      <c r="F456">
        <v>5</v>
      </c>
      <c r="G456">
        <v>5</v>
      </c>
      <c r="H456" t="s">
        <v>156</v>
      </c>
      <c r="I456" t="s">
        <v>43</v>
      </c>
      <c r="J456" t="s">
        <v>84</v>
      </c>
      <c r="N456" t="s">
        <v>2347</v>
      </c>
      <c r="O456" t="s">
        <v>9</v>
      </c>
      <c r="P456" t="s">
        <v>933</v>
      </c>
      <c r="Q456" t="s">
        <v>60</v>
      </c>
      <c r="R456" t="s">
        <v>24</v>
      </c>
      <c r="S456" t="s">
        <v>13</v>
      </c>
      <c r="T456">
        <v>5</v>
      </c>
      <c r="U456" t="s">
        <v>128</v>
      </c>
      <c r="V456" t="s">
        <v>2336</v>
      </c>
      <c r="W456" t="s">
        <v>130</v>
      </c>
      <c r="X456">
        <v>2023</v>
      </c>
      <c r="Y456" t="s">
        <v>52</v>
      </c>
      <c r="Z456" s="2">
        <v>0.04</v>
      </c>
    </row>
    <row r="457" spans="1:26" x14ac:dyDescent="0.25">
      <c r="A457">
        <v>455</v>
      </c>
      <c r="B457" t="s">
        <v>2348</v>
      </c>
      <c r="C457" t="s">
        <v>2349</v>
      </c>
      <c r="D457" t="s">
        <v>2350</v>
      </c>
      <c r="E457" t="s">
        <v>32</v>
      </c>
      <c r="F457">
        <v>1.5</v>
      </c>
      <c r="G457">
        <v>1.63</v>
      </c>
      <c r="H457" t="s">
        <v>4</v>
      </c>
      <c r="I457" t="s">
        <v>43</v>
      </c>
      <c r="J457" t="s">
        <v>207</v>
      </c>
      <c r="N457" t="s">
        <v>2351</v>
      </c>
      <c r="O457" t="s">
        <v>209</v>
      </c>
      <c r="P457" t="s">
        <v>2352</v>
      </c>
      <c r="Q457" t="s">
        <v>2352</v>
      </c>
      <c r="R457" t="s">
        <v>1506</v>
      </c>
      <c r="S457" t="s">
        <v>13</v>
      </c>
      <c r="T457">
        <v>353</v>
      </c>
      <c r="U457" t="s">
        <v>25</v>
      </c>
      <c r="V457" t="s">
        <v>2353</v>
      </c>
      <c r="W457" t="s">
        <v>27</v>
      </c>
      <c r="X457">
        <v>2023</v>
      </c>
      <c r="Y457" t="s">
        <v>52</v>
      </c>
      <c r="Z457" s="2">
        <v>0.02</v>
      </c>
    </row>
    <row r="458" spans="1:26" x14ac:dyDescent="0.25">
      <c r="A458">
        <v>456</v>
      </c>
      <c r="B458" t="s">
        <v>2354</v>
      </c>
      <c r="C458" t="s">
        <v>2355</v>
      </c>
      <c r="D458" t="s">
        <v>2356</v>
      </c>
      <c r="E458" t="s">
        <v>42</v>
      </c>
      <c r="F458">
        <v>3.5</v>
      </c>
      <c r="G458">
        <v>2.5</v>
      </c>
      <c r="H458" t="s">
        <v>4</v>
      </c>
      <c r="I458" t="s">
        <v>5</v>
      </c>
      <c r="J458" t="s">
        <v>103</v>
      </c>
      <c r="N458" t="s">
        <v>2357</v>
      </c>
      <c r="O458" t="s">
        <v>353</v>
      </c>
      <c r="P458" t="s">
        <v>2358</v>
      </c>
      <c r="Q458" t="s">
        <v>2359</v>
      </c>
      <c r="R458" t="s">
        <v>2360</v>
      </c>
      <c r="S458" t="s">
        <v>13</v>
      </c>
      <c r="T458">
        <v>363</v>
      </c>
      <c r="U458" t="s">
        <v>25</v>
      </c>
      <c r="V458" t="s">
        <v>2353</v>
      </c>
      <c r="W458" t="s">
        <v>27</v>
      </c>
      <c r="X458">
        <v>2023</v>
      </c>
      <c r="Y458" t="s">
        <v>52</v>
      </c>
      <c r="Z458" s="2">
        <v>0.02</v>
      </c>
    </row>
    <row r="459" spans="1:26" x14ac:dyDescent="0.25">
      <c r="A459">
        <v>457</v>
      </c>
      <c r="B459" t="s">
        <v>2361</v>
      </c>
      <c r="C459" t="s">
        <v>2362</v>
      </c>
      <c r="D459" t="s">
        <v>2363</v>
      </c>
      <c r="E459" t="s">
        <v>458</v>
      </c>
      <c r="F459">
        <v>4</v>
      </c>
      <c r="G459">
        <v>4</v>
      </c>
      <c r="H459" t="s">
        <v>156</v>
      </c>
      <c r="I459" t="s">
        <v>43</v>
      </c>
      <c r="J459" t="s">
        <v>98</v>
      </c>
      <c r="N459" t="s">
        <v>2362</v>
      </c>
      <c r="O459" t="s">
        <v>46</v>
      </c>
      <c r="P459" t="s">
        <v>2364</v>
      </c>
      <c r="Q459" t="s">
        <v>2365</v>
      </c>
      <c r="R459" t="s">
        <v>787</v>
      </c>
      <c r="S459" t="s">
        <v>13</v>
      </c>
      <c r="T459">
        <v>372</v>
      </c>
      <c r="U459" t="s">
        <v>25</v>
      </c>
      <c r="V459" t="s">
        <v>2366</v>
      </c>
      <c r="W459" t="s">
        <v>301</v>
      </c>
      <c r="X459">
        <v>2023</v>
      </c>
      <c r="Y459" t="s">
        <v>52</v>
      </c>
      <c r="Z459" s="2">
        <v>0.01</v>
      </c>
    </row>
    <row r="460" spans="1:26" x14ac:dyDescent="0.25">
      <c r="A460">
        <v>458</v>
      </c>
      <c r="B460" t="s">
        <v>2367</v>
      </c>
      <c r="C460" t="s">
        <v>2368</v>
      </c>
      <c r="D460" t="s">
        <v>2369</v>
      </c>
      <c r="E460" t="s">
        <v>458</v>
      </c>
      <c r="F460">
        <v>3.25</v>
      </c>
      <c r="G460">
        <v>4</v>
      </c>
      <c r="H460" t="s">
        <v>4</v>
      </c>
      <c r="I460" t="s">
        <v>43</v>
      </c>
      <c r="J460" t="s">
        <v>1938</v>
      </c>
      <c r="N460" t="s">
        <v>2370</v>
      </c>
      <c r="O460" t="s">
        <v>46</v>
      </c>
      <c r="P460" t="s">
        <v>2368</v>
      </c>
      <c r="Q460" t="s">
        <v>2365</v>
      </c>
      <c r="R460" t="s">
        <v>787</v>
      </c>
      <c r="S460" t="s">
        <v>13</v>
      </c>
      <c r="T460">
        <v>372</v>
      </c>
      <c r="U460" t="s">
        <v>25</v>
      </c>
      <c r="V460" t="s">
        <v>2366</v>
      </c>
      <c r="X460">
        <v>2023</v>
      </c>
      <c r="Y460" t="s">
        <v>52</v>
      </c>
      <c r="Z460" s="2">
        <v>5</v>
      </c>
    </row>
    <row r="461" spans="1:26" x14ac:dyDescent="0.25">
      <c r="A461">
        <v>459</v>
      </c>
      <c r="B461" t="s">
        <v>2371</v>
      </c>
      <c r="C461" t="s">
        <v>2372</v>
      </c>
      <c r="D461" t="s">
        <v>2373</v>
      </c>
      <c r="E461" t="s">
        <v>20</v>
      </c>
      <c r="F461">
        <v>3</v>
      </c>
      <c r="G461">
        <v>3.25</v>
      </c>
      <c r="H461" t="s">
        <v>4</v>
      </c>
      <c r="I461" t="s">
        <v>43</v>
      </c>
      <c r="J461" t="s">
        <v>612</v>
      </c>
      <c r="N461" t="s">
        <v>2374</v>
      </c>
      <c r="O461" t="s">
        <v>9</v>
      </c>
      <c r="P461" t="s">
        <v>2375</v>
      </c>
      <c r="Q461" t="s">
        <v>2376</v>
      </c>
      <c r="R461" t="s">
        <v>787</v>
      </c>
      <c r="S461" t="s">
        <v>13</v>
      </c>
      <c r="T461">
        <v>283</v>
      </c>
      <c r="U461" t="s">
        <v>25</v>
      </c>
      <c r="V461" t="s">
        <v>2366</v>
      </c>
      <c r="X461">
        <v>2023</v>
      </c>
      <c r="Y461" t="s">
        <v>52</v>
      </c>
      <c r="Z461" s="2">
        <v>4.99</v>
      </c>
    </row>
    <row r="462" spans="1:26" x14ac:dyDescent="0.25">
      <c r="A462">
        <v>460</v>
      </c>
      <c r="B462" t="s">
        <v>2377</v>
      </c>
      <c r="C462" t="s">
        <v>2375</v>
      </c>
      <c r="D462" t="s">
        <v>2378</v>
      </c>
      <c r="E462" t="s">
        <v>553</v>
      </c>
      <c r="F462">
        <v>2.87</v>
      </c>
      <c r="G462">
        <v>3</v>
      </c>
      <c r="H462" t="s">
        <v>4</v>
      </c>
      <c r="I462" t="s">
        <v>43</v>
      </c>
      <c r="J462" t="s">
        <v>612</v>
      </c>
      <c r="L462" t="s">
        <v>7</v>
      </c>
      <c r="M462" t="s">
        <v>7</v>
      </c>
      <c r="N462" t="s">
        <v>2375</v>
      </c>
      <c r="O462" t="s">
        <v>9</v>
      </c>
      <c r="P462" t="s">
        <v>2375</v>
      </c>
      <c r="Q462" t="s">
        <v>2376</v>
      </c>
      <c r="R462" t="s">
        <v>787</v>
      </c>
      <c r="S462" t="s">
        <v>13</v>
      </c>
      <c r="T462">
        <v>283</v>
      </c>
      <c r="U462" t="s">
        <v>25</v>
      </c>
      <c r="V462" t="s">
        <v>2366</v>
      </c>
      <c r="X462">
        <v>2023</v>
      </c>
      <c r="Y462" t="s">
        <v>52</v>
      </c>
      <c r="Z462" s="2">
        <v>7.99</v>
      </c>
    </row>
    <row r="463" spans="1:26" x14ac:dyDescent="0.25">
      <c r="A463">
        <v>461</v>
      </c>
      <c r="B463" t="s">
        <v>2379</v>
      </c>
      <c r="C463" t="s">
        <v>2380</v>
      </c>
      <c r="D463" t="s">
        <v>2381</v>
      </c>
      <c r="E463" t="s">
        <v>234</v>
      </c>
      <c r="F463">
        <v>4.12</v>
      </c>
      <c r="G463">
        <v>3</v>
      </c>
      <c r="H463" t="s">
        <v>4</v>
      </c>
      <c r="I463" t="s">
        <v>5</v>
      </c>
      <c r="J463" t="s">
        <v>84</v>
      </c>
      <c r="L463" t="s">
        <v>7</v>
      </c>
      <c r="N463" t="s">
        <v>2382</v>
      </c>
      <c r="O463" t="s">
        <v>9</v>
      </c>
      <c r="P463" t="s">
        <v>2383</v>
      </c>
      <c r="Q463" t="s">
        <v>2384</v>
      </c>
      <c r="R463" t="s">
        <v>787</v>
      </c>
      <c r="S463" t="s">
        <v>13</v>
      </c>
      <c r="T463">
        <v>222</v>
      </c>
      <c r="U463" t="s">
        <v>25</v>
      </c>
      <c r="V463" t="s">
        <v>2366</v>
      </c>
      <c r="X463">
        <v>2023</v>
      </c>
      <c r="Y463" t="s">
        <v>52</v>
      </c>
      <c r="Z463" s="2">
        <v>4.99</v>
      </c>
    </row>
    <row r="464" spans="1:26" x14ac:dyDescent="0.25">
      <c r="A464">
        <v>462</v>
      </c>
      <c r="B464" t="s">
        <v>2385</v>
      </c>
      <c r="C464" t="s">
        <v>2386</v>
      </c>
      <c r="D464" t="s">
        <v>2387</v>
      </c>
      <c r="E464" t="s">
        <v>20</v>
      </c>
      <c r="F464">
        <v>1.87</v>
      </c>
      <c r="G464">
        <v>1.87</v>
      </c>
      <c r="H464" t="s">
        <v>156</v>
      </c>
      <c r="I464" t="s">
        <v>43</v>
      </c>
      <c r="J464" t="s">
        <v>664</v>
      </c>
      <c r="O464" t="s">
        <v>9</v>
      </c>
      <c r="P464" t="s">
        <v>2388</v>
      </c>
      <c r="Q464" t="s">
        <v>2376</v>
      </c>
      <c r="R464" t="s">
        <v>787</v>
      </c>
      <c r="S464" t="s">
        <v>13</v>
      </c>
      <c r="T464">
        <v>283</v>
      </c>
      <c r="U464" t="s">
        <v>25</v>
      </c>
      <c r="V464" t="s">
        <v>2366</v>
      </c>
      <c r="X464">
        <v>2023</v>
      </c>
      <c r="Y464" t="s">
        <v>52</v>
      </c>
      <c r="Z464" s="2">
        <v>0.01</v>
      </c>
    </row>
    <row r="465" spans="1:26" x14ac:dyDescent="0.25">
      <c r="A465">
        <v>463</v>
      </c>
      <c r="B465" t="s">
        <v>2389</v>
      </c>
      <c r="C465" t="s">
        <v>2390</v>
      </c>
      <c r="D465" t="s">
        <v>2391</v>
      </c>
      <c r="E465" t="s">
        <v>42</v>
      </c>
      <c r="F465">
        <v>2.25</v>
      </c>
      <c r="G465">
        <v>3.25</v>
      </c>
      <c r="H465" t="s">
        <v>4</v>
      </c>
      <c r="I465" t="s">
        <v>43</v>
      </c>
      <c r="J465" t="s">
        <v>84</v>
      </c>
      <c r="N465" t="s">
        <v>2392</v>
      </c>
      <c r="O465" t="s">
        <v>130</v>
      </c>
      <c r="P465" t="s">
        <v>2393</v>
      </c>
      <c r="Q465" t="s">
        <v>79</v>
      </c>
      <c r="R465" t="s">
        <v>24</v>
      </c>
      <c r="S465" t="s">
        <v>13</v>
      </c>
      <c r="T465">
        <v>42</v>
      </c>
      <c r="U465" t="s">
        <v>128</v>
      </c>
      <c r="V465" t="s">
        <v>2394</v>
      </c>
      <c r="W465" t="s">
        <v>130</v>
      </c>
      <c r="X465">
        <v>2023</v>
      </c>
      <c r="Y465" t="s">
        <v>52</v>
      </c>
      <c r="Z465" s="2">
        <v>0.01</v>
      </c>
    </row>
    <row r="466" spans="1:26" x14ac:dyDescent="0.25">
      <c r="A466">
        <v>464</v>
      </c>
      <c r="B466" t="s">
        <v>2395</v>
      </c>
      <c r="C466" t="s">
        <v>2396</v>
      </c>
      <c r="D466" t="s">
        <v>2397</v>
      </c>
      <c r="E466" t="s">
        <v>32</v>
      </c>
      <c r="F466">
        <v>3.25</v>
      </c>
      <c r="G466">
        <v>2.37</v>
      </c>
      <c r="H466" t="s">
        <v>4</v>
      </c>
      <c r="I466" t="s">
        <v>5</v>
      </c>
      <c r="J466" t="s">
        <v>98</v>
      </c>
      <c r="O466" t="s">
        <v>353</v>
      </c>
      <c r="P466" t="s">
        <v>2398</v>
      </c>
      <c r="Q466" t="s">
        <v>1226</v>
      </c>
      <c r="R466" t="s">
        <v>787</v>
      </c>
      <c r="S466" t="s">
        <v>13</v>
      </c>
      <c r="T466">
        <v>216</v>
      </c>
      <c r="U466" t="s">
        <v>93</v>
      </c>
      <c r="V466" t="s">
        <v>2399</v>
      </c>
      <c r="W466" t="s">
        <v>16</v>
      </c>
      <c r="X466">
        <v>2023</v>
      </c>
      <c r="Y466" t="s">
        <v>1836</v>
      </c>
      <c r="Z466" s="2">
        <v>0.03</v>
      </c>
    </row>
    <row r="467" spans="1:26" x14ac:dyDescent="0.25">
      <c r="A467">
        <v>465</v>
      </c>
      <c r="B467" t="s">
        <v>2400</v>
      </c>
      <c r="C467" t="s">
        <v>2401</v>
      </c>
      <c r="D467" t="s">
        <v>2402</v>
      </c>
      <c r="E467" t="s">
        <v>991</v>
      </c>
      <c r="F467">
        <v>2</v>
      </c>
      <c r="G467">
        <v>2</v>
      </c>
      <c r="H467" t="s">
        <v>75</v>
      </c>
      <c r="I467" t="s">
        <v>43</v>
      </c>
      <c r="J467" t="s">
        <v>84</v>
      </c>
      <c r="N467" t="s">
        <v>2403</v>
      </c>
      <c r="O467" t="s">
        <v>2268</v>
      </c>
      <c r="P467" t="s">
        <v>2401</v>
      </c>
      <c r="Q467" t="s">
        <v>2404</v>
      </c>
      <c r="R467" t="s">
        <v>787</v>
      </c>
      <c r="S467" t="s">
        <v>13</v>
      </c>
      <c r="T467">
        <v>210</v>
      </c>
      <c r="U467" t="s">
        <v>25</v>
      </c>
      <c r="V467" t="s">
        <v>2366</v>
      </c>
      <c r="W467" t="s">
        <v>16</v>
      </c>
      <c r="X467">
        <v>2023</v>
      </c>
      <c r="Y467" t="s">
        <v>52</v>
      </c>
      <c r="Z467" s="2">
        <v>0.04</v>
      </c>
    </row>
    <row r="468" spans="1:26" x14ac:dyDescent="0.25">
      <c r="A468">
        <v>466</v>
      </c>
      <c r="B468" t="s">
        <v>2405</v>
      </c>
      <c r="C468" t="s">
        <v>2406</v>
      </c>
      <c r="D468" t="s">
        <v>2407</v>
      </c>
      <c r="E468" t="s">
        <v>56</v>
      </c>
      <c r="F468">
        <v>2</v>
      </c>
      <c r="G468">
        <v>2</v>
      </c>
      <c r="H468" t="s">
        <v>75</v>
      </c>
      <c r="I468" t="s">
        <v>43</v>
      </c>
      <c r="J468" t="s">
        <v>84</v>
      </c>
      <c r="N468" t="s">
        <v>2408</v>
      </c>
      <c r="O468" t="s">
        <v>9</v>
      </c>
      <c r="P468" t="s">
        <v>2406</v>
      </c>
      <c r="Q468" t="s">
        <v>2404</v>
      </c>
      <c r="R468" t="s">
        <v>787</v>
      </c>
      <c r="S468" t="s">
        <v>13</v>
      </c>
      <c r="T468">
        <v>216</v>
      </c>
      <c r="U468" t="s">
        <v>25</v>
      </c>
      <c r="V468" t="s">
        <v>2366</v>
      </c>
      <c r="W468" t="s">
        <v>16</v>
      </c>
      <c r="X468">
        <v>2023</v>
      </c>
      <c r="Y468" t="s">
        <v>52</v>
      </c>
      <c r="Z468" s="2">
        <v>0.04</v>
      </c>
    </row>
    <row r="469" spans="1:26" x14ac:dyDescent="0.25">
      <c r="A469">
        <v>467</v>
      </c>
      <c r="B469" t="s">
        <v>2409</v>
      </c>
      <c r="C469" t="s">
        <v>2410</v>
      </c>
      <c r="D469" t="s">
        <v>2411</v>
      </c>
      <c r="E469" t="s">
        <v>991</v>
      </c>
      <c r="F469">
        <v>2.25</v>
      </c>
      <c r="G469">
        <v>1.5</v>
      </c>
      <c r="H469" t="s">
        <v>4</v>
      </c>
      <c r="I469" t="s">
        <v>5</v>
      </c>
      <c r="J469" t="s">
        <v>84</v>
      </c>
      <c r="N469" t="s">
        <v>2412</v>
      </c>
      <c r="O469" t="s">
        <v>9</v>
      </c>
      <c r="P469" t="s">
        <v>2413</v>
      </c>
      <c r="Q469" t="s">
        <v>2156</v>
      </c>
      <c r="R469" t="s">
        <v>24</v>
      </c>
      <c r="S469" t="s">
        <v>13</v>
      </c>
      <c r="T469">
        <v>9</v>
      </c>
      <c r="U469" t="s">
        <v>14</v>
      </c>
      <c r="V469" t="s">
        <v>2414</v>
      </c>
      <c r="X469">
        <v>2023</v>
      </c>
      <c r="Y469" t="s">
        <v>1883</v>
      </c>
      <c r="Z469" s="2">
        <v>0.04</v>
      </c>
    </row>
    <row r="470" spans="1:26" x14ac:dyDescent="0.25">
      <c r="A470">
        <v>468</v>
      </c>
      <c r="B470" t="s">
        <v>2415</v>
      </c>
      <c r="C470" t="s">
        <v>229</v>
      </c>
      <c r="D470" t="s">
        <v>2416</v>
      </c>
      <c r="E470" t="s">
        <v>42</v>
      </c>
      <c r="F470">
        <v>2.12</v>
      </c>
      <c r="G470">
        <v>2.12</v>
      </c>
      <c r="H470" t="s">
        <v>156</v>
      </c>
      <c r="I470" t="s">
        <v>5</v>
      </c>
      <c r="J470" t="s">
        <v>84</v>
      </c>
      <c r="O470" t="s">
        <v>9</v>
      </c>
      <c r="P470" t="s">
        <v>229</v>
      </c>
      <c r="Q470" t="s">
        <v>36</v>
      </c>
      <c r="R470" t="s">
        <v>12</v>
      </c>
      <c r="S470" t="s">
        <v>13</v>
      </c>
      <c r="T470">
        <v>62</v>
      </c>
      <c r="U470" t="s">
        <v>14</v>
      </c>
      <c r="V470" t="s">
        <v>2417</v>
      </c>
      <c r="W470" t="s">
        <v>130</v>
      </c>
      <c r="X470">
        <v>2023</v>
      </c>
      <c r="Y470" t="s">
        <v>432</v>
      </c>
      <c r="Z470" s="2">
        <v>4.95</v>
      </c>
    </row>
    <row r="471" spans="1:26" x14ac:dyDescent="0.25">
      <c r="A471">
        <v>469</v>
      </c>
      <c r="B471" t="s">
        <v>2418</v>
      </c>
      <c r="C471" t="s">
        <v>2419</v>
      </c>
      <c r="D471" t="s">
        <v>2420</v>
      </c>
      <c r="E471" t="s">
        <v>56</v>
      </c>
      <c r="F471">
        <v>2</v>
      </c>
      <c r="G471">
        <v>3.5</v>
      </c>
      <c r="H471" t="s">
        <v>4</v>
      </c>
      <c r="I471" t="s">
        <v>43</v>
      </c>
      <c r="J471" t="s">
        <v>119</v>
      </c>
      <c r="N471" t="s">
        <v>2421</v>
      </c>
      <c r="O471" t="s">
        <v>9</v>
      </c>
      <c r="P471" t="s">
        <v>2422</v>
      </c>
      <c r="Q471" t="s">
        <v>60</v>
      </c>
      <c r="R471" t="s">
        <v>24</v>
      </c>
      <c r="S471" t="s">
        <v>13</v>
      </c>
      <c r="T471">
        <v>5</v>
      </c>
      <c r="U471" t="s">
        <v>14</v>
      </c>
      <c r="V471" t="s">
        <v>2423</v>
      </c>
      <c r="W471" t="s">
        <v>130</v>
      </c>
      <c r="X471">
        <v>2023</v>
      </c>
      <c r="Y471" t="s">
        <v>1883</v>
      </c>
      <c r="Z471" s="2">
        <v>0.04</v>
      </c>
    </row>
    <row r="472" spans="1:26" x14ac:dyDescent="0.25">
      <c r="A472">
        <v>470</v>
      </c>
      <c r="B472" t="s">
        <v>2451</v>
      </c>
      <c r="C472" t="s">
        <v>2452</v>
      </c>
      <c r="D472" t="s">
        <v>2453</v>
      </c>
      <c r="E472" t="s">
        <v>511</v>
      </c>
      <c r="F472">
        <v>1</v>
      </c>
      <c r="G472">
        <v>1</v>
      </c>
      <c r="H472" t="s">
        <v>75</v>
      </c>
      <c r="I472" t="s">
        <v>43</v>
      </c>
      <c r="J472" t="s">
        <v>393</v>
      </c>
      <c r="L472" t="s">
        <v>7</v>
      </c>
      <c r="O472" t="s">
        <v>130</v>
      </c>
      <c r="P472" t="s">
        <v>2454</v>
      </c>
      <c r="Q472" t="s">
        <v>36</v>
      </c>
      <c r="R472" t="s">
        <v>12</v>
      </c>
      <c r="S472" t="s">
        <v>13</v>
      </c>
      <c r="T472">
        <v>61</v>
      </c>
      <c r="U472" t="s">
        <v>128</v>
      </c>
      <c r="V472" t="s">
        <v>2455</v>
      </c>
      <c r="W472" t="s">
        <v>130</v>
      </c>
      <c r="X472">
        <v>2023</v>
      </c>
      <c r="Y472" t="s">
        <v>432</v>
      </c>
      <c r="Z472" s="2">
        <v>6</v>
      </c>
    </row>
    <row r="473" spans="1:26" x14ac:dyDescent="0.25">
      <c r="A473">
        <v>471</v>
      </c>
      <c r="B473" t="s">
        <v>2456</v>
      </c>
      <c r="C473" t="s">
        <v>2457</v>
      </c>
      <c r="D473" t="s">
        <v>2458</v>
      </c>
      <c r="E473" t="s">
        <v>511</v>
      </c>
      <c r="F473">
        <v>1.25</v>
      </c>
      <c r="G473">
        <v>0.63</v>
      </c>
      <c r="H473" t="s">
        <v>4</v>
      </c>
      <c r="I473" t="s">
        <v>43</v>
      </c>
      <c r="J473" t="s">
        <v>393</v>
      </c>
      <c r="L473" t="s">
        <v>7</v>
      </c>
      <c r="O473" t="s">
        <v>130</v>
      </c>
      <c r="P473" t="s">
        <v>2454</v>
      </c>
      <c r="Q473" t="s">
        <v>36</v>
      </c>
      <c r="R473" t="s">
        <v>12</v>
      </c>
      <c r="S473" t="s">
        <v>13</v>
      </c>
      <c r="T473">
        <v>61</v>
      </c>
      <c r="U473" t="s">
        <v>128</v>
      </c>
      <c r="V473" t="s">
        <v>2455</v>
      </c>
      <c r="W473" t="s">
        <v>130</v>
      </c>
      <c r="X473">
        <v>2023</v>
      </c>
      <c r="Y473" t="s">
        <v>432</v>
      </c>
      <c r="Z473" s="2">
        <v>6</v>
      </c>
    </row>
    <row r="474" spans="1:26" x14ac:dyDescent="0.25">
      <c r="A474">
        <v>472</v>
      </c>
      <c r="B474" t="s">
        <v>2459</v>
      </c>
      <c r="C474" t="s">
        <v>2460</v>
      </c>
      <c r="D474" t="s">
        <v>2461</v>
      </c>
      <c r="E474" t="s">
        <v>511</v>
      </c>
      <c r="F474">
        <v>1.25</v>
      </c>
      <c r="G474">
        <v>1</v>
      </c>
      <c r="H474" t="s">
        <v>4</v>
      </c>
      <c r="I474" t="s">
        <v>43</v>
      </c>
      <c r="J474" t="s">
        <v>393</v>
      </c>
      <c r="L474" t="s">
        <v>7</v>
      </c>
      <c r="O474" t="s">
        <v>130</v>
      </c>
      <c r="P474" t="s">
        <v>2454</v>
      </c>
      <c r="Q474" t="s">
        <v>36</v>
      </c>
      <c r="R474" t="s">
        <v>12</v>
      </c>
      <c r="S474" t="s">
        <v>13</v>
      </c>
      <c r="T474">
        <v>61</v>
      </c>
      <c r="U474" t="s">
        <v>128</v>
      </c>
      <c r="V474" t="s">
        <v>2455</v>
      </c>
      <c r="W474" t="s">
        <v>130</v>
      </c>
      <c r="X474">
        <v>2023</v>
      </c>
      <c r="Y474" t="s">
        <v>432</v>
      </c>
      <c r="Z474" s="2">
        <v>6</v>
      </c>
    </row>
    <row r="475" spans="1:26" x14ac:dyDescent="0.25">
      <c r="A475">
        <v>473</v>
      </c>
      <c r="B475" t="s">
        <v>2462</v>
      </c>
      <c r="C475" t="s">
        <v>2463</v>
      </c>
      <c r="D475" t="s">
        <v>2464</v>
      </c>
      <c r="E475" t="s">
        <v>991</v>
      </c>
      <c r="F475">
        <v>4.25</v>
      </c>
      <c r="G475">
        <v>1.38</v>
      </c>
      <c r="H475" t="s">
        <v>4</v>
      </c>
      <c r="I475" t="s">
        <v>5</v>
      </c>
      <c r="J475" t="s">
        <v>1003</v>
      </c>
      <c r="N475" t="s">
        <v>36</v>
      </c>
      <c r="O475" t="s">
        <v>130</v>
      </c>
      <c r="P475" t="s">
        <v>2465</v>
      </c>
      <c r="Q475" t="s">
        <v>36</v>
      </c>
      <c r="R475" t="s">
        <v>12</v>
      </c>
      <c r="S475" t="s">
        <v>13</v>
      </c>
      <c r="T475">
        <v>61</v>
      </c>
      <c r="U475" t="s">
        <v>128</v>
      </c>
      <c r="V475" t="s">
        <v>2455</v>
      </c>
      <c r="W475" t="s">
        <v>130</v>
      </c>
      <c r="X475">
        <v>2023</v>
      </c>
      <c r="Y475" t="s">
        <v>432</v>
      </c>
      <c r="Z475" s="2">
        <v>0.04</v>
      </c>
    </row>
    <row r="476" spans="1:26" x14ac:dyDescent="0.25">
      <c r="A476">
        <v>474</v>
      </c>
      <c r="B476" t="s">
        <v>2466</v>
      </c>
      <c r="C476" t="s">
        <v>2467</v>
      </c>
      <c r="D476" t="s">
        <v>2468</v>
      </c>
      <c r="E476" t="s">
        <v>991</v>
      </c>
      <c r="F476">
        <v>4</v>
      </c>
      <c r="G476">
        <v>3.63</v>
      </c>
      <c r="H476" t="s">
        <v>4</v>
      </c>
      <c r="I476" t="s">
        <v>5</v>
      </c>
      <c r="J476" t="s">
        <v>1868</v>
      </c>
      <c r="O476" t="s">
        <v>130</v>
      </c>
      <c r="P476" t="s">
        <v>2469</v>
      </c>
      <c r="Q476" t="s">
        <v>2470</v>
      </c>
      <c r="R476" t="s">
        <v>12</v>
      </c>
      <c r="S476" t="s">
        <v>13</v>
      </c>
      <c r="T476">
        <v>60</v>
      </c>
      <c r="U476" t="s">
        <v>128</v>
      </c>
      <c r="V476" t="s">
        <v>2455</v>
      </c>
      <c r="W476" t="s">
        <v>130</v>
      </c>
      <c r="X476">
        <v>2023</v>
      </c>
      <c r="Y476" t="s">
        <v>432</v>
      </c>
      <c r="Z476" s="2">
        <v>0.04</v>
      </c>
    </row>
    <row r="477" spans="1:26" x14ac:dyDescent="0.25">
      <c r="A477">
        <v>475</v>
      </c>
      <c r="B477" t="s">
        <v>2471</v>
      </c>
      <c r="C477" t="s">
        <v>2472</v>
      </c>
      <c r="D477" t="s">
        <v>2473</v>
      </c>
      <c r="E477" t="s">
        <v>991</v>
      </c>
      <c r="F477">
        <v>2</v>
      </c>
      <c r="G477">
        <v>3</v>
      </c>
      <c r="H477" t="s">
        <v>4</v>
      </c>
      <c r="I477" t="s">
        <v>43</v>
      </c>
      <c r="J477" t="s">
        <v>57</v>
      </c>
      <c r="N477" t="s">
        <v>2474</v>
      </c>
      <c r="O477" t="s">
        <v>9</v>
      </c>
      <c r="P477" t="s">
        <v>2472</v>
      </c>
      <c r="Q477" t="s">
        <v>36</v>
      </c>
      <c r="R477" t="s">
        <v>12</v>
      </c>
      <c r="S477" t="s">
        <v>13</v>
      </c>
      <c r="T477">
        <v>62</v>
      </c>
      <c r="U477" t="s">
        <v>128</v>
      </c>
      <c r="V477" t="s">
        <v>2455</v>
      </c>
      <c r="W477" t="s">
        <v>130</v>
      </c>
      <c r="X477">
        <v>2023</v>
      </c>
      <c r="Y477" t="s">
        <v>432</v>
      </c>
      <c r="Z477" s="2">
        <v>0.04</v>
      </c>
    </row>
    <row r="478" spans="1:26" x14ac:dyDescent="0.25">
      <c r="A478">
        <v>476</v>
      </c>
      <c r="B478" t="s">
        <v>2475</v>
      </c>
      <c r="C478" t="s">
        <v>2476</v>
      </c>
      <c r="D478" t="s">
        <v>2477</v>
      </c>
      <c r="E478" t="s">
        <v>56</v>
      </c>
      <c r="F478">
        <v>3</v>
      </c>
      <c r="G478">
        <v>3.25</v>
      </c>
      <c r="H478" t="s">
        <v>4</v>
      </c>
      <c r="I478" t="s">
        <v>43</v>
      </c>
      <c r="J478" t="s">
        <v>119</v>
      </c>
      <c r="N478" t="s">
        <v>2478</v>
      </c>
      <c r="O478" t="s">
        <v>9</v>
      </c>
      <c r="P478" t="s">
        <v>2476</v>
      </c>
      <c r="Q478" t="s">
        <v>36</v>
      </c>
      <c r="R478" t="s">
        <v>12</v>
      </c>
      <c r="S478" t="s">
        <v>13</v>
      </c>
      <c r="T478">
        <v>59</v>
      </c>
      <c r="U478" t="s">
        <v>128</v>
      </c>
      <c r="V478" t="s">
        <v>2455</v>
      </c>
      <c r="W478" t="s">
        <v>130</v>
      </c>
      <c r="X478">
        <v>2023</v>
      </c>
      <c r="Y478" t="s">
        <v>432</v>
      </c>
      <c r="Z478" s="2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4F88-B8A1-49AB-805E-B0B21C9C39C2}">
  <sheetPr>
    <tabColor rgb="FFFF0000"/>
  </sheetPr>
  <dimension ref="A1:AB484"/>
  <sheetViews>
    <sheetView topLeftCell="A89" workbookViewId="0">
      <selection activeCell="A106" sqref="A106"/>
    </sheetView>
  </sheetViews>
  <sheetFormatPr defaultRowHeight="15" outlineLevelRow="2" x14ac:dyDescent="0.25"/>
  <cols>
    <col min="2" max="2" width="0" hidden="1" customWidth="1"/>
    <col min="9" max="9" width="20.42578125" customWidth="1"/>
    <col min="11" max="11" width="31" customWidth="1"/>
    <col min="16" max="16" width="32.140625" customWidth="1"/>
  </cols>
  <sheetData>
    <row r="1" spans="1:28" ht="45" x14ac:dyDescent="0.25">
      <c r="A1" s="4" t="s">
        <v>2424</v>
      </c>
      <c r="B1" s="4" t="s">
        <v>2425</v>
      </c>
      <c r="C1" s="4" t="s">
        <v>2426</v>
      </c>
      <c r="D1" s="4" t="s">
        <v>2427</v>
      </c>
      <c r="E1" s="4" t="s">
        <v>2428</v>
      </c>
      <c r="F1" s="4" t="s">
        <v>2429</v>
      </c>
      <c r="G1" s="4" t="s">
        <v>2430</v>
      </c>
      <c r="H1" s="4" t="s">
        <v>2431</v>
      </c>
      <c r="I1" s="4" t="s">
        <v>2479</v>
      </c>
      <c r="J1" s="4" t="s">
        <v>2432</v>
      </c>
      <c r="K1" s="4" t="s">
        <v>2433</v>
      </c>
      <c r="L1" s="4" t="s">
        <v>2434</v>
      </c>
      <c r="M1" s="4" t="s">
        <v>2435</v>
      </c>
      <c r="N1" s="4" t="s">
        <v>2436</v>
      </c>
      <c r="O1" s="4" t="s">
        <v>2437</v>
      </c>
      <c r="P1" s="4" t="s">
        <v>2438</v>
      </c>
      <c r="Q1" s="4" t="s">
        <v>2439</v>
      </c>
      <c r="R1" s="4" t="s">
        <v>2440</v>
      </c>
      <c r="S1" s="4" t="s">
        <v>2441</v>
      </c>
      <c r="T1" s="4" t="s">
        <v>2442</v>
      </c>
      <c r="U1" s="4" t="s">
        <v>2443</v>
      </c>
      <c r="V1" s="4" t="s">
        <v>2444</v>
      </c>
      <c r="W1" s="4" t="s">
        <v>2445</v>
      </c>
      <c r="X1" s="4" t="s">
        <v>2446</v>
      </c>
      <c r="Y1" s="4" t="s">
        <v>2447</v>
      </c>
      <c r="Z1" s="4" t="s">
        <v>2448</v>
      </c>
      <c r="AA1" s="4" t="s">
        <v>2449</v>
      </c>
      <c r="AB1" s="4" t="s">
        <v>2450</v>
      </c>
    </row>
    <row r="2" spans="1:28" outlineLevel="2" x14ac:dyDescent="0.25">
      <c r="A2">
        <v>138</v>
      </c>
      <c r="B2" t="s">
        <v>831</v>
      </c>
      <c r="C2" t="s">
        <v>832</v>
      </c>
      <c r="D2" t="s">
        <v>833</v>
      </c>
      <c r="E2" t="s">
        <v>56</v>
      </c>
      <c r="F2">
        <v>3.5</v>
      </c>
      <c r="G2">
        <v>0.75</v>
      </c>
      <c r="H2" t="s">
        <v>4</v>
      </c>
      <c r="I2">
        <f t="shared" ref="I2:I33" si="0">IF(H2="Rectangle",F2*G2,IF(H2="Square",F2*G2,IF(H2="Round",(F2/2)^2*3.14,IF(H2="Oval",(F2*G2*3.14),IF(H2="Triangle",((F2*G2)/2),"Error")))))</f>
        <v>2.625</v>
      </c>
      <c r="J2" t="s">
        <v>5</v>
      </c>
      <c r="K2" t="s">
        <v>361</v>
      </c>
      <c r="O2" t="s">
        <v>832</v>
      </c>
      <c r="P2" t="s">
        <v>9</v>
      </c>
      <c r="Q2" t="s">
        <v>834</v>
      </c>
      <c r="V2" t="s">
        <v>14</v>
      </c>
      <c r="W2" t="s">
        <v>835</v>
      </c>
      <c r="X2" t="s">
        <v>114</v>
      </c>
      <c r="Y2" t="s">
        <v>80</v>
      </c>
      <c r="AA2" s="2">
        <v>0.04</v>
      </c>
      <c r="AB2" t="s">
        <v>836</v>
      </c>
    </row>
    <row r="3" spans="1:28" outlineLevel="2" x14ac:dyDescent="0.25">
      <c r="A3">
        <v>281</v>
      </c>
      <c r="B3" t="s">
        <v>1570</v>
      </c>
      <c r="C3" t="s">
        <v>1571</v>
      </c>
      <c r="D3" t="s">
        <v>1572</v>
      </c>
      <c r="E3" t="s">
        <v>32</v>
      </c>
      <c r="F3">
        <v>4.63</v>
      </c>
      <c r="G3">
        <v>1.1299999999999999</v>
      </c>
      <c r="H3" t="s">
        <v>478</v>
      </c>
      <c r="I3">
        <f t="shared" si="0"/>
        <v>16.428166000000001</v>
      </c>
      <c r="J3" t="s">
        <v>43</v>
      </c>
      <c r="K3" t="s">
        <v>119</v>
      </c>
      <c r="L3" t="s">
        <v>7</v>
      </c>
      <c r="O3" t="s">
        <v>1573</v>
      </c>
      <c r="P3" t="s">
        <v>9</v>
      </c>
      <c r="Q3" t="s">
        <v>1574</v>
      </c>
      <c r="R3" t="s">
        <v>60</v>
      </c>
      <c r="S3" t="s">
        <v>24</v>
      </c>
      <c r="T3" t="s">
        <v>13</v>
      </c>
      <c r="U3">
        <v>2</v>
      </c>
      <c r="V3" t="s">
        <v>14</v>
      </c>
      <c r="W3" t="s">
        <v>1575</v>
      </c>
      <c r="X3" t="s">
        <v>62</v>
      </c>
      <c r="Y3">
        <v>2020</v>
      </c>
      <c r="Z3" t="s">
        <v>432</v>
      </c>
      <c r="AA3" s="2">
        <v>0.04</v>
      </c>
    </row>
    <row r="4" spans="1:28" outlineLevel="2" x14ac:dyDescent="0.25">
      <c r="A4">
        <v>322</v>
      </c>
      <c r="B4" t="s">
        <v>1742</v>
      </c>
      <c r="C4" t="s">
        <v>1743</v>
      </c>
      <c r="D4" t="s">
        <v>1744</v>
      </c>
      <c r="E4" t="s">
        <v>56</v>
      </c>
      <c r="F4">
        <v>2.5</v>
      </c>
      <c r="G4">
        <v>1.25</v>
      </c>
      <c r="H4" t="s">
        <v>4</v>
      </c>
      <c r="I4">
        <f t="shared" si="0"/>
        <v>3.125</v>
      </c>
      <c r="J4" t="s">
        <v>43</v>
      </c>
      <c r="K4" t="s">
        <v>739</v>
      </c>
      <c r="O4" t="s">
        <v>1745</v>
      </c>
      <c r="P4" t="s">
        <v>9</v>
      </c>
      <c r="Q4" t="s">
        <v>1746</v>
      </c>
      <c r="R4" t="s">
        <v>746</v>
      </c>
      <c r="S4" t="s">
        <v>24</v>
      </c>
      <c r="T4" t="s">
        <v>13</v>
      </c>
      <c r="U4">
        <v>5</v>
      </c>
      <c r="V4" t="s">
        <v>14</v>
      </c>
      <c r="W4" t="s">
        <v>1747</v>
      </c>
      <c r="X4" t="s">
        <v>62</v>
      </c>
      <c r="Y4">
        <v>2021</v>
      </c>
      <c r="Z4" t="s">
        <v>52</v>
      </c>
      <c r="AA4" s="2">
        <v>0.04</v>
      </c>
    </row>
    <row r="5" spans="1:28" outlineLevel="2" x14ac:dyDescent="0.25">
      <c r="A5">
        <v>467</v>
      </c>
      <c r="B5" t="s">
        <v>2409</v>
      </c>
      <c r="C5" t="s">
        <v>2410</v>
      </c>
      <c r="D5" t="s">
        <v>2411</v>
      </c>
      <c r="E5" t="s">
        <v>991</v>
      </c>
      <c r="F5">
        <v>2.25</v>
      </c>
      <c r="G5">
        <v>1.5</v>
      </c>
      <c r="H5" t="s">
        <v>4</v>
      </c>
      <c r="I5">
        <f t="shared" si="0"/>
        <v>3.375</v>
      </c>
      <c r="J5" t="s">
        <v>5</v>
      </c>
      <c r="K5" t="s">
        <v>84</v>
      </c>
      <c r="O5" t="s">
        <v>2412</v>
      </c>
      <c r="P5" t="s">
        <v>9</v>
      </c>
      <c r="Q5" t="s">
        <v>2413</v>
      </c>
      <c r="R5" t="s">
        <v>2156</v>
      </c>
      <c r="S5" t="s">
        <v>24</v>
      </c>
      <c r="T5" t="s">
        <v>13</v>
      </c>
      <c r="U5">
        <v>9</v>
      </c>
      <c r="V5" t="s">
        <v>14</v>
      </c>
      <c r="W5" t="s">
        <v>2414</v>
      </c>
      <c r="Y5">
        <v>2023</v>
      </c>
      <c r="Z5" t="s">
        <v>1883</v>
      </c>
      <c r="AA5" s="2">
        <v>0.04</v>
      </c>
    </row>
    <row r="6" spans="1:28" outlineLevel="2" x14ac:dyDescent="0.25">
      <c r="A6">
        <v>146</v>
      </c>
      <c r="B6" t="s">
        <v>871</v>
      </c>
      <c r="C6" t="s">
        <v>872</v>
      </c>
      <c r="D6" t="s">
        <v>873</v>
      </c>
      <c r="E6" t="s">
        <v>56</v>
      </c>
      <c r="F6">
        <v>1.75</v>
      </c>
      <c r="G6">
        <v>2</v>
      </c>
      <c r="H6" t="s">
        <v>4</v>
      </c>
      <c r="I6">
        <f t="shared" si="0"/>
        <v>3.5</v>
      </c>
      <c r="J6" t="s">
        <v>43</v>
      </c>
      <c r="K6" t="s">
        <v>119</v>
      </c>
      <c r="O6" t="s">
        <v>874</v>
      </c>
      <c r="P6" t="s">
        <v>9</v>
      </c>
      <c r="Q6" t="s">
        <v>875</v>
      </c>
      <c r="R6" t="s">
        <v>60</v>
      </c>
      <c r="S6" t="s">
        <v>24</v>
      </c>
      <c r="T6" t="s">
        <v>13</v>
      </c>
      <c r="U6">
        <v>5</v>
      </c>
      <c r="V6" t="s">
        <v>14</v>
      </c>
      <c r="W6" t="s">
        <v>876</v>
      </c>
      <c r="X6" t="s">
        <v>62</v>
      </c>
      <c r="Y6" t="s">
        <v>80</v>
      </c>
      <c r="AA6" s="2">
        <v>0.04</v>
      </c>
    </row>
    <row r="7" spans="1:28" outlineLevel="2" x14ac:dyDescent="0.25">
      <c r="A7">
        <v>104</v>
      </c>
      <c r="B7" t="s">
        <v>643</v>
      </c>
      <c r="C7" t="s">
        <v>644</v>
      </c>
      <c r="D7" t="s">
        <v>645</v>
      </c>
      <c r="E7" t="s">
        <v>56</v>
      </c>
      <c r="F7">
        <v>1.75</v>
      </c>
      <c r="G7">
        <v>2</v>
      </c>
      <c r="H7" t="s">
        <v>4</v>
      </c>
      <c r="I7">
        <f t="shared" si="0"/>
        <v>3.5</v>
      </c>
      <c r="J7" t="s">
        <v>43</v>
      </c>
      <c r="K7" t="s">
        <v>119</v>
      </c>
      <c r="O7" t="s">
        <v>646</v>
      </c>
      <c r="P7" t="s">
        <v>9</v>
      </c>
      <c r="Q7" t="s">
        <v>647</v>
      </c>
      <c r="R7" t="s">
        <v>648</v>
      </c>
      <c r="S7" t="s">
        <v>151</v>
      </c>
      <c r="T7" t="s">
        <v>13</v>
      </c>
      <c r="U7">
        <v>965</v>
      </c>
      <c r="V7" t="s">
        <v>14</v>
      </c>
      <c r="W7" t="s">
        <v>649</v>
      </c>
      <c r="X7" t="s">
        <v>16</v>
      </c>
      <c r="Y7" t="s">
        <v>80</v>
      </c>
      <c r="AA7" s="2">
        <v>0.02</v>
      </c>
    </row>
    <row r="8" spans="1:28" outlineLevel="2" x14ac:dyDescent="0.25">
      <c r="A8">
        <v>411</v>
      </c>
      <c r="B8" t="s">
        <v>2129</v>
      </c>
      <c r="C8" t="s">
        <v>2130</v>
      </c>
      <c r="D8" t="s">
        <v>2131</v>
      </c>
      <c r="E8" t="s">
        <v>991</v>
      </c>
      <c r="F8">
        <v>2</v>
      </c>
      <c r="G8">
        <v>2</v>
      </c>
      <c r="H8" t="s">
        <v>75</v>
      </c>
      <c r="I8">
        <f t="shared" si="0"/>
        <v>3.14</v>
      </c>
      <c r="J8" t="s">
        <v>43</v>
      </c>
      <c r="K8" t="s">
        <v>84</v>
      </c>
      <c r="O8" t="s">
        <v>2132</v>
      </c>
      <c r="P8" t="s">
        <v>9</v>
      </c>
      <c r="Q8" t="s">
        <v>2130</v>
      </c>
      <c r="R8" t="s">
        <v>746</v>
      </c>
      <c r="S8" t="s">
        <v>24</v>
      </c>
      <c r="T8" t="s">
        <v>13</v>
      </c>
      <c r="U8">
        <v>5</v>
      </c>
      <c r="V8" t="s">
        <v>14</v>
      </c>
      <c r="W8" t="s">
        <v>2133</v>
      </c>
      <c r="Y8">
        <v>2022</v>
      </c>
      <c r="AA8" s="2">
        <v>0.04</v>
      </c>
    </row>
    <row r="9" spans="1:28" outlineLevel="2" x14ac:dyDescent="0.25">
      <c r="A9">
        <v>26</v>
      </c>
      <c r="B9" t="s">
        <v>212</v>
      </c>
      <c r="C9" t="s">
        <v>213</v>
      </c>
      <c r="D9" t="s">
        <v>214</v>
      </c>
      <c r="E9" t="s">
        <v>215</v>
      </c>
      <c r="F9">
        <v>2</v>
      </c>
      <c r="G9">
        <v>2</v>
      </c>
      <c r="H9" t="s">
        <v>156</v>
      </c>
      <c r="I9">
        <f t="shared" si="0"/>
        <v>4</v>
      </c>
      <c r="J9" t="s">
        <v>43</v>
      </c>
      <c r="K9" t="s">
        <v>84</v>
      </c>
      <c r="M9" t="s">
        <v>7</v>
      </c>
      <c r="O9" t="s">
        <v>216</v>
      </c>
      <c r="P9" t="s">
        <v>130</v>
      </c>
      <c r="Q9" t="s">
        <v>217</v>
      </c>
      <c r="R9" t="s">
        <v>36</v>
      </c>
      <c r="S9" t="s">
        <v>12</v>
      </c>
      <c r="T9" t="s">
        <v>13</v>
      </c>
      <c r="U9">
        <v>63</v>
      </c>
      <c r="V9" t="s">
        <v>14</v>
      </c>
      <c r="W9" t="s">
        <v>218</v>
      </c>
      <c r="X9" t="s">
        <v>114</v>
      </c>
      <c r="Y9" t="s">
        <v>80</v>
      </c>
      <c r="AA9" s="2">
        <v>0.04</v>
      </c>
    </row>
    <row r="10" spans="1:28" ht="30" outlineLevel="2" x14ac:dyDescent="0.25">
      <c r="A10">
        <v>1</v>
      </c>
      <c r="B10" t="s">
        <v>0</v>
      </c>
      <c r="C10" t="s">
        <v>1</v>
      </c>
      <c r="D10" t="s">
        <v>2</v>
      </c>
      <c r="E10" t="s">
        <v>3</v>
      </c>
      <c r="F10">
        <v>3</v>
      </c>
      <c r="G10">
        <v>2</v>
      </c>
      <c r="H10" t="s">
        <v>4</v>
      </c>
      <c r="I10">
        <f t="shared" si="0"/>
        <v>6</v>
      </c>
      <c r="J10" t="s">
        <v>5</v>
      </c>
      <c r="K10" t="s">
        <v>6</v>
      </c>
      <c r="M10" t="s">
        <v>7</v>
      </c>
      <c r="O10" s="1" t="s">
        <v>8</v>
      </c>
      <c r="P10" t="s">
        <v>9</v>
      </c>
      <c r="Q10" t="s">
        <v>10</v>
      </c>
      <c r="R10" t="s">
        <v>11</v>
      </c>
      <c r="S10" t="s">
        <v>12</v>
      </c>
      <c r="T10" t="s">
        <v>13</v>
      </c>
      <c r="U10">
        <v>207</v>
      </c>
      <c r="V10" t="s">
        <v>14</v>
      </c>
      <c r="W10" t="s">
        <v>15</v>
      </c>
      <c r="X10" t="s">
        <v>16</v>
      </c>
      <c r="Y10">
        <v>2014</v>
      </c>
      <c r="AA10" s="2">
        <v>6.99</v>
      </c>
    </row>
    <row r="11" spans="1:28" outlineLevel="2" x14ac:dyDescent="0.25">
      <c r="A11">
        <v>109</v>
      </c>
      <c r="B11" t="s">
        <v>666</v>
      </c>
      <c r="C11" t="s">
        <v>667</v>
      </c>
      <c r="D11" t="s">
        <v>668</v>
      </c>
      <c r="E11" t="s">
        <v>56</v>
      </c>
      <c r="F11">
        <v>3.5</v>
      </c>
      <c r="G11">
        <v>2</v>
      </c>
      <c r="H11" t="s">
        <v>4</v>
      </c>
      <c r="I11">
        <f t="shared" si="0"/>
        <v>7</v>
      </c>
      <c r="J11" t="s">
        <v>5</v>
      </c>
      <c r="K11" t="s">
        <v>119</v>
      </c>
      <c r="O11" t="s">
        <v>669</v>
      </c>
      <c r="P11" t="s">
        <v>9</v>
      </c>
      <c r="Q11" t="s">
        <v>667</v>
      </c>
      <c r="R11" t="s">
        <v>60</v>
      </c>
      <c r="S11" t="s">
        <v>24</v>
      </c>
      <c r="T11" t="s">
        <v>13</v>
      </c>
      <c r="U11">
        <v>5</v>
      </c>
      <c r="V11" t="s">
        <v>14</v>
      </c>
      <c r="W11" t="s">
        <v>670</v>
      </c>
      <c r="X11" t="s">
        <v>62</v>
      </c>
      <c r="Y11" t="s">
        <v>80</v>
      </c>
      <c r="AA11" s="2">
        <v>0.04</v>
      </c>
    </row>
    <row r="12" spans="1:28" outlineLevel="2" x14ac:dyDescent="0.25">
      <c r="A12">
        <v>468</v>
      </c>
      <c r="B12" t="s">
        <v>2415</v>
      </c>
      <c r="C12" t="s">
        <v>229</v>
      </c>
      <c r="D12" t="s">
        <v>2416</v>
      </c>
      <c r="E12" t="s">
        <v>42</v>
      </c>
      <c r="F12">
        <v>2.12</v>
      </c>
      <c r="G12">
        <v>2.12</v>
      </c>
      <c r="H12" t="s">
        <v>156</v>
      </c>
      <c r="I12">
        <f t="shared" si="0"/>
        <v>4.4944000000000006</v>
      </c>
      <c r="J12" t="s">
        <v>5</v>
      </c>
      <c r="K12" t="s">
        <v>84</v>
      </c>
      <c r="P12" t="s">
        <v>9</v>
      </c>
      <c r="Q12" t="s">
        <v>229</v>
      </c>
      <c r="R12" t="s">
        <v>36</v>
      </c>
      <c r="S12" t="s">
        <v>12</v>
      </c>
      <c r="T12" t="s">
        <v>13</v>
      </c>
      <c r="U12">
        <v>62</v>
      </c>
      <c r="V12" t="s">
        <v>14</v>
      </c>
      <c r="W12" t="s">
        <v>2417</v>
      </c>
      <c r="X12" t="s">
        <v>130</v>
      </c>
      <c r="Y12">
        <v>2023</v>
      </c>
      <c r="Z12" t="s">
        <v>432</v>
      </c>
      <c r="AA12" s="2">
        <v>4.95</v>
      </c>
    </row>
    <row r="13" spans="1:28" outlineLevel="2" x14ac:dyDescent="0.25">
      <c r="A13">
        <v>24</v>
      </c>
      <c r="B13" t="s">
        <v>199</v>
      </c>
      <c r="C13" t="s">
        <v>200</v>
      </c>
      <c r="D13" t="s">
        <v>201</v>
      </c>
      <c r="F13">
        <v>0.88</v>
      </c>
      <c r="G13">
        <v>2.5</v>
      </c>
      <c r="H13" t="s">
        <v>4</v>
      </c>
      <c r="I13">
        <f t="shared" si="0"/>
        <v>2.2000000000000002</v>
      </c>
      <c r="J13" t="s">
        <v>43</v>
      </c>
      <c r="P13" t="s">
        <v>9</v>
      </c>
      <c r="Q13" t="s">
        <v>202</v>
      </c>
      <c r="R13" t="s">
        <v>60</v>
      </c>
      <c r="S13" t="s">
        <v>24</v>
      </c>
      <c r="T13" t="s">
        <v>13</v>
      </c>
      <c r="U13">
        <v>7</v>
      </c>
      <c r="V13" t="s">
        <v>14</v>
      </c>
      <c r="W13" t="s">
        <v>203</v>
      </c>
      <c r="X13" t="s">
        <v>62</v>
      </c>
      <c r="Y13" t="s">
        <v>80</v>
      </c>
    </row>
    <row r="14" spans="1:28" outlineLevel="2" x14ac:dyDescent="0.25">
      <c r="A14">
        <v>139</v>
      </c>
      <c r="B14" t="s">
        <v>837</v>
      </c>
      <c r="C14" t="s">
        <v>838</v>
      </c>
      <c r="D14" t="s">
        <v>839</v>
      </c>
      <c r="E14" t="s">
        <v>56</v>
      </c>
      <c r="F14">
        <v>2.5</v>
      </c>
      <c r="G14">
        <v>2.5</v>
      </c>
      <c r="H14" t="s">
        <v>75</v>
      </c>
      <c r="I14">
        <f t="shared" si="0"/>
        <v>4.90625</v>
      </c>
      <c r="J14" t="s">
        <v>43</v>
      </c>
      <c r="K14" t="s">
        <v>449</v>
      </c>
      <c r="O14" t="s">
        <v>840</v>
      </c>
      <c r="P14" t="s">
        <v>9</v>
      </c>
      <c r="Q14" t="s">
        <v>834</v>
      </c>
      <c r="V14" t="s">
        <v>14</v>
      </c>
      <c r="W14" t="s">
        <v>835</v>
      </c>
      <c r="X14" t="s">
        <v>114</v>
      </c>
      <c r="Y14" t="s">
        <v>80</v>
      </c>
      <c r="AA14" s="2">
        <v>0.04</v>
      </c>
    </row>
    <row r="15" spans="1:28" outlineLevel="2" x14ac:dyDescent="0.25">
      <c r="A15">
        <v>412</v>
      </c>
      <c r="B15" t="s">
        <v>2134</v>
      </c>
      <c r="C15" t="s">
        <v>2135</v>
      </c>
      <c r="D15" t="s">
        <v>2136</v>
      </c>
      <c r="E15" t="s">
        <v>56</v>
      </c>
      <c r="F15">
        <v>2.5</v>
      </c>
      <c r="G15">
        <v>2.5</v>
      </c>
      <c r="H15" t="s">
        <v>156</v>
      </c>
      <c r="I15">
        <f t="shared" si="0"/>
        <v>6.25</v>
      </c>
      <c r="J15" t="s">
        <v>43</v>
      </c>
      <c r="K15" t="s">
        <v>119</v>
      </c>
      <c r="O15" t="s">
        <v>2137</v>
      </c>
      <c r="P15" t="s">
        <v>9</v>
      </c>
      <c r="Q15" t="s">
        <v>2138</v>
      </c>
      <c r="R15" t="s">
        <v>80</v>
      </c>
      <c r="S15" t="s">
        <v>80</v>
      </c>
      <c r="T15" t="s">
        <v>80</v>
      </c>
      <c r="V15" t="s">
        <v>14</v>
      </c>
      <c r="W15" t="s">
        <v>2139</v>
      </c>
      <c r="Y15">
        <v>2022</v>
      </c>
      <c r="Z15" t="s">
        <v>1836</v>
      </c>
      <c r="AA15" s="2">
        <v>0.04</v>
      </c>
    </row>
    <row r="16" spans="1:28" outlineLevel="2" x14ac:dyDescent="0.25">
      <c r="A16">
        <v>142</v>
      </c>
      <c r="B16" t="s">
        <v>853</v>
      </c>
      <c r="C16" t="s">
        <v>854</v>
      </c>
      <c r="D16" t="s">
        <v>855</v>
      </c>
      <c r="E16" t="s">
        <v>56</v>
      </c>
      <c r="F16">
        <v>3</v>
      </c>
      <c r="G16">
        <v>2.5</v>
      </c>
      <c r="H16" t="s">
        <v>4</v>
      </c>
      <c r="I16">
        <f t="shared" si="0"/>
        <v>7.5</v>
      </c>
      <c r="J16" t="s">
        <v>5</v>
      </c>
      <c r="K16" t="s">
        <v>98</v>
      </c>
      <c r="P16" t="s">
        <v>9</v>
      </c>
      <c r="Q16" t="s">
        <v>834</v>
      </c>
      <c r="V16" t="s">
        <v>14</v>
      </c>
      <c r="W16" t="s">
        <v>835</v>
      </c>
      <c r="X16" t="s">
        <v>114</v>
      </c>
      <c r="Y16" t="s">
        <v>80</v>
      </c>
      <c r="AA16" s="2">
        <v>0.04</v>
      </c>
    </row>
    <row r="17" spans="1:28" outlineLevel="2" x14ac:dyDescent="0.25">
      <c r="A17">
        <v>140</v>
      </c>
      <c r="B17" t="s">
        <v>841</v>
      </c>
      <c r="C17" t="s">
        <v>842</v>
      </c>
      <c r="D17" t="s">
        <v>843</v>
      </c>
      <c r="E17" t="s">
        <v>56</v>
      </c>
      <c r="F17">
        <v>2.75</v>
      </c>
      <c r="G17">
        <v>2.75</v>
      </c>
      <c r="H17" t="s">
        <v>75</v>
      </c>
      <c r="I17">
        <f t="shared" si="0"/>
        <v>5.9365625</v>
      </c>
      <c r="J17" t="s">
        <v>43</v>
      </c>
      <c r="K17" t="s">
        <v>84</v>
      </c>
      <c r="O17" t="s">
        <v>844</v>
      </c>
      <c r="P17" t="s">
        <v>9</v>
      </c>
      <c r="Q17" t="s">
        <v>217</v>
      </c>
      <c r="R17" t="s">
        <v>845</v>
      </c>
      <c r="S17" t="s">
        <v>12</v>
      </c>
      <c r="T17" t="s">
        <v>13</v>
      </c>
      <c r="U17">
        <v>63</v>
      </c>
      <c r="V17" t="s">
        <v>14</v>
      </c>
      <c r="W17" t="s">
        <v>846</v>
      </c>
      <c r="X17" t="s">
        <v>114</v>
      </c>
      <c r="Y17" t="s">
        <v>80</v>
      </c>
      <c r="AA17" s="2">
        <v>0.04</v>
      </c>
    </row>
    <row r="18" spans="1:28" outlineLevel="2" x14ac:dyDescent="0.25">
      <c r="A18">
        <v>5</v>
      </c>
      <c r="B18" t="s">
        <v>53</v>
      </c>
      <c r="C18" t="s">
        <v>54</v>
      </c>
      <c r="D18" t="s">
        <v>55</v>
      </c>
      <c r="E18" t="s">
        <v>56</v>
      </c>
      <c r="F18">
        <v>1.37</v>
      </c>
      <c r="G18">
        <v>2.88</v>
      </c>
      <c r="H18" t="s">
        <v>4</v>
      </c>
      <c r="I18">
        <f t="shared" si="0"/>
        <v>3.9456000000000002</v>
      </c>
      <c r="J18" t="s">
        <v>43</v>
      </c>
      <c r="K18" t="s">
        <v>57</v>
      </c>
      <c r="O18" t="s">
        <v>58</v>
      </c>
      <c r="P18" t="s">
        <v>9</v>
      </c>
      <c r="Q18" t="s">
        <v>59</v>
      </c>
      <c r="R18" t="s">
        <v>60</v>
      </c>
      <c r="S18" t="s">
        <v>24</v>
      </c>
      <c r="T18" t="s">
        <v>13</v>
      </c>
      <c r="U18">
        <v>5</v>
      </c>
      <c r="V18" t="s">
        <v>14</v>
      </c>
      <c r="W18" t="s">
        <v>61</v>
      </c>
      <c r="X18" t="s">
        <v>62</v>
      </c>
      <c r="Y18">
        <v>2019</v>
      </c>
      <c r="Z18" t="s">
        <v>52</v>
      </c>
      <c r="AA18" s="2">
        <v>0.04</v>
      </c>
    </row>
    <row r="19" spans="1:28" outlineLevel="2" x14ac:dyDescent="0.25">
      <c r="A19">
        <v>127</v>
      </c>
      <c r="B19" t="s">
        <v>765</v>
      </c>
      <c r="C19" t="s">
        <v>766</v>
      </c>
      <c r="D19" t="s">
        <v>767</v>
      </c>
      <c r="E19" t="s">
        <v>56</v>
      </c>
      <c r="F19">
        <v>2.88</v>
      </c>
      <c r="G19">
        <v>2.88</v>
      </c>
      <c r="H19" t="s">
        <v>156</v>
      </c>
      <c r="I19">
        <f t="shared" si="0"/>
        <v>8.2943999999999996</v>
      </c>
      <c r="J19" t="s">
        <v>43</v>
      </c>
      <c r="K19" t="s">
        <v>119</v>
      </c>
      <c r="O19" t="s">
        <v>768</v>
      </c>
      <c r="P19" t="s">
        <v>9</v>
      </c>
      <c r="Q19" t="s">
        <v>766</v>
      </c>
      <c r="R19" t="s">
        <v>165</v>
      </c>
      <c r="S19" t="s">
        <v>24</v>
      </c>
      <c r="T19" t="s">
        <v>13</v>
      </c>
      <c r="U19">
        <v>116</v>
      </c>
      <c r="V19" t="s">
        <v>14</v>
      </c>
      <c r="W19" t="s">
        <v>769</v>
      </c>
      <c r="X19" t="s">
        <v>62</v>
      </c>
      <c r="Y19" t="s">
        <v>80</v>
      </c>
      <c r="AA19" s="2">
        <v>0.04</v>
      </c>
    </row>
    <row r="20" spans="1:28" outlineLevel="2" x14ac:dyDescent="0.25">
      <c r="A20">
        <v>131</v>
      </c>
      <c r="B20" t="s">
        <v>789</v>
      </c>
      <c r="C20" t="s">
        <v>790</v>
      </c>
      <c r="D20" t="s">
        <v>791</v>
      </c>
      <c r="E20" t="s">
        <v>56</v>
      </c>
      <c r="F20">
        <v>2</v>
      </c>
      <c r="G20">
        <v>3</v>
      </c>
      <c r="H20" t="s">
        <v>4</v>
      </c>
      <c r="I20">
        <f t="shared" si="0"/>
        <v>6</v>
      </c>
      <c r="J20" t="s">
        <v>43</v>
      </c>
      <c r="K20" t="s">
        <v>119</v>
      </c>
      <c r="O20" t="s">
        <v>792</v>
      </c>
      <c r="P20" t="s">
        <v>9</v>
      </c>
      <c r="Q20" t="s">
        <v>793</v>
      </c>
      <c r="R20" t="s">
        <v>60</v>
      </c>
      <c r="S20" t="s">
        <v>24</v>
      </c>
      <c r="T20" t="s">
        <v>13</v>
      </c>
      <c r="U20">
        <v>2</v>
      </c>
      <c r="V20" t="s">
        <v>14</v>
      </c>
      <c r="W20" t="s">
        <v>794</v>
      </c>
      <c r="X20" t="s">
        <v>62</v>
      </c>
      <c r="Y20" t="s">
        <v>80</v>
      </c>
      <c r="AA20" s="2">
        <v>0.04</v>
      </c>
    </row>
    <row r="21" spans="1:28" outlineLevel="2" x14ac:dyDescent="0.25">
      <c r="A21">
        <v>415</v>
      </c>
      <c r="B21" t="s">
        <v>2151</v>
      </c>
      <c r="C21" t="s">
        <v>2152</v>
      </c>
      <c r="D21" t="s">
        <v>2153</v>
      </c>
      <c r="E21" t="s">
        <v>991</v>
      </c>
      <c r="F21">
        <v>2.5</v>
      </c>
      <c r="G21">
        <v>3</v>
      </c>
      <c r="H21" t="s">
        <v>75</v>
      </c>
      <c r="I21">
        <f t="shared" si="0"/>
        <v>4.90625</v>
      </c>
      <c r="J21" t="s">
        <v>43</v>
      </c>
      <c r="K21" t="s">
        <v>84</v>
      </c>
      <c r="O21" t="s">
        <v>2154</v>
      </c>
      <c r="P21" t="s">
        <v>1566</v>
      </c>
      <c r="Q21" t="s">
        <v>2155</v>
      </c>
      <c r="R21" t="s">
        <v>2156</v>
      </c>
      <c r="S21" t="s">
        <v>24</v>
      </c>
      <c r="T21" t="s">
        <v>13</v>
      </c>
      <c r="U21">
        <v>9</v>
      </c>
      <c r="V21" t="s">
        <v>14</v>
      </c>
      <c r="W21" t="s">
        <v>2157</v>
      </c>
      <c r="X21" t="s">
        <v>62</v>
      </c>
      <c r="Y21">
        <v>2022</v>
      </c>
      <c r="Z21" t="s">
        <v>549</v>
      </c>
      <c r="AA21" s="2">
        <v>0.04</v>
      </c>
    </row>
    <row r="22" spans="1:28" outlineLevel="2" x14ac:dyDescent="0.25">
      <c r="A22">
        <v>103</v>
      </c>
      <c r="B22" t="s">
        <v>638</v>
      </c>
      <c r="C22" t="s">
        <v>639</v>
      </c>
      <c r="D22" t="s">
        <v>640</v>
      </c>
      <c r="E22" t="s">
        <v>56</v>
      </c>
      <c r="F22">
        <v>3</v>
      </c>
      <c r="G22">
        <v>3</v>
      </c>
      <c r="H22" t="s">
        <v>162</v>
      </c>
      <c r="I22">
        <f t="shared" si="0"/>
        <v>4.5</v>
      </c>
      <c r="J22" t="s">
        <v>43</v>
      </c>
      <c r="K22" t="s">
        <v>57</v>
      </c>
      <c r="O22" t="s">
        <v>641</v>
      </c>
      <c r="P22" t="s">
        <v>9</v>
      </c>
      <c r="Q22" t="s">
        <v>80</v>
      </c>
      <c r="V22" t="s">
        <v>14</v>
      </c>
      <c r="W22" t="s">
        <v>642</v>
      </c>
      <c r="X22" t="s">
        <v>62</v>
      </c>
      <c r="Y22" t="s">
        <v>80</v>
      </c>
      <c r="AA22" s="2">
        <v>0.01</v>
      </c>
    </row>
    <row r="23" spans="1:28" outlineLevel="2" x14ac:dyDescent="0.25">
      <c r="A23">
        <v>280</v>
      </c>
      <c r="B23" t="s">
        <v>1562</v>
      </c>
      <c r="C23" t="s">
        <v>1563</v>
      </c>
      <c r="D23" t="s">
        <v>1564</v>
      </c>
      <c r="E23" t="s">
        <v>991</v>
      </c>
      <c r="F23">
        <v>3</v>
      </c>
      <c r="G23">
        <v>3</v>
      </c>
      <c r="H23" t="s">
        <v>75</v>
      </c>
      <c r="I23">
        <f t="shared" si="0"/>
        <v>7.0650000000000004</v>
      </c>
      <c r="J23" t="s">
        <v>43</v>
      </c>
      <c r="K23" t="s">
        <v>84</v>
      </c>
      <c r="O23" t="s">
        <v>1565</v>
      </c>
      <c r="P23" t="s">
        <v>1566</v>
      </c>
      <c r="Q23" t="s">
        <v>1567</v>
      </c>
      <c r="R23" t="s">
        <v>60</v>
      </c>
      <c r="S23" t="s">
        <v>24</v>
      </c>
      <c r="T23" t="s">
        <v>1568</v>
      </c>
      <c r="U23">
        <v>5</v>
      </c>
      <c r="V23" t="s">
        <v>14</v>
      </c>
      <c r="W23" t="s">
        <v>1569</v>
      </c>
      <c r="X23" t="s">
        <v>130</v>
      </c>
      <c r="Y23">
        <v>2020</v>
      </c>
      <c r="Z23" t="s">
        <v>432</v>
      </c>
      <c r="AA23" s="2">
        <v>0.04</v>
      </c>
    </row>
    <row r="24" spans="1:28" outlineLevel="2" x14ac:dyDescent="0.25">
      <c r="A24">
        <v>438</v>
      </c>
      <c r="B24" t="s">
        <v>2265</v>
      </c>
      <c r="C24" t="s">
        <v>2266</v>
      </c>
      <c r="D24" t="s">
        <v>2267</v>
      </c>
      <c r="E24" t="s">
        <v>991</v>
      </c>
      <c r="F24">
        <v>3</v>
      </c>
      <c r="G24">
        <v>3</v>
      </c>
      <c r="H24" t="s">
        <v>75</v>
      </c>
      <c r="I24">
        <f t="shared" si="0"/>
        <v>7.0650000000000004</v>
      </c>
      <c r="J24" t="s">
        <v>43</v>
      </c>
      <c r="K24" t="s">
        <v>84</v>
      </c>
      <c r="O24" t="s">
        <v>2266</v>
      </c>
      <c r="P24" t="s">
        <v>2268</v>
      </c>
      <c r="Q24" t="s">
        <v>2266</v>
      </c>
      <c r="R24" t="s">
        <v>79</v>
      </c>
      <c r="S24" t="s">
        <v>24</v>
      </c>
      <c r="T24" t="s">
        <v>829</v>
      </c>
      <c r="U24">
        <v>39</v>
      </c>
      <c r="V24" t="s">
        <v>14</v>
      </c>
      <c r="W24" t="s">
        <v>2263</v>
      </c>
      <c r="X24" t="s">
        <v>130</v>
      </c>
      <c r="Y24">
        <v>2023</v>
      </c>
      <c r="Z24" t="s">
        <v>2264</v>
      </c>
      <c r="AA24" s="2">
        <v>0.04</v>
      </c>
    </row>
    <row r="25" spans="1:28" outlineLevel="2" x14ac:dyDescent="0.25">
      <c r="A25">
        <v>279</v>
      </c>
      <c r="B25" t="s">
        <v>1557</v>
      </c>
      <c r="C25" t="s">
        <v>59</v>
      </c>
      <c r="D25" t="s">
        <v>1558</v>
      </c>
      <c r="E25" t="s">
        <v>56</v>
      </c>
      <c r="F25">
        <v>3.25</v>
      </c>
      <c r="G25">
        <v>3.13</v>
      </c>
      <c r="H25" t="s">
        <v>4</v>
      </c>
      <c r="I25">
        <f t="shared" si="0"/>
        <v>10.172499999999999</v>
      </c>
      <c r="J25" t="s">
        <v>5</v>
      </c>
      <c r="K25" t="s">
        <v>1559</v>
      </c>
      <c r="O25" t="s">
        <v>1560</v>
      </c>
      <c r="P25" t="s">
        <v>9</v>
      </c>
      <c r="Q25" t="s">
        <v>59</v>
      </c>
      <c r="R25" t="s">
        <v>60</v>
      </c>
      <c r="S25" t="s">
        <v>24</v>
      </c>
      <c r="T25" t="s">
        <v>13</v>
      </c>
      <c r="U25">
        <v>5</v>
      </c>
      <c r="V25" t="s">
        <v>14</v>
      </c>
      <c r="W25" t="s">
        <v>1561</v>
      </c>
      <c r="X25" t="s">
        <v>62</v>
      </c>
      <c r="Y25">
        <v>2020</v>
      </c>
      <c r="Z25" t="s">
        <v>481</v>
      </c>
      <c r="AA25" s="2">
        <v>0.04</v>
      </c>
    </row>
    <row r="26" spans="1:28" outlineLevel="2" x14ac:dyDescent="0.25">
      <c r="A26">
        <v>122</v>
      </c>
      <c r="B26" t="s">
        <v>736</v>
      </c>
      <c r="C26" t="s">
        <v>737</v>
      </c>
      <c r="D26" t="s">
        <v>738</v>
      </c>
      <c r="E26" t="s">
        <v>56</v>
      </c>
      <c r="F26">
        <v>0.63</v>
      </c>
      <c r="G26">
        <v>3.25</v>
      </c>
      <c r="H26" t="s">
        <v>4</v>
      </c>
      <c r="I26">
        <f t="shared" si="0"/>
        <v>2.0474999999999999</v>
      </c>
      <c r="J26" t="s">
        <v>43</v>
      </c>
      <c r="K26" t="s">
        <v>739</v>
      </c>
      <c r="O26" t="s">
        <v>740</v>
      </c>
      <c r="P26" t="s">
        <v>9</v>
      </c>
      <c r="Q26" t="s">
        <v>80</v>
      </c>
      <c r="V26" t="s">
        <v>14</v>
      </c>
      <c r="W26" t="s">
        <v>38</v>
      </c>
      <c r="X26" t="s">
        <v>62</v>
      </c>
      <c r="Y26" t="s">
        <v>80</v>
      </c>
      <c r="AA26" s="2">
        <v>0.04</v>
      </c>
      <c r="AB26" t="s">
        <v>741</v>
      </c>
    </row>
    <row r="27" spans="1:28" outlineLevel="2" x14ac:dyDescent="0.25">
      <c r="A27">
        <v>141</v>
      </c>
      <c r="B27" t="s">
        <v>847</v>
      </c>
      <c r="C27" t="s">
        <v>848</v>
      </c>
      <c r="D27" t="s">
        <v>849</v>
      </c>
      <c r="E27" t="s">
        <v>56</v>
      </c>
      <c r="F27">
        <v>2</v>
      </c>
      <c r="G27">
        <v>3.38</v>
      </c>
      <c r="H27" t="s">
        <v>4</v>
      </c>
      <c r="I27">
        <f t="shared" si="0"/>
        <v>6.76</v>
      </c>
      <c r="J27" t="s">
        <v>43</v>
      </c>
      <c r="K27" t="s">
        <v>119</v>
      </c>
      <c r="O27" t="s">
        <v>850</v>
      </c>
      <c r="P27" t="s">
        <v>9</v>
      </c>
      <c r="Q27" t="s">
        <v>851</v>
      </c>
      <c r="V27" t="s">
        <v>14</v>
      </c>
      <c r="W27" t="s">
        <v>852</v>
      </c>
      <c r="X27" t="s">
        <v>62</v>
      </c>
      <c r="Y27" t="s">
        <v>80</v>
      </c>
      <c r="AA27" s="2">
        <v>0.04</v>
      </c>
    </row>
    <row r="28" spans="1:28" outlineLevel="2" x14ac:dyDescent="0.25">
      <c r="A28">
        <v>133</v>
      </c>
      <c r="B28" t="s">
        <v>801</v>
      </c>
      <c r="C28" t="s">
        <v>802</v>
      </c>
      <c r="D28" t="s">
        <v>803</v>
      </c>
      <c r="E28" t="s">
        <v>56</v>
      </c>
      <c r="F28">
        <v>1.88</v>
      </c>
      <c r="G28">
        <v>3.5</v>
      </c>
      <c r="H28" t="s">
        <v>156</v>
      </c>
      <c r="I28">
        <f t="shared" si="0"/>
        <v>6.58</v>
      </c>
      <c r="J28" t="s">
        <v>43</v>
      </c>
      <c r="K28" t="s">
        <v>119</v>
      </c>
      <c r="O28" t="s">
        <v>804</v>
      </c>
      <c r="P28" t="s">
        <v>9</v>
      </c>
      <c r="Q28" t="s">
        <v>805</v>
      </c>
      <c r="R28" t="s">
        <v>79</v>
      </c>
      <c r="S28" t="s">
        <v>24</v>
      </c>
      <c r="T28" t="s">
        <v>13</v>
      </c>
      <c r="U28">
        <v>37</v>
      </c>
      <c r="V28" t="s">
        <v>14</v>
      </c>
      <c r="W28" t="s">
        <v>806</v>
      </c>
      <c r="X28" t="s">
        <v>62</v>
      </c>
      <c r="Y28" t="s">
        <v>80</v>
      </c>
      <c r="AA28" s="2">
        <v>0.04</v>
      </c>
    </row>
    <row r="29" spans="1:28" outlineLevel="2" x14ac:dyDescent="0.25">
      <c r="A29">
        <v>121</v>
      </c>
      <c r="B29" t="s">
        <v>730</v>
      </c>
      <c r="C29" t="s">
        <v>731</v>
      </c>
      <c r="D29" t="s">
        <v>732</v>
      </c>
      <c r="E29" t="s">
        <v>56</v>
      </c>
      <c r="F29">
        <v>2</v>
      </c>
      <c r="G29">
        <v>3.5</v>
      </c>
      <c r="H29" t="s">
        <v>4</v>
      </c>
      <c r="I29">
        <f t="shared" si="0"/>
        <v>7</v>
      </c>
      <c r="J29" t="s">
        <v>43</v>
      </c>
      <c r="K29" t="s">
        <v>119</v>
      </c>
      <c r="O29" t="s">
        <v>733</v>
      </c>
      <c r="P29" t="s">
        <v>9</v>
      </c>
      <c r="Q29" t="s">
        <v>731</v>
      </c>
      <c r="R29" t="s">
        <v>734</v>
      </c>
      <c r="S29" t="s">
        <v>24</v>
      </c>
      <c r="T29" t="s">
        <v>13</v>
      </c>
      <c r="U29">
        <v>2</v>
      </c>
      <c r="V29" t="s">
        <v>14</v>
      </c>
      <c r="W29" t="s">
        <v>735</v>
      </c>
      <c r="X29" t="s">
        <v>62</v>
      </c>
      <c r="Y29">
        <v>2001</v>
      </c>
      <c r="AA29" s="2">
        <v>0.04</v>
      </c>
    </row>
    <row r="30" spans="1:28" outlineLevel="2" x14ac:dyDescent="0.25">
      <c r="A30">
        <v>124</v>
      </c>
      <c r="B30" t="s">
        <v>748</v>
      </c>
      <c r="C30" t="s">
        <v>749</v>
      </c>
      <c r="D30" t="s">
        <v>750</v>
      </c>
      <c r="E30" t="s">
        <v>56</v>
      </c>
      <c r="F30">
        <v>2</v>
      </c>
      <c r="G30">
        <v>3.5</v>
      </c>
      <c r="H30" t="s">
        <v>4</v>
      </c>
      <c r="I30">
        <f t="shared" si="0"/>
        <v>7</v>
      </c>
      <c r="J30" t="s">
        <v>43</v>
      </c>
      <c r="K30" t="s">
        <v>119</v>
      </c>
      <c r="O30" t="s">
        <v>751</v>
      </c>
      <c r="P30" t="s">
        <v>9</v>
      </c>
      <c r="Q30" t="s">
        <v>752</v>
      </c>
      <c r="R30" t="s">
        <v>60</v>
      </c>
      <c r="S30" t="s">
        <v>24</v>
      </c>
      <c r="T30" t="s">
        <v>13</v>
      </c>
      <c r="U30">
        <v>2</v>
      </c>
      <c r="V30" t="s">
        <v>14</v>
      </c>
      <c r="W30" t="s">
        <v>753</v>
      </c>
      <c r="X30" t="s">
        <v>62</v>
      </c>
      <c r="Y30" t="s">
        <v>80</v>
      </c>
      <c r="AA30" s="2">
        <v>0.04</v>
      </c>
    </row>
    <row r="31" spans="1:28" outlineLevel="2" x14ac:dyDescent="0.25">
      <c r="A31">
        <v>134</v>
      </c>
      <c r="B31" t="s">
        <v>807</v>
      </c>
      <c r="C31" t="s">
        <v>808</v>
      </c>
      <c r="D31" t="s">
        <v>809</v>
      </c>
      <c r="E31" t="s">
        <v>56</v>
      </c>
      <c r="F31">
        <v>2</v>
      </c>
      <c r="G31">
        <v>3.5</v>
      </c>
      <c r="H31" t="s">
        <v>4</v>
      </c>
      <c r="I31">
        <f t="shared" si="0"/>
        <v>7</v>
      </c>
      <c r="J31" t="s">
        <v>43</v>
      </c>
      <c r="K31" t="s">
        <v>119</v>
      </c>
      <c r="O31" t="s">
        <v>810</v>
      </c>
      <c r="P31" t="s">
        <v>9</v>
      </c>
      <c r="Q31" t="s">
        <v>808</v>
      </c>
      <c r="R31" t="s">
        <v>746</v>
      </c>
      <c r="S31" t="s">
        <v>24</v>
      </c>
      <c r="T31" t="s">
        <v>13</v>
      </c>
      <c r="U31">
        <v>2</v>
      </c>
      <c r="V31" t="s">
        <v>14</v>
      </c>
      <c r="W31" t="s">
        <v>811</v>
      </c>
      <c r="X31" t="s">
        <v>62</v>
      </c>
      <c r="Y31" t="s">
        <v>80</v>
      </c>
      <c r="AA31" s="2">
        <v>0.04</v>
      </c>
    </row>
    <row r="32" spans="1:28" outlineLevel="2" x14ac:dyDescent="0.25">
      <c r="A32">
        <v>123</v>
      </c>
      <c r="B32" t="s">
        <v>742</v>
      </c>
      <c r="C32" t="s">
        <v>743</v>
      </c>
      <c r="D32" t="s">
        <v>744</v>
      </c>
      <c r="E32" t="s">
        <v>42</v>
      </c>
      <c r="F32">
        <v>2</v>
      </c>
      <c r="G32">
        <v>3.5</v>
      </c>
      <c r="H32" t="s">
        <v>4</v>
      </c>
      <c r="I32">
        <f t="shared" si="0"/>
        <v>7</v>
      </c>
      <c r="J32" t="s">
        <v>43</v>
      </c>
      <c r="K32" t="s">
        <v>119</v>
      </c>
      <c r="O32" t="s">
        <v>745</v>
      </c>
      <c r="P32" t="s">
        <v>9</v>
      </c>
      <c r="Q32" t="s">
        <v>743</v>
      </c>
      <c r="R32" t="s">
        <v>746</v>
      </c>
      <c r="S32" t="s">
        <v>24</v>
      </c>
      <c r="T32" t="s">
        <v>13</v>
      </c>
      <c r="U32">
        <v>4</v>
      </c>
      <c r="V32" t="s">
        <v>14</v>
      </c>
      <c r="W32" t="s">
        <v>747</v>
      </c>
      <c r="X32" t="s">
        <v>38</v>
      </c>
      <c r="Y32" t="s">
        <v>38</v>
      </c>
      <c r="AA32" s="2">
        <v>0.04</v>
      </c>
    </row>
    <row r="33" spans="1:27" outlineLevel="2" x14ac:dyDescent="0.25">
      <c r="A33">
        <v>126</v>
      </c>
      <c r="B33" t="s">
        <v>759</v>
      </c>
      <c r="C33" t="s">
        <v>760</v>
      </c>
      <c r="D33" t="s">
        <v>761</v>
      </c>
      <c r="E33" t="s">
        <v>56</v>
      </c>
      <c r="F33">
        <v>2</v>
      </c>
      <c r="G33">
        <v>3.5</v>
      </c>
      <c r="H33" t="s">
        <v>4</v>
      </c>
      <c r="I33">
        <f t="shared" si="0"/>
        <v>7</v>
      </c>
      <c r="J33" t="s">
        <v>43</v>
      </c>
      <c r="K33" t="s">
        <v>119</v>
      </c>
      <c r="O33" t="s">
        <v>762</v>
      </c>
      <c r="P33" t="s">
        <v>9</v>
      </c>
      <c r="Q33" t="s">
        <v>763</v>
      </c>
      <c r="R33" t="s">
        <v>60</v>
      </c>
      <c r="S33" t="s">
        <v>24</v>
      </c>
      <c r="T33" t="s">
        <v>13</v>
      </c>
      <c r="U33">
        <v>5</v>
      </c>
      <c r="V33" t="s">
        <v>14</v>
      </c>
      <c r="W33" t="s">
        <v>764</v>
      </c>
      <c r="X33" t="s">
        <v>62</v>
      </c>
      <c r="Y33" t="s">
        <v>80</v>
      </c>
      <c r="AA33" s="2">
        <v>0.04</v>
      </c>
    </row>
    <row r="34" spans="1:27" outlineLevel="2" x14ac:dyDescent="0.25">
      <c r="A34">
        <v>129</v>
      </c>
      <c r="B34" t="s">
        <v>776</v>
      </c>
      <c r="C34" t="s">
        <v>777</v>
      </c>
      <c r="D34" t="s">
        <v>778</v>
      </c>
      <c r="E34" t="s">
        <v>56</v>
      </c>
      <c r="F34">
        <v>2</v>
      </c>
      <c r="G34">
        <v>3.5</v>
      </c>
      <c r="H34" t="s">
        <v>4</v>
      </c>
      <c r="I34">
        <f t="shared" ref="I34:I53" si="1">IF(H34="Rectangle",F34*G34,IF(H34="Square",F34*G34,IF(H34="Round",(F34/2)^2*3.14,IF(H34="Oval",(F34*G34*3.14),IF(H34="Triangle",((F34*G34)/2),"Error")))))</f>
        <v>7</v>
      </c>
      <c r="J34" t="s">
        <v>43</v>
      </c>
      <c r="K34" t="s">
        <v>103</v>
      </c>
      <c r="O34" t="s">
        <v>779</v>
      </c>
      <c r="P34" t="s">
        <v>9</v>
      </c>
      <c r="Q34" t="s">
        <v>777</v>
      </c>
      <c r="R34" t="s">
        <v>60</v>
      </c>
      <c r="S34" t="s">
        <v>24</v>
      </c>
      <c r="T34" t="s">
        <v>13</v>
      </c>
      <c r="U34">
        <v>5</v>
      </c>
      <c r="V34" t="s">
        <v>14</v>
      </c>
      <c r="W34" t="s">
        <v>780</v>
      </c>
      <c r="X34" t="s">
        <v>62</v>
      </c>
      <c r="Y34">
        <v>2015</v>
      </c>
      <c r="Z34" t="s">
        <v>28</v>
      </c>
      <c r="AA34" s="2">
        <v>0.04</v>
      </c>
    </row>
    <row r="35" spans="1:27" outlineLevel="2" x14ac:dyDescent="0.25">
      <c r="A35">
        <v>469</v>
      </c>
      <c r="B35" t="s">
        <v>2418</v>
      </c>
      <c r="C35" t="s">
        <v>2419</v>
      </c>
      <c r="D35" t="s">
        <v>2420</v>
      </c>
      <c r="E35" t="s">
        <v>56</v>
      </c>
      <c r="F35">
        <v>2</v>
      </c>
      <c r="G35">
        <v>3.5</v>
      </c>
      <c r="H35" t="s">
        <v>4</v>
      </c>
      <c r="I35">
        <f t="shared" si="1"/>
        <v>7</v>
      </c>
      <c r="J35" t="s">
        <v>43</v>
      </c>
      <c r="K35" t="s">
        <v>119</v>
      </c>
      <c r="O35" t="s">
        <v>2421</v>
      </c>
      <c r="P35" t="s">
        <v>9</v>
      </c>
      <c r="Q35" t="s">
        <v>2422</v>
      </c>
      <c r="R35" t="s">
        <v>60</v>
      </c>
      <c r="S35" t="s">
        <v>24</v>
      </c>
      <c r="T35" t="s">
        <v>13</v>
      </c>
      <c r="U35">
        <v>5</v>
      </c>
      <c r="V35" t="s">
        <v>14</v>
      </c>
      <c r="W35" t="s">
        <v>2423</v>
      </c>
      <c r="X35" t="s">
        <v>130</v>
      </c>
      <c r="Y35">
        <v>2023</v>
      </c>
      <c r="Z35" t="s">
        <v>1883</v>
      </c>
      <c r="AA35" s="2">
        <v>0.04</v>
      </c>
    </row>
    <row r="36" spans="1:27" outlineLevel="2" x14ac:dyDescent="0.25">
      <c r="A36">
        <v>405</v>
      </c>
      <c r="B36" t="s">
        <v>2103</v>
      </c>
      <c r="C36" t="s">
        <v>2104</v>
      </c>
      <c r="D36" t="s">
        <v>2105</v>
      </c>
      <c r="E36" t="s">
        <v>56</v>
      </c>
      <c r="F36">
        <v>2</v>
      </c>
      <c r="G36">
        <v>3.5</v>
      </c>
      <c r="H36" t="s">
        <v>4</v>
      </c>
      <c r="I36">
        <f t="shared" si="1"/>
        <v>7</v>
      </c>
      <c r="J36" t="s">
        <v>43</v>
      </c>
      <c r="K36" t="s">
        <v>739</v>
      </c>
      <c r="O36" t="s">
        <v>2106</v>
      </c>
      <c r="P36" t="s">
        <v>9</v>
      </c>
      <c r="Q36" t="s">
        <v>2107</v>
      </c>
      <c r="R36" t="s">
        <v>60</v>
      </c>
      <c r="S36" t="s">
        <v>24</v>
      </c>
      <c r="T36" t="s">
        <v>1568</v>
      </c>
      <c r="U36">
        <v>8</v>
      </c>
      <c r="V36" t="s">
        <v>14</v>
      </c>
      <c r="Y36">
        <v>2022</v>
      </c>
      <c r="Z36" t="s">
        <v>52</v>
      </c>
      <c r="AA36" s="2">
        <v>0.04</v>
      </c>
    </row>
    <row r="37" spans="1:27" outlineLevel="2" x14ac:dyDescent="0.25">
      <c r="A37">
        <v>71</v>
      </c>
      <c r="B37" t="s">
        <v>488</v>
      </c>
      <c r="C37" t="s">
        <v>489</v>
      </c>
      <c r="D37" t="s">
        <v>490</v>
      </c>
      <c r="E37" t="s">
        <v>56</v>
      </c>
      <c r="F37">
        <v>2</v>
      </c>
      <c r="G37">
        <v>3.5</v>
      </c>
      <c r="H37" t="s">
        <v>4</v>
      </c>
      <c r="I37">
        <f t="shared" si="1"/>
        <v>7</v>
      </c>
      <c r="J37" t="s">
        <v>43</v>
      </c>
      <c r="K37" t="s">
        <v>119</v>
      </c>
      <c r="O37" t="s">
        <v>491</v>
      </c>
      <c r="P37" t="s">
        <v>9</v>
      </c>
      <c r="Q37" t="s">
        <v>489</v>
      </c>
      <c r="V37" t="s">
        <v>14</v>
      </c>
      <c r="W37" t="s">
        <v>492</v>
      </c>
      <c r="X37" t="s">
        <v>62</v>
      </c>
      <c r="Y37" t="s">
        <v>80</v>
      </c>
      <c r="AA37" s="2">
        <v>0.04</v>
      </c>
    </row>
    <row r="38" spans="1:27" outlineLevel="2" x14ac:dyDescent="0.25">
      <c r="A38">
        <v>105</v>
      </c>
      <c r="B38" t="s">
        <v>650</v>
      </c>
      <c r="C38" t="s">
        <v>651</v>
      </c>
      <c r="D38" t="s">
        <v>652</v>
      </c>
      <c r="E38" t="s">
        <v>56</v>
      </c>
      <c r="F38">
        <v>2</v>
      </c>
      <c r="G38">
        <v>3.5</v>
      </c>
      <c r="H38" t="s">
        <v>4</v>
      </c>
      <c r="I38">
        <f t="shared" si="1"/>
        <v>7</v>
      </c>
      <c r="J38" t="s">
        <v>43</v>
      </c>
      <c r="K38" t="s">
        <v>119</v>
      </c>
      <c r="O38" t="s">
        <v>653</v>
      </c>
      <c r="P38" t="s">
        <v>9</v>
      </c>
      <c r="Q38" t="s">
        <v>80</v>
      </c>
      <c r="V38" t="s">
        <v>14</v>
      </c>
      <c r="W38" t="s">
        <v>642</v>
      </c>
      <c r="X38" t="s">
        <v>62</v>
      </c>
      <c r="Y38" t="s">
        <v>80</v>
      </c>
      <c r="AA38" s="2">
        <v>0.04</v>
      </c>
    </row>
    <row r="39" spans="1:27" outlineLevel="2" x14ac:dyDescent="0.25">
      <c r="A39">
        <v>135</v>
      </c>
      <c r="B39" t="s">
        <v>812</v>
      </c>
      <c r="C39" t="s">
        <v>813</v>
      </c>
      <c r="D39" t="s">
        <v>814</v>
      </c>
      <c r="E39" t="s">
        <v>56</v>
      </c>
      <c r="F39">
        <v>3.5</v>
      </c>
      <c r="G39">
        <v>3.5</v>
      </c>
      <c r="H39" t="s">
        <v>156</v>
      </c>
      <c r="I39">
        <f t="shared" si="1"/>
        <v>12.25</v>
      </c>
      <c r="J39" t="s">
        <v>43</v>
      </c>
      <c r="K39" t="s">
        <v>98</v>
      </c>
      <c r="O39" t="s">
        <v>815</v>
      </c>
      <c r="P39" t="s">
        <v>9</v>
      </c>
      <c r="Q39" t="s">
        <v>816</v>
      </c>
      <c r="R39" t="s">
        <v>60</v>
      </c>
      <c r="S39" t="s">
        <v>24</v>
      </c>
      <c r="T39" t="s">
        <v>13</v>
      </c>
      <c r="U39">
        <v>3</v>
      </c>
      <c r="V39" t="s">
        <v>14</v>
      </c>
      <c r="W39" t="s">
        <v>38</v>
      </c>
      <c r="X39" t="s">
        <v>62</v>
      </c>
      <c r="Y39" t="s">
        <v>80</v>
      </c>
      <c r="AA39" s="2">
        <v>0.04</v>
      </c>
    </row>
    <row r="40" spans="1:27" outlineLevel="2" x14ac:dyDescent="0.25">
      <c r="A40">
        <v>128</v>
      </c>
      <c r="B40" t="s">
        <v>770</v>
      </c>
      <c r="C40" t="s">
        <v>771</v>
      </c>
      <c r="D40" t="s">
        <v>772</v>
      </c>
      <c r="E40" t="s">
        <v>56</v>
      </c>
      <c r="F40">
        <v>3.5</v>
      </c>
      <c r="G40">
        <v>3.5</v>
      </c>
      <c r="H40" t="s">
        <v>156</v>
      </c>
      <c r="I40">
        <f t="shared" si="1"/>
        <v>12.25</v>
      </c>
      <c r="J40" t="s">
        <v>43</v>
      </c>
      <c r="K40" t="s">
        <v>84</v>
      </c>
      <c r="O40" t="s">
        <v>773</v>
      </c>
      <c r="P40" t="s">
        <v>9</v>
      </c>
      <c r="Q40" t="s">
        <v>774</v>
      </c>
      <c r="R40" t="s">
        <v>746</v>
      </c>
      <c r="S40" t="s">
        <v>24</v>
      </c>
      <c r="T40" t="s">
        <v>13</v>
      </c>
      <c r="U40">
        <v>6</v>
      </c>
      <c r="V40" t="s">
        <v>14</v>
      </c>
      <c r="W40" t="s">
        <v>775</v>
      </c>
      <c r="X40" t="s">
        <v>62</v>
      </c>
      <c r="Y40" t="s">
        <v>80</v>
      </c>
      <c r="AA40" s="2">
        <v>0.04</v>
      </c>
    </row>
    <row r="41" spans="1:27" outlineLevel="2" x14ac:dyDescent="0.25">
      <c r="A41">
        <v>119</v>
      </c>
      <c r="B41" t="s">
        <v>719</v>
      </c>
      <c r="C41" t="s">
        <v>720</v>
      </c>
      <c r="D41" t="s">
        <v>721</v>
      </c>
      <c r="E41" t="s">
        <v>56</v>
      </c>
      <c r="F41">
        <v>3.5</v>
      </c>
      <c r="G41">
        <v>3.5</v>
      </c>
      <c r="H41" t="s">
        <v>156</v>
      </c>
      <c r="I41">
        <f t="shared" si="1"/>
        <v>12.25</v>
      </c>
      <c r="J41" t="s">
        <v>43</v>
      </c>
      <c r="K41" t="s">
        <v>119</v>
      </c>
      <c r="O41" t="s">
        <v>722</v>
      </c>
      <c r="P41" t="s">
        <v>9</v>
      </c>
      <c r="Q41" t="s">
        <v>80</v>
      </c>
      <c r="V41" t="s">
        <v>14</v>
      </c>
      <c r="W41" t="s">
        <v>723</v>
      </c>
      <c r="X41" t="s">
        <v>62</v>
      </c>
      <c r="Y41" t="s">
        <v>80</v>
      </c>
      <c r="AA41" s="2">
        <v>0.04</v>
      </c>
    </row>
    <row r="42" spans="1:27" outlineLevel="2" x14ac:dyDescent="0.25">
      <c r="A42">
        <v>125</v>
      </c>
      <c r="B42" t="s">
        <v>754</v>
      </c>
      <c r="C42" t="s">
        <v>755</v>
      </c>
      <c r="D42" t="s">
        <v>756</v>
      </c>
      <c r="E42" t="s">
        <v>56</v>
      </c>
      <c r="F42">
        <v>2</v>
      </c>
      <c r="G42">
        <v>3.63</v>
      </c>
      <c r="H42" t="s">
        <v>4</v>
      </c>
      <c r="I42">
        <f t="shared" si="1"/>
        <v>7.26</v>
      </c>
      <c r="J42" t="s">
        <v>43</v>
      </c>
      <c r="K42" t="s">
        <v>119</v>
      </c>
      <c r="O42" t="s">
        <v>757</v>
      </c>
      <c r="P42" t="s">
        <v>9</v>
      </c>
      <c r="Q42" t="s">
        <v>755</v>
      </c>
      <c r="R42" t="s">
        <v>60</v>
      </c>
      <c r="S42" t="s">
        <v>24</v>
      </c>
      <c r="T42" t="s">
        <v>13</v>
      </c>
      <c r="U42">
        <v>5</v>
      </c>
      <c r="V42" t="s">
        <v>14</v>
      </c>
      <c r="W42" t="s">
        <v>758</v>
      </c>
      <c r="X42" t="s">
        <v>62</v>
      </c>
      <c r="Y42" t="s">
        <v>80</v>
      </c>
      <c r="AA42" s="2">
        <v>0.04</v>
      </c>
    </row>
    <row r="43" spans="1:27" outlineLevel="2" x14ac:dyDescent="0.25">
      <c r="A43">
        <v>413</v>
      </c>
      <c r="B43" t="s">
        <v>2140</v>
      </c>
      <c r="C43" t="s">
        <v>2141</v>
      </c>
      <c r="D43" t="s">
        <v>2142</v>
      </c>
      <c r="E43" t="s">
        <v>991</v>
      </c>
      <c r="F43">
        <v>2</v>
      </c>
      <c r="G43">
        <v>4</v>
      </c>
      <c r="H43" t="s">
        <v>4</v>
      </c>
      <c r="I43">
        <f t="shared" si="1"/>
        <v>8</v>
      </c>
      <c r="J43" t="s">
        <v>43</v>
      </c>
      <c r="K43" t="s">
        <v>92</v>
      </c>
      <c r="O43" t="s">
        <v>2143</v>
      </c>
      <c r="P43" t="s">
        <v>130</v>
      </c>
      <c r="Q43" t="s">
        <v>2144</v>
      </c>
      <c r="R43" t="s">
        <v>286</v>
      </c>
      <c r="S43" t="s">
        <v>24</v>
      </c>
      <c r="T43" t="s">
        <v>13</v>
      </c>
      <c r="U43">
        <v>31</v>
      </c>
      <c r="V43" t="s">
        <v>14</v>
      </c>
      <c r="W43" t="s">
        <v>2145</v>
      </c>
      <c r="Y43">
        <v>2022</v>
      </c>
      <c r="Z43" t="s">
        <v>52</v>
      </c>
      <c r="AA43" s="2">
        <v>0.01</v>
      </c>
    </row>
    <row r="44" spans="1:27" outlineLevel="2" x14ac:dyDescent="0.25">
      <c r="A44">
        <v>143</v>
      </c>
      <c r="B44" t="s">
        <v>856</v>
      </c>
      <c r="C44" t="s">
        <v>857</v>
      </c>
      <c r="D44" t="s">
        <v>858</v>
      </c>
      <c r="E44" t="s">
        <v>56</v>
      </c>
      <c r="F44">
        <v>2</v>
      </c>
      <c r="G44">
        <v>4</v>
      </c>
      <c r="H44" t="s">
        <v>4</v>
      </c>
      <c r="I44">
        <f t="shared" si="1"/>
        <v>8</v>
      </c>
      <c r="J44" t="s">
        <v>43</v>
      </c>
      <c r="K44" t="s">
        <v>119</v>
      </c>
      <c r="O44" t="s">
        <v>859</v>
      </c>
      <c r="P44" t="s">
        <v>130</v>
      </c>
      <c r="Q44" t="s">
        <v>860</v>
      </c>
      <c r="R44" t="s">
        <v>861</v>
      </c>
      <c r="S44" t="s">
        <v>24</v>
      </c>
      <c r="T44" t="s">
        <v>13</v>
      </c>
      <c r="U44">
        <v>116</v>
      </c>
      <c r="V44" t="s">
        <v>14</v>
      </c>
      <c r="W44" t="s">
        <v>862</v>
      </c>
      <c r="X44" t="s">
        <v>114</v>
      </c>
      <c r="Y44">
        <v>2020</v>
      </c>
      <c r="Z44" t="s">
        <v>198</v>
      </c>
      <c r="AA44" s="2">
        <v>0.04</v>
      </c>
    </row>
    <row r="45" spans="1:27" outlineLevel="2" x14ac:dyDescent="0.25">
      <c r="A45">
        <v>144</v>
      </c>
      <c r="B45" t="s">
        <v>863</v>
      </c>
      <c r="C45" t="s">
        <v>864</v>
      </c>
      <c r="D45" t="s">
        <v>865</v>
      </c>
      <c r="E45" t="s">
        <v>56</v>
      </c>
      <c r="F45">
        <v>2</v>
      </c>
      <c r="G45">
        <v>4</v>
      </c>
      <c r="H45" t="s">
        <v>4</v>
      </c>
      <c r="I45">
        <f t="shared" si="1"/>
        <v>8</v>
      </c>
      <c r="J45" t="s">
        <v>43</v>
      </c>
      <c r="K45" t="s">
        <v>119</v>
      </c>
      <c r="O45" t="s">
        <v>866</v>
      </c>
      <c r="P45" t="s">
        <v>130</v>
      </c>
      <c r="Q45" t="s">
        <v>860</v>
      </c>
      <c r="R45" t="s">
        <v>861</v>
      </c>
      <c r="S45" t="s">
        <v>24</v>
      </c>
      <c r="T45" t="s">
        <v>13</v>
      </c>
      <c r="U45">
        <v>116</v>
      </c>
      <c r="V45" t="s">
        <v>14</v>
      </c>
      <c r="W45" t="s">
        <v>862</v>
      </c>
      <c r="X45" t="s">
        <v>114</v>
      </c>
      <c r="Y45">
        <v>2020</v>
      </c>
      <c r="Z45" t="s">
        <v>198</v>
      </c>
      <c r="AA45" s="2">
        <v>0.04</v>
      </c>
    </row>
    <row r="46" spans="1:27" outlineLevel="2" x14ac:dyDescent="0.25">
      <c r="A46">
        <v>145</v>
      </c>
      <c r="B46" t="s">
        <v>867</v>
      </c>
      <c r="C46" t="s">
        <v>868</v>
      </c>
      <c r="D46" t="s">
        <v>869</v>
      </c>
      <c r="E46" t="s">
        <v>56</v>
      </c>
      <c r="F46">
        <v>2</v>
      </c>
      <c r="G46">
        <v>4</v>
      </c>
      <c r="H46" t="s">
        <v>4</v>
      </c>
      <c r="I46">
        <f t="shared" si="1"/>
        <v>8</v>
      </c>
      <c r="J46" t="s">
        <v>43</v>
      </c>
      <c r="K46" t="s">
        <v>119</v>
      </c>
      <c r="O46" t="s">
        <v>870</v>
      </c>
      <c r="P46" t="s">
        <v>130</v>
      </c>
      <c r="Q46" t="s">
        <v>860</v>
      </c>
      <c r="R46" t="s">
        <v>861</v>
      </c>
      <c r="S46" t="s">
        <v>24</v>
      </c>
      <c r="T46" t="s">
        <v>13</v>
      </c>
      <c r="U46">
        <v>116</v>
      </c>
      <c r="V46" t="s">
        <v>14</v>
      </c>
      <c r="W46" t="s">
        <v>862</v>
      </c>
      <c r="X46" t="s">
        <v>114</v>
      </c>
      <c r="Y46">
        <v>2020</v>
      </c>
      <c r="Z46" t="s">
        <v>198</v>
      </c>
      <c r="AA46" s="2">
        <v>0.04</v>
      </c>
    </row>
    <row r="47" spans="1:27" outlineLevel="2" x14ac:dyDescent="0.25">
      <c r="A47">
        <v>130</v>
      </c>
      <c r="B47" t="s">
        <v>781</v>
      </c>
      <c r="C47" t="s">
        <v>782</v>
      </c>
      <c r="D47" t="s">
        <v>783</v>
      </c>
      <c r="E47" t="s">
        <v>56</v>
      </c>
      <c r="F47">
        <v>3</v>
      </c>
      <c r="G47">
        <v>4.13</v>
      </c>
      <c r="H47" t="s">
        <v>4</v>
      </c>
      <c r="I47">
        <f t="shared" si="1"/>
        <v>12.39</v>
      </c>
      <c r="J47" t="s">
        <v>43</v>
      </c>
      <c r="K47" t="s">
        <v>739</v>
      </c>
      <c r="O47" t="s">
        <v>784</v>
      </c>
      <c r="P47" t="s">
        <v>9</v>
      </c>
      <c r="Q47" t="s">
        <v>785</v>
      </c>
      <c r="R47" t="s">
        <v>786</v>
      </c>
      <c r="S47" t="s">
        <v>787</v>
      </c>
      <c r="T47" t="s">
        <v>13</v>
      </c>
      <c r="U47">
        <v>263</v>
      </c>
      <c r="V47" t="s">
        <v>14</v>
      </c>
      <c r="W47" t="s">
        <v>788</v>
      </c>
      <c r="X47" t="s">
        <v>27</v>
      </c>
      <c r="Y47">
        <v>2013</v>
      </c>
      <c r="Z47" t="s">
        <v>28</v>
      </c>
      <c r="AA47" s="2">
        <v>0.04</v>
      </c>
    </row>
    <row r="48" spans="1:27" outlineLevel="2" x14ac:dyDescent="0.25">
      <c r="A48">
        <v>120</v>
      </c>
      <c r="B48" t="s">
        <v>724</v>
      </c>
      <c r="C48" t="s">
        <v>725</v>
      </c>
      <c r="D48" t="s">
        <v>726</v>
      </c>
      <c r="E48" t="s">
        <v>56</v>
      </c>
      <c r="F48">
        <v>2.38</v>
      </c>
      <c r="G48">
        <v>4.5</v>
      </c>
      <c r="H48" t="s">
        <v>4</v>
      </c>
      <c r="I48">
        <f t="shared" si="1"/>
        <v>10.709999999999999</v>
      </c>
      <c r="J48" t="s">
        <v>43</v>
      </c>
      <c r="K48" t="s">
        <v>103</v>
      </c>
      <c r="O48" t="s">
        <v>727</v>
      </c>
      <c r="P48" t="s">
        <v>9</v>
      </c>
      <c r="Q48" t="s">
        <v>728</v>
      </c>
      <c r="R48" t="s">
        <v>60</v>
      </c>
      <c r="S48" t="s">
        <v>24</v>
      </c>
      <c r="T48" t="s">
        <v>13</v>
      </c>
      <c r="U48">
        <v>2</v>
      </c>
      <c r="V48" t="s">
        <v>14</v>
      </c>
      <c r="W48" t="s">
        <v>729</v>
      </c>
      <c r="X48" t="s">
        <v>62</v>
      </c>
      <c r="Y48" t="s">
        <v>80</v>
      </c>
      <c r="AA48" s="2">
        <v>0.04</v>
      </c>
    </row>
    <row r="49" spans="1:28" outlineLevel="2" x14ac:dyDescent="0.25">
      <c r="A49">
        <v>156</v>
      </c>
      <c r="B49" t="s">
        <v>929</v>
      </c>
      <c r="C49" t="s">
        <v>930</v>
      </c>
      <c r="D49" t="s">
        <v>931</v>
      </c>
      <c r="E49" t="s">
        <v>56</v>
      </c>
      <c r="F49">
        <v>5</v>
      </c>
      <c r="G49">
        <v>5</v>
      </c>
      <c r="H49" t="s">
        <v>156</v>
      </c>
      <c r="I49">
        <f t="shared" si="1"/>
        <v>25</v>
      </c>
      <c r="J49" t="s">
        <v>43</v>
      </c>
      <c r="K49" t="s">
        <v>119</v>
      </c>
      <c r="O49" t="s">
        <v>932</v>
      </c>
      <c r="P49" t="s">
        <v>35</v>
      </c>
      <c r="Q49" t="s">
        <v>933</v>
      </c>
      <c r="R49" t="s">
        <v>60</v>
      </c>
      <c r="S49" t="s">
        <v>24</v>
      </c>
      <c r="T49" t="s">
        <v>13</v>
      </c>
      <c r="U49">
        <v>5</v>
      </c>
      <c r="V49" t="s">
        <v>14</v>
      </c>
      <c r="W49" t="s">
        <v>934</v>
      </c>
      <c r="X49" t="s">
        <v>62</v>
      </c>
      <c r="Y49" t="s">
        <v>80</v>
      </c>
      <c r="AA49" s="2">
        <v>0.04</v>
      </c>
    </row>
    <row r="50" spans="1:28" outlineLevel="2" x14ac:dyDescent="0.25">
      <c r="A50">
        <v>347</v>
      </c>
      <c r="B50" t="s">
        <v>1884</v>
      </c>
      <c r="C50" t="s">
        <v>1885</v>
      </c>
      <c r="D50" t="s">
        <v>1886</v>
      </c>
      <c r="E50" t="s">
        <v>56</v>
      </c>
      <c r="F50">
        <v>7</v>
      </c>
      <c r="G50">
        <v>5</v>
      </c>
      <c r="H50" t="s">
        <v>4</v>
      </c>
      <c r="I50">
        <f t="shared" si="1"/>
        <v>35</v>
      </c>
      <c r="J50" t="s">
        <v>5</v>
      </c>
      <c r="K50" t="s">
        <v>119</v>
      </c>
      <c r="O50" t="s">
        <v>1887</v>
      </c>
      <c r="P50" t="s">
        <v>9</v>
      </c>
      <c r="Q50" t="s">
        <v>59</v>
      </c>
      <c r="R50" t="s">
        <v>60</v>
      </c>
      <c r="S50" t="s">
        <v>24</v>
      </c>
      <c r="T50" t="s">
        <v>13</v>
      </c>
      <c r="U50">
        <v>5</v>
      </c>
      <c r="V50" t="s">
        <v>14</v>
      </c>
      <c r="W50" t="s">
        <v>1888</v>
      </c>
      <c r="Y50">
        <v>2021</v>
      </c>
      <c r="Z50" t="s">
        <v>1883</v>
      </c>
      <c r="AA50" s="2">
        <v>0.04</v>
      </c>
    </row>
    <row r="51" spans="1:28" outlineLevel="2" x14ac:dyDescent="0.25">
      <c r="A51">
        <v>132</v>
      </c>
      <c r="B51" t="s">
        <v>795</v>
      </c>
      <c r="C51" t="s">
        <v>796</v>
      </c>
      <c r="D51" t="s">
        <v>797</v>
      </c>
      <c r="E51" t="s">
        <v>56</v>
      </c>
      <c r="F51">
        <v>1.5</v>
      </c>
      <c r="G51">
        <v>5.25</v>
      </c>
      <c r="H51" t="s">
        <v>478</v>
      </c>
      <c r="I51">
        <f t="shared" si="1"/>
        <v>24.727500000000003</v>
      </c>
      <c r="J51" t="s">
        <v>43</v>
      </c>
      <c r="K51" t="s">
        <v>119</v>
      </c>
      <c r="O51" t="s">
        <v>798</v>
      </c>
      <c r="P51" t="s">
        <v>9</v>
      </c>
      <c r="Q51" t="s">
        <v>799</v>
      </c>
      <c r="R51" t="s">
        <v>60</v>
      </c>
      <c r="S51" t="s">
        <v>24</v>
      </c>
      <c r="T51" t="s">
        <v>13</v>
      </c>
      <c r="U51">
        <v>5</v>
      </c>
      <c r="V51" t="s">
        <v>14</v>
      </c>
      <c r="W51" t="s">
        <v>800</v>
      </c>
      <c r="X51" t="s">
        <v>62</v>
      </c>
      <c r="Y51" t="s">
        <v>80</v>
      </c>
      <c r="AA51" s="2">
        <v>0.04</v>
      </c>
    </row>
    <row r="52" spans="1:28" outlineLevel="2" x14ac:dyDescent="0.25">
      <c r="A52">
        <v>137</v>
      </c>
      <c r="B52" t="s">
        <v>825</v>
      </c>
      <c r="C52" t="s">
        <v>826</v>
      </c>
      <c r="D52" t="s">
        <v>827</v>
      </c>
      <c r="E52" t="s">
        <v>56</v>
      </c>
      <c r="F52">
        <v>3.5</v>
      </c>
      <c r="G52">
        <v>6</v>
      </c>
      <c r="H52" t="s">
        <v>4</v>
      </c>
      <c r="I52">
        <f t="shared" si="1"/>
        <v>21</v>
      </c>
      <c r="J52" t="s">
        <v>43</v>
      </c>
      <c r="K52" t="s">
        <v>119</v>
      </c>
      <c r="O52" t="s">
        <v>828</v>
      </c>
      <c r="P52" t="s">
        <v>9</v>
      </c>
      <c r="Q52" t="s">
        <v>826</v>
      </c>
      <c r="R52" t="s">
        <v>60</v>
      </c>
      <c r="S52" t="s">
        <v>24</v>
      </c>
      <c r="T52" t="s">
        <v>829</v>
      </c>
      <c r="U52">
        <v>5</v>
      </c>
      <c r="V52" t="s">
        <v>14</v>
      </c>
      <c r="W52" t="s">
        <v>830</v>
      </c>
      <c r="X52" t="s">
        <v>62</v>
      </c>
      <c r="Y52" t="s">
        <v>80</v>
      </c>
      <c r="AA52" s="2">
        <v>0.04</v>
      </c>
      <c r="AB52" t="s">
        <v>718</v>
      </c>
    </row>
    <row r="53" spans="1:28" outlineLevel="2" x14ac:dyDescent="0.25">
      <c r="A53">
        <v>136</v>
      </c>
      <c r="B53" t="s">
        <v>817</v>
      </c>
      <c r="C53" t="s">
        <v>818</v>
      </c>
      <c r="D53" t="s">
        <v>819</v>
      </c>
      <c r="E53" t="s">
        <v>56</v>
      </c>
      <c r="F53">
        <v>4</v>
      </c>
      <c r="G53">
        <v>6</v>
      </c>
      <c r="H53" t="s">
        <v>4</v>
      </c>
      <c r="I53">
        <f t="shared" si="1"/>
        <v>24</v>
      </c>
      <c r="J53" t="s">
        <v>43</v>
      </c>
      <c r="K53" t="s">
        <v>820</v>
      </c>
      <c r="O53" t="s">
        <v>821</v>
      </c>
      <c r="P53" t="s">
        <v>9</v>
      </c>
      <c r="Q53" t="s">
        <v>822</v>
      </c>
      <c r="R53" t="s">
        <v>823</v>
      </c>
      <c r="S53" t="s">
        <v>24</v>
      </c>
      <c r="T53" t="s">
        <v>13</v>
      </c>
      <c r="U53">
        <v>40</v>
      </c>
      <c r="V53" t="s">
        <v>14</v>
      </c>
      <c r="W53" t="s">
        <v>824</v>
      </c>
      <c r="X53" t="s">
        <v>62</v>
      </c>
      <c r="Y53" t="s">
        <v>80</v>
      </c>
      <c r="AA53" s="2">
        <v>0.04</v>
      </c>
      <c r="AB53" t="s">
        <v>718</v>
      </c>
    </row>
    <row r="54" spans="1:28" outlineLevel="1" x14ac:dyDescent="0.25">
      <c r="U54" s="24" t="s">
        <v>2600</v>
      </c>
      <c r="V54">
        <f>SUBTOTAL(3,V2:V53)</f>
        <v>52</v>
      </c>
      <c r="AA54" s="2"/>
    </row>
    <row r="55" spans="1:28" outlineLevel="2" x14ac:dyDescent="0.25">
      <c r="A55">
        <v>471</v>
      </c>
      <c r="B55" t="s">
        <v>2456</v>
      </c>
      <c r="C55" t="s">
        <v>2457</v>
      </c>
      <c r="D55" t="s">
        <v>2458</v>
      </c>
      <c r="E55" t="s">
        <v>511</v>
      </c>
      <c r="F55">
        <v>1.25</v>
      </c>
      <c r="G55">
        <v>0.63</v>
      </c>
      <c r="H55" t="s">
        <v>4</v>
      </c>
      <c r="I55">
        <f t="shared" ref="I55:I88" si="2">IF(H55="Rectangle",F55*G55,IF(H55="Square",F55*G55,IF(H55="Round",(F55/2)^2*3.14,IF(H55="Oval",(F55*G55*3.14),IF(H55="Triangle",((F55*G55)/2),"Error")))))</f>
        <v>0.78749999999999998</v>
      </c>
      <c r="J55" t="s">
        <v>43</v>
      </c>
      <c r="K55" t="s">
        <v>393</v>
      </c>
      <c r="M55" t="s">
        <v>7</v>
      </c>
      <c r="P55" t="s">
        <v>130</v>
      </c>
      <c r="Q55" t="s">
        <v>2454</v>
      </c>
      <c r="R55" t="s">
        <v>36</v>
      </c>
      <c r="S55" t="s">
        <v>12</v>
      </c>
      <c r="T55" t="s">
        <v>13</v>
      </c>
      <c r="U55">
        <v>61</v>
      </c>
      <c r="V55" t="s">
        <v>128</v>
      </c>
      <c r="W55" t="s">
        <v>2455</v>
      </c>
      <c r="X55" t="s">
        <v>130</v>
      </c>
      <c r="Y55">
        <v>2023</v>
      </c>
      <c r="Z55" t="s">
        <v>432</v>
      </c>
      <c r="AA55" s="2">
        <v>6</v>
      </c>
    </row>
    <row r="56" spans="1:28" outlineLevel="2" x14ac:dyDescent="0.25">
      <c r="A56">
        <v>470</v>
      </c>
      <c r="B56" t="s">
        <v>2451</v>
      </c>
      <c r="C56" t="s">
        <v>2452</v>
      </c>
      <c r="D56" t="s">
        <v>2453</v>
      </c>
      <c r="E56" t="s">
        <v>511</v>
      </c>
      <c r="F56">
        <v>1</v>
      </c>
      <c r="G56">
        <v>1</v>
      </c>
      <c r="H56" t="s">
        <v>75</v>
      </c>
      <c r="I56">
        <f t="shared" si="2"/>
        <v>0.78500000000000003</v>
      </c>
      <c r="J56" t="s">
        <v>43</v>
      </c>
      <c r="K56" t="s">
        <v>393</v>
      </c>
      <c r="M56" t="s">
        <v>7</v>
      </c>
      <c r="P56" t="s">
        <v>130</v>
      </c>
      <c r="Q56" t="s">
        <v>2454</v>
      </c>
      <c r="R56" t="s">
        <v>36</v>
      </c>
      <c r="S56" t="s">
        <v>12</v>
      </c>
      <c r="T56" t="s">
        <v>13</v>
      </c>
      <c r="U56">
        <v>61</v>
      </c>
      <c r="V56" t="s">
        <v>128</v>
      </c>
      <c r="W56" t="s">
        <v>2455</v>
      </c>
      <c r="X56" t="s">
        <v>130</v>
      </c>
      <c r="Y56">
        <v>2023</v>
      </c>
      <c r="Z56" t="s">
        <v>432</v>
      </c>
      <c r="AA56" s="2">
        <v>6</v>
      </c>
    </row>
    <row r="57" spans="1:28" outlineLevel="2" x14ac:dyDescent="0.25">
      <c r="A57">
        <v>472</v>
      </c>
      <c r="B57" t="s">
        <v>2459</v>
      </c>
      <c r="C57" t="s">
        <v>2460</v>
      </c>
      <c r="D57" t="s">
        <v>2461</v>
      </c>
      <c r="E57" t="s">
        <v>511</v>
      </c>
      <c r="F57">
        <v>1.25</v>
      </c>
      <c r="G57">
        <v>1</v>
      </c>
      <c r="H57" t="s">
        <v>4</v>
      </c>
      <c r="I57">
        <f t="shared" si="2"/>
        <v>1.25</v>
      </c>
      <c r="J57" t="s">
        <v>43</v>
      </c>
      <c r="K57" t="s">
        <v>393</v>
      </c>
      <c r="M57" t="s">
        <v>7</v>
      </c>
      <c r="P57" t="s">
        <v>130</v>
      </c>
      <c r="Q57" t="s">
        <v>2454</v>
      </c>
      <c r="R57" t="s">
        <v>36</v>
      </c>
      <c r="S57" t="s">
        <v>12</v>
      </c>
      <c r="T57" t="s">
        <v>13</v>
      </c>
      <c r="U57">
        <v>61</v>
      </c>
      <c r="V57" t="s">
        <v>128</v>
      </c>
      <c r="W57" t="s">
        <v>2455</v>
      </c>
      <c r="X57" t="s">
        <v>130</v>
      </c>
      <c r="Y57">
        <v>2023</v>
      </c>
      <c r="Z57" t="s">
        <v>432</v>
      </c>
      <c r="AA57" s="2">
        <v>6</v>
      </c>
    </row>
    <row r="58" spans="1:28" outlineLevel="2" x14ac:dyDescent="0.25">
      <c r="A58">
        <v>436</v>
      </c>
      <c r="B58" t="s">
        <v>2253</v>
      </c>
      <c r="C58" t="s">
        <v>2254</v>
      </c>
      <c r="D58" t="s">
        <v>2255</v>
      </c>
      <c r="E58" t="s">
        <v>1102</v>
      </c>
      <c r="F58">
        <v>1.25</v>
      </c>
      <c r="G58">
        <v>1.25</v>
      </c>
      <c r="H58" t="s">
        <v>75</v>
      </c>
      <c r="I58">
        <f t="shared" si="2"/>
        <v>1.2265625</v>
      </c>
      <c r="J58" t="s">
        <v>43</v>
      </c>
      <c r="K58" t="s">
        <v>291</v>
      </c>
      <c r="M58" t="s">
        <v>7</v>
      </c>
      <c r="P58" t="s">
        <v>209</v>
      </c>
      <c r="Q58" t="s">
        <v>2256</v>
      </c>
      <c r="R58" t="s">
        <v>2257</v>
      </c>
      <c r="S58" t="s">
        <v>24</v>
      </c>
      <c r="T58" t="s">
        <v>13</v>
      </c>
      <c r="U58">
        <v>20</v>
      </c>
      <c r="V58" t="s">
        <v>128</v>
      </c>
      <c r="W58" t="s">
        <v>2258</v>
      </c>
      <c r="X58" t="s">
        <v>130</v>
      </c>
      <c r="Y58">
        <v>2023</v>
      </c>
      <c r="Z58" t="s">
        <v>2259</v>
      </c>
      <c r="AA58" s="2">
        <v>0.01</v>
      </c>
    </row>
    <row r="59" spans="1:28" outlineLevel="2" x14ac:dyDescent="0.25">
      <c r="A59">
        <v>346</v>
      </c>
      <c r="B59" t="s">
        <v>1876</v>
      </c>
      <c r="C59" t="s">
        <v>1877</v>
      </c>
      <c r="D59" t="s">
        <v>1878</v>
      </c>
      <c r="E59" t="s">
        <v>32</v>
      </c>
      <c r="F59">
        <v>1.5</v>
      </c>
      <c r="G59">
        <v>1.25</v>
      </c>
      <c r="H59" t="s">
        <v>4</v>
      </c>
      <c r="I59">
        <f t="shared" si="2"/>
        <v>1.875</v>
      </c>
      <c r="J59" t="s">
        <v>5</v>
      </c>
      <c r="K59" t="s">
        <v>98</v>
      </c>
      <c r="N59" t="s">
        <v>7</v>
      </c>
      <c r="O59" t="s">
        <v>1879</v>
      </c>
      <c r="P59" t="s">
        <v>35</v>
      </c>
      <c r="Q59" t="s">
        <v>1880</v>
      </c>
      <c r="R59" t="s">
        <v>1881</v>
      </c>
      <c r="S59" t="s">
        <v>24</v>
      </c>
      <c r="T59" t="s">
        <v>13</v>
      </c>
      <c r="U59">
        <v>9</v>
      </c>
      <c r="V59" t="s">
        <v>128</v>
      </c>
      <c r="W59" t="s">
        <v>1882</v>
      </c>
      <c r="Y59">
        <v>2021</v>
      </c>
      <c r="Z59" t="s">
        <v>1883</v>
      </c>
      <c r="AA59" s="2">
        <v>0.01</v>
      </c>
    </row>
    <row r="60" spans="1:28" outlineLevel="2" x14ac:dyDescent="0.25">
      <c r="A60">
        <v>473</v>
      </c>
      <c r="B60" t="s">
        <v>2462</v>
      </c>
      <c r="C60" t="s">
        <v>2463</v>
      </c>
      <c r="D60" t="s">
        <v>2464</v>
      </c>
      <c r="E60" t="s">
        <v>991</v>
      </c>
      <c r="F60">
        <v>4.25</v>
      </c>
      <c r="G60">
        <v>1.38</v>
      </c>
      <c r="H60" t="s">
        <v>4</v>
      </c>
      <c r="I60">
        <f t="shared" si="2"/>
        <v>5.8649999999999993</v>
      </c>
      <c r="J60" t="s">
        <v>5</v>
      </c>
      <c r="K60" t="s">
        <v>1003</v>
      </c>
      <c r="O60" t="s">
        <v>36</v>
      </c>
      <c r="P60" t="s">
        <v>130</v>
      </c>
      <c r="Q60" t="s">
        <v>2465</v>
      </c>
      <c r="R60" t="s">
        <v>36</v>
      </c>
      <c r="S60" t="s">
        <v>12</v>
      </c>
      <c r="T60" t="s">
        <v>13</v>
      </c>
      <c r="U60">
        <v>61</v>
      </c>
      <c r="V60" t="s">
        <v>128</v>
      </c>
      <c r="W60" t="s">
        <v>2455</v>
      </c>
      <c r="X60" t="s">
        <v>130</v>
      </c>
      <c r="Y60">
        <v>2023</v>
      </c>
      <c r="Z60" t="s">
        <v>432</v>
      </c>
      <c r="AA60" s="2">
        <v>0.04</v>
      </c>
    </row>
    <row r="61" spans="1:28" outlineLevel="2" x14ac:dyDescent="0.25">
      <c r="A61">
        <v>264</v>
      </c>
      <c r="B61" t="s">
        <v>1489</v>
      </c>
      <c r="C61" t="s">
        <v>1490</v>
      </c>
      <c r="D61" t="s">
        <v>1491</v>
      </c>
      <c r="E61" t="s">
        <v>234</v>
      </c>
      <c r="F61">
        <v>4</v>
      </c>
      <c r="G61">
        <v>1.75</v>
      </c>
      <c r="H61" t="s">
        <v>4</v>
      </c>
      <c r="I61">
        <f t="shared" si="2"/>
        <v>7</v>
      </c>
      <c r="J61" t="s">
        <v>5</v>
      </c>
      <c r="K61" t="s">
        <v>98</v>
      </c>
      <c r="O61" t="s">
        <v>1492</v>
      </c>
      <c r="P61" t="s">
        <v>46</v>
      </c>
      <c r="Q61" t="s">
        <v>1493</v>
      </c>
      <c r="R61" t="s">
        <v>845</v>
      </c>
      <c r="S61" t="s">
        <v>12</v>
      </c>
      <c r="T61" t="s">
        <v>13</v>
      </c>
      <c r="U61">
        <v>65</v>
      </c>
      <c r="V61" t="s">
        <v>128</v>
      </c>
      <c r="W61" t="s">
        <v>1494</v>
      </c>
      <c r="X61" t="s">
        <v>130</v>
      </c>
      <c r="Y61">
        <v>2009</v>
      </c>
      <c r="AA61" s="2">
        <v>8.99</v>
      </c>
    </row>
    <row r="62" spans="1:28" outlineLevel="2" x14ac:dyDescent="0.25">
      <c r="A62">
        <v>437</v>
      </c>
      <c r="B62" t="s">
        <v>2260</v>
      </c>
      <c r="C62" t="s">
        <v>2261</v>
      </c>
      <c r="D62" t="s">
        <v>2262</v>
      </c>
      <c r="E62" t="s">
        <v>3</v>
      </c>
      <c r="F62">
        <v>3.5</v>
      </c>
      <c r="G62">
        <v>1.88</v>
      </c>
      <c r="H62" t="s">
        <v>4</v>
      </c>
      <c r="I62">
        <f t="shared" si="2"/>
        <v>6.58</v>
      </c>
      <c r="J62" t="s">
        <v>5</v>
      </c>
      <c r="K62" t="s">
        <v>92</v>
      </c>
      <c r="P62" t="s">
        <v>46</v>
      </c>
      <c r="Q62" t="s">
        <v>157</v>
      </c>
      <c r="R62" t="s">
        <v>79</v>
      </c>
      <c r="S62" t="s">
        <v>24</v>
      </c>
      <c r="T62" t="s">
        <v>829</v>
      </c>
      <c r="U62">
        <v>42</v>
      </c>
      <c r="V62" t="s">
        <v>128</v>
      </c>
      <c r="W62" t="s">
        <v>2263</v>
      </c>
      <c r="X62" t="s">
        <v>130</v>
      </c>
      <c r="Y62">
        <v>2023</v>
      </c>
      <c r="Z62" t="s">
        <v>2264</v>
      </c>
      <c r="AA62" s="2">
        <v>0.01</v>
      </c>
    </row>
    <row r="63" spans="1:28" outlineLevel="2" x14ac:dyDescent="0.25">
      <c r="A63">
        <v>263</v>
      </c>
      <c r="B63" t="s">
        <v>1483</v>
      </c>
      <c r="C63" t="s">
        <v>1484</v>
      </c>
      <c r="D63" t="s">
        <v>1485</v>
      </c>
      <c r="E63" t="s">
        <v>3</v>
      </c>
      <c r="F63">
        <v>3</v>
      </c>
      <c r="G63">
        <v>2</v>
      </c>
      <c r="H63" t="s">
        <v>4</v>
      </c>
      <c r="I63">
        <f t="shared" si="2"/>
        <v>6</v>
      </c>
      <c r="J63" t="s">
        <v>5</v>
      </c>
      <c r="K63" t="s">
        <v>449</v>
      </c>
      <c r="O63" t="s">
        <v>1486</v>
      </c>
      <c r="P63" t="s">
        <v>46</v>
      </c>
      <c r="Q63" t="s">
        <v>1487</v>
      </c>
      <c r="R63" t="s">
        <v>79</v>
      </c>
      <c r="S63" t="s">
        <v>24</v>
      </c>
      <c r="T63" t="s">
        <v>13</v>
      </c>
      <c r="U63">
        <v>41</v>
      </c>
      <c r="V63" t="s">
        <v>128</v>
      </c>
      <c r="W63" t="s">
        <v>1488</v>
      </c>
      <c r="X63" t="s">
        <v>130</v>
      </c>
      <c r="Y63">
        <v>2005</v>
      </c>
      <c r="AA63" s="2">
        <v>6.95</v>
      </c>
    </row>
    <row r="64" spans="1:28" outlineLevel="2" x14ac:dyDescent="0.25">
      <c r="A64">
        <v>439</v>
      </c>
      <c r="B64" t="s">
        <v>2269</v>
      </c>
      <c r="C64" t="s">
        <v>2270</v>
      </c>
      <c r="D64" t="s">
        <v>2271</v>
      </c>
      <c r="E64" t="s">
        <v>3</v>
      </c>
      <c r="F64">
        <v>3.38</v>
      </c>
      <c r="G64">
        <v>2</v>
      </c>
      <c r="H64" t="s">
        <v>4</v>
      </c>
      <c r="I64">
        <f t="shared" si="2"/>
        <v>6.76</v>
      </c>
      <c r="J64" t="s">
        <v>5</v>
      </c>
      <c r="K64" t="s">
        <v>92</v>
      </c>
      <c r="P64" t="s">
        <v>46</v>
      </c>
      <c r="Q64" t="s">
        <v>2272</v>
      </c>
      <c r="R64" t="s">
        <v>79</v>
      </c>
      <c r="S64" t="s">
        <v>24</v>
      </c>
      <c r="T64" t="s">
        <v>829</v>
      </c>
      <c r="U64">
        <v>42</v>
      </c>
      <c r="V64" t="s">
        <v>128</v>
      </c>
      <c r="W64" t="s">
        <v>2263</v>
      </c>
      <c r="X64" t="s">
        <v>130</v>
      </c>
      <c r="Y64">
        <v>2023</v>
      </c>
      <c r="Z64" t="s">
        <v>2264</v>
      </c>
      <c r="AA64" s="2">
        <v>0.01</v>
      </c>
    </row>
    <row r="65" spans="1:27" outlineLevel="2" x14ac:dyDescent="0.25">
      <c r="A65">
        <v>90</v>
      </c>
      <c r="B65" t="s">
        <v>586</v>
      </c>
      <c r="C65" t="s">
        <v>587</v>
      </c>
      <c r="D65" t="s">
        <v>588</v>
      </c>
      <c r="E65" t="s">
        <v>56</v>
      </c>
      <c r="F65">
        <v>3.5</v>
      </c>
      <c r="G65">
        <v>2</v>
      </c>
      <c r="H65" t="s">
        <v>4</v>
      </c>
      <c r="I65">
        <f t="shared" si="2"/>
        <v>7</v>
      </c>
      <c r="J65" t="s">
        <v>5</v>
      </c>
      <c r="K65" t="s">
        <v>449</v>
      </c>
      <c r="O65" t="s">
        <v>589</v>
      </c>
      <c r="P65" t="s">
        <v>130</v>
      </c>
      <c r="Q65" t="s">
        <v>590</v>
      </c>
      <c r="R65" t="s">
        <v>409</v>
      </c>
      <c r="S65" t="s">
        <v>24</v>
      </c>
      <c r="T65" t="s">
        <v>13</v>
      </c>
      <c r="U65">
        <v>42</v>
      </c>
      <c r="V65" t="s">
        <v>128</v>
      </c>
      <c r="W65" t="s">
        <v>591</v>
      </c>
      <c r="X65" t="s">
        <v>130</v>
      </c>
      <c r="Y65" t="s">
        <v>80</v>
      </c>
      <c r="AA65" s="2">
        <v>0.04</v>
      </c>
    </row>
    <row r="66" spans="1:27" outlineLevel="2" x14ac:dyDescent="0.25">
      <c r="A66">
        <v>420</v>
      </c>
      <c r="B66" t="s">
        <v>2181</v>
      </c>
      <c r="C66" t="s">
        <v>2182</v>
      </c>
      <c r="D66" t="s">
        <v>2183</v>
      </c>
      <c r="E66" t="s">
        <v>3</v>
      </c>
      <c r="F66">
        <v>5</v>
      </c>
      <c r="G66">
        <v>2</v>
      </c>
      <c r="H66" t="s">
        <v>4</v>
      </c>
      <c r="I66">
        <f t="shared" si="2"/>
        <v>10</v>
      </c>
      <c r="J66" t="s">
        <v>5</v>
      </c>
      <c r="K66" t="s">
        <v>92</v>
      </c>
      <c r="O66" t="s">
        <v>2184</v>
      </c>
      <c r="P66" t="s">
        <v>130</v>
      </c>
      <c r="Q66" t="s">
        <v>2185</v>
      </c>
      <c r="R66" t="s">
        <v>79</v>
      </c>
      <c r="S66" t="s">
        <v>24</v>
      </c>
      <c r="T66" t="s">
        <v>13</v>
      </c>
      <c r="U66">
        <v>41</v>
      </c>
      <c r="V66" t="s">
        <v>128</v>
      </c>
      <c r="W66" t="s">
        <v>2186</v>
      </c>
      <c r="X66" t="s">
        <v>2187</v>
      </c>
      <c r="Y66">
        <v>2022</v>
      </c>
      <c r="Z66" t="s">
        <v>2188</v>
      </c>
      <c r="AA66" s="2">
        <v>0.01</v>
      </c>
    </row>
    <row r="67" spans="1:27" outlineLevel="2" x14ac:dyDescent="0.25">
      <c r="A67">
        <v>414</v>
      </c>
      <c r="B67" t="s">
        <v>2146</v>
      </c>
      <c r="C67" t="s">
        <v>2147</v>
      </c>
      <c r="D67" t="s">
        <v>2148</v>
      </c>
      <c r="E67" t="s">
        <v>42</v>
      </c>
      <c r="F67">
        <v>3</v>
      </c>
      <c r="G67">
        <v>2.12</v>
      </c>
      <c r="H67" t="s">
        <v>4</v>
      </c>
      <c r="I67">
        <f t="shared" si="2"/>
        <v>6.36</v>
      </c>
      <c r="J67" t="s">
        <v>5</v>
      </c>
      <c r="K67" t="s">
        <v>92</v>
      </c>
      <c r="O67" t="s">
        <v>2149</v>
      </c>
      <c r="P67" t="s">
        <v>46</v>
      </c>
      <c r="Q67" t="s">
        <v>157</v>
      </c>
      <c r="R67" t="s">
        <v>79</v>
      </c>
      <c r="S67" t="s">
        <v>24</v>
      </c>
      <c r="T67" t="s">
        <v>13</v>
      </c>
      <c r="U67">
        <v>42</v>
      </c>
      <c r="V67" t="s">
        <v>128</v>
      </c>
      <c r="W67" t="s">
        <v>2150</v>
      </c>
      <c r="X67" t="s">
        <v>62</v>
      </c>
      <c r="Y67">
        <v>2022</v>
      </c>
      <c r="Z67" t="s">
        <v>52</v>
      </c>
      <c r="AA67" s="2">
        <v>0.01</v>
      </c>
    </row>
    <row r="68" spans="1:27" outlineLevel="2" x14ac:dyDescent="0.25">
      <c r="A68">
        <v>352</v>
      </c>
      <c r="B68" t="s">
        <v>1910</v>
      </c>
      <c r="C68" t="s">
        <v>1911</v>
      </c>
      <c r="D68" t="s">
        <v>1912</v>
      </c>
      <c r="E68" t="s">
        <v>42</v>
      </c>
      <c r="F68">
        <v>3.25</v>
      </c>
      <c r="G68">
        <v>2.12</v>
      </c>
      <c r="H68" t="s">
        <v>4</v>
      </c>
      <c r="I68">
        <f t="shared" si="2"/>
        <v>6.8900000000000006</v>
      </c>
      <c r="J68" t="s">
        <v>5</v>
      </c>
      <c r="K68" t="s">
        <v>528</v>
      </c>
      <c r="O68" t="s">
        <v>1913</v>
      </c>
      <c r="P68" t="s">
        <v>9</v>
      </c>
      <c r="Q68" t="s">
        <v>1914</v>
      </c>
      <c r="R68" t="s">
        <v>165</v>
      </c>
      <c r="S68" t="s">
        <v>24</v>
      </c>
      <c r="T68" t="s">
        <v>13</v>
      </c>
      <c r="U68">
        <v>116</v>
      </c>
      <c r="V68" t="s">
        <v>128</v>
      </c>
      <c r="W68" t="s">
        <v>1915</v>
      </c>
      <c r="X68" t="s">
        <v>114</v>
      </c>
      <c r="Y68">
        <v>2022</v>
      </c>
      <c r="Z68" t="s">
        <v>198</v>
      </c>
      <c r="AA68" s="2">
        <v>3.95</v>
      </c>
    </row>
    <row r="69" spans="1:27" outlineLevel="2" x14ac:dyDescent="0.25">
      <c r="A69">
        <v>27</v>
      </c>
      <c r="B69" t="s">
        <v>219</v>
      </c>
      <c r="C69" t="s">
        <v>220</v>
      </c>
      <c r="D69" t="s">
        <v>221</v>
      </c>
      <c r="E69" t="s">
        <v>42</v>
      </c>
      <c r="F69">
        <v>3.13</v>
      </c>
      <c r="G69">
        <v>2.13</v>
      </c>
      <c r="H69" t="s">
        <v>4</v>
      </c>
      <c r="I69">
        <f t="shared" si="2"/>
        <v>6.6668999999999992</v>
      </c>
      <c r="J69" t="s">
        <v>5</v>
      </c>
      <c r="K69" t="s">
        <v>57</v>
      </c>
      <c r="O69" t="s">
        <v>222</v>
      </c>
      <c r="P69" t="s">
        <v>46</v>
      </c>
      <c r="Q69" t="s">
        <v>223</v>
      </c>
      <c r="R69" t="s">
        <v>36</v>
      </c>
      <c r="S69" t="s">
        <v>12</v>
      </c>
      <c r="T69" t="s">
        <v>13</v>
      </c>
      <c r="U69">
        <v>65</v>
      </c>
      <c r="V69" t="s">
        <v>128</v>
      </c>
      <c r="W69" t="s">
        <v>224</v>
      </c>
      <c r="X69" t="s">
        <v>130</v>
      </c>
      <c r="Y69">
        <v>2006</v>
      </c>
      <c r="AA69" s="2">
        <v>0.01</v>
      </c>
    </row>
    <row r="70" spans="1:27" outlineLevel="2" x14ac:dyDescent="0.25">
      <c r="A70">
        <v>266</v>
      </c>
      <c r="B70" t="s">
        <v>1501</v>
      </c>
      <c r="C70" t="s">
        <v>1502</v>
      </c>
      <c r="D70" t="s">
        <v>1503</v>
      </c>
      <c r="E70" t="s">
        <v>42</v>
      </c>
      <c r="F70">
        <v>2.25</v>
      </c>
      <c r="G70">
        <v>2.25</v>
      </c>
      <c r="H70" t="s">
        <v>75</v>
      </c>
      <c r="I70">
        <f t="shared" si="2"/>
        <v>3.9740625000000001</v>
      </c>
      <c r="J70" t="s">
        <v>43</v>
      </c>
      <c r="K70" t="s">
        <v>84</v>
      </c>
      <c r="O70" t="s">
        <v>1504</v>
      </c>
      <c r="P70" t="s">
        <v>35</v>
      </c>
      <c r="Q70" t="s">
        <v>1504</v>
      </c>
      <c r="R70" t="s">
        <v>1505</v>
      </c>
      <c r="S70" t="s">
        <v>1506</v>
      </c>
      <c r="T70" t="s">
        <v>13</v>
      </c>
      <c r="U70">
        <v>153</v>
      </c>
      <c r="V70" t="s">
        <v>128</v>
      </c>
      <c r="W70" t="s">
        <v>1507</v>
      </c>
      <c r="X70" t="s">
        <v>130</v>
      </c>
      <c r="Y70">
        <v>2015</v>
      </c>
      <c r="AA70" s="2">
        <v>4.95</v>
      </c>
    </row>
    <row r="71" spans="1:27" outlineLevel="2" x14ac:dyDescent="0.25">
      <c r="A71">
        <v>265</v>
      </c>
      <c r="B71" t="s">
        <v>1495</v>
      </c>
      <c r="C71" t="s">
        <v>1496</v>
      </c>
      <c r="D71" t="s">
        <v>1497</v>
      </c>
      <c r="E71" t="s">
        <v>3</v>
      </c>
      <c r="F71">
        <v>2.25</v>
      </c>
      <c r="G71">
        <v>2.25</v>
      </c>
      <c r="H71" t="s">
        <v>156</v>
      </c>
      <c r="I71">
        <f t="shared" si="2"/>
        <v>5.0625</v>
      </c>
      <c r="J71" t="s">
        <v>43</v>
      </c>
      <c r="K71" t="s">
        <v>103</v>
      </c>
      <c r="O71" t="s">
        <v>1498</v>
      </c>
      <c r="P71" t="s">
        <v>46</v>
      </c>
      <c r="Q71" t="s">
        <v>1499</v>
      </c>
      <c r="R71" t="s">
        <v>36</v>
      </c>
      <c r="S71" t="s">
        <v>12</v>
      </c>
      <c r="T71" t="s">
        <v>13</v>
      </c>
      <c r="U71">
        <v>62</v>
      </c>
      <c r="V71" t="s">
        <v>128</v>
      </c>
      <c r="W71" t="s">
        <v>1500</v>
      </c>
      <c r="X71" t="s">
        <v>130</v>
      </c>
      <c r="Y71">
        <v>2014</v>
      </c>
      <c r="AA71" s="2">
        <v>0.01</v>
      </c>
    </row>
    <row r="72" spans="1:27" outlineLevel="2" x14ac:dyDescent="0.25">
      <c r="A72">
        <v>77</v>
      </c>
      <c r="B72" t="s">
        <v>519</v>
      </c>
      <c r="C72" t="s">
        <v>520</v>
      </c>
      <c r="D72" t="s">
        <v>521</v>
      </c>
      <c r="E72" t="s">
        <v>32</v>
      </c>
      <c r="F72">
        <v>4</v>
      </c>
      <c r="G72">
        <v>2.5</v>
      </c>
      <c r="H72" t="s">
        <v>4</v>
      </c>
      <c r="I72">
        <f t="shared" si="2"/>
        <v>10</v>
      </c>
      <c r="J72" t="s">
        <v>5</v>
      </c>
      <c r="K72" t="s">
        <v>98</v>
      </c>
      <c r="M72" t="s">
        <v>7</v>
      </c>
      <c r="O72" t="s">
        <v>522</v>
      </c>
      <c r="P72" t="s">
        <v>35</v>
      </c>
      <c r="Q72" t="s">
        <v>522</v>
      </c>
      <c r="R72" t="s">
        <v>523</v>
      </c>
      <c r="S72" t="s">
        <v>12</v>
      </c>
      <c r="T72" t="s">
        <v>13</v>
      </c>
      <c r="U72">
        <v>63</v>
      </c>
      <c r="V72" t="s">
        <v>128</v>
      </c>
      <c r="W72" t="s">
        <v>524</v>
      </c>
      <c r="X72" t="s">
        <v>130</v>
      </c>
      <c r="Y72">
        <v>2018</v>
      </c>
      <c r="AA72" s="2">
        <v>0.01</v>
      </c>
    </row>
    <row r="73" spans="1:27" outlineLevel="2" x14ac:dyDescent="0.25">
      <c r="A73">
        <v>350</v>
      </c>
      <c r="B73" t="s">
        <v>1899</v>
      </c>
      <c r="C73" t="s">
        <v>1900</v>
      </c>
      <c r="D73" t="s">
        <v>1901</v>
      </c>
      <c r="E73" t="s">
        <v>32</v>
      </c>
      <c r="F73">
        <v>4</v>
      </c>
      <c r="G73">
        <v>2.63</v>
      </c>
      <c r="H73" t="s">
        <v>4</v>
      </c>
      <c r="I73">
        <f t="shared" si="2"/>
        <v>10.52</v>
      </c>
      <c r="J73" t="s">
        <v>5</v>
      </c>
      <c r="K73" t="s">
        <v>98</v>
      </c>
      <c r="M73" t="s">
        <v>7</v>
      </c>
      <c r="O73" t="s">
        <v>1902</v>
      </c>
      <c r="P73" t="s">
        <v>130</v>
      </c>
      <c r="Q73" t="s">
        <v>1903</v>
      </c>
      <c r="R73" t="s">
        <v>1904</v>
      </c>
      <c r="S73" t="s">
        <v>24</v>
      </c>
      <c r="T73" t="s">
        <v>13</v>
      </c>
      <c r="U73">
        <v>15</v>
      </c>
      <c r="V73" t="s">
        <v>128</v>
      </c>
      <c r="W73" t="s">
        <v>1905</v>
      </c>
      <c r="X73" t="s">
        <v>130</v>
      </c>
      <c r="Y73" t="s">
        <v>80</v>
      </c>
      <c r="AA73" s="2">
        <v>0.01</v>
      </c>
    </row>
    <row r="74" spans="1:27" outlineLevel="2" x14ac:dyDescent="0.25">
      <c r="A74">
        <v>351</v>
      </c>
      <c r="B74" t="s">
        <v>1906</v>
      </c>
      <c r="C74" t="s">
        <v>1900</v>
      </c>
      <c r="D74" t="s">
        <v>1907</v>
      </c>
      <c r="E74" t="s">
        <v>32</v>
      </c>
      <c r="F74">
        <v>3.5</v>
      </c>
      <c r="G74">
        <v>2.75</v>
      </c>
      <c r="H74" t="s">
        <v>4</v>
      </c>
      <c r="I74">
        <f t="shared" si="2"/>
        <v>9.625</v>
      </c>
      <c r="J74" t="s">
        <v>5</v>
      </c>
      <c r="K74" t="s">
        <v>98</v>
      </c>
      <c r="O74" t="s">
        <v>1908</v>
      </c>
      <c r="P74" t="s">
        <v>130</v>
      </c>
      <c r="Q74" t="s">
        <v>1903</v>
      </c>
      <c r="R74" t="s">
        <v>880</v>
      </c>
      <c r="S74" t="s">
        <v>24</v>
      </c>
      <c r="T74" t="s">
        <v>13</v>
      </c>
      <c r="U74">
        <v>15</v>
      </c>
      <c r="V74" t="s">
        <v>128</v>
      </c>
      <c r="W74" t="s">
        <v>1909</v>
      </c>
      <c r="X74" t="s">
        <v>130</v>
      </c>
      <c r="Y74">
        <v>2019</v>
      </c>
      <c r="Z74" t="s">
        <v>1883</v>
      </c>
      <c r="AA74" s="2">
        <v>0.04</v>
      </c>
    </row>
    <row r="75" spans="1:27" outlineLevel="2" x14ac:dyDescent="0.25">
      <c r="A75">
        <v>453</v>
      </c>
      <c r="B75" t="s">
        <v>2340</v>
      </c>
      <c r="C75" t="s">
        <v>2341</v>
      </c>
      <c r="D75" t="s">
        <v>2342</v>
      </c>
      <c r="E75" t="s">
        <v>991</v>
      </c>
      <c r="F75">
        <v>2.75</v>
      </c>
      <c r="G75">
        <v>2.88</v>
      </c>
      <c r="H75" t="s">
        <v>4</v>
      </c>
      <c r="I75">
        <f t="shared" si="2"/>
        <v>7.92</v>
      </c>
      <c r="J75" t="s">
        <v>43</v>
      </c>
      <c r="K75" t="s">
        <v>84</v>
      </c>
      <c r="O75" t="s">
        <v>2343</v>
      </c>
      <c r="P75" t="s">
        <v>130</v>
      </c>
      <c r="Q75" t="s">
        <v>2341</v>
      </c>
      <c r="R75" t="s">
        <v>60</v>
      </c>
      <c r="S75" t="s">
        <v>24</v>
      </c>
      <c r="T75" t="s">
        <v>13</v>
      </c>
      <c r="U75">
        <v>5</v>
      </c>
      <c r="V75" t="s">
        <v>128</v>
      </c>
      <c r="W75" t="s">
        <v>2336</v>
      </c>
      <c r="X75" t="s">
        <v>130</v>
      </c>
      <c r="Y75">
        <v>2023</v>
      </c>
      <c r="Z75" t="s">
        <v>52</v>
      </c>
      <c r="AA75" s="2">
        <v>0.04</v>
      </c>
    </row>
    <row r="76" spans="1:27" outlineLevel="2" x14ac:dyDescent="0.25">
      <c r="A76">
        <v>267</v>
      </c>
      <c r="B76" t="s">
        <v>1508</v>
      </c>
      <c r="C76" t="s">
        <v>1509</v>
      </c>
      <c r="D76" t="s">
        <v>1510</v>
      </c>
      <c r="E76" t="s">
        <v>3</v>
      </c>
      <c r="F76">
        <v>3.38</v>
      </c>
      <c r="G76">
        <v>2.88</v>
      </c>
      <c r="H76" t="s">
        <v>4</v>
      </c>
      <c r="I76">
        <f t="shared" si="2"/>
        <v>9.7343999999999991</v>
      </c>
      <c r="J76" t="s">
        <v>5</v>
      </c>
      <c r="K76" t="s">
        <v>57</v>
      </c>
      <c r="O76" t="s">
        <v>1511</v>
      </c>
      <c r="P76" t="s">
        <v>35</v>
      </c>
      <c r="Q76" t="s">
        <v>1512</v>
      </c>
      <c r="R76" t="s">
        <v>36</v>
      </c>
      <c r="S76" t="s">
        <v>12</v>
      </c>
      <c r="T76" t="s">
        <v>13</v>
      </c>
      <c r="U76">
        <v>62</v>
      </c>
      <c r="V76" t="s">
        <v>128</v>
      </c>
      <c r="W76" t="s">
        <v>1513</v>
      </c>
      <c r="X76" t="s">
        <v>130</v>
      </c>
      <c r="Y76">
        <v>2019</v>
      </c>
      <c r="Z76" t="s">
        <v>432</v>
      </c>
      <c r="AA76" s="2">
        <v>0.01</v>
      </c>
    </row>
    <row r="77" spans="1:27" outlineLevel="2" x14ac:dyDescent="0.25">
      <c r="A77">
        <v>475</v>
      </c>
      <c r="B77" t="s">
        <v>2471</v>
      </c>
      <c r="C77" t="s">
        <v>2472</v>
      </c>
      <c r="D77" t="s">
        <v>2473</v>
      </c>
      <c r="E77" t="s">
        <v>991</v>
      </c>
      <c r="F77">
        <v>2</v>
      </c>
      <c r="G77">
        <v>3</v>
      </c>
      <c r="H77" t="s">
        <v>4</v>
      </c>
      <c r="I77">
        <f t="shared" si="2"/>
        <v>6</v>
      </c>
      <c r="J77" t="s">
        <v>43</v>
      </c>
      <c r="K77" t="s">
        <v>57</v>
      </c>
      <c r="O77" t="s">
        <v>2474</v>
      </c>
      <c r="P77" t="s">
        <v>9</v>
      </c>
      <c r="Q77" t="s">
        <v>2472</v>
      </c>
      <c r="R77" t="s">
        <v>36</v>
      </c>
      <c r="S77" t="s">
        <v>12</v>
      </c>
      <c r="T77" t="s">
        <v>13</v>
      </c>
      <c r="U77">
        <v>62</v>
      </c>
      <c r="V77" t="s">
        <v>128</v>
      </c>
      <c r="W77" t="s">
        <v>2455</v>
      </c>
      <c r="X77" t="s">
        <v>130</v>
      </c>
      <c r="Y77">
        <v>2023</v>
      </c>
      <c r="Z77" t="s">
        <v>432</v>
      </c>
      <c r="AA77" s="2">
        <v>0.04</v>
      </c>
    </row>
    <row r="78" spans="1:27" outlineLevel="2" x14ac:dyDescent="0.25">
      <c r="A78">
        <v>463</v>
      </c>
      <c r="B78" t="s">
        <v>2389</v>
      </c>
      <c r="C78" t="s">
        <v>2390</v>
      </c>
      <c r="D78" t="s">
        <v>2391</v>
      </c>
      <c r="E78" t="s">
        <v>42</v>
      </c>
      <c r="F78">
        <v>2.25</v>
      </c>
      <c r="G78">
        <v>3.25</v>
      </c>
      <c r="H78" t="s">
        <v>4</v>
      </c>
      <c r="I78">
        <f t="shared" si="2"/>
        <v>7.3125</v>
      </c>
      <c r="J78" t="s">
        <v>43</v>
      </c>
      <c r="K78" t="s">
        <v>84</v>
      </c>
      <c r="O78" t="s">
        <v>2392</v>
      </c>
      <c r="P78" t="s">
        <v>130</v>
      </c>
      <c r="Q78" t="s">
        <v>2393</v>
      </c>
      <c r="R78" t="s">
        <v>79</v>
      </c>
      <c r="S78" t="s">
        <v>24</v>
      </c>
      <c r="T78" t="s">
        <v>13</v>
      </c>
      <c r="U78">
        <v>42</v>
      </c>
      <c r="V78" t="s">
        <v>128</v>
      </c>
      <c r="W78" t="s">
        <v>2394</v>
      </c>
      <c r="X78" t="s">
        <v>130</v>
      </c>
      <c r="Y78">
        <v>2023</v>
      </c>
      <c r="Z78" t="s">
        <v>52</v>
      </c>
      <c r="AA78" s="2">
        <v>0.01</v>
      </c>
    </row>
    <row r="79" spans="1:27" outlineLevel="2" x14ac:dyDescent="0.25">
      <c r="A79">
        <v>476</v>
      </c>
      <c r="B79" t="s">
        <v>2475</v>
      </c>
      <c r="C79" t="s">
        <v>2476</v>
      </c>
      <c r="D79" t="s">
        <v>2477</v>
      </c>
      <c r="E79" t="s">
        <v>56</v>
      </c>
      <c r="F79">
        <v>3</v>
      </c>
      <c r="G79">
        <v>3.25</v>
      </c>
      <c r="H79" t="s">
        <v>4</v>
      </c>
      <c r="I79">
        <f t="shared" si="2"/>
        <v>9.75</v>
      </c>
      <c r="J79" t="s">
        <v>43</v>
      </c>
      <c r="K79" t="s">
        <v>119</v>
      </c>
      <c r="O79" t="s">
        <v>2478</v>
      </c>
      <c r="P79" t="s">
        <v>9</v>
      </c>
      <c r="Q79" t="s">
        <v>2476</v>
      </c>
      <c r="R79" t="s">
        <v>36</v>
      </c>
      <c r="S79" t="s">
        <v>12</v>
      </c>
      <c r="T79" t="s">
        <v>13</v>
      </c>
      <c r="U79">
        <v>59</v>
      </c>
      <c r="V79" t="s">
        <v>128</v>
      </c>
      <c r="W79" t="s">
        <v>2455</v>
      </c>
      <c r="X79" t="s">
        <v>130</v>
      </c>
      <c r="Y79">
        <v>2023</v>
      </c>
      <c r="Z79" t="s">
        <v>432</v>
      </c>
      <c r="AA79" s="2">
        <v>0.04</v>
      </c>
    </row>
    <row r="80" spans="1:27" outlineLevel="2" x14ac:dyDescent="0.25">
      <c r="A80">
        <v>435</v>
      </c>
      <c r="B80" t="s">
        <v>2247</v>
      </c>
      <c r="C80" t="s">
        <v>2248</v>
      </c>
      <c r="D80" t="s">
        <v>2249</v>
      </c>
      <c r="E80" t="s">
        <v>215</v>
      </c>
      <c r="F80">
        <v>3.5</v>
      </c>
      <c r="G80">
        <v>3.25</v>
      </c>
      <c r="H80" t="s">
        <v>4</v>
      </c>
      <c r="I80">
        <f t="shared" si="2"/>
        <v>11.375</v>
      </c>
      <c r="J80" t="s">
        <v>43</v>
      </c>
      <c r="K80" t="s">
        <v>84</v>
      </c>
      <c r="P80" t="s">
        <v>35</v>
      </c>
      <c r="Q80" t="s">
        <v>2250</v>
      </c>
      <c r="R80" t="s">
        <v>36</v>
      </c>
      <c r="S80" t="s">
        <v>12</v>
      </c>
      <c r="T80" t="s">
        <v>13</v>
      </c>
      <c r="U80">
        <v>65</v>
      </c>
      <c r="V80" t="s">
        <v>128</v>
      </c>
      <c r="W80" t="s">
        <v>2251</v>
      </c>
      <c r="X80" t="s">
        <v>130</v>
      </c>
      <c r="Y80">
        <v>2023</v>
      </c>
      <c r="Z80" t="s">
        <v>2252</v>
      </c>
      <c r="AA80" s="2">
        <v>0.01</v>
      </c>
    </row>
    <row r="81" spans="1:27" outlineLevel="2" x14ac:dyDescent="0.25">
      <c r="A81">
        <v>452</v>
      </c>
      <c r="B81" t="s">
        <v>2337</v>
      </c>
      <c r="C81" t="s">
        <v>2338</v>
      </c>
      <c r="D81" t="s">
        <v>2339</v>
      </c>
      <c r="E81" t="s">
        <v>991</v>
      </c>
      <c r="F81">
        <v>2.5</v>
      </c>
      <c r="G81">
        <v>3.5</v>
      </c>
      <c r="H81" t="s">
        <v>4</v>
      </c>
      <c r="I81">
        <f t="shared" si="2"/>
        <v>8.75</v>
      </c>
      <c r="J81" t="s">
        <v>43</v>
      </c>
      <c r="K81" t="s">
        <v>57</v>
      </c>
      <c r="O81" t="s">
        <v>2338</v>
      </c>
      <c r="P81" t="s">
        <v>9</v>
      </c>
      <c r="Q81" t="s">
        <v>2338</v>
      </c>
      <c r="R81" t="s">
        <v>746</v>
      </c>
      <c r="S81" t="s">
        <v>24</v>
      </c>
      <c r="T81" t="s">
        <v>13</v>
      </c>
      <c r="U81">
        <v>5</v>
      </c>
      <c r="V81" t="s">
        <v>128</v>
      </c>
      <c r="W81" t="s">
        <v>2336</v>
      </c>
      <c r="X81" t="s">
        <v>130</v>
      </c>
      <c r="Y81">
        <v>2023</v>
      </c>
      <c r="Z81" t="s">
        <v>52</v>
      </c>
      <c r="AA81" s="2">
        <v>0.01</v>
      </c>
    </row>
    <row r="82" spans="1:27" outlineLevel="2" x14ac:dyDescent="0.25">
      <c r="A82">
        <v>474</v>
      </c>
      <c r="B82" t="s">
        <v>2466</v>
      </c>
      <c r="C82" t="s">
        <v>2467</v>
      </c>
      <c r="D82" t="s">
        <v>2468</v>
      </c>
      <c r="E82" t="s">
        <v>991</v>
      </c>
      <c r="F82">
        <v>4</v>
      </c>
      <c r="G82">
        <v>3.63</v>
      </c>
      <c r="H82" t="s">
        <v>4</v>
      </c>
      <c r="I82">
        <f t="shared" si="2"/>
        <v>14.52</v>
      </c>
      <c r="J82" t="s">
        <v>5</v>
      </c>
      <c r="K82" t="s">
        <v>1868</v>
      </c>
      <c r="P82" t="s">
        <v>130</v>
      </c>
      <c r="Q82" t="s">
        <v>2469</v>
      </c>
      <c r="R82" t="s">
        <v>2470</v>
      </c>
      <c r="S82" t="s">
        <v>12</v>
      </c>
      <c r="T82" t="s">
        <v>13</v>
      </c>
      <c r="U82">
        <v>60</v>
      </c>
      <c r="V82" t="s">
        <v>128</v>
      </c>
      <c r="W82" t="s">
        <v>2455</v>
      </c>
      <c r="X82" t="s">
        <v>130</v>
      </c>
      <c r="Y82">
        <v>2023</v>
      </c>
      <c r="Z82" t="s">
        <v>432</v>
      </c>
      <c r="AA82" s="2">
        <v>0.04</v>
      </c>
    </row>
    <row r="83" spans="1:27" outlineLevel="2" x14ac:dyDescent="0.25">
      <c r="A83">
        <v>451</v>
      </c>
      <c r="B83" t="s">
        <v>2331</v>
      </c>
      <c r="C83" t="s">
        <v>2332</v>
      </c>
      <c r="D83" t="s">
        <v>2333</v>
      </c>
      <c r="E83" t="s">
        <v>991</v>
      </c>
      <c r="F83">
        <v>1.75</v>
      </c>
      <c r="G83">
        <v>3.75</v>
      </c>
      <c r="H83" t="s">
        <v>4</v>
      </c>
      <c r="I83">
        <f t="shared" si="2"/>
        <v>6.5625</v>
      </c>
      <c r="J83" t="s">
        <v>43</v>
      </c>
      <c r="K83" t="s">
        <v>57</v>
      </c>
      <c r="O83" t="s">
        <v>2334</v>
      </c>
      <c r="P83" t="s">
        <v>35</v>
      </c>
      <c r="Q83" t="s">
        <v>2335</v>
      </c>
      <c r="R83" t="s">
        <v>746</v>
      </c>
      <c r="S83" t="s">
        <v>24</v>
      </c>
      <c r="T83" t="s">
        <v>13</v>
      </c>
      <c r="U83">
        <v>5</v>
      </c>
      <c r="V83" t="s">
        <v>128</v>
      </c>
      <c r="W83" t="s">
        <v>2336</v>
      </c>
      <c r="X83" t="s">
        <v>130</v>
      </c>
      <c r="Y83">
        <v>2023</v>
      </c>
      <c r="Z83" t="s">
        <v>52</v>
      </c>
      <c r="AA83" s="2">
        <v>0.04</v>
      </c>
    </row>
    <row r="84" spans="1:27" outlineLevel="2" x14ac:dyDescent="0.25">
      <c r="A84">
        <v>155</v>
      </c>
      <c r="B84" t="s">
        <v>922</v>
      </c>
      <c r="C84" t="s">
        <v>923</v>
      </c>
      <c r="D84" t="s">
        <v>924</v>
      </c>
      <c r="E84" t="s">
        <v>925</v>
      </c>
      <c r="F84">
        <v>3.25</v>
      </c>
      <c r="G84">
        <v>3.75</v>
      </c>
      <c r="H84" t="s">
        <v>4</v>
      </c>
      <c r="I84">
        <f t="shared" si="2"/>
        <v>12.1875</v>
      </c>
      <c r="J84" t="s">
        <v>43</v>
      </c>
      <c r="K84" t="s">
        <v>612</v>
      </c>
      <c r="M84" t="s">
        <v>7</v>
      </c>
      <c r="O84" t="s">
        <v>926</v>
      </c>
      <c r="P84" t="s">
        <v>130</v>
      </c>
      <c r="Q84" t="s">
        <v>927</v>
      </c>
      <c r="R84" t="s">
        <v>60</v>
      </c>
      <c r="S84" t="s">
        <v>24</v>
      </c>
      <c r="T84" t="s">
        <v>13</v>
      </c>
      <c r="U84">
        <v>5</v>
      </c>
      <c r="V84" t="s">
        <v>128</v>
      </c>
      <c r="W84" t="s">
        <v>928</v>
      </c>
      <c r="X84" t="s">
        <v>130</v>
      </c>
      <c r="Y84">
        <v>2019</v>
      </c>
      <c r="Z84" t="s">
        <v>481</v>
      </c>
      <c r="AA84" s="2">
        <v>0.01</v>
      </c>
    </row>
    <row r="85" spans="1:27" outlineLevel="2" x14ac:dyDescent="0.25">
      <c r="A85">
        <v>349</v>
      </c>
      <c r="B85" t="s">
        <v>1895</v>
      </c>
      <c r="C85" t="s">
        <v>1896</v>
      </c>
      <c r="D85" t="s">
        <v>1897</v>
      </c>
      <c r="E85" t="s">
        <v>56</v>
      </c>
      <c r="F85">
        <v>4</v>
      </c>
      <c r="G85">
        <v>4</v>
      </c>
      <c r="H85" t="s">
        <v>75</v>
      </c>
      <c r="I85">
        <f t="shared" si="2"/>
        <v>12.56</v>
      </c>
      <c r="J85" t="s">
        <v>5</v>
      </c>
      <c r="K85" t="s">
        <v>92</v>
      </c>
      <c r="P85" t="s">
        <v>130</v>
      </c>
      <c r="Q85" t="s">
        <v>1898</v>
      </c>
      <c r="R85" t="s">
        <v>79</v>
      </c>
      <c r="S85" t="s">
        <v>24</v>
      </c>
      <c r="T85" t="s">
        <v>13</v>
      </c>
      <c r="U85">
        <v>41</v>
      </c>
      <c r="V85" t="s">
        <v>128</v>
      </c>
      <c r="W85" t="s">
        <v>1893</v>
      </c>
      <c r="X85" t="s">
        <v>130</v>
      </c>
      <c r="Y85">
        <v>2021</v>
      </c>
      <c r="Z85" t="s">
        <v>1894</v>
      </c>
      <c r="AA85" s="2">
        <v>0.01</v>
      </c>
    </row>
    <row r="86" spans="1:27" outlineLevel="2" x14ac:dyDescent="0.25">
      <c r="A86">
        <v>237</v>
      </c>
      <c r="B86" t="s">
        <v>1345</v>
      </c>
      <c r="C86" t="s">
        <v>1346</v>
      </c>
      <c r="D86" t="s">
        <v>1347</v>
      </c>
      <c r="E86" t="s">
        <v>56</v>
      </c>
      <c r="F86">
        <v>2.25</v>
      </c>
      <c r="G86">
        <v>4.25</v>
      </c>
      <c r="H86" t="s">
        <v>4</v>
      </c>
      <c r="I86">
        <f t="shared" si="2"/>
        <v>9.5625</v>
      </c>
      <c r="J86" t="s">
        <v>43</v>
      </c>
      <c r="K86" t="s">
        <v>103</v>
      </c>
      <c r="O86" t="s">
        <v>1346</v>
      </c>
      <c r="P86" t="s">
        <v>9</v>
      </c>
      <c r="Q86" t="s">
        <v>1348</v>
      </c>
      <c r="R86" t="s">
        <v>1349</v>
      </c>
      <c r="S86" t="s">
        <v>12</v>
      </c>
      <c r="T86" t="s">
        <v>13</v>
      </c>
      <c r="U86">
        <v>22</v>
      </c>
      <c r="V86" t="s">
        <v>128</v>
      </c>
      <c r="W86" t="s">
        <v>1350</v>
      </c>
      <c r="X86" t="s">
        <v>130</v>
      </c>
      <c r="Y86">
        <v>2018</v>
      </c>
      <c r="Z86" t="s">
        <v>549</v>
      </c>
      <c r="AA86" s="2">
        <v>0.02</v>
      </c>
    </row>
    <row r="87" spans="1:27" outlineLevel="2" x14ac:dyDescent="0.25">
      <c r="A87">
        <v>14</v>
      </c>
      <c r="B87" t="s">
        <v>124</v>
      </c>
      <c r="C87" t="s">
        <v>125</v>
      </c>
      <c r="D87" t="s">
        <v>126</v>
      </c>
      <c r="E87" t="s">
        <v>42</v>
      </c>
      <c r="F87">
        <v>1.63</v>
      </c>
      <c r="G87">
        <v>4.63</v>
      </c>
      <c r="H87" t="s">
        <v>4</v>
      </c>
      <c r="I87">
        <f t="shared" si="2"/>
        <v>7.5468999999999991</v>
      </c>
      <c r="J87" t="s">
        <v>43</v>
      </c>
      <c r="K87" t="s">
        <v>103</v>
      </c>
      <c r="O87" t="s">
        <v>125</v>
      </c>
      <c r="P87" t="s">
        <v>35</v>
      </c>
      <c r="Q87" t="s">
        <v>125</v>
      </c>
      <c r="R87" t="s">
        <v>127</v>
      </c>
      <c r="S87" t="s">
        <v>12</v>
      </c>
      <c r="T87" t="s">
        <v>13</v>
      </c>
      <c r="U87">
        <v>40</v>
      </c>
      <c r="V87" t="s">
        <v>128</v>
      </c>
      <c r="W87" t="s">
        <v>129</v>
      </c>
      <c r="X87" t="s">
        <v>130</v>
      </c>
      <c r="Y87" t="s">
        <v>80</v>
      </c>
      <c r="AA87" s="2">
        <v>3.99</v>
      </c>
    </row>
    <row r="88" spans="1:27" outlineLevel="2" x14ac:dyDescent="0.25">
      <c r="A88">
        <v>454</v>
      </c>
      <c r="B88" t="s">
        <v>2344</v>
      </c>
      <c r="C88" t="s">
        <v>2345</v>
      </c>
      <c r="D88" t="s">
        <v>2346</v>
      </c>
      <c r="E88" t="s">
        <v>56</v>
      </c>
      <c r="F88">
        <v>5</v>
      </c>
      <c r="G88">
        <v>5</v>
      </c>
      <c r="H88" t="s">
        <v>156</v>
      </c>
      <c r="I88">
        <f t="shared" si="2"/>
        <v>25</v>
      </c>
      <c r="J88" t="s">
        <v>43</v>
      </c>
      <c r="K88" t="s">
        <v>84</v>
      </c>
      <c r="O88" t="s">
        <v>2347</v>
      </c>
      <c r="P88" t="s">
        <v>9</v>
      </c>
      <c r="Q88" t="s">
        <v>933</v>
      </c>
      <c r="R88" t="s">
        <v>60</v>
      </c>
      <c r="S88" t="s">
        <v>24</v>
      </c>
      <c r="T88" t="s">
        <v>13</v>
      </c>
      <c r="U88">
        <v>5</v>
      </c>
      <c r="V88" t="s">
        <v>128</v>
      </c>
      <c r="W88" t="s">
        <v>2336</v>
      </c>
      <c r="X88" t="s">
        <v>130</v>
      </c>
      <c r="Y88">
        <v>2023</v>
      </c>
      <c r="Z88" t="s">
        <v>52</v>
      </c>
      <c r="AA88" s="2">
        <v>0.04</v>
      </c>
    </row>
    <row r="89" spans="1:27" outlineLevel="1" x14ac:dyDescent="0.25">
      <c r="U89" s="24" t="s">
        <v>2601</v>
      </c>
      <c r="V89">
        <f>SUBTOTAL(3,V55:V88)</f>
        <v>34</v>
      </c>
      <c r="AA89" s="2"/>
    </row>
    <row r="90" spans="1:27" outlineLevel="2" x14ac:dyDescent="0.25">
      <c r="A90">
        <v>283</v>
      </c>
      <c r="B90" t="s">
        <v>1581</v>
      </c>
      <c r="C90" t="s">
        <v>1582</v>
      </c>
      <c r="D90" t="s">
        <v>1583</v>
      </c>
      <c r="E90" t="s">
        <v>42</v>
      </c>
      <c r="F90">
        <v>1</v>
      </c>
      <c r="G90">
        <v>1</v>
      </c>
      <c r="H90" t="s">
        <v>75</v>
      </c>
      <c r="I90">
        <f t="shared" ref="I90:I137" si="3">IF(H90="Rectangle",F90*G90,IF(H90="Square",F90*G90,IF(H90="Round",(F90/2)^2*3.14,IF(H90="Oval",(F90*G90*3.14),IF(H90="Triangle",((F90*G90)/2),"Error")))))</f>
        <v>0.78500000000000003</v>
      </c>
      <c r="J90" t="s">
        <v>5</v>
      </c>
      <c r="K90" t="s">
        <v>98</v>
      </c>
      <c r="P90" t="s">
        <v>9</v>
      </c>
      <c r="Q90" t="s">
        <v>1584</v>
      </c>
      <c r="R90" t="s">
        <v>60</v>
      </c>
      <c r="S90" t="s">
        <v>24</v>
      </c>
      <c r="T90" t="s">
        <v>13</v>
      </c>
      <c r="U90">
        <v>5</v>
      </c>
      <c r="V90" t="s">
        <v>93</v>
      </c>
      <c r="W90" t="s">
        <v>746</v>
      </c>
      <c r="X90" t="s">
        <v>62</v>
      </c>
      <c r="Y90">
        <v>2020</v>
      </c>
      <c r="Z90" t="s">
        <v>279</v>
      </c>
      <c r="AA90" s="2">
        <v>0.01</v>
      </c>
    </row>
    <row r="91" spans="1:27" outlineLevel="2" x14ac:dyDescent="0.25">
      <c r="A91">
        <v>334</v>
      </c>
      <c r="B91" t="s">
        <v>1807</v>
      </c>
      <c r="C91" t="s">
        <v>1808</v>
      </c>
      <c r="D91" t="s">
        <v>1809</v>
      </c>
      <c r="E91" t="s">
        <v>511</v>
      </c>
      <c r="F91">
        <v>1.25</v>
      </c>
      <c r="G91">
        <v>1.25</v>
      </c>
      <c r="H91" t="s">
        <v>156</v>
      </c>
      <c r="I91">
        <f t="shared" si="3"/>
        <v>1.5625</v>
      </c>
      <c r="J91" t="s">
        <v>43</v>
      </c>
      <c r="K91" t="s">
        <v>1703</v>
      </c>
      <c r="M91" t="s">
        <v>7</v>
      </c>
      <c r="P91" t="s">
        <v>9</v>
      </c>
      <c r="Q91" t="s">
        <v>1810</v>
      </c>
      <c r="R91" t="s">
        <v>1811</v>
      </c>
      <c r="S91" t="s">
        <v>12</v>
      </c>
      <c r="T91" t="s">
        <v>13</v>
      </c>
      <c r="U91">
        <v>18</v>
      </c>
      <c r="V91" t="s">
        <v>93</v>
      </c>
      <c r="X91" t="s">
        <v>62</v>
      </c>
      <c r="Y91">
        <v>2021</v>
      </c>
      <c r="Z91" t="s">
        <v>52</v>
      </c>
      <c r="AA91" s="2">
        <v>0.01</v>
      </c>
    </row>
    <row r="92" spans="1:27" outlineLevel="2" x14ac:dyDescent="0.25">
      <c r="A92">
        <v>335</v>
      </c>
      <c r="B92" t="s">
        <v>1817</v>
      </c>
      <c r="C92" t="s">
        <v>1818</v>
      </c>
      <c r="D92" t="s">
        <v>1809</v>
      </c>
      <c r="E92" t="s">
        <v>511</v>
      </c>
      <c r="F92">
        <v>1.25</v>
      </c>
      <c r="G92">
        <v>1.25</v>
      </c>
      <c r="H92" t="s">
        <v>156</v>
      </c>
      <c r="I92">
        <f t="shared" si="3"/>
        <v>1.5625</v>
      </c>
      <c r="J92" t="s">
        <v>43</v>
      </c>
      <c r="K92" t="s">
        <v>1703</v>
      </c>
      <c r="M92" t="s">
        <v>7</v>
      </c>
      <c r="P92" t="s">
        <v>9</v>
      </c>
      <c r="Q92" t="s">
        <v>1810</v>
      </c>
      <c r="R92" t="s">
        <v>1811</v>
      </c>
      <c r="S92" t="s">
        <v>12</v>
      </c>
      <c r="T92" t="s">
        <v>13</v>
      </c>
      <c r="U92">
        <v>18</v>
      </c>
      <c r="V92" t="s">
        <v>93</v>
      </c>
      <c r="X92" t="s">
        <v>62</v>
      </c>
      <c r="Y92">
        <v>2021</v>
      </c>
      <c r="Z92" t="s">
        <v>52</v>
      </c>
      <c r="AA92" s="2">
        <v>0.01</v>
      </c>
    </row>
    <row r="93" spans="1:27" outlineLevel="2" x14ac:dyDescent="0.25">
      <c r="A93">
        <v>336</v>
      </c>
      <c r="B93" t="s">
        <v>1822</v>
      </c>
      <c r="C93" t="s">
        <v>1823</v>
      </c>
      <c r="D93" t="s">
        <v>1809</v>
      </c>
      <c r="E93" t="s">
        <v>511</v>
      </c>
      <c r="F93">
        <v>1.25</v>
      </c>
      <c r="G93">
        <v>1.25</v>
      </c>
      <c r="H93" t="s">
        <v>156</v>
      </c>
      <c r="I93">
        <f t="shared" si="3"/>
        <v>1.5625</v>
      </c>
      <c r="J93" t="s">
        <v>43</v>
      </c>
      <c r="K93" t="s">
        <v>1703</v>
      </c>
      <c r="M93" t="s">
        <v>7</v>
      </c>
      <c r="P93" t="s">
        <v>9</v>
      </c>
      <c r="Q93" t="s">
        <v>1810</v>
      </c>
      <c r="R93" t="s">
        <v>1811</v>
      </c>
      <c r="S93" t="s">
        <v>12</v>
      </c>
      <c r="T93" t="s">
        <v>13</v>
      </c>
      <c r="U93">
        <v>18</v>
      </c>
      <c r="V93" t="s">
        <v>93</v>
      </c>
      <c r="X93" t="s">
        <v>62</v>
      </c>
      <c r="Y93">
        <v>2021</v>
      </c>
      <c r="Z93" t="s">
        <v>52</v>
      </c>
      <c r="AA93" s="2">
        <v>0.01</v>
      </c>
    </row>
    <row r="94" spans="1:27" outlineLevel="2" x14ac:dyDescent="0.25">
      <c r="A94">
        <v>337</v>
      </c>
      <c r="B94" t="s">
        <v>1826</v>
      </c>
      <c r="C94" t="s">
        <v>1827</v>
      </c>
      <c r="D94" t="s">
        <v>1809</v>
      </c>
      <c r="E94" t="s">
        <v>511</v>
      </c>
      <c r="F94">
        <v>1.25</v>
      </c>
      <c r="G94">
        <v>1.25</v>
      </c>
      <c r="H94" t="s">
        <v>156</v>
      </c>
      <c r="I94">
        <f t="shared" si="3"/>
        <v>1.5625</v>
      </c>
      <c r="J94" t="s">
        <v>43</v>
      </c>
      <c r="K94" t="s">
        <v>1703</v>
      </c>
      <c r="M94" t="s">
        <v>7</v>
      </c>
      <c r="P94" t="s">
        <v>9</v>
      </c>
      <c r="Q94" t="s">
        <v>1810</v>
      </c>
      <c r="R94" t="s">
        <v>1811</v>
      </c>
      <c r="S94" t="s">
        <v>12</v>
      </c>
      <c r="T94" t="s">
        <v>13</v>
      </c>
      <c r="U94">
        <v>18</v>
      </c>
      <c r="V94" t="s">
        <v>93</v>
      </c>
      <c r="X94" t="s">
        <v>62</v>
      </c>
      <c r="Y94">
        <v>2021</v>
      </c>
      <c r="Z94" t="s">
        <v>52</v>
      </c>
      <c r="AA94" s="2">
        <v>0.01</v>
      </c>
    </row>
    <row r="95" spans="1:27" outlineLevel="2" x14ac:dyDescent="0.25">
      <c r="A95">
        <v>268</v>
      </c>
      <c r="B95" t="s">
        <v>1514</v>
      </c>
      <c r="C95" t="s">
        <v>1515</v>
      </c>
      <c r="D95" t="s">
        <v>1516</v>
      </c>
      <c r="E95" t="s">
        <v>56</v>
      </c>
      <c r="F95">
        <v>3.13</v>
      </c>
      <c r="G95">
        <v>1.25</v>
      </c>
      <c r="H95" t="s">
        <v>4</v>
      </c>
      <c r="I95">
        <f t="shared" si="3"/>
        <v>3.9124999999999996</v>
      </c>
      <c r="J95" t="s">
        <v>5</v>
      </c>
      <c r="K95" t="s">
        <v>92</v>
      </c>
      <c r="P95" t="s">
        <v>353</v>
      </c>
      <c r="Q95" t="s">
        <v>80</v>
      </c>
      <c r="V95" s="24" t="s">
        <v>93</v>
      </c>
      <c r="W95" t="s">
        <v>1517</v>
      </c>
      <c r="X95" t="s">
        <v>440</v>
      </c>
      <c r="Y95" t="s">
        <v>80</v>
      </c>
      <c r="AA95" s="2">
        <v>0.02</v>
      </c>
    </row>
    <row r="96" spans="1:27" outlineLevel="2" x14ac:dyDescent="0.25">
      <c r="A96">
        <v>269</v>
      </c>
      <c r="B96" t="s">
        <v>1518</v>
      </c>
      <c r="C96" t="s">
        <v>1515</v>
      </c>
      <c r="D96" t="s">
        <v>1516</v>
      </c>
      <c r="E96" t="s">
        <v>56</v>
      </c>
      <c r="F96">
        <v>3.13</v>
      </c>
      <c r="G96">
        <v>1.25</v>
      </c>
      <c r="H96" t="s">
        <v>4</v>
      </c>
      <c r="I96">
        <f t="shared" si="3"/>
        <v>3.9124999999999996</v>
      </c>
      <c r="J96" t="s">
        <v>5</v>
      </c>
      <c r="K96" t="s">
        <v>92</v>
      </c>
      <c r="P96" t="s">
        <v>353</v>
      </c>
      <c r="Q96" t="s">
        <v>80</v>
      </c>
      <c r="V96" s="24" t="s">
        <v>93</v>
      </c>
      <c r="W96" t="s">
        <v>1517</v>
      </c>
      <c r="X96" t="s">
        <v>440</v>
      </c>
      <c r="Y96" t="s">
        <v>80</v>
      </c>
      <c r="AA96" s="2">
        <v>0.02</v>
      </c>
    </row>
    <row r="97" spans="1:27" outlineLevel="2" x14ac:dyDescent="0.25">
      <c r="A97">
        <v>101</v>
      </c>
      <c r="B97" t="s">
        <v>630</v>
      </c>
      <c r="C97" t="s">
        <v>631</v>
      </c>
      <c r="D97" t="s">
        <v>632</v>
      </c>
      <c r="E97" t="s">
        <v>56</v>
      </c>
      <c r="F97">
        <v>0.88</v>
      </c>
      <c r="G97">
        <v>1.5</v>
      </c>
      <c r="H97" t="s">
        <v>4</v>
      </c>
      <c r="I97">
        <f t="shared" si="3"/>
        <v>1.32</v>
      </c>
      <c r="J97" t="s">
        <v>43</v>
      </c>
      <c r="K97" t="s">
        <v>103</v>
      </c>
      <c r="P97" t="s">
        <v>9</v>
      </c>
      <c r="Q97" t="s">
        <v>80</v>
      </c>
      <c r="V97" t="s">
        <v>93</v>
      </c>
      <c r="W97" t="s">
        <v>80</v>
      </c>
      <c r="X97" t="s">
        <v>62</v>
      </c>
      <c r="Y97" t="s">
        <v>80</v>
      </c>
      <c r="AA97" s="2">
        <v>0.04</v>
      </c>
    </row>
    <row r="98" spans="1:27" outlineLevel="2" x14ac:dyDescent="0.25">
      <c r="A98">
        <v>282</v>
      </c>
      <c r="B98" t="s">
        <v>1576</v>
      </c>
      <c r="C98" t="s">
        <v>1577</v>
      </c>
      <c r="D98" t="s">
        <v>1578</v>
      </c>
      <c r="E98" t="s">
        <v>3</v>
      </c>
      <c r="F98">
        <v>1.88</v>
      </c>
      <c r="G98">
        <v>1.5</v>
      </c>
      <c r="H98" t="s">
        <v>4</v>
      </c>
      <c r="I98">
        <f t="shared" si="3"/>
        <v>2.82</v>
      </c>
      <c r="J98" t="s">
        <v>5</v>
      </c>
      <c r="K98" t="s">
        <v>98</v>
      </c>
      <c r="O98" t="s">
        <v>1579</v>
      </c>
      <c r="P98" t="s">
        <v>9</v>
      </c>
      <c r="Q98" t="s">
        <v>1580</v>
      </c>
      <c r="R98" t="s">
        <v>79</v>
      </c>
      <c r="S98" t="s">
        <v>24</v>
      </c>
      <c r="T98" t="s">
        <v>1568</v>
      </c>
      <c r="U98">
        <v>41</v>
      </c>
      <c r="V98" t="s">
        <v>93</v>
      </c>
      <c r="Y98">
        <v>2019</v>
      </c>
      <c r="Z98" t="s">
        <v>432</v>
      </c>
      <c r="AA98" s="2">
        <v>4</v>
      </c>
    </row>
    <row r="99" spans="1:27" outlineLevel="2" x14ac:dyDescent="0.25">
      <c r="A99">
        <v>102</v>
      </c>
      <c r="B99" t="s">
        <v>633</v>
      </c>
      <c r="C99" t="s">
        <v>634</v>
      </c>
      <c r="D99" t="s">
        <v>635</v>
      </c>
      <c r="E99" t="s">
        <v>42</v>
      </c>
      <c r="F99">
        <v>1.75</v>
      </c>
      <c r="G99">
        <v>1.63</v>
      </c>
      <c r="H99" t="s">
        <v>4</v>
      </c>
      <c r="I99">
        <f t="shared" si="3"/>
        <v>2.8525</v>
      </c>
      <c r="J99" t="s">
        <v>43</v>
      </c>
      <c r="K99" t="s">
        <v>119</v>
      </c>
      <c r="O99" t="s">
        <v>636</v>
      </c>
      <c r="P99" t="s">
        <v>9</v>
      </c>
      <c r="Q99" t="s">
        <v>80</v>
      </c>
      <c r="V99" t="s">
        <v>93</v>
      </c>
      <c r="W99" t="s">
        <v>637</v>
      </c>
      <c r="X99" t="s">
        <v>62</v>
      </c>
      <c r="Y99" t="s">
        <v>80</v>
      </c>
      <c r="AA99" s="2">
        <v>0.04</v>
      </c>
    </row>
    <row r="100" spans="1:27" outlineLevel="2" x14ac:dyDescent="0.25">
      <c r="A100">
        <v>275</v>
      </c>
      <c r="B100" t="s">
        <v>1540</v>
      </c>
      <c r="C100" t="s">
        <v>1541</v>
      </c>
      <c r="D100" t="s">
        <v>1534</v>
      </c>
      <c r="E100" t="s">
        <v>42</v>
      </c>
      <c r="F100">
        <v>3.13</v>
      </c>
      <c r="G100">
        <v>2</v>
      </c>
      <c r="H100" t="s">
        <v>4</v>
      </c>
      <c r="I100">
        <f t="shared" si="3"/>
        <v>6.26</v>
      </c>
      <c r="J100" t="s">
        <v>5</v>
      </c>
      <c r="K100" t="s">
        <v>92</v>
      </c>
      <c r="O100" t="s">
        <v>1542</v>
      </c>
      <c r="P100" t="s">
        <v>46</v>
      </c>
      <c r="Q100" t="s">
        <v>1535</v>
      </c>
      <c r="R100" t="s">
        <v>1536</v>
      </c>
      <c r="S100" t="s">
        <v>151</v>
      </c>
      <c r="T100" t="s">
        <v>13</v>
      </c>
      <c r="U100">
        <v>915</v>
      </c>
      <c r="V100" s="24" t="s">
        <v>93</v>
      </c>
      <c r="W100" t="s">
        <v>1532</v>
      </c>
      <c r="X100" t="s">
        <v>440</v>
      </c>
      <c r="Y100" t="s">
        <v>80</v>
      </c>
      <c r="AA100" s="2">
        <v>3.95</v>
      </c>
    </row>
    <row r="101" spans="1:27" outlineLevel="2" x14ac:dyDescent="0.25">
      <c r="A101">
        <v>333</v>
      </c>
      <c r="B101" t="s">
        <v>1799</v>
      </c>
      <c r="C101" t="s">
        <v>1800</v>
      </c>
      <c r="D101" t="s">
        <v>1801</v>
      </c>
      <c r="E101" t="s">
        <v>56</v>
      </c>
      <c r="F101">
        <v>3.38</v>
      </c>
      <c r="G101">
        <v>2</v>
      </c>
      <c r="H101" t="s">
        <v>4</v>
      </c>
      <c r="I101">
        <f t="shared" si="3"/>
        <v>6.76</v>
      </c>
      <c r="J101" t="s">
        <v>43</v>
      </c>
      <c r="K101" t="s">
        <v>103</v>
      </c>
      <c r="O101" t="s">
        <v>1802</v>
      </c>
      <c r="P101" t="s">
        <v>9</v>
      </c>
      <c r="Q101" t="s">
        <v>1746</v>
      </c>
      <c r="R101" t="s">
        <v>746</v>
      </c>
      <c r="S101" t="s">
        <v>24</v>
      </c>
      <c r="T101" t="s">
        <v>13</v>
      </c>
      <c r="U101">
        <v>5</v>
      </c>
      <c r="V101" t="s">
        <v>93</v>
      </c>
      <c r="X101" t="s">
        <v>62</v>
      </c>
      <c r="Y101">
        <v>2021</v>
      </c>
      <c r="Z101" t="s">
        <v>52</v>
      </c>
      <c r="AA101" s="2">
        <v>0.01</v>
      </c>
    </row>
    <row r="102" spans="1:27" outlineLevel="2" x14ac:dyDescent="0.25">
      <c r="A102">
        <v>348</v>
      </c>
      <c r="B102" t="s">
        <v>1889</v>
      </c>
      <c r="C102" t="s">
        <v>1529</v>
      </c>
      <c r="D102" t="s">
        <v>1890</v>
      </c>
      <c r="E102" t="s">
        <v>42</v>
      </c>
      <c r="F102">
        <v>3.13</v>
      </c>
      <c r="G102">
        <v>2.13</v>
      </c>
      <c r="H102" t="s">
        <v>4</v>
      </c>
      <c r="I102">
        <f t="shared" si="3"/>
        <v>6.6668999999999992</v>
      </c>
      <c r="J102" t="s">
        <v>5</v>
      </c>
      <c r="K102" t="s">
        <v>103</v>
      </c>
      <c r="O102" t="s">
        <v>1891</v>
      </c>
      <c r="P102" t="s">
        <v>9</v>
      </c>
      <c r="Q102" t="s">
        <v>1892</v>
      </c>
      <c r="R102" t="s">
        <v>79</v>
      </c>
      <c r="S102" t="s">
        <v>24</v>
      </c>
      <c r="T102" t="s">
        <v>13</v>
      </c>
      <c r="U102">
        <v>43</v>
      </c>
      <c r="V102" t="s">
        <v>93</v>
      </c>
      <c r="W102" t="s">
        <v>1893</v>
      </c>
      <c r="Y102">
        <v>2021</v>
      </c>
      <c r="Z102" t="s">
        <v>1894</v>
      </c>
      <c r="AA102" s="2">
        <v>4</v>
      </c>
    </row>
    <row r="103" spans="1:27" outlineLevel="2" x14ac:dyDescent="0.25">
      <c r="A103">
        <v>273</v>
      </c>
      <c r="B103" t="s">
        <v>1533</v>
      </c>
      <c r="C103" t="s">
        <v>1534</v>
      </c>
      <c r="D103" t="s">
        <v>1534</v>
      </c>
      <c r="E103" t="s">
        <v>42</v>
      </c>
      <c r="F103">
        <v>3.13</v>
      </c>
      <c r="G103">
        <v>2.13</v>
      </c>
      <c r="H103" t="s">
        <v>4</v>
      </c>
      <c r="I103">
        <f t="shared" si="3"/>
        <v>6.6668999999999992</v>
      </c>
      <c r="J103" t="s">
        <v>5</v>
      </c>
      <c r="K103" t="s">
        <v>92</v>
      </c>
      <c r="P103" t="s">
        <v>35</v>
      </c>
      <c r="Q103" t="s">
        <v>1535</v>
      </c>
      <c r="R103" t="s">
        <v>1536</v>
      </c>
      <c r="S103" t="s">
        <v>151</v>
      </c>
      <c r="T103" t="s">
        <v>13</v>
      </c>
      <c r="U103">
        <v>915</v>
      </c>
      <c r="V103" s="24" t="s">
        <v>93</v>
      </c>
      <c r="W103" t="s">
        <v>1532</v>
      </c>
      <c r="X103" t="s">
        <v>440</v>
      </c>
      <c r="Y103" t="s">
        <v>80</v>
      </c>
      <c r="AA103" s="2">
        <v>0.01</v>
      </c>
    </row>
    <row r="104" spans="1:27" outlineLevel="2" x14ac:dyDescent="0.25">
      <c r="A104">
        <v>106</v>
      </c>
      <c r="B104" t="s">
        <v>654</v>
      </c>
      <c r="C104" t="s">
        <v>655</v>
      </c>
      <c r="D104" t="s">
        <v>656</v>
      </c>
      <c r="E104" t="s">
        <v>42</v>
      </c>
      <c r="F104">
        <v>3.13</v>
      </c>
      <c r="G104">
        <v>2.13</v>
      </c>
      <c r="H104" t="s">
        <v>4</v>
      </c>
      <c r="I104">
        <f t="shared" si="3"/>
        <v>6.6668999999999992</v>
      </c>
      <c r="J104" t="s">
        <v>5</v>
      </c>
      <c r="K104" t="s">
        <v>98</v>
      </c>
      <c r="P104" t="s">
        <v>9</v>
      </c>
      <c r="Q104" t="s">
        <v>80</v>
      </c>
      <c r="V104" t="s">
        <v>93</v>
      </c>
      <c r="W104" t="s">
        <v>80</v>
      </c>
      <c r="X104" t="s">
        <v>62</v>
      </c>
      <c r="Y104" t="s">
        <v>80</v>
      </c>
      <c r="AA104" s="2">
        <v>0.01</v>
      </c>
    </row>
    <row r="105" spans="1:27" outlineLevel="2" x14ac:dyDescent="0.25">
      <c r="A105">
        <v>221</v>
      </c>
      <c r="B105" t="s">
        <v>1259</v>
      </c>
      <c r="C105" t="s">
        <v>1260</v>
      </c>
      <c r="D105" t="s">
        <v>1261</v>
      </c>
      <c r="E105" t="s">
        <v>20</v>
      </c>
      <c r="F105">
        <v>4</v>
      </c>
      <c r="G105">
        <v>2.25</v>
      </c>
      <c r="H105" t="s">
        <v>4</v>
      </c>
      <c r="I105">
        <f t="shared" si="3"/>
        <v>9</v>
      </c>
      <c r="J105" t="s">
        <v>5</v>
      </c>
      <c r="K105" t="s">
        <v>612</v>
      </c>
      <c r="M105" t="s">
        <v>7</v>
      </c>
      <c r="O105" t="s">
        <v>1262</v>
      </c>
      <c r="P105" t="s">
        <v>353</v>
      </c>
      <c r="Q105" t="s">
        <v>38</v>
      </c>
      <c r="R105" t="s">
        <v>1263</v>
      </c>
      <c r="S105" t="s">
        <v>12</v>
      </c>
      <c r="T105" t="s">
        <v>13</v>
      </c>
      <c r="U105">
        <v>205</v>
      </c>
      <c r="V105" s="24" t="s">
        <v>93</v>
      </c>
      <c r="W105" t="s">
        <v>1264</v>
      </c>
      <c r="X105" t="s">
        <v>440</v>
      </c>
      <c r="Y105" t="s">
        <v>80</v>
      </c>
      <c r="AA105" s="2">
        <v>0.02</v>
      </c>
    </row>
    <row r="106" spans="1:27" outlineLevel="2" x14ac:dyDescent="0.25">
      <c r="A106">
        <v>222</v>
      </c>
      <c r="B106" t="s">
        <v>1265</v>
      </c>
      <c r="C106" t="s">
        <v>1266</v>
      </c>
      <c r="D106" t="s">
        <v>1261</v>
      </c>
      <c r="E106" t="s">
        <v>20</v>
      </c>
      <c r="F106">
        <v>4</v>
      </c>
      <c r="G106">
        <v>2.25</v>
      </c>
      <c r="H106" t="s">
        <v>4</v>
      </c>
      <c r="I106">
        <f t="shared" si="3"/>
        <v>9</v>
      </c>
      <c r="J106" t="s">
        <v>5</v>
      </c>
      <c r="K106" t="s">
        <v>612</v>
      </c>
      <c r="M106" t="s">
        <v>7</v>
      </c>
      <c r="O106" t="s">
        <v>1267</v>
      </c>
      <c r="P106" t="s">
        <v>353</v>
      </c>
      <c r="Q106" t="s">
        <v>38</v>
      </c>
      <c r="R106" t="s">
        <v>1263</v>
      </c>
      <c r="S106" t="s">
        <v>12</v>
      </c>
      <c r="T106" t="s">
        <v>13</v>
      </c>
      <c r="U106">
        <v>205</v>
      </c>
      <c r="V106" s="24" t="s">
        <v>93</v>
      </c>
      <c r="W106" t="s">
        <v>1264</v>
      </c>
      <c r="X106" t="s">
        <v>440</v>
      </c>
      <c r="Y106" t="s">
        <v>80</v>
      </c>
      <c r="AA106" s="2">
        <v>0.02</v>
      </c>
    </row>
    <row r="107" spans="1:27" outlineLevel="2" x14ac:dyDescent="0.25">
      <c r="A107">
        <v>223</v>
      </c>
      <c r="B107" t="s">
        <v>1268</v>
      </c>
      <c r="C107" t="s">
        <v>1269</v>
      </c>
      <c r="D107" t="s">
        <v>1261</v>
      </c>
      <c r="E107" t="s">
        <v>20</v>
      </c>
      <c r="F107">
        <v>4</v>
      </c>
      <c r="G107">
        <v>2.25</v>
      </c>
      <c r="H107" t="s">
        <v>4</v>
      </c>
      <c r="I107">
        <f t="shared" si="3"/>
        <v>9</v>
      </c>
      <c r="J107" t="s">
        <v>5</v>
      </c>
      <c r="K107" t="s">
        <v>612</v>
      </c>
      <c r="M107" t="s">
        <v>7</v>
      </c>
      <c r="O107" t="s">
        <v>1270</v>
      </c>
      <c r="P107" t="s">
        <v>353</v>
      </c>
      <c r="Q107" t="s">
        <v>38</v>
      </c>
      <c r="R107" t="s">
        <v>1263</v>
      </c>
      <c r="S107" t="s">
        <v>12</v>
      </c>
      <c r="T107" t="s">
        <v>13</v>
      </c>
      <c r="U107">
        <v>205</v>
      </c>
      <c r="V107" s="24" t="s">
        <v>93</v>
      </c>
      <c r="W107" t="s">
        <v>1264</v>
      </c>
      <c r="X107" t="s">
        <v>440</v>
      </c>
      <c r="Y107" t="s">
        <v>80</v>
      </c>
      <c r="AA107" s="2">
        <v>0.02</v>
      </c>
    </row>
    <row r="108" spans="1:27" outlineLevel="2" x14ac:dyDescent="0.25">
      <c r="A108">
        <v>224</v>
      </c>
      <c r="B108" t="s">
        <v>1271</v>
      </c>
      <c r="C108" t="s">
        <v>1272</v>
      </c>
      <c r="D108" t="s">
        <v>1261</v>
      </c>
      <c r="E108" t="s">
        <v>20</v>
      </c>
      <c r="F108">
        <v>4</v>
      </c>
      <c r="G108">
        <v>2.25</v>
      </c>
      <c r="H108" t="s">
        <v>4</v>
      </c>
      <c r="I108">
        <f t="shared" si="3"/>
        <v>9</v>
      </c>
      <c r="J108" t="s">
        <v>5</v>
      </c>
      <c r="K108" t="s">
        <v>612</v>
      </c>
      <c r="M108" t="s">
        <v>7</v>
      </c>
      <c r="O108" t="s">
        <v>1273</v>
      </c>
      <c r="P108" t="s">
        <v>353</v>
      </c>
      <c r="Q108" t="s">
        <v>38</v>
      </c>
      <c r="R108" t="s">
        <v>1263</v>
      </c>
      <c r="S108" t="s">
        <v>12</v>
      </c>
      <c r="T108" t="s">
        <v>13</v>
      </c>
      <c r="U108">
        <v>205</v>
      </c>
      <c r="V108" s="24" t="s">
        <v>93</v>
      </c>
      <c r="W108" t="s">
        <v>1264</v>
      </c>
      <c r="X108" t="s">
        <v>440</v>
      </c>
      <c r="Y108" t="s">
        <v>80</v>
      </c>
      <c r="AA108" s="2">
        <v>0.02</v>
      </c>
    </row>
    <row r="109" spans="1:27" outlineLevel="2" x14ac:dyDescent="0.25">
      <c r="A109">
        <v>464</v>
      </c>
      <c r="B109" t="s">
        <v>2395</v>
      </c>
      <c r="C109" t="s">
        <v>2396</v>
      </c>
      <c r="D109" t="s">
        <v>2397</v>
      </c>
      <c r="E109" t="s">
        <v>32</v>
      </c>
      <c r="F109">
        <v>3.25</v>
      </c>
      <c r="G109">
        <v>2.37</v>
      </c>
      <c r="H109" t="s">
        <v>4</v>
      </c>
      <c r="I109">
        <f t="shared" si="3"/>
        <v>7.7025000000000006</v>
      </c>
      <c r="J109" t="s">
        <v>5</v>
      </c>
      <c r="K109" t="s">
        <v>98</v>
      </c>
      <c r="P109" t="s">
        <v>353</v>
      </c>
      <c r="Q109" t="s">
        <v>2398</v>
      </c>
      <c r="R109" t="s">
        <v>1226</v>
      </c>
      <c r="S109" t="s">
        <v>787</v>
      </c>
      <c r="T109" t="s">
        <v>13</v>
      </c>
      <c r="U109">
        <v>216</v>
      </c>
      <c r="V109" s="24" t="s">
        <v>93</v>
      </c>
      <c r="W109" t="s">
        <v>2399</v>
      </c>
      <c r="X109" t="s">
        <v>16</v>
      </c>
      <c r="Y109">
        <v>2023</v>
      </c>
      <c r="Z109" t="s">
        <v>1836</v>
      </c>
      <c r="AA109" s="2">
        <v>0.03</v>
      </c>
    </row>
    <row r="110" spans="1:27" outlineLevel="2" x14ac:dyDescent="0.25">
      <c r="A110">
        <v>107</v>
      </c>
      <c r="B110" t="s">
        <v>657</v>
      </c>
      <c r="C110" t="s">
        <v>658</v>
      </c>
      <c r="D110" t="s">
        <v>659</v>
      </c>
      <c r="E110" t="s">
        <v>42</v>
      </c>
      <c r="F110">
        <v>2.38</v>
      </c>
      <c r="G110">
        <v>2.38</v>
      </c>
      <c r="H110" t="s">
        <v>75</v>
      </c>
      <c r="I110">
        <f t="shared" si="3"/>
        <v>4.4465539999999999</v>
      </c>
      <c r="J110" t="s">
        <v>43</v>
      </c>
      <c r="K110" t="s">
        <v>98</v>
      </c>
      <c r="P110" t="s">
        <v>9</v>
      </c>
      <c r="Q110" t="s">
        <v>80</v>
      </c>
      <c r="V110" t="s">
        <v>93</v>
      </c>
      <c r="W110" t="s">
        <v>660</v>
      </c>
      <c r="X110" t="s">
        <v>62</v>
      </c>
      <c r="Y110" t="s">
        <v>80</v>
      </c>
      <c r="AA110" s="2">
        <v>0.01</v>
      </c>
    </row>
    <row r="111" spans="1:27" outlineLevel="2" x14ac:dyDescent="0.25">
      <c r="A111">
        <v>345</v>
      </c>
      <c r="B111" t="s">
        <v>1869</v>
      </c>
      <c r="C111" t="s">
        <v>1870</v>
      </c>
      <c r="D111" t="s">
        <v>1871</v>
      </c>
      <c r="E111" t="s">
        <v>458</v>
      </c>
      <c r="F111">
        <v>2.75</v>
      </c>
      <c r="G111">
        <v>2.5</v>
      </c>
      <c r="H111" t="s">
        <v>4</v>
      </c>
      <c r="I111">
        <f t="shared" si="3"/>
        <v>6.875</v>
      </c>
      <c r="J111" t="s">
        <v>5</v>
      </c>
      <c r="K111" t="s">
        <v>84</v>
      </c>
      <c r="N111" t="s">
        <v>7</v>
      </c>
      <c r="O111" t="s">
        <v>1872</v>
      </c>
      <c r="P111" t="s">
        <v>9</v>
      </c>
      <c r="Q111" t="s">
        <v>1870</v>
      </c>
      <c r="R111" t="s">
        <v>1873</v>
      </c>
      <c r="S111" t="s">
        <v>24</v>
      </c>
      <c r="T111" t="s">
        <v>13</v>
      </c>
      <c r="U111">
        <v>61</v>
      </c>
      <c r="V111" t="s">
        <v>93</v>
      </c>
      <c r="W111" t="s">
        <v>1874</v>
      </c>
      <c r="X111" t="s">
        <v>1875</v>
      </c>
      <c r="Y111">
        <v>2021</v>
      </c>
      <c r="Z111" t="s">
        <v>1836</v>
      </c>
      <c r="AA111" s="2">
        <v>0.01</v>
      </c>
    </row>
    <row r="112" spans="1:27" outlineLevel="2" x14ac:dyDescent="0.25">
      <c r="A112">
        <v>271</v>
      </c>
      <c r="B112" t="s">
        <v>1523</v>
      </c>
      <c r="C112" t="s">
        <v>1524</v>
      </c>
      <c r="D112" t="s">
        <v>1525</v>
      </c>
      <c r="E112" t="s">
        <v>42</v>
      </c>
      <c r="F112">
        <v>3.5</v>
      </c>
      <c r="G112">
        <v>2.5</v>
      </c>
      <c r="H112" t="s">
        <v>4</v>
      </c>
      <c r="I112">
        <f t="shared" si="3"/>
        <v>8.75</v>
      </c>
      <c r="J112" t="s">
        <v>5</v>
      </c>
      <c r="K112" t="s">
        <v>103</v>
      </c>
      <c r="O112" t="s">
        <v>1526</v>
      </c>
      <c r="P112" t="s">
        <v>9</v>
      </c>
      <c r="Q112" t="s">
        <v>38</v>
      </c>
      <c r="V112" s="24" t="s">
        <v>93</v>
      </c>
      <c r="W112" t="s">
        <v>1527</v>
      </c>
      <c r="X112" t="s">
        <v>62</v>
      </c>
      <c r="Y112" t="s">
        <v>80</v>
      </c>
      <c r="AA112" s="2">
        <v>0.02</v>
      </c>
    </row>
    <row r="113" spans="1:27" outlineLevel="2" x14ac:dyDescent="0.25">
      <c r="A113">
        <v>272</v>
      </c>
      <c r="B113" t="s">
        <v>1528</v>
      </c>
      <c r="C113" t="s">
        <v>1529</v>
      </c>
      <c r="D113" t="s">
        <v>1530</v>
      </c>
      <c r="E113" t="s">
        <v>42</v>
      </c>
      <c r="F113">
        <v>3.5</v>
      </c>
      <c r="G113">
        <v>2.5</v>
      </c>
      <c r="H113" t="s">
        <v>4</v>
      </c>
      <c r="I113">
        <f t="shared" si="3"/>
        <v>8.75</v>
      </c>
      <c r="J113" t="s">
        <v>5</v>
      </c>
      <c r="K113" t="s">
        <v>98</v>
      </c>
      <c r="O113" t="s">
        <v>1531</v>
      </c>
      <c r="P113" t="s">
        <v>9</v>
      </c>
      <c r="Q113" t="s">
        <v>80</v>
      </c>
      <c r="V113" s="24" t="s">
        <v>93</v>
      </c>
      <c r="W113" t="s">
        <v>1532</v>
      </c>
      <c r="X113" t="s">
        <v>440</v>
      </c>
      <c r="Y113" t="s">
        <v>80</v>
      </c>
      <c r="AA113" s="2">
        <v>0.02</v>
      </c>
    </row>
    <row r="114" spans="1:27" outlineLevel="2" x14ac:dyDescent="0.25">
      <c r="A114">
        <v>276</v>
      </c>
      <c r="B114" t="s">
        <v>1543</v>
      </c>
      <c r="C114" t="s">
        <v>1544</v>
      </c>
      <c r="D114" t="s">
        <v>1545</v>
      </c>
      <c r="E114" t="s">
        <v>42</v>
      </c>
      <c r="F114">
        <v>3.5</v>
      </c>
      <c r="G114">
        <v>2.63</v>
      </c>
      <c r="H114" t="s">
        <v>4</v>
      </c>
      <c r="I114">
        <f t="shared" si="3"/>
        <v>9.2050000000000001</v>
      </c>
      <c r="J114" t="s">
        <v>5</v>
      </c>
      <c r="K114" t="s">
        <v>92</v>
      </c>
      <c r="P114" t="s">
        <v>353</v>
      </c>
      <c r="Q114" t="s">
        <v>80</v>
      </c>
      <c r="V114" s="24" t="s">
        <v>93</v>
      </c>
      <c r="W114" t="s">
        <v>1546</v>
      </c>
      <c r="X114" t="s">
        <v>62</v>
      </c>
      <c r="Y114" t="s">
        <v>80</v>
      </c>
      <c r="AA114" s="2">
        <v>0.01</v>
      </c>
    </row>
    <row r="115" spans="1:27" outlineLevel="2" x14ac:dyDescent="0.25">
      <c r="A115">
        <v>116</v>
      </c>
      <c r="B115" t="s">
        <v>703</v>
      </c>
      <c r="C115" t="s">
        <v>704</v>
      </c>
      <c r="D115" t="s">
        <v>705</v>
      </c>
      <c r="E115" t="s">
        <v>42</v>
      </c>
      <c r="F115">
        <v>3.63</v>
      </c>
      <c r="G115">
        <v>2.63</v>
      </c>
      <c r="H115" t="s">
        <v>4</v>
      </c>
      <c r="I115">
        <f t="shared" si="3"/>
        <v>9.5468999999999991</v>
      </c>
      <c r="J115" t="s">
        <v>5</v>
      </c>
      <c r="K115" t="s">
        <v>119</v>
      </c>
      <c r="O115" t="s">
        <v>706</v>
      </c>
      <c r="P115" t="s">
        <v>9</v>
      </c>
      <c r="Q115" t="s">
        <v>80</v>
      </c>
      <c r="V115" t="s">
        <v>93</v>
      </c>
      <c r="W115" t="s">
        <v>707</v>
      </c>
      <c r="X115" t="s">
        <v>62</v>
      </c>
      <c r="Y115" t="s">
        <v>80</v>
      </c>
      <c r="AA115" s="2">
        <v>0.02</v>
      </c>
    </row>
    <row r="116" spans="1:27" outlineLevel="2" x14ac:dyDescent="0.25">
      <c r="A116">
        <v>115</v>
      </c>
      <c r="B116" t="s">
        <v>698</v>
      </c>
      <c r="C116" t="s">
        <v>699</v>
      </c>
      <c r="D116" t="s">
        <v>700</v>
      </c>
      <c r="E116" t="s">
        <v>56</v>
      </c>
      <c r="F116">
        <v>2.88</v>
      </c>
      <c r="G116">
        <v>2.88</v>
      </c>
      <c r="H116" t="s">
        <v>156</v>
      </c>
      <c r="I116">
        <f t="shared" si="3"/>
        <v>8.2943999999999996</v>
      </c>
      <c r="J116" t="s">
        <v>43</v>
      </c>
      <c r="K116" t="s">
        <v>98</v>
      </c>
      <c r="O116" t="s">
        <v>701</v>
      </c>
      <c r="P116" t="s">
        <v>9</v>
      </c>
      <c r="Q116" t="s">
        <v>80</v>
      </c>
      <c r="V116" t="s">
        <v>93</v>
      </c>
      <c r="W116" t="s">
        <v>702</v>
      </c>
      <c r="X116" t="s">
        <v>62</v>
      </c>
      <c r="Y116" t="s">
        <v>80</v>
      </c>
      <c r="AA116" s="2">
        <v>0.04</v>
      </c>
    </row>
    <row r="117" spans="1:27" outlineLevel="2" x14ac:dyDescent="0.25">
      <c r="A117">
        <v>9</v>
      </c>
      <c r="B117" t="s">
        <v>89</v>
      </c>
      <c r="C117" t="s">
        <v>90</v>
      </c>
      <c r="D117" t="s">
        <v>91</v>
      </c>
      <c r="E117" t="s">
        <v>42</v>
      </c>
      <c r="F117">
        <v>2</v>
      </c>
      <c r="G117">
        <v>3</v>
      </c>
      <c r="H117" t="s">
        <v>4</v>
      </c>
      <c r="I117">
        <f t="shared" si="3"/>
        <v>6</v>
      </c>
      <c r="J117" t="s">
        <v>43</v>
      </c>
      <c r="K117" t="s">
        <v>92</v>
      </c>
      <c r="P117" t="s">
        <v>9</v>
      </c>
      <c r="Q117" t="s">
        <v>80</v>
      </c>
      <c r="V117" t="s">
        <v>93</v>
      </c>
      <c r="W117" t="s">
        <v>94</v>
      </c>
      <c r="X117" t="s">
        <v>62</v>
      </c>
      <c r="Y117" t="s">
        <v>80</v>
      </c>
      <c r="AA117" s="2">
        <v>0.01</v>
      </c>
    </row>
    <row r="118" spans="1:27" outlineLevel="2" x14ac:dyDescent="0.25">
      <c r="A118">
        <v>110</v>
      </c>
      <c r="B118" t="s">
        <v>671</v>
      </c>
      <c r="C118" t="s">
        <v>672</v>
      </c>
      <c r="D118" t="s">
        <v>673</v>
      </c>
      <c r="E118" t="s">
        <v>20</v>
      </c>
      <c r="F118">
        <v>3</v>
      </c>
      <c r="G118">
        <v>3</v>
      </c>
      <c r="H118" t="s">
        <v>156</v>
      </c>
      <c r="I118">
        <f t="shared" si="3"/>
        <v>9</v>
      </c>
      <c r="J118" t="s">
        <v>43</v>
      </c>
      <c r="K118" t="s">
        <v>98</v>
      </c>
      <c r="O118" t="s">
        <v>674</v>
      </c>
      <c r="P118" t="s">
        <v>130</v>
      </c>
      <c r="Q118" t="s">
        <v>675</v>
      </c>
      <c r="R118" t="s">
        <v>79</v>
      </c>
      <c r="S118" t="s">
        <v>24</v>
      </c>
      <c r="T118" t="s">
        <v>13</v>
      </c>
      <c r="U118">
        <v>42</v>
      </c>
      <c r="V118" s="24" t="s">
        <v>93</v>
      </c>
      <c r="W118" t="s">
        <v>676</v>
      </c>
      <c r="X118" t="s">
        <v>440</v>
      </c>
      <c r="Y118" t="s">
        <v>80</v>
      </c>
      <c r="AA118" s="2">
        <v>0.01</v>
      </c>
    </row>
    <row r="119" spans="1:27" outlineLevel="2" x14ac:dyDescent="0.25">
      <c r="A119">
        <v>10</v>
      </c>
      <c r="B119" t="s">
        <v>95</v>
      </c>
      <c r="C119" t="s">
        <v>96</v>
      </c>
      <c r="D119" t="s">
        <v>97</v>
      </c>
      <c r="E119" t="s">
        <v>42</v>
      </c>
      <c r="F119">
        <v>2.13</v>
      </c>
      <c r="G119">
        <v>3.13</v>
      </c>
      <c r="H119" t="s">
        <v>4</v>
      </c>
      <c r="I119">
        <f t="shared" si="3"/>
        <v>6.6668999999999992</v>
      </c>
      <c r="J119" t="s">
        <v>43</v>
      </c>
      <c r="K119" t="s">
        <v>98</v>
      </c>
      <c r="O119" t="s">
        <v>99</v>
      </c>
      <c r="P119" t="s">
        <v>9</v>
      </c>
      <c r="Q119" t="s">
        <v>80</v>
      </c>
      <c r="V119" t="s">
        <v>93</v>
      </c>
      <c r="W119" t="s">
        <v>38</v>
      </c>
      <c r="X119" t="s">
        <v>62</v>
      </c>
      <c r="Y119" t="s">
        <v>80</v>
      </c>
      <c r="AA119" s="2">
        <v>0.01</v>
      </c>
    </row>
    <row r="120" spans="1:27" outlineLevel="2" x14ac:dyDescent="0.25">
      <c r="A120">
        <v>58</v>
      </c>
      <c r="B120" t="s">
        <v>416</v>
      </c>
      <c r="C120" t="s">
        <v>417</v>
      </c>
      <c r="D120" t="s">
        <v>418</v>
      </c>
      <c r="E120" t="s">
        <v>42</v>
      </c>
      <c r="F120">
        <v>2.13</v>
      </c>
      <c r="G120">
        <v>3.13</v>
      </c>
      <c r="H120" t="s">
        <v>4</v>
      </c>
      <c r="I120">
        <f t="shared" si="3"/>
        <v>6.6668999999999992</v>
      </c>
      <c r="J120" t="s">
        <v>43</v>
      </c>
      <c r="K120" t="s">
        <v>98</v>
      </c>
      <c r="O120" t="s">
        <v>419</v>
      </c>
      <c r="P120" t="s">
        <v>9</v>
      </c>
      <c r="Q120" t="s">
        <v>80</v>
      </c>
      <c r="V120" s="24" t="s">
        <v>93</v>
      </c>
      <c r="W120" t="s">
        <v>420</v>
      </c>
      <c r="X120" t="s">
        <v>62</v>
      </c>
      <c r="Y120" t="s">
        <v>80</v>
      </c>
      <c r="AA120" s="2">
        <v>3.95</v>
      </c>
    </row>
    <row r="121" spans="1:27" outlineLevel="2" x14ac:dyDescent="0.25">
      <c r="A121">
        <v>65</v>
      </c>
      <c r="B121" t="s">
        <v>461</v>
      </c>
      <c r="C121" t="s">
        <v>462</v>
      </c>
      <c r="D121" t="s">
        <v>463</v>
      </c>
      <c r="E121" t="s">
        <v>42</v>
      </c>
      <c r="F121">
        <v>2.13</v>
      </c>
      <c r="G121">
        <v>3.13</v>
      </c>
      <c r="H121" t="s">
        <v>4</v>
      </c>
      <c r="I121">
        <f t="shared" si="3"/>
        <v>6.6668999999999992</v>
      </c>
      <c r="J121" t="s">
        <v>43</v>
      </c>
      <c r="K121" t="s">
        <v>98</v>
      </c>
      <c r="O121" t="s">
        <v>464</v>
      </c>
      <c r="P121" t="s">
        <v>9</v>
      </c>
      <c r="Q121" t="s">
        <v>80</v>
      </c>
      <c r="V121" s="24" t="s">
        <v>93</v>
      </c>
      <c r="W121" t="s">
        <v>465</v>
      </c>
      <c r="X121" t="s">
        <v>62</v>
      </c>
      <c r="Y121" t="s">
        <v>80</v>
      </c>
      <c r="AA121" s="2">
        <v>3.95</v>
      </c>
    </row>
    <row r="122" spans="1:27" outlineLevel="2" x14ac:dyDescent="0.25">
      <c r="A122">
        <v>73</v>
      </c>
      <c r="B122" t="s">
        <v>499</v>
      </c>
      <c r="C122" t="s">
        <v>500</v>
      </c>
      <c r="D122" t="s">
        <v>501</v>
      </c>
      <c r="E122" t="s">
        <v>42</v>
      </c>
      <c r="F122">
        <v>2.13</v>
      </c>
      <c r="G122">
        <v>3.13</v>
      </c>
      <c r="H122" t="s">
        <v>4</v>
      </c>
      <c r="I122">
        <f t="shared" si="3"/>
        <v>6.6668999999999992</v>
      </c>
      <c r="J122" t="s">
        <v>43</v>
      </c>
      <c r="K122" t="s">
        <v>98</v>
      </c>
      <c r="O122" t="s">
        <v>502</v>
      </c>
      <c r="P122" t="s">
        <v>9</v>
      </c>
      <c r="Q122" t="s">
        <v>80</v>
      </c>
      <c r="V122" t="s">
        <v>93</v>
      </c>
      <c r="W122" t="s">
        <v>503</v>
      </c>
      <c r="X122" t="s">
        <v>62</v>
      </c>
      <c r="Y122" t="s">
        <v>80</v>
      </c>
      <c r="AA122" s="2">
        <v>0.01</v>
      </c>
    </row>
    <row r="123" spans="1:27" outlineLevel="2" x14ac:dyDescent="0.25">
      <c r="A123">
        <v>100</v>
      </c>
      <c r="B123" t="s">
        <v>626</v>
      </c>
      <c r="C123" t="s">
        <v>526</v>
      </c>
      <c r="D123" t="s">
        <v>627</v>
      </c>
      <c r="E123" t="s">
        <v>42</v>
      </c>
      <c r="F123">
        <v>2.13</v>
      </c>
      <c r="G123">
        <v>3.13</v>
      </c>
      <c r="H123" t="s">
        <v>4</v>
      </c>
      <c r="I123">
        <f t="shared" si="3"/>
        <v>6.6668999999999992</v>
      </c>
      <c r="J123" t="s">
        <v>43</v>
      </c>
      <c r="K123" t="s">
        <v>98</v>
      </c>
      <c r="O123" t="s">
        <v>628</v>
      </c>
      <c r="P123" t="s">
        <v>9</v>
      </c>
      <c r="Q123" t="s">
        <v>80</v>
      </c>
      <c r="V123" t="s">
        <v>93</v>
      </c>
      <c r="W123" t="s">
        <v>629</v>
      </c>
      <c r="X123" t="s">
        <v>62</v>
      </c>
      <c r="Y123" t="s">
        <v>80</v>
      </c>
      <c r="AA123" s="2">
        <v>0.01</v>
      </c>
    </row>
    <row r="124" spans="1:27" outlineLevel="2" x14ac:dyDescent="0.25">
      <c r="A124">
        <v>434</v>
      </c>
      <c r="B124" t="s">
        <v>2241</v>
      </c>
      <c r="C124" t="s">
        <v>2242</v>
      </c>
      <c r="D124" t="s">
        <v>2243</v>
      </c>
      <c r="E124" t="s">
        <v>42</v>
      </c>
      <c r="F124">
        <v>2.25</v>
      </c>
      <c r="G124">
        <v>3.25</v>
      </c>
      <c r="H124" t="s">
        <v>4</v>
      </c>
      <c r="I124">
        <f t="shared" si="3"/>
        <v>7.3125</v>
      </c>
      <c r="J124" t="s">
        <v>43</v>
      </c>
      <c r="K124" t="s">
        <v>291</v>
      </c>
      <c r="O124" t="s">
        <v>2244</v>
      </c>
      <c r="P124" t="s">
        <v>46</v>
      </c>
      <c r="Q124" t="s">
        <v>2245</v>
      </c>
      <c r="R124" t="s">
        <v>409</v>
      </c>
      <c r="S124" t="s">
        <v>24</v>
      </c>
      <c r="T124" t="s">
        <v>13</v>
      </c>
      <c r="U124">
        <v>41</v>
      </c>
      <c r="V124" t="s">
        <v>93</v>
      </c>
      <c r="W124" t="s">
        <v>2246</v>
      </c>
      <c r="Y124">
        <v>2022</v>
      </c>
      <c r="Z124" t="s">
        <v>2188</v>
      </c>
      <c r="AA124" s="2">
        <v>0.01</v>
      </c>
    </row>
    <row r="125" spans="1:27" outlineLevel="2" x14ac:dyDescent="0.25">
      <c r="A125">
        <v>69</v>
      </c>
      <c r="B125" t="s">
        <v>482</v>
      </c>
      <c r="C125" t="s">
        <v>483</v>
      </c>
      <c r="D125" t="s">
        <v>484</v>
      </c>
      <c r="E125" t="s">
        <v>56</v>
      </c>
      <c r="F125">
        <v>2.25</v>
      </c>
      <c r="G125">
        <v>3.25</v>
      </c>
      <c r="H125" t="s">
        <v>4</v>
      </c>
      <c r="I125">
        <f t="shared" si="3"/>
        <v>7.3125</v>
      </c>
      <c r="J125" t="s">
        <v>43</v>
      </c>
      <c r="K125" t="s">
        <v>92</v>
      </c>
      <c r="P125" t="s">
        <v>9</v>
      </c>
      <c r="Q125" t="s">
        <v>80</v>
      </c>
      <c r="V125" t="s">
        <v>93</v>
      </c>
      <c r="W125" t="s">
        <v>80</v>
      </c>
      <c r="X125" t="s">
        <v>62</v>
      </c>
      <c r="Y125" t="s">
        <v>80</v>
      </c>
      <c r="AA125" s="2">
        <v>0.01</v>
      </c>
    </row>
    <row r="126" spans="1:27" outlineLevel="2" x14ac:dyDescent="0.25">
      <c r="A126">
        <v>108</v>
      </c>
      <c r="B126" t="s">
        <v>661</v>
      </c>
      <c r="C126" t="s">
        <v>662</v>
      </c>
      <c r="D126" t="s">
        <v>663</v>
      </c>
      <c r="E126" t="s">
        <v>56</v>
      </c>
      <c r="F126">
        <v>3.38</v>
      </c>
      <c r="G126">
        <v>3.38</v>
      </c>
      <c r="H126" t="s">
        <v>156</v>
      </c>
      <c r="I126">
        <f t="shared" si="3"/>
        <v>11.424399999999999</v>
      </c>
      <c r="J126" t="s">
        <v>43</v>
      </c>
      <c r="K126" t="s">
        <v>664</v>
      </c>
      <c r="P126" t="s">
        <v>353</v>
      </c>
      <c r="Q126" t="s">
        <v>80</v>
      </c>
      <c r="V126" s="24" t="s">
        <v>93</v>
      </c>
      <c r="W126" t="s">
        <v>665</v>
      </c>
      <c r="X126" t="s">
        <v>440</v>
      </c>
      <c r="Y126">
        <v>2018</v>
      </c>
      <c r="AA126" s="2">
        <v>0.02</v>
      </c>
    </row>
    <row r="127" spans="1:27" outlineLevel="2" x14ac:dyDescent="0.25">
      <c r="A127">
        <v>450</v>
      </c>
      <c r="B127" t="s">
        <v>2325</v>
      </c>
      <c r="C127" t="s">
        <v>2326</v>
      </c>
      <c r="D127" t="s">
        <v>2327</v>
      </c>
      <c r="E127" t="s">
        <v>42</v>
      </c>
      <c r="F127">
        <v>2.5</v>
      </c>
      <c r="G127">
        <v>3.5</v>
      </c>
      <c r="H127" t="s">
        <v>4</v>
      </c>
      <c r="I127">
        <f t="shared" si="3"/>
        <v>8.75</v>
      </c>
      <c r="J127" t="s">
        <v>43</v>
      </c>
      <c r="K127" t="s">
        <v>103</v>
      </c>
      <c r="O127" t="s">
        <v>2328</v>
      </c>
      <c r="P127" t="s">
        <v>46</v>
      </c>
      <c r="Q127" t="s">
        <v>2329</v>
      </c>
      <c r="R127" t="s">
        <v>2330</v>
      </c>
      <c r="S127" t="s">
        <v>24</v>
      </c>
      <c r="T127" t="s">
        <v>13</v>
      </c>
      <c r="U127">
        <v>38</v>
      </c>
      <c r="V127" t="s">
        <v>93</v>
      </c>
      <c r="Y127">
        <v>2023</v>
      </c>
      <c r="Z127" t="s">
        <v>28</v>
      </c>
      <c r="AA127" s="2">
        <v>0.01</v>
      </c>
    </row>
    <row r="128" spans="1:27" outlineLevel="2" x14ac:dyDescent="0.25">
      <c r="A128">
        <v>78</v>
      </c>
      <c r="B128" t="s">
        <v>525</v>
      </c>
      <c r="C128" t="s">
        <v>526</v>
      </c>
      <c r="D128" t="s">
        <v>527</v>
      </c>
      <c r="E128" t="s">
        <v>42</v>
      </c>
      <c r="F128">
        <v>3.5</v>
      </c>
      <c r="G128">
        <v>3.5</v>
      </c>
      <c r="H128" t="s">
        <v>156</v>
      </c>
      <c r="I128">
        <f t="shared" si="3"/>
        <v>12.25</v>
      </c>
      <c r="J128" t="s">
        <v>43</v>
      </c>
      <c r="K128" t="s">
        <v>528</v>
      </c>
      <c r="O128" t="s">
        <v>529</v>
      </c>
      <c r="P128" t="s">
        <v>9</v>
      </c>
      <c r="Q128" t="s">
        <v>80</v>
      </c>
      <c r="V128" t="s">
        <v>93</v>
      </c>
      <c r="W128" t="s">
        <v>530</v>
      </c>
      <c r="X128" t="s">
        <v>62</v>
      </c>
      <c r="Y128" t="s">
        <v>80</v>
      </c>
      <c r="AA128" s="2">
        <v>4.95</v>
      </c>
    </row>
    <row r="129" spans="1:28" outlineLevel="2" x14ac:dyDescent="0.25">
      <c r="A129">
        <v>114</v>
      </c>
      <c r="B129" t="s">
        <v>693</v>
      </c>
      <c r="C129" t="s">
        <v>694</v>
      </c>
      <c r="D129" t="s">
        <v>695</v>
      </c>
      <c r="E129" t="s">
        <v>42</v>
      </c>
      <c r="F129">
        <v>2.63</v>
      </c>
      <c r="G129">
        <v>3.63</v>
      </c>
      <c r="H129" t="s">
        <v>4</v>
      </c>
      <c r="I129">
        <f t="shared" si="3"/>
        <v>9.5468999999999991</v>
      </c>
      <c r="J129" t="s">
        <v>43</v>
      </c>
      <c r="K129" t="s">
        <v>103</v>
      </c>
      <c r="O129" t="s">
        <v>696</v>
      </c>
      <c r="P129" t="s">
        <v>9</v>
      </c>
      <c r="Q129" t="s">
        <v>80</v>
      </c>
      <c r="V129" t="s">
        <v>93</v>
      </c>
      <c r="W129" t="s">
        <v>697</v>
      </c>
      <c r="X129" t="s">
        <v>62</v>
      </c>
      <c r="Y129" t="s">
        <v>80</v>
      </c>
      <c r="AA129" s="2">
        <v>0.01</v>
      </c>
    </row>
    <row r="130" spans="1:28" outlineLevel="2" x14ac:dyDescent="0.25">
      <c r="A130">
        <v>113</v>
      </c>
      <c r="B130" t="s">
        <v>689</v>
      </c>
      <c r="C130" t="s">
        <v>690</v>
      </c>
      <c r="D130" t="s">
        <v>691</v>
      </c>
      <c r="E130" t="s">
        <v>56</v>
      </c>
      <c r="F130">
        <v>5.13</v>
      </c>
      <c r="G130">
        <v>3.63</v>
      </c>
      <c r="H130" t="s">
        <v>4</v>
      </c>
      <c r="I130">
        <f t="shared" si="3"/>
        <v>18.6219</v>
      </c>
      <c r="J130" t="s">
        <v>43</v>
      </c>
      <c r="K130" t="s">
        <v>98</v>
      </c>
      <c r="O130" t="s">
        <v>692</v>
      </c>
      <c r="P130" t="s">
        <v>9</v>
      </c>
      <c r="Q130" t="s">
        <v>80</v>
      </c>
      <c r="V130" t="s">
        <v>93</v>
      </c>
      <c r="W130" t="s">
        <v>530</v>
      </c>
      <c r="X130" t="s">
        <v>62</v>
      </c>
      <c r="Y130" t="s">
        <v>80</v>
      </c>
      <c r="AA130" s="2">
        <v>0.04</v>
      </c>
    </row>
    <row r="131" spans="1:28" outlineLevel="2" x14ac:dyDescent="0.25">
      <c r="A131">
        <v>441</v>
      </c>
      <c r="B131" t="s">
        <v>2278</v>
      </c>
      <c r="C131" t="s">
        <v>2279</v>
      </c>
      <c r="D131" t="s">
        <v>2280</v>
      </c>
      <c r="E131" t="s">
        <v>991</v>
      </c>
      <c r="F131">
        <v>2</v>
      </c>
      <c r="G131">
        <v>4</v>
      </c>
      <c r="H131" t="s">
        <v>4</v>
      </c>
      <c r="I131">
        <f t="shared" si="3"/>
        <v>8</v>
      </c>
      <c r="J131" t="s">
        <v>43</v>
      </c>
      <c r="K131" t="s">
        <v>84</v>
      </c>
      <c r="O131" t="s">
        <v>2281</v>
      </c>
      <c r="P131" t="s">
        <v>9</v>
      </c>
      <c r="Q131" t="s">
        <v>2282</v>
      </c>
      <c r="R131" t="s">
        <v>60</v>
      </c>
      <c r="S131" t="s">
        <v>24</v>
      </c>
      <c r="T131" t="s">
        <v>13</v>
      </c>
      <c r="U131">
        <v>5</v>
      </c>
      <c r="V131" t="s">
        <v>93</v>
      </c>
      <c r="W131" t="s">
        <v>2283</v>
      </c>
      <c r="Y131">
        <v>2023</v>
      </c>
      <c r="Z131" t="s">
        <v>2264</v>
      </c>
      <c r="AA131" s="2">
        <v>1</v>
      </c>
    </row>
    <row r="132" spans="1:28" outlineLevel="2" x14ac:dyDescent="0.25">
      <c r="A132">
        <v>40</v>
      </c>
      <c r="B132" t="s">
        <v>302</v>
      </c>
      <c r="C132" t="s">
        <v>303</v>
      </c>
      <c r="D132" t="s">
        <v>304</v>
      </c>
      <c r="E132" t="s">
        <v>32</v>
      </c>
      <c r="F132">
        <v>4.5</v>
      </c>
      <c r="G132">
        <v>4.5</v>
      </c>
      <c r="H132" t="s">
        <v>156</v>
      </c>
      <c r="I132">
        <f t="shared" si="3"/>
        <v>20.25</v>
      </c>
      <c r="J132" t="s">
        <v>43</v>
      </c>
      <c r="K132" t="s">
        <v>98</v>
      </c>
      <c r="O132" t="s">
        <v>305</v>
      </c>
      <c r="P132" t="s">
        <v>9</v>
      </c>
      <c r="Q132" t="s">
        <v>80</v>
      </c>
      <c r="V132" t="s">
        <v>93</v>
      </c>
      <c r="W132" t="s">
        <v>306</v>
      </c>
      <c r="X132" t="s">
        <v>62</v>
      </c>
      <c r="Y132" t="s">
        <v>80</v>
      </c>
      <c r="AA132" s="2">
        <v>0.01</v>
      </c>
    </row>
    <row r="133" spans="1:28" outlineLevel="2" x14ac:dyDescent="0.25">
      <c r="A133">
        <v>79</v>
      </c>
      <c r="B133" t="s">
        <v>531</v>
      </c>
      <c r="C133" t="s">
        <v>532</v>
      </c>
      <c r="D133" t="s">
        <v>533</v>
      </c>
      <c r="E133" t="s">
        <v>56</v>
      </c>
      <c r="F133">
        <v>5</v>
      </c>
      <c r="G133">
        <v>4.5</v>
      </c>
      <c r="H133" t="s">
        <v>4</v>
      </c>
      <c r="I133">
        <f t="shared" si="3"/>
        <v>22.5</v>
      </c>
      <c r="J133" t="s">
        <v>5</v>
      </c>
      <c r="K133" t="s">
        <v>92</v>
      </c>
      <c r="P133" t="s">
        <v>353</v>
      </c>
      <c r="Q133" t="s">
        <v>534</v>
      </c>
      <c r="R133" t="s">
        <v>60</v>
      </c>
      <c r="S133" t="s">
        <v>24</v>
      </c>
      <c r="T133" t="s">
        <v>13</v>
      </c>
      <c r="U133">
        <v>1</v>
      </c>
      <c r="V133" t="s">
        <v>93</v>
      </c>
      <c r="W133" t="s">
        <v>535</v>
      </c>
      <c r="X133" t="s">
        <v>62</v>
      </c>
      <c r="Y133">
        <v>2009</v>
      </c>
      <c r="AA133" s="2">
        <v>0.02</v>
      </c>
    </row>
    <row r="134" spans="1:28" outlineLevel="2" x14ac:dyDescent="0.25">
      <c r="A134">
        <v>48</v>
      </c>
      <c r="B134" t="s">
        <v>349</v>
      </c>
      <c r="C134" t="s">
        <v>350</v>
      </c>
      <c r="D134" t="s">
        <v>351</v>
      </c>
      <c r="E134" t="s">
        <v>56</v>
      </c>
      <c r="F134">
        <v>2</v>
      </c>
      <c r="G134">
        <v>6</v>
      </c>
      <c r="H134" t="s">
        <v>4</v>
      </c>
      <c r="I134">
        <f t="shared" si="3"/>
        <v>12</v>
      </c>
      <c r="J134" t="s">
        <v>43</v>
      </c>
      <c r="K134" t="s">
        <v>119</v>
      </c>
      <c r="O134" t="s">
        <v>352</v>
      </c>
      <c r="P134" t="s">
        <v>353</v>
      </c>
      <c r="Q134" t="s">
        <v>354</v>
      </c>
      <c r="R134" t="s">
        <v>355</v>
      </c>
      <c r="S134" t="s">
        <v>12</v>
      </c>
      <c r="T134" t="s">
        <v>13</v>
      </c>
      <c r="U134">
        <v>19</v>
      </c>
      <c r="V134" t="s">
        <v>93</v>
      </c>
      <c r="W134" t="s">
        <v>356</v>
      </c>
      <c r="X134" t="s">
        <v>62</v>
      </c>
      <c r="Y134">
        <v>1998</v>
      </c>
      <c r="AA134" s="2">
        <v>0.02</v>
      </c>
      <c r="AB134" t="s">
        <v>357</v>
      </c>
    </row>
    <row r="135" spans="1:28" outlineLevel="2" x14ac:dyDescent="0.25">
      <c r="A135">
        <v>117</v>
      </c>
      <c r="B135" t="s">
        <v>708</v>
      </c>
      <c r="C135" t="s">
        <v>709</v>
      </c>
      <c r="D135" t="s">
        <v>710</v>
      </c>
      <c r="E135" t="s">
        <v>56</v>
      </c>
      <c r="F135">
        <v>3.5</v>
      </c>
      <c r="G135">
        <v>6</v>
      </c>
      <c r="H135" t="s">
        <v>478</v>
      </c>
      <c r="I135">
        <f t="shared" si="3"/>
        <v>65.94</v>
      </c>
      <c r="J135" t="s">
        <v>43</v>
      </c>
      <c r="K135" t="s">
        <v>119</v>
      </c>
      <c r="O135" t="s">
        <v>711</v>
      </c>
      <c r="P135" t="s">
        <v>9</v>
      </c>
      <c r="Q135" t="s">
        <v>80</v>
      </c>
      <c r="V135" s="24" t="s">
        <v>93</v>
      </c>
      <c r="W135" t="s">
        <v>712</v>
      </c>
      <c r="X135" t="s">
        <v>440</v>
      </c>
      <c r="Y135">
        <v>2011</v>
      </c>
      <c r="AA135" s="2">
        <v>0.02</v>
      </c>
      <c r="AB135" t="s">
        <v>357</v>
      </c>
    </row>
    <row r="136" spans="1:28" outlineLevel="2" x14ac:dyDescent="0.25">
      <c r="A136">
        <v>118</v>
      </c>
      <c r="B136" t="s">
        <v>713</v>
      </c>
      <c r="C136" t="s">
        <v>714</v>
      </c>
      <c r="D136" t="s">
        <v>715</v>
      </c>
      <c r="E136" t="s">
        <v>56</v>
      </c>
      <c r="F136">
        <v>4</v>
      </c>
      <c r="G136">
        <v>6</v>
      </c>
      <c r="H136" t="s">
        <v>4</v>
      </c>
      <c r="I136">
        <f t="shared" si="3"/>
        <v>24</v>
      </c>
      <c r="J136" t="s">
        <v>43</v>
      </c>
      <c r="K136" t="s">
        <v>119</v>
      </c>
      <c r="O136" t="s">
        <v>716</v>
      </c>
      <c r="P136" t="s">
        <v>9</v>
      </c>
      <c r="Q136" t="s">
        <v>80</v>
      </c>
      <c r="V136" t="s">
        <v>93</v>
      </c>
      <c r="W136" t="s">
        <v>717</v>
      </c>
      <c r="X136" t="s">
        <v>38</v>
      </c>
      <c r="Y136">
        <v>2012</v>
      </c>
      <c r="AA136" s="2">
        <v>0.04</v>
      </c>
      <c r="AB136" t="s">
        <v>718</v>
      </c>
    </row>
    <row r="137" spans="1:28" outlineLevel="2" x14ac:dyDescent="0.25">
      <c r="A137">
        <v>154</v>
      </c>
      <c r="B137" t="s">
        <v>916</v>
      </c>
      <c r="C137" t="s">
        <v>917</v>
      </c>
      <c r="D137" t="s">
        <v>918</v>
      </c>
      <c r="E137" t="s">
        <v>56</v>
      </c>
      <c r="F137">
        <v>6</v>
      </c>
      <c r="G137">
        <v>6</v>
      </c>
      <c r="H137" t="s">
        <v>75</v>
      </c>
      <c r="I137">
        <f t="shared" si="3"/>
        <v>28.26</v>
      </c>
      <c r="J137" t="s">
        <v>43</v>
      </c>
      <c r="K137" t="s">
        <v>84</v>
      </c>
      <c r="O137" t="s">
        <v>919</v>
      </c>
      <c r="P137" t="s">
        <v>9</v>
      </c>
      <c r="Q137" t="s">
        <v>535</v>
      </c>
      <c r="R137" t="s">
        <v>60</v>
      </c>
      <c r="S137" t="s">
        <v>24</v>
      </c>
      <c r="T137" t="s">
        <v>13</v>
      </c>
      <c r="U137">
        <v>1</v>
      </c>
      <c r="V137" t="s">
        <v>93</v>
      </c>
      <c r="W137" t="s">
        <v>920</v>
      </c>
      <c r="X137" t="s">
        <v>62</v>
      </c>
      <c r="Y137">
        <v>2009</v>
      </c>
      <c r="AA137" s="2">
        <v>0.04</v>
      </c>
      <c r="AB137" t="s">
        <v>921</v>
      </c>
    </row>
    <row r="138" spans="1:28" outlineLevel="1" x14ac:dyDescent="0.25">
      <c r="U138" s="24" t="s">
        <v>2602</v>
      </c>
      <c r="V138">
        <f>SUBTOTAL(3,V90:V137)</f>
        <v>48</v>
      </c>
      <c r="AA138" s="2"/>
    </row>
    <row r="139" spans="1:28" outlineLevel="2" x14ac:dyDescent="0.25">
      <c r="A139">
        <v>81</v>
      </c>
      <c r="B139" t="s">
        <v>539</v>
      </c>
      <c r="C139" t="s">
        <v>540</v>
      </c>
      <c r="D139" t="s">
        <v>541</v>
      </c>
      <c r="E139" t="s">
        <v>20</v>
      </c>
      <c r="F139">
        <v>0.88</v>
      </c>
      <c r="G139">
        <v>0.88</v>
      </c>
      <c r="H139" t="s">
        <v>75</v>
      </c>
      <c r="I139">
        <f t="shared" ref="I139:I157" si="4">IF(H139="Rectangle",F139*G139,IF(H139="Square",F139*G139,IF(H139="Round",(F139/2)^2*3.14,IF(H139="Oval",(F139*G139*3.14),IF(H139="Triangle",((F139*G139)/2),"Error")))))</f>
        <v>0.607904</v>
      </c>
      <c r="J139" t="s">
        <v>43</v>
      </c>
      <c r="K139" t="s">
        <v>437</v>
      </c>
      <c r="M139" t="s">
        <v>7</v>
      </c>
      <c r="P139" t="s">
        <v>353</v>
      </c>
      <c r="Q139" t="s">
        <v>80</v>
      </c>
      <c r="V139" t="s">
        <v>438</v>
      </c>
      <c r="W139" t="s">
        <v>439</v>
      </c>
      <c r="X139" t="s">
        <v>440</v>
      </c>
      <c r="Y139">
        <v>2013</v>
      </c>
      <c r="AA139" s="2">
        <v>0.03</v>
      </c>
      <c r="AB139" t="s">
        <v>542</v>
      </c>
    </row>
    <row r="140" spans="1:28" outlineLevel="2" x14ac:dyDescent="0.25">
      <c r="A140">
        <v>95</v>
      </c>
      <c r="B140" t="s">
        <v>606</v>
      </c>
      <c r="C140" t="s">
        <v>607</v>
      </c>
      <c r="D140" t="s">
        <v>608</v>
      </c>
      <c r="E140" t="s">
        <v>20</v>
      </c>
      <c r="F140">
        <v>1.25</v>
      </c>
      <c r="G140">
        <v>1.25</v>
      </c>
      <c r="H140" t="s">
        <v>75</v>
      </c>
      <c r="I140">
        <f t="shared" si="4"/>
        <v>1.2265625</v>
      </c>
      <c r="J140" t="s">
        <v>5</v>
      </c>
      <c r="K140" t="s">
        <v>437</v>
      </c>
      <c r="M140" t="s">
        <v>7</v>
      </c>
      <c r="P140" t="s">
        <v>353</v>
      </c>
      <c r="Q140" t="s">
        <v>80</v>
      </c>
      <c r="V140" t="s">
        <v>438</v>
      </c>
      <c r="W140" t="s">
        <v>439</v>
      </c>
      <c r="X140" t="s">
        <v>440</v>
      </c>
      <c r="Y140">
        <v>2013</v>
      </c>
      <c r="AA140" s="2">
        <v>0.03</v>
      </c>
    </row>
    <row r="141" spans="1:28" outlineLevel="2" x14ac:dyDescent="0.25">
      <c r="A141">
        <v>291</v>
      </c>
      <c r="B141" t="s">
        <v>1610</v>
      </c>
      <c r="C141" t="s">
        <v>1611</v>
      </c>
      <c r="D141" t="s">
        <v>1612</v>
      </c>
      <c r="E141" t="s">
        <v>20</v>
      </c>
      <c r="F141">
        <v>2</v>
      </c>
      <c r="G141">
        <v>1.5</v>
      </c>
      <c r="H141" t="s">
        <v>4</v>
      </c>
      <c r="I141">
        <f t="shared" si="4"/>
        <v>3</v>
      </c>
      <c r="J141" t="s">
        <v>5</v>
      </c>
      <c r="K141" t="s">
        <v>437</v>
      </c>
      <c r="M141" t="s">
        <v>7</v>
      </c>
      <c r="P141" t="s">
        <v>353</v>
      </c>
      <c r="Q141" t="s">
        <v>1597</v>
      </c>
      <c r="V141" t="s">
        <v>438</v>
      </c>
      <c r="W141" t="s">
        <v>439</v>
      </c>
      <c r="Y141" t="s">
        <v>1598</v>
      </c>
      <c r="AA141" s="2">
        <v>0.03</v>
      </c>
    </row>
    <row r="142" spans="1:28" outlineLevel="2" x14ac:dyDescent="0.25">
      <c r="A142">
        <v>292</v>
      </c>
      <c r="B142" t="s">
        <v>1613</v>
      </c>
      <c r="C142" t="s">
        <v>1614</v>
      </c>
      <c r="D142" t="s">
        <v>1615</v>
      </c>
      <c r="E142" t="s">
        <v>20</v>
      </c>
      <c r="F142">
        <v>2</v>
      </c>
      <c r="G142">
        <v>1.5</v>
      </c>
      <c r="H142" t="s">
        <v>4</v>
      </c>
      <c r="I142">
        <f t="shared" si="4"/>
        <v>3</v>
      </c>
      <c r="J142" t="s">
        <v>5</v>
      </c>
      <c r="K142" t="s">
        <v>437</v>
      </c>
      <c r="M142" t="s">
        <v>7</v>
      </c>
      <c r="P142" t="s">
        <v>353</v>
      </c>
      <c r="Q142" t="s">
        <v>1597</v>
      </c>
      <c r="V142" t="s">
        <v>438</v>
      </c>
      <c r="W142" t="s">
        <v>439</v>
      </c>
      <c r="Y142" t="s">
        <v>1598</v>
      </c>
      <c r="AA142" s="2">
        <v>0.03</v>
      </c>
    </row>
    <row r="143" spans="1:28" outlineLevel="2" x14ac:dyDescent="0.25">
      <c r="A143">
        <v>61</v>
      </c>
      <c r="B143" t="s">
        <v>433</v>
      </c>
      <c r="C143" t="s">
        <v>434</v>
      </c>
      <c r="D143" t="s">
        <v>435</v>
      </c>
      <c r="E143" t="s">
        <v>436</v>
      </c>
      <c r="F143">
        <v>2.38</v>
      </c>
      <c r="G143">
        <v>1.5</v>
      </c>
      <c r="H143" t="s">
        <v>4</v>
      </c>
      <c r="I143">
        <f t="shared" si="4"/>
        <v>3.57</v>
      </c>
      <c r="J143" t="s">
        <v>5</v>
      </c>
      <c r="K143" t="s">
        <v>437</v>
      </c>
      <c r="M143" t="s">
        <v>7</v>
      </c>
      <c r="P143" t="s">
        <v>353</v>
      </c>
      <c r="Q143" t="s">
        <v>80</v>
      </c>
      <c r="V143" t="s">
        <v>438</v>
      </c>
      <c r="W143" t="s">
        <v>439</v>
      </c>
      <c r="X143" t="s">
        <v>440</v>
      </c>
      <c r="Y143">
        <v>2013</v>
      </c>
      <c r="AA143" s="2">
        <v>0.03</v>
      </c>
    </row>
    <row r="144" spans="1:28" outlineLevel="2" x14ac:dyDescent="0.25">
      <c r="A144">
        <v>295</v>
      </c>
      <c r="B144" t="s">
        <v>1622</v>
      </c>
      <c r="C144" t="s">
        <v>1623</v>
      </c>
      <c r="D144" t="s">
        <v>1624</v>
      </c>
      <c r="E144" t="s">
        <v>20</v>
      </c>
      <c r="F144">
        <v>1.75</v>
      </c>
      <c r="G144">
        <v>1.75</v>
      </c>
      <c r="H144" t="s">
        <v>75</v>
      </c>
      <c r="I144">
        <f t="shared" si="4"/>
        <v>2.4040625000000002</v>
      </c>
      <c r="J144" t="s">
        <v>5</v>
      </c>
      <c r="K144" t="s">
        <v>437</v>
      </c>
      <c r="M144" t="s">
        <v>7</v>
      </c>
      <c r="P144" t="s">
        <v>353</v>
      </c>
      <c r="Q144" t="s">
        <v>1597</v>
      </c>
      <c r="V144" t="s">
        <v>438</v>
      </c>
      <c r="W144" t="s">
        <v>439</v>
      </c>
      <c r="Y144" t="s">
        <v>1598</v>
      </c>
      <c r="AA144" s="2">
        <v>0.03</v>
      </c>
    </row>
    <row r="145" spans="1:27" outlineLevel="2" x14ac:dyDescent="0.25">
      <c r="A145">
        <v>294</v>
      </c>
      <c r="B145" t="s">
        <v>1619</v>
      </c>
      <c r="C145" t="s">
        <v>1620</v>
      </c>
      <c r="D145" t="s">
        <v>1621</v>
      </c>
      <c r="E145" t="s">
        <v>20</v>
      </c>
      <c r="F145">
        <v>1.75</v>
      </c>
      <c r="G145">
        <v>1.75</v>
      </c>
      <c r="H145" t="s">
        <v>156</v>
      </c>
      <c r="I145">
        <f t="shared" si="4"/>
        <v>3.0625</v>
      </c>
      <c r="J145" t="s">
        <v>5</v>
      </c>
      <c r="K145" t="s">
        <v>437</v>
      </c>
      <c r="M145" t="s">
        <v>7</v>
      </c>
      <c r="P145" t="s">
        <v>353</v>
      </c>
      <c r="Q145" t="s">
        <v>1597</v>
      </c>
      <c r="V145" t="s">
        <v>438</v>
      </c>
      <c r="W145" t="s">
        <v>439</v>
      </c>
      <c r="Y145" t="s">
        <v>1598</v>
      </c>
      <c r="AA145" s="2">
        <v>0.03</v>
      </c>
    </row>
    <row r="146" spans="1:27" outlineLevel="2" x14ac:dyDescent="0.25">
      <c r="A146">
        <v>296</v>
      </c>
      <c r="B146" t="s">
        <v>1625</v>
      </c>
      <c r="C146" t="s">
        <v>1626</v>
      </c>
      <c r="D146" t="s">
        <v>1627</v>
      </c>
      <c r="E146" t="s">
        <v>20</v>
      </c>
      <c r="F146">
        <v>2</v>
      </c>
      <c r="G146">
        <v>2</v>
      </c>
      <c r="H146" t="s">
        <v>156</v>
      </c>
      <c r="I146">
        <f t="shared" si="4"/>
        <v>4</v>
      </c>
      <c r="J146" t="s">
        <v>5</v>
      </c>
      <c r="K146" t="s">
        <v>437</v>
      </c>
      <c r="M146" t="s">
        <v>7</v>
      </c>
      <c r="P146" t="s">
        <v>353</v>
      </c>
      <c r="Q146" t="s">
        <v>1597</v>
      </c>
      <c r="V146" t="s">
        <v>438</v>
      </c>
      <c r="W146" t="s">
        <v>439</v>
      </c>
      <c r="Y146" t="s">
        <v>1598</v>
      </c>
      <c r="AA146" s="2">
        <v>0.03</v>
      </c>
    </row>
    <row r="147" spans="1:27" outlineLevel="2" x14ac:dyDescent="0.25">
      <c r="A147">
        <v>94</v>
      </c>
      <c r="B147" t="s">
        <v>603</v>
      </c>
      <c r="C147" t="s">
        <v>604</v>
      </c>
      <c r="D147" t="s">
        <v>605</v>
      </c>
      <c r="E147" t="s">
        <v>20</v>
      </c>
      <c r="F147">
        <v>2.25</v>
      </c>
      <c r="G147">
        <v>2</v>
      </c>
      <c r="H147" t="s">
        <v>478</v>
      </c>
      <c r="I147">
        <f t="shared" si="4"/>
        <v>14.13</v>
      </c>
      <c r="J147" t="s">
        <v>5</v>
      </c>
      <c r="K147" t="s">
        <v>437</v>
      </c>
      <c r="M147" t="s">
        <v>7</v>
      </c>
      <c r="P147" t="s">
        <v>353</v>
      </c>
      <c r="Q147" t="s">
        <v>80</v>
      </c>
      <c r="V147" t="s">
        <v>438</v>
      </c>
      <c r="W147" t="s">
        <v>439</v>
      </c>
      <c r="X147" t="s">
        <v>440</v>
      </c>
      <c r="Y147">
        <v>2013</v>
      </c>
      <c r="AA147" s="2">
        <v>0.03</v>
      </c>
    </row>
    <row r="148" spans="1:27" outlineLevel="2" x14ac:dyDescent="0.25">
      <c r="A148">
        <v>293</v>
      </c>
      <c r="B148" t="s">
        <v>1616</v>
      </c>
      <c r="C148" t="s">
        <v>1617</v>
      </c>
      <c r="D148" t="s">
        <v>1618</v>
      </c>
      <c r="E148" t="s">
        <v>20</v>
      </c>
      <c r="F148">
        <v>2.75</v>
      </c>
      <c r="G148">
        <v>2</v>
      </c>
      <c r="H148" t="s">
        <v>4</v>
      </c>
      <c r="I148">
        <f t="shared" si="4"/>
        <v>5.5</v>
      </c>
      <c r="J148" t="s">
        <v>5</v>
      </c>
      <c r="K148" t="s">
        <v>437</v>
      </c>
      <c r="M148" t="s">
        <v>7</v>
      </c>
      <c r="P148" t="s">
        <v>353</v>
      </c>
      <c r="Q148" t="s">
        <v>1597</v>
      </c>
      <c r="V148" t="s">
        <v>438</v>
      </c>
      <c r="W148" t="s">
        <v>439</v>
      </c>
      <c r="Y148" t="s">
        <v>1598</v>
      </c>
      <c r="AA148" s="2">
        <v>0.03</v>
      </c>
    </row>
    <row r="149" spans="1:27" outlineLevel="2" x14ac:dyDescent="0.25">
      <c r="A149">
        <v>297</v>
      </c>
      <c r="B149" t="s">
        <v>1628</v>
      </c>
      <c r="C149" t="s">
        <v>1629</v>
      </c>
      <c r="D149" t="s">
        <v>1630</v>
      </c>
      <c r="E149" t="s">
        <v>20</v>
      </c>
      <c r="F149">
        <v>3.25</v>
      </c>
      <c r="G149">
        <v>2.25</v>
      </c>
      <c r="H149" t="s">
        <v>4</v>
      </c>
      <c r="I149">
        <f t="shared" si="4"/>
        <v>7.3125</v>
      </c>
      <c r="J149" t="s">
        <v>5</v>
      </c>
      <c r="K149" t="s">
        <v>437</v>
      </c>
      <c r="M149" t="s">
        <v>7</v>
      </c>
      <c r="P149" t="s">
        <v>353</v>
      </c>
      <c r="Q149" t="s">
        <v>1597</v>
      </c>
      <c r="V149" t="s">
        <v>438</v>
      </c>
      <c r="W149" t="s">
        <v>439</v>
      </c>
      <c r="Y149" t="s">
        <v>1598</v>
      </c>
      <c r="AA149" s="2">
        <v>0.03</v>
      </c>
    </row>
    <row r="150" spans="1:27" outlineLevel="2" x14ac:dyDescent="0.25">
      <c r="A150">
        <v>290</v>
      </c>
      <c r="B150" t="s">
        <v>1607</v>
      </c>
      <c r="C150" t="s">
        <v>1608</v>
      </c>
      <c r="D150" t="s">
        <v>1609</v>
      </c>
      <c r="E150" t="s">
        <v>436</v>
      </c>
      <c r="F150">
        <v>3</v>
      </c>
      <c r="G150">
        <v>2.5</v>
      </c>
      <c r="H150" t="s">
        <v>4</v>
      </c>
      <c r="I150">
        <f t="shared" si="4"/>
        <v>7.5</v>
      </c>
      <c r="J150" t="s">
        <v>5</v>
      </c>
      <c r="K150" t="s">
        <v>437</v>
      </c>
      <c r="M150" t="s">
        <v>7</v>
      </c>
      <c r="P150" t="s">
        <v>353</v>
      </c>
      <c r="Q150" t="s">
        <v>1597</v>
      </c>
      <c r="V150" t="s">
        <v>438</v>
      </c>
      <c r="W150" t="s">
        <v>439</v>
      </c>
      <c r="Y150" t="s">
        <v>1598</v>
      </c>
      <c r="AA150" s="2">
        <v>0.03</v>
      </c>
    </row>
    <row r="151" spans="1:27" outlineLevel="2" x14ac:dyDescent="0.25">
      <c r="A151">
        <v>289</v>
      </c>
      <c r="B151" t="s">
        <v>1604</v>
      </c>
      <c r="C151" t="s">
        <v>1605</v>
      </c>
      <c r="D151" t="s">
        <v>1606</v>
      </c>
      <c r="E151" t="s">
        <v>436</v>
      </c>
      <c r="F151">
        <v>3.5</v>
      </c>
      <c r="G151">
        <v>2.75</v>
      </c>
      <c r="H151" t="s">
        <v>4</v>
      </c>
      <c r="I151">
        <f t="shared" si="4"/>
        <v>9.625</v>
      </c>
      <c r="J151" t="s">
        <v>5</v>
      </c>
      <c r="K151" t="s">
        <v>437</v>
      </c>
      <c r="M151" t="s">
        <v>7</v>
      </c>
      <c r="P151" t="s">
        <v>353</v>
      </c>
      <c r="Q151" t="s">
        <v>1597</v>
      </c>
      <c r="V151" t="s">
        <v>438</v>
      </c>
      <c r="W151" t="s">
        <v>439</v>
      </c>
      <c r="Y151" t="s">
        <v>1598</v>
      </c>
      <c r="AA151" s="2">
        <v>0.03</v>
      </c>
    </row>
    <row r="152" spans="1:27" outlineLevel="2" x14ac:dyDescent="0.25">
      <c r="A152">
        <v>93</v>
      </c>
      <c r="B152" t="s">
        <v>599</v>
      </c>
      <c r="C152" t="s">
        <v>600</v>
      </c>
      <c r="D152" t="s">
        <v>601</v>
      </c>
      <c r="E152" t="s">
        <v>20</v>
      </c>
      <c r="F152">
        <v>2.5</v>
      </c>
      <c r="G152">
        <v>3</v>
      </c>
      <c r="H152" t="s">
        <v>4</v>
      </c>
      <c r="I152">
        <f t="shared" si="4"/>
        <v>7.5</v>
      </c>
      <c r="J152" t="s">
        <v>43</v>
      </c>
      <c r="K152" t="s">
        <v>437</v>
      </c>
      <c r="M152" t="s">
        <v>7</v>
      </c>
      <c r="P152" t="s">
        <v>353</v>
      </c>
      <c r="Q152" t="s">
        <v>80</v>
      </c>
      <c r="V152" t="s">
        <v>438</v>
      </c>
      <c r="W152" t="s">
        <v>602</v>
      </c>
      <c r="X152" t="s">
        <v>440</v>
      </c>
      <c r="Y152">
        <v>2013</v>
      </c>
      <c r="AA152" s="2">
        <v>0.03</v>
      </c>
    </row>
    <row r="153" spans="1:27" outlineLevel="2" x14ac:dyDescent="0.25">
      <c r="A153">
        <v>287</v>
      </c>
      <c r="B153" t="s">
        <v>1601</v>
      </c>
      <c r="C153" t="s">
        <v>1602</v>
      </c>
      <c r="D153" t="s">
        <v>1596</v>
      </c>
      <c r="E153" t="s">
        <v>436</v>
      </c>
      <c r="F153">
        <v>3</v>
      </c>
      <c r="G153">
        <v>3</v>
      </c>
      <c r="H153" t="s">
        <v>75</v>
      </c>
      <c r="I153">
        <f t="shared" si="4"/>
        <v>7.0650000000000004</v>
      </c>
      <c r="J153" t="s">
        <v>43</v>
      </c>
      <c r="K153" t="s">
        <v>437</v>
      </c>
      <c r="M153" t="s">
        <v>7</v>
      </c>
      <c r="P153" t="s">
        <v>353</v>
      </c>
      <c r="Q153" t="s">
        <v>1597</v>
      </c>
      <c r="V153" t="s">
        <v>438</v>
      </c>
      <c r="W153" t="s">
        <v>439</v>
      </c>
      <c r="Y153" t="s">
        <v>1598</v>
      </c>
      <c r="AA153" s="2">
        <v>0.03</v>
      </c>
    </row>
    <row r="154" spans="1:27" outlineLevel="2" x14ac:dyDescent="0.25">
      <c r="A154">
        <v>288</v>
      </c>
      <c r="B154" t="s">
        <v>1603</v>
      </c>
      <c r="C154" t="s">
        <v>1602</v>
      </c>
      <c r="D154" t="s">
        <v>1596</v>
      </c>
      <c r="E154" t="s">
        <v>436</v>
      </c>
      <c r="F154">
        <v>3</v>
      </c>
      <c r="G154">
        <v>3</v>
      </c>
      <c r="H154" t="s">
        <v>75</v>
      </c>
      <c r="I154">
        <f t="shared" si="4"/>
        <v>7.0650000000000004</v>
      </c>
      <c r="J154" t="s">
        <v>43</v>
      </c>
      <c r="K154" t="s">
        <v>437</v>
      </c>
      <c r="M154" t="s">
        <v>7</v>
      </c>
      <c r="P154" t="s">
        <v>353</v>
      </c>
      <c r="Q154" t="s">
        <v>1597</v>
      </c>
      <c r="V154" t="s">
        <v>438</v>
      </c>
      <c r="W154" t="s">
        <v>439</v>
      </c>
      <c r="Y154" t="s">
        <v>1598</v>
      </c>
      <c r="AA154" s="2">
        <v>0.03</v>
      </c>
    </row>
    <row r="155" spans="1:27" outlineLevel="2" x14ac:dyDescent="0.25">
      <c r="A155">
        <v>92</v>
      </c>
      <c r="B155" t="s">
        <v>596</v>
      </c>
      <c r="C155" t="s">
        <v>597</v>
      </c>
      <c r="D155" t="s">
        <v>598</v>
      </c>
      <c r="E155" t="s">
        <v>436</v>
      </c>
      <c r="F155">
        <v>3</v>
      </c>
      <c r="G155">
        <v>3.25</v>
      </c>
      <c r="H155" t="s">
        <v>4</v>
      </c>
      <c r="I155">
        <f t="shared" si="4"/>
        <v>9.75</v>
      </c>
      <c r="J155" t="s">
        <v>5</v>
      </c>
      <c r="K155" t="s">
        <v>437</v>
      </c>
      <c r="M155" t="s">
        <v>7</v>
      </c>
      <c r="P155" t="s">
        <v>353</v>
      </c>
      <c r="Q155" t="s">
        <v>80</v>
      </c>
      <c r="V155" t="s">
        <v>438</v>
      </c>
      <c r="W155" t="s">
        <v>439</v>
      </c>
      <c r="X155" t="s">
        <v>440</v>
      </c>
      <c r="Y155">
        <v>2013</v>
      </c>
      <c r="AA155" s="2">
        <v>0.03</v>
      </c>
    </row>
    <row r="156" spans="1:27" outlineLevel="2" x14ac:dyDescent="0.25">
      <c r="A156">
        <v>285</v>
      </c>
      <c r="B156" t="s">
        <v>1594</v>
      </c>
      <c r="C156" t="s">
        <v>1595</v>
      </c>
      <c r="D156" t="s">
        <v>1596</v>
      </c>
      <c r="E156" t="s">
        <v>436</v>
      </c>
      <c r="F156">
        <v>3.25</v>
      </c>
      <c r="G156">
        <v>3.25</v>
      </c>
      <c r="H156" t="s">
        <v>75</v>
      </c>
      <c r="I156">
        <f t="shared" si="4"/>
        <v>8.2915624999999995</v>
      </c>
      <c r="J156" t="s">
        <v>43</v>
      </c>
      <c r="K156" t="s">
        <v>437</v>
      </c>
      <c r="M156" t="s">
        <v>7</v>
      </c>
      <c r="P156" t="s">
        <v>353</v>
      </c>
      <c r="Q156" t="s">
        <v>1597</v>
      </c>
      <c r="V156" t="s">
        <v>438</v>
      </c>
      <c r="W156" t="s">
        <v>439</v>
      </c>
      <c r="Y156" t="s">
        <v>1598</v>
      </c>
      <c r="AA156" s="2">
        <v>0.03</v>
      </c>
    </row>
    <row r="157" spans="1:27" outlineLevel="2" x14ac:dyDescent="0.25">
      <c r="A157">
        <v>286</v>
      </c>
      <c r="B157" t="s">
        <v>1599</v>
      </c>
      <c r="C157" t="s">
        <v>1600</v>
      </c>
      <c r="D157" t="s">
        <v>1596</v>
      </c>
      <c r="E157" t="s">
        <v>436</v>
      </c>
      <c r="F157">
        <v>4</v>
      </c>
      <c r="G157">
        <v>4</v>
      </c>
      <c r="H157" t="s">
        <v>75</v>
      </c>
      <c r="I157">
        <f t="shared" si="4"/>
        <v>12.56</v>
      </c>
      <c r="J157" t="s">
        <v>43</v>
      </c>
      <c r="K157" t="s">
        <v>437</v>
      </c>
      <c r="M157" t="s">
        <v>7</v>
      </c>
      <c r="P157" t="s">
        <v>353</v>
      </c>
      <c r="Q157" t="s">
        <v>1597</v>
      </c>
      <c r="V157" t="s">
        <v>438</v>
      </c>
      <c r="W157" t="s">
        <v>439</v>
      </c>
      <c r="Y157" t="s">
        <v>1598</v>
      </c>
      <c r="AA157" s="2">
        <v>0.03</v>
      </c>
    </row>
    <row r="158" spans="1:27" outlineLevel="1" x14ac:dyDescent="0.25">
      <c r="U158" s="24" t="s">
        <v>2603</v>
      </c>
      <c r="V158">
        <f>SUBTOTAL(3,V139:V157)</f>
        <v>19</v>
      </c>
      <c r="AA158" s="2"/>
    </row>
    <row r="159" spans="1:27" outlineLevel="2" x14ac:dyDescent="0.25">
      <c r="A159">
        <v>336</v>
      </c>
      <c r="B159" t="s">
        <v>1819</v>
      </c>
      <c r="C159" t="s">
        <v>1820</v>
      </c>
      <c r="D159" t="s">
        <v>1719</v>
      </c>
      <c r="E159" t="s">
        <v>314</v>
      </c>
      <c r="F159">
        <v>1.88</v>
      </c>
      <c r="G159">
        <v>0.5</v>
      </c>
      <c r="H159" t="s">
        <v>4</v>
      </c>
      <c r="I159">
        <f t="shared" ref="I159:I222" si="5">IF(H159="Rectangle",F159*G159,IF(H159="Square",F159*G159,IF(H159="Round",(F159/2)^2*3.14,IF(H159="Oval",(F159*G159*3.14),IF(H159="Triangle",((F159*G159)/2),"Error")))))</f>
        <v>0.94</v>
      </c>
      <c r="J159" t="s">
        <v>43</v>
      </c>
      <c r="K159" t="s">
        <v>98</v>
      </c>
      <c r="O159" t="s">
        <v>1821</v>
      </c>
      <c r="P159" t="s">
        <v>35</v>
      </c>
      <c r="Q159" t="s">
        <v>1720</v>
      </c>
      <c r="R159" t="s">
        <v>1721</v>
      </c>
      <c r="S159" t="s">
        <v>24</v>
      </c>
      <c r="T159" t="s">
        <v>13</v>
      </c>
      <c r="U159">
        <v>247</v>
      </c>
      <c r="V159" t="s">
        <v>25</v>
      </c>
      <c r="W159" t="s">
        <v>1722</v>
      </c>
      <c r="X159" t="s">
        <v>51</v>
      </c>
      <c r="Y159">
        <v>2021</v>
      </c>
      <c r="Z159" t="s">
        <v>28</v>
      </c>
      <c r="AA159" s="2">
        <v>0.01</v>
      </c>
    </row>
    <row r="160" spans="1:27" outlineLevel="2" x14ac:dyDescent="0.25">
      <c r="A160">
        <v>403</v>
      </c>
      <c r="B160" t="s">
        <v>2095</v>
      </c>
      <c r="C160" t="s">
        <v>1974</v>
      </c>
      <c r="D160" t="s">
        <v>2096</v>
      </c>
      <c r="E160" t="s">
        <v>511</v>
      </c>
      <c r="F160">
        <v>3</v>
      </c>
      <c r="G160">
        <v>0.75</v>
      </c>
      <c r="H160" t="s">
        <v>4</v>
      </c>
      <c r="I160">
        <f t="shared" si="5"/>
        <v>2.25</v>
      </c>
      <c r="J160" t="s">
        <v>5</v>
      </c>
      <c r="K160" t="s">
        <v>2097</v>
      </c>
      <c r="M160" t="s">
        <v>7</v>
      </c>
      <c r="O160" t="s">
        <v>2098</v>
      </c>
      <c r="P160" t="s">
        <v>35</v>
      </c>
      <c r="Q160" t="s">
        <v>1974</v>
      </c>
      <c r="R160" t="s">
        <v>1944</v>
      </c>
      <c r="S160" t="s">
        <v>1945</v>
      </c>
      <c r="T160" t="s">
        <v>1930</v>
      </c>
      <c r="U160">
        <v>582</v>
      </c>
      <c r="V160" t="s">
        <v>25</v>
      </c>
      <c r="W160" t="s">
        <v>1922</v>
      </c>
      <c r="X160" t="s">
        <v>51</v>
      </c>
      <c r="Y160">
        <v>2022</v>
      </c>
      <c r="Z160" t="s">
        <v>1923</v>
      </c>
      <c r="AA160" s="2">
        <v>0.01</v>
      </c>
    </row>
    <row r="161" spans="1:27" outlineLevel="2" x14ac:dyDescent="0.25">
      <c r="A161">
        <v>164</v>
      </c>
      <c r="B161" t="s">
        <v>967</v>
      </c>
      <c r="C161" t="s">
        <v>968</v>
      </c>
      <c r="D161" t="s">
        <v>969</v>
      </c>
      <c r="E161" t="s">
        <v>3</v>
      </c>
      <c r="F161">
        <v>3.5</v>
      </c>
      <c r="G161">
        <v>0.78</v>
      </c>
      <c r="H161" t="s">
        <v>4</v>
      </c>
      <c r="I161">
        <f t="shared" si="5"/>
        <v>2.73</v>
      </c>
      <c r="J161" t="s">
        <v>5</v>
      </c>
      <c r="K161" t="s">
        <v>970</v>
      </c>
      <c r="P161" t="s">
        <v>77</v>
      </c>
      <c r="Q161" t="s">
        <v>971</v>
      </c>
      <c r="R161" t="s">
        <v>972</v>
      </c>
      <c r="S161" t="s">
        <v>24</v>
      </c>
      <c r="T161" t="s">
        <v>13</v>
      </c>
      <c r="U161">
        <v>193</v>
      </c>
      <c r="V161" t="s">
        <v>25</v>
      </c>
      <c r="W161" t="s">
        <v>88</v>
      </c>
      <c r="X161" t="s">
        <v>51</v>
      </c>
      <c r="Y161">
        <v>2016</v>
      </c>
      <c r="Z161" t="s">
        <v>52</v>
      </c>
      <c r="AA161" s="2">
        <v>0.01</v>
      </c>
    </row>
    <row r="162" spans="1:27" outlineLevel="2" x14ac:dyDescent="0.25">
      <c r="A162">
        <v>7</v>
      </c>
      <c r="B162" t="s">
        <v>72</v>
      </c>
      <c r="C162" t="s">
        <v>73</v>
      </c>
      <c r="D162" t="s">
        <v>74</v>
      </c>
      <c r="E162" t="s">
        <v>32</v>
      </c>
      <c r="F162">
        <v>1</v>
      </c>
      <c r="G162">
        <v>1</v>
      </c>
      <c r="H162" t="s">
        <v>75</v>
      </c>
      <c r="I162">
        <f t="shared" si="5"/>
        <v>0.78500000000000003</v>
      </c>
      <c r="J162" t="s">
        <v>43</v>
      </c>
      <c r="K162" t="s">
        <v>57</v>
      </c>
      <c r="O162" t="s">
        <v>76</v>
      </c>
      <c r="P162" t="s">
        <v>77</v>
      </c>
      <c r="Q162" t="s">
        <v>78</v>
      </c>
      <c r="R162" t="s">
        <v>79</v>
      </c>
      <c r="S162" t="s">
        <v>24</v>
      </c>
      <c r="T162" t="s">
        <v>13</v>
      </c>
      <c r="U162">
        <v>41</v>
      </c>
      <c r="V162" t="s">
        <v>25</v>
      </c>
      <c r="W162" t="s">
        <v>38</v>
      </c>
      <c r="X162" t="s">
        <v>38</v>
      </c>
      <c r="Y162" t="s">
        <v>80</v>
      </c>
      <c r="AA162" s="2">
        <v>0.01</v>
      </c>
    </row>
    <row r="163" spans="1:27" outlineLevel="2" x14ac:dyDescent="0.25">
      <c r="A163">
        <v>152</v>
      </c>
      <c r="B163" t="s">
        <v>904</v>
      </c>
      <c r="C163" t="s">
        <v>905</v>
      </c>
      <c r="D163" t="s">
        <v>906</v>
      </c>
      <c r="E163" t="s">
        <v>32</v>
      </c>
      <c r="F163">
        <v>1</v>
      </c>
      <c r="G163">
        <v>1</v>
      </c>
      <c r="H163" t="s">
        <v>75</v>
      </c>
      <c r="I163">
        <f t="shared" si="5"/>
        <v>0.78500000000000003</v>
      </c>
      <c r="J163" t="s">
        <v>43</v>
      </c>
      <c r="K163" t="s">
        <v>84</v>
      </c>
      <c r="M163" t="s">
        <v>7</v>
      </c>
      <c r="O163" t="s">
        <v>907</v>
      </c>
      <c r="P163" t="s">
        <v>77</v>
      </c>
      <c r="Q163" t="s">
        <v>908</v>
      </c>
      <c r="R163" t="s">
        <v>79</v>
      </c>
      <c r="S163" t="s">
        <v>24</v>
      </c>
      <c r="T163" t="s">
        <v>13</v>
      </c>
      <c r="U163">
        <v>44</v>
      </c>
      <c r="V163" t="s">
        <v>25</v>
      </c>
      <c r="W163" t="s">
        <v>909</v>
      </c>
      <c r="X163" t="s">
        <v>38</v>
      </c>
      <c r="Y163" t="s">
        <v>80</v>
      </c>
      <c r="AA163" s="2">
        <v>0.01</v>
      </c>
    </row>
    <row r="164" spans="1:27" outlineLevel="2" x14ac:dyDescent="0.25">
      <c r="A164">
        <v>8</v>
      </c>
      <c r="B164" t="s">
        <v>81</v>
      </c>
      <c r="C164" t="s">
        <v>82</v>
      </c>
      <c r="D164" t="s">
        <v>83</v>
      </c>
      <c r="E164" t="s">
        <v>32</v>
      </c>
      <c r="F164">
        <v>1</v>
      </c>
      <c r="G164">
        <v>1</v>
      </c>
      <c r="H164" t="s">
        <v>75</v>
      </c>
      <c r="I164">
        <f t="shared" si="5"/>
        <v>0.78500000000000003</v>
      </c>
      <c r="J164" t="s">
        <v>5</v>
      </c>
      <c r="K164" t="s">
        <v>84</v>
      </c>
      <c r="M164" t="s">
        <v>7</v>
      </c>
      <c r="O164" t="s">
        <v>85</v>
      </c>
      <c r="P164" t="s">
        <v>77</v>
      </c>
      <c r="Q164" t="s">
        <v>86</v>
      </c>
      <c r="R164" t="s">
        <v>87</v>
      </c>
      <c r="S164" t="s">
        <v>24</v>
      </c>
      <c r="T164" t="s">
        <v>13</v>
      </c>
      <c r="U164">
        <v>292</v>
      </c>
      <c r="V164" t="s">
        <v>25</v>
      </c>
      <c r="W164" t="s">
        <v>88</v>
      </c>
      <c r="X164" t="s">
        <v>51</v>
      </c>
      <c r="Y164">
        <v>2016</v>
      </c>
      <c r="Z164" t="s">
        <v>28</v>
      </c>
      <c r="AA164" s="2">
        <v>0.01</v>
      </c>
    </row>
    <row r="165" spans="1:27" outlineLevel="2" x14ac:dyDescent="0.25">
      <c r="A165">
        <v>320</v>
      </c>
      <c r="B165" t="s">
        <v>1717</v>
      </c>
      <c r="C165" t="s">
        <v>1718</v>
      </c>
      <c r="D165" t="s">
        <v>1719</v>
      </c>
      <c r="E165" t="s">
        <v>314</v>
      </c>
      <c r="F165">
        <v>1</v>
      </c>
      <c r="G165">
        <v>1</v>
      </c>
      <c r="H165" t="s">
        <v>156</v>
      </c>
      <c r="I165">
        <f t="shared" si="5"/>
        <v>1</v>
      </c>
      <c r="J165" t="s">
        <v>43</v>
      </c>
      <c r="K165" t="s">
        <v>98</v>
      </c>
      <c r="P165" t="s">
        <v>35</v>
      </c>
      <c r="Q165" t="s">
        <v>1720</v>
      </c>
      <c r="R165" t="s">
        <v>1721</v>
      </c>
      <c r="S165" t="s">
        <v>24</v>
      </c>
      <c r="T165" t="s">
        <v>13</v>
      </c>
      <c r="U165">
        <v>247</v>
      </c>
      <c r="V165" t="s">
        <v>25</v>
      </c>
      <c r="W165" t="s">
        <v>1722</v>
      </c>
      <c r="X165" t="s">
        <v>51</v>
      </c>
      <c r="Y165">
        <v>2021</v>
      </c>
      <c r="Z165" t="s">
        <v>28</v>
      </c>
      <c r="AA165" s="2">
        <v>0.01</v>
      </c>
    </row>
    <row r="166" spans="1:27" outlineLevel="2" x14ac:dyDescent="0.25">
      <c r="A166">
        <v>337</v>
      </c>
      <c r="B166" t="s">
        <v>1824</v>
      </c>
      <c r="C166" t="s">
        <v>1825</v>
      </c>
      <c r="D166" t="s">
        <v>1719</v>
      </c>
      <c r="E166" t="s">
        <v>314</v>
      </c>
      <c r="F166">
        <v>1</v>
      </c>
      <c r="G166">
        <v>1</v>
      </c>
      <c r="H166" t="s">
        <v>156</v>
      </c>
      <c r="I166">
        <f t="shared" si="5"/>
        <v>1</v>
      </c>
      <c r="J166" t="s">
        <v>43</v>
      </c>
      <c r="K166" t="s">
        <v>98</v>
      </c>
      <c r="P166" t="s">
        <v>35</v>
      </c>
      <c r="Q166" t="s">
        <v>1720</v>
      </c>
      <c r="R166" t="s">
        <v>1721</v>
      </c>
      <c r="S166" t="s">
        <v>24</v>
      </c>
      <c r="T166" t="s">
        <v>13</v>
      </c>
      <c r="U166">
        <v>247</v>
      </c>
      <c r="V166" t="s">
        <v>25</v>
      </c>
      <c r="W166" t="s">
        <v>1722</v>
      </c>
      <c r="X166" t="s">
        <v>51</v>
      </c>
      <c r="Y166">
        <v>2021</v>
      </c>
      <c r="Z166" t="s">
        <v>28</v>
      </c>
      <c r="AA166" s="2">
        <v>0.01</v>
      </c>
    </row>
    <row r="167" spans="1:27" outlineLevel="2" x14ac:dyDescent="0.25">
      <c r="A167">
        <v>338</v>
      </c>
      <c r="B167" t="s">
        <v>1828</v>
      </c>
      <c r="C167" t="s">
        <v>1829</v>
      </c>
      <c r="D167" t="s">
        <v>1719</v>
      </c>
      <c r="E167" t="s">
        <v>314</v>
      </c>
      <c r="F167">
        <v>1</v>
      </c>
      <c r="G167">
        <v>1</v>
      </c>
      <c r="H167" t="s">
        <v>156</v>
      </c>
      <c r="I167">
        <f t="shared" si="5"/>
        <v>1</v>
      </c>
      <c r="J167" t="s">
        <v>43</v>
      </c>
      <c r="K167" t="s">
        <v>98</v>
      </c>
      <c r="P167" t="s">
        <v>35</v>
      </c>
      <c r="Q167" t="s">
        <v>1720</v>
      </c>
      <c r="R167" t="s">
        <v>1721</v>
      </c>
      <c r="S167" t="s">
        <v>24</v>
      </c>
      <c r="T167" t="s">
        <v>13</v>
      </c>
      <c r="U167">
        <v>247</v>
      </c>
      <c r="V167" t="s">
        <v>25</v>
      </c>
      <c r="W167" t="s">
        <v>1722</v>
      </c>
      <c r="X167" t="s">
        <v>51</v>
      </c>
      <c r="Y167">
        <v>2021</v>
      </c>
      <c r="Z167" t="s">
        <v>28</v>
      </c>
      <c r="AA167" s="2">
        <v>0.01</v>
      </c>
    </row>
    <row r="168" spans="1:27" outlineLevel="2" x14ac:dyDescent="0.25">
      <c r="A168">
        <v>339</v>
      </c>
      <c r="B168" t="s">
        <v>1837</v>
      </c>
      <c r="C168" t="s">
        <v>1838</v>
      </c>
      <c r="D168" t="s">
        <v>1719</v>
      </c>
      <c r="E168" t="s">
        <v>314</v>
      </c>
      <c r="F168">
        <v>1</v>
      </c>
      <c r="G168">
        <v>1</v>
      </c>
      <c r="H168" t="s">
        <v>156</v>
      </c>
      <c r="I168">
        <f t="shared" si="5"/>
        <v>1</v>
      </c>
      <c r="J168" t="s">
        <v>43</v>
      </c>
      <c r="K168" t="s">
        <v>98</v>
      </c>
      <c r="P168" t="s">
        <v>35</v>
      </c>
      <c r="Q168" t="s">
        <v>1720</v>
      </c>
      <c r="R168" t="s">
        <v>1721</v>
      </c>
      <c r="S168" t="s">
        <v>24</v>
      </c>
      <c r="T168" t="s">
        <v>13</v>
      </c>
      <c r="U168">
        <v>247</v>
      </c>
      <c r="V168" t="s">
        <v>25</v>
      </c>
      <c r="W168" t="s">
        <v>1722</v>
      </c>
      <c r="X168" t="s">
        <v>51</v>
      </c>
      <c r="Y168">
        <v>2021</v>
      </c>
      <c r="Z168" t="s">
        <v>28</v>
      </c>
      <c r="AA168" s="2">
        <v>0.01</v>
      </c>
    </row>
    <row r="169" spans="1:27" outlineLevel="2" x14ac:dyDescent="0.25">
      <c r="A169">
        <v>428</v>
      </c>
      <c r="B169" t="s">
        <v>2221</v>
      </c>
      <c r="C169" t="s">
        <v>2222</v>
      </c>
      <c r="D169" t="s">
        <v>2223</v>
      </c>
      <c r="E169" t="s">
        <v>42</v>
      </c>
      <c r="F169">
        <v>1.25</v>
      </c>
      <c r="G169">
        <v>1.24</v>
      </c>
      <c r="H169" t="s">
        <v>75</v>
      </c>
      <c r="I169">
        <f t="shared" si="5"/>
        <v>1.2265625</v>
      </c>
      <c r="J169" t="s">
        <v>43</v>
      </c>
      <c r="K169" t="s">
        <v>98</v>
      </c>
      <c r="P169" t="s">
        <v>9</v>
      </c>
      <c r="Q169" t="s">
        <v>2198</v>
      </c>
      <c r="R169" t="s">
        <v>2164</v>
      </c>
      <c r="S169" t="s">
        <v>2165</v>
      </c>
      <c r="T169" t="s">
        <v>13</v>
      </c>
      <c r="U169">
        <v>536</v>
      </c>
      <c r="V169" t="s">
        <v>25</v>
      </c>
      <c r="W169" t="s">
        <v>2166</v>
      </c>
      <c r="X169" t="s">
        <v>51</v>
      </c>
      <c r="Y169">
        <v>2022</v>
      </c>
      <c r="Z169" t="s">
        <v>1593</v>
      </c>
      <c r="AA169" s="2">
        <v>0.01</v>
      </c>
    </row>
    <row r="170" spans="1:27" outlineLevel="2" x14ac:dyDescent="0.25">
      <c r="A170">
        <v>429</v>
      </c>
      <c r="B170" t="s">
        <v>2224</v>
      </c>
      <c r="C170" t="s">
        <v>2225</v>
      </c>
      <c r="D170" t="s">
        <v>2226</v>
      </c>
      <c r="E170" t="s">
        <v>42</v>
      </c>
      <c r="F170">
        <v>1.25</v>
      </c>
      <c r="G170">
        <v>1.24</v>
      </c>
      <c r="H170" t="s">
        <v>75</v>
      </c>
      <c r="I170">
        <f t="shared" si="5"/>
        <v>1.2265625</v>
      </c>
      <c r="J170" t="s">
        <v>43</v>
      </c>
      <c r="K170" t="s">
        <v>98</v>
      </c>
      <c r="P170" t="s">
        <v>9</v>
      </c>
      <c r="Q170" t="s">
        <v>2198</v>
      </c>
      <c r="R170" t="s">
        <v>2164</v>
      </c>
      <c r="S170" t="s">
        <v>2165</v>
      </c>
      <c r="T170" t="s">
        <v>13</v>
      </c>
      <c r="U170">
        <v>536</v>
      </c>
      <c r="V170" t="s">
        <v>25</v>
      </c>
      <c r="W170" t="s">
        <v>2166</v>
      </c>
      <c r="X170" t="s">
        <v>51</v>
      </c>
      <c r="Y170">
        <v>2022</v>
      </c>
      <c r="Z170" t="s">
        <v>1593</v>
      </c>
      <c r="AA170" s="2">
        <v>0.01</v>
      </c>
    </row>
    <row r="171" spans="1:27" outlineLevel="2" x14ac:dyDescent="0.25">
      <c r="A171">
        <v>430</v>
      </c>
      <c r="B171" t="s">
        <v>2227</v>
      </c>
      <c r="C171" t="s">
        <v>2228</v>
      </c>
      <c r="D171" t="s">
        <v>2229</v>
      </c>
      <c r="E171" t="s">
        <v>42</v>
      </c>
      <c r="F171">
        <v>1.25</v>
      </c>
      <c r="G171">
        <v>1.24</v>
      </c>
      <c r="H171" t="s">
        <v>75</v>
      </c>
      <c r="I171">
        <f t="shared" si="5"/>
        <v>1.2265625</v>
      </c>
      <c r="J171" t="s">
        <v>43</v>
      </c>
      <c r="K171" t="s">
        <v>98</v>
      </c>
      <c r="P171" t="s">
        <v>9</v>
      </c>
      <c r="Q171" t="s">
        <v>2198</v>
      </c>
      <c r="R171" t="s">
        <v>2164</v>
      </c>
      <c r="S171" t="s">
        <v>2165</v>
      </c>
      <c r="T171" t="s">
        <v>13</v>
      </c>
      <c r="U171">
        <v>536</v>
      </c>
      <c r="V171" t="s">
        <v>25</v>
      </c>
      <c r="W171" t="s">
        <v>2166</v>
      </c>
      <c r="X171" t="s">
        <v>51</v>
      </c>
      <c r="Y171">
        <v>2022</v>
      </c>
      <c r="Z171" t="s">
        <v>1593</v>
      </c>
      <c r="AA171" s="2">
        <v>0.01</v>
      </c>
    </row>
    <row r="172" spans="1:27" outlineLevel="2" x14ac:dyDescent="0.25">
      <c r="A172">
        <v>431</v>
      </c>
      <c r="B172" t="s">
        <v>2230</v>
      </c>
      <c r="C172" t="s">
        <v>2231</v>
      </c>
      <c r="D172" t="s">
        <v>2232</v>
      </c>
      <c r="E172" t="s">
        <v>42</v>
      </c>
      <c r="F172">
        <v>1.25</v>
      </c>
      <c r="G172">
        <v>1.24</v>
      </c>
      <c r="H172" t="s">
        <v>75</v>
      </c>
      <c r="I172">
        <f t="shared" si="5"/>
        <v>1.2265625</v>
      </c>
      <c r="J172" t="s">
        <v>43</v>
      </c>
      <c r="K172" t="s">
        <v>98</v>
      </c>
      <c r="P172" t="s">
        <v>9</v>
      </c>
      <c r="Q172" t="s">
        <v>2198</v>
      </c>
      <c r="R172" t="s">
        <v>2164</v>
      </c>
      <c r="S172" t="s">
        <v>2165</v>
      </c>
      <c r="T172" t="s">
        <v>13</v>
      </c>
      <c r="U172">
        <v>536</v>
      </c>
      <c r="V172" t="s">
        <v>25</v>
      </c>
      <c r="W172" t="s">
        <v>2166</v>
      </c>
      <c r="X172" t="s">
        <v>51</v>
      </c>
      <c r="Y172">
        <v>2022</v>
      </c>
      <c r="Z172" t="s">
        <v>1593</v>
      </c>
      <c r="AA172" s="2">
        <v>0.01</v>
      </c>
    </row>
    <row r="173" spans="1:27" outlineLevel="2" x14ac:dyDescent="0.25">
      <c r="A173">
        <v>76</v>
      </c>
      <c r="B173" t="s">
        <v>513</v>
      </c>
      <c r="C173" t="s">
        <v>514</v>
      </c>
      <c r="D173" t="s">
        <v>515</v>
      </c>
      <c r="E173" t="s">
        <v>32</v>
      </c>
      <c r="F173">
        <v>1.25</v>
      </c>
      <c r="G173">
        <v>1.25</v>
      </c>
      <c r="H173" t="s">
        <v>75</v>
      </c>
      <c r="I173">
        <f t="shared" si="5"/>
        <v>1.2265625</v>
      </c>
      <c r="J173" t="s">
        <v>43</v>
      </c>
      <c r="K173" t="s">
        <v>57</v>
      </c>
      <c r="O173" t="s">
        <v>516</v>
      </c>
      <c r="P173" t="s">
        <v>77</v>
      </c>
      <c r="Q173" t="s">
        <v>517</v>
      </c>
      <c r="R173" t="s">
        <v>518</v>
      </c>
      <c r="S173" t="s">
        <v>24</v>
      </c>
      <c r="T173" t="s">
        <v>13</v>
      </c>
      <c r="U173">
        <v>166</v>
      </c>
      <c r="V173" t="s">
        <v>25</v>
      </c>
      <c r="W173" t="s">
        <v>300</v>
      </c>
      <c r="X173" t="s">
        <v>301</v>
      </c>
      <c r="Y173">
        <v>2020</v>
      </c>
      <c r="Z173" t="s">
        <v>52</v>
      </c>
      <c r="AA173" s="2">
        <v>0.01</v>
      </c>
    </row>
    <row r="174" spans="1:27" outlineLevel="2" x14ac:dyDescent="0.25">
      <c r="A174">
        <v>167</v>
      </c>
      <c r="B174" t="s">
        <v>981</v>
      </c>
      <c r="C174" t="s">
        <v>982</v>
      </c>
      <c r="D174" t="s">
        <v>515</v>
      </c>
      <c r="E174" t="s">
        <v>32</v>
      </c>
      <c r="F174">
        <v>1.25</v>
      </c>
      <c r="G174">
        <v>1.25</v>
      </c>
      <c r="H174" t="s">
        <v>75</v>
      </c>
      <c r="I174">
        <f t="shared" si="5"/>
        <v>1.2265625</v>
      </c>
      <c r="J174" t="s">
        <v>43</v>
      </c>
      <c r="K174" t="s">
        <v>57</v>
      </c>
      <c r="O174" t="s">
        <v>516</v>
      </c>
      <c r="P174" t="s">
        <v>77</v>
      </c>
      <c r="Q174" t="s">
        <v>517</v>
      </c>
      <c r="R174" t="s">
        <v>518</v>
      </c>
      <c r="S174" t="s">
        <v>24</v>
      </c>
      <c r="T174" t="s">
        <v>13</v>
      </c>
      <c r="U174">
        <v>166</v>
      </c>
      <c r="V174" t="s">
        <v>25</v>
      </c>
      <c r="W174" t="s">
        <v>983</v>
      </c>
      <c r="X174" t="s">
        <v>51</v>
      </c>
      <c r="Y174">
        <v>2016</v>
      </c>
      <c r="Z174" t="s">
        <v>52</v>
      </c>
      <c r="AA174" s="2">
        <v>0.01</v>
      </c>
    </row>
    <row r="175" spans="1:27" outlineLevel="2" x14ac:dyDescent="0.25">
      <c r="A175">
        <v>35</v>
      </c>
      <c r="B175" t="s">
        <v>269</v>
      </c>
      <c r="C175" t="s">
        <v>270</v>
      </c>
      <c r="D175" t="s">
        <v>271</v>
      </c>
      <c r="E175" t="s">
        <v>32</v>
      </c>
      <c r="F175">
        <v>1.5</v>
      </c>
      <c r="G175">
        <v>1.25</v>
      </c>
      <c r="H175" t="s">
        <v>4</v>
      </c>
      <c r="I175">
        <f t="shared" si="5"/>
        <v>1.875</v>
      </c>
      <c r="J175" t="s">
        <v>5</v>
      </c>
      <c r="K175" t="s">
        <v>207</v>
      </c>
      <c r="O175" t="s">
        <v>270</v>
      </c>
      <c r="P175" t="s">
        <v>46</v>
      </c>
      <c r="Q175" t="s">
        <v>272</v>
      </c>
      <c r="R175" t="s">
        <v>11</v>
      </c>
      <c r="S175" t="s">
        <v>12</v>
      </c>
      <c r="T175" t="s">
        <v>13</v>
      </c>
      <c r="U175">
        <v>207</v>
      </c>
      <c r="V175" t="s">
        <v>25</v>
      </c>
      <c r="W175" t="s">
        <v>273</v>
      </c>
      <c r="X175" t="s">
        <v>16</v>
      </c>
      <c r="Y175" t="s">
        <v>80</v>
      </c>
      <c r="AA175" s="2">
        <v>0.01</v>
      </c>
    </row>
    <row r="176" spans="1:27" outlineLevel="2" x14ac:dyDescent="0.25">
      <c r="A176">
        <v>21</v>
      </c>
      <c r="B176" t="s">
        <v>177</v>
      </c>
      <c r="C176" t="s">
        <v>178</v>
      </c>
      <c r="D176" t="s">
        <v>179</v>
      </c>
      <c r="E176" t="s">
        <v>32</v>
      </c>
      <c r="F176">
        <v>1.73</v>
      </c>
      <c r="G176">
        <v>1.25</v>
      </c>
      <c r="H176" t="s">
        <v>4</v>
      </c>
      <c r="I176">
        <f t="shared" si="5"/>
        <v>2.1625000000000001</v>
      </c>
      <c r="J176" t="s">
        <v>5</v>
      </c>
      <c r="K176" t="s">
        <v>180</v>
      </c>
      <c r="O176" t="s">
        <v>181</v>
      </c>
      <c r="P176" t="s">
        <v>46</v>
      </c>
      <c r="Q176" t="s">
        <v>182</v>
      </c>
      <c r="R176" t="s">
        <v>183</v>
      </c>
      <c r="S176" t="s">
        <v>184</v>
      </c>
      <c r="T176" t="s">
        <v>13</v>
      </c>
      <c r="U176">
        <v>417</v>
      </c>
      <c r="V176" t="s">
        <v>25</v>
      </c>
      <c r="W176" t="s">
        <v>185</v>
      </c>
      <c r="X176" t="s">
        <v>27</v>
      </c>
      <c r="Y176">
        <v>2017</v>
      </c>
      <c r="Z176" t="s">
        <v>28</v>
      </c>
      <c r="AA176" s="2">
        <v>6.99</v>
      </c>
    </row>
    <row r="177" spans="1:27" outlineLevel="2" x14ac:dyDescent="0.25">
      <c r="A177">
        <v>3</v>
      </c>
      <c r="B177" t="s">
        <v>29</v>
      </c>
      <c r="C177" t="s">
        <v>30</v>
      </c>
      <c r="D177" t="s">
        <v>31</v>
      </c>
      <c r="E177" t="s">
        <v>32</v>
      </c>
      <c r="F177">
        <v>1.88</v>
      </c>
      <c r="G177">
        <v>1.25</v>
      </c>
      <c r="H177" t="s">
        <v>4</v>
      </c>
      <c r="I177">
        <f t="shared" si="5"/>
        <v>2.3499999999999996</v>
      </c>
      <c r="J177" t="s">
        <v>5</v>
      </c>
      <c r="K177" t="s">
        <v>33</v>
      </c>
      <c r="O177" t="s">
        <v>34</v>
      </c>
      <c r="P177" t="s">
        <v>35</v>
      </c>
      <c r="Q177" t="s">
        <v>30</v>
      </c>
      <c r="R177" t="s">
        <v>36</v>
      </c>
      <c r="S177" t="s">
        <v>12</v>
      </c>
      <c r="T177" t="s">
        <v>13</v>
      </c>
      <c r="U177">
        <v>61</v>
      </c>
      <c r="V177" t="s">
        <v>25</v>
      </c>
      <c r="W177" t="s">
        <v>37</v>
      </c>
      <c r="X177" t="s">
        <v>38</v>
      </c>
      <c r="Y177" t="s">
        <v>38</v>
      </c>
      <c r="AA177" s="2">
        <v>0.01</v>
      </c>
    </row>
    <row r="178" spans="1:27" outlineLevel="2" x14ac:dyDescent="0.25">
      <c r="A178">
        <v>334</v>
      </c>
      <c r="B178" t="s">
        <v>1803</v>
      </c>
      <c r="C178" t="s">
        <v>1804</v>
      </c>
      <c r="D178" t="s">
        <v>1805</v>
      </c>
      <c r="E178" t="s">
        <v>32</v>
      </c>
      <c r="F178">
        <v>4.75</v>
      </c>
      <c r="G178">
        <v>1.25</v>
      </c>
      <c r="H178" t="s">
        <v>4</v>
      </c>
      <c r="I178">
        <f t="shared" si="5"/>
        <v>5.9375</v>
      </c>
      <c r="J178" t="s">
        <v>43</v>
      </c>
      <c r="K178" t="s">
        <v>84</v>
      </c>
      <c r="L178" t="s">
        <v>7</v>
      </c>
      <c r="O178" t="s">
        <v>1806</v>
      </c>
      <c r="P178" t="s">
        <v>77</v>
      </c>
      <c r="Q178" t="s">
        <v>86</v>
      </c>
      <c r="R178" t="s">
        <v>87</v>
      </c>
      <c r="S178" t="s">
        <v>24</v>
      </c>
      <c r="T178" t="s">
        <v>13</v>
      </c>
      <c r="U178">
        <v>292</v>
      </c>
      <c r="V178" t="s">
        <v>25</v>
      </c>
      <c r="W178" t="s">
        <v>1722</v>
      </c>
      <c r="X178" t="s">
        <v>51</v>
      </c>
      <c r="Y178">
        <v>2021</v>
      </c>
      <c r="Z178" t="s">
        <v>28</v>
      </c>
      <c r="AA178" s="2">
        <v>0.01</v>
      </c>
    </row>
    <row r="179" spans="1:27" outlineLevel="2" x14ac:dyDescent="0.25">
      <c r="A179">
        <v>374</v>
      </c>
      <c r="B179" t="s">
        <v>1971</v>
      </c>
      <c r="C179" t="s">
        <v>1972</v>
      </c>
      <c r="D179" t="s">
        <v>1973</v>
      </c>
      <c r="E179" t="s">
        <v>32</v>
      </c>
      <c r="F179">
        <v>5</v>
      </c>
      <c r="G179">
        <v>1.25</v>
      </c>
      <c r="H179" t="s">
        <v>4</v>
      </c>
      <c r="I179">
        <f t="shared" si="5"/>
        <v>6.25</v>
      </c>
      <c r="J179" t="s">
        <v>43</v>
      </c>
      <c r="K179" t="s">
        <v>98</v>
      </c>
      <c r="L179" t="s">
        <v>7</v>
      </c>
      <c r="O179" t="s">
        <v>1930</v>
      </c>
      <c r="P179" t="s">
        <v>9</v>
      </c>
      <c r="Q179" t="s">
        <v>1974</v>
      </c>
      <c r="R179" t="s">
        <v>1944</v>
      </c>
      <c r="S179" t="s">
        <v>1945</v>
      </c>
      <c r="T179" t="s">
        <v>1930</v>
      </c>
      <c r="U179">
        <v>582</v>
      </c>
      <c r="V179" t="s">
        <v>25</v>
      </c>
      <c r="W179" t="s">
        <v>1922</v>
      </c>
      <c r="X179" t="s">
        <v>51</v>
      </c>
      <c r="Y179">
        <v>2022</v>
      </c>
      <c r="Z179" t="s">
        <v>1923</v>
      </c>
      <c r="AA179" s="2">
        <v>10</v>
      </c>
    </row>
    <row r="180" spans="1:27" outlineLevel="2" x14ac:dyDescent="0.25">
      <c r="A180">
        <v>205</v>
      </c>
      <c r="B180" t="s">
        <v>1177</v>
      </c>
      <c r="C180" t="s">
        <v>30</v>
      </c>
      <c r="D180" t="s">
        <v>1178</v>
      </c>
      <c r="E180" t="s">
        <v>32</v>
      </c>
      <c r="F180">
        <v>1.88</v>
      </c>
      <c r="G180">
        <v>1.38</v>
      </c>
      <c r="H180" t="s">
        <v>4</v>
      </c>
      <c r="I180">
        <f t="shared" si="5"/>
        <v>2.5943999999999998</v>
      </c>
      <c r="J180" t="s">
        <v>5</v>
      </c>
      <c r="K180" t="s">
        <v>33</v>
      </c>
      <c r="O180" t="s">
        <v>34</v>
      </c>
      <c r="P180" t="s">
        <v>35</v>
      </c>
      <c r="Q180" t="s">
        <v>30</v>
      </c>
      <c r="R180" t="s">
        <v>36</v>
      </c>
      <c r="S180" t="s">
        <v>12</v>
      </c>
      <c r="T180" t="s">
        <v>13</v>
      </c>
      <c r="U180">
        <v>61</v>
      </c>
      <c r="V180" t="s">
        <v>25</v>
      </c>
      <c r="W180" t="s">
        <v>1179</v>
      </c>
      <c r="X180" t="s">
        <v>38</v>
      </c>
      <c r="Y180" t="s">
        <v>38</v>
      </c>
      <c r="AA180" s="2">
        <v>0.01</v>
      </c>
    </row>
    <row r="181" spans="1:27" outlineLevel="2" x14ac:dyDescent="0.25">
      <c r="A181">
        <v>233</v>
      </c>
      <c r="B181" t="s">
        <v>1320</v>
      </c>
      <c r="C181" t="s">
        <v>1321</v>
      </c>
      <c r="D181" t="s">
        <v>1322</v>
      </c>
      <c r="E181" t="s">
        <v>32</v>
      </c>
      <c r="F181">
        <v>2.5</v>
      </c>
      <c r="G181">
        <v>1.38</v>
      </c>
      <c r="H181" t="s">
        <v>4</v>
      </c>
      <c r="I181">
        <f t="shared" si="5"/>
        <v>3.4499999999999997</v>
      </c>
      <c r="J181" t="s">
        <v>5</v>
      </c>
      <c r="K181" t="s">
        <v>84</v>
      </c>
      <c r="O181" t="s">
        <v>1323</v>
      </c>
      <c r="P181" t="s">
        <v>35</v>
      </c>
      <c r="Q181" t="s">
        <v>1324</v>
      </c>
      <c r="R181" t="s">
        <v>1325</v>
      </c>
      <c r="S181" t="s">
        <v>365</v>
      </c>
      <c r="T181" t="s">
        <v>13</v>
      </c>
      <c r="U181" s="3">
        <v>2053</v>
      </c>
      <c r="V181" t="s">
        <v>25</v>
      </c>
      <c r="W181" t="s">
        <v>1326</v>
      </c>
      <c r="X181" t="s">
        <v>301</v>
      </c>
      <c r="Y181">
        <v>1999</v>
      </c>
      <c r="Z181" t="s">
        <v>52</v>
      </c>
      <c r="AA181" s="2">
        <v>0.01</v>
      </c>
    </row>
    <row r="182" spans="1:27" outlineLevel="2" x14ac:dyDescent="0.25">
      <c r="A182">
        <v>418</v>
      </c>
      <c r="B182" t="s">
        <v>2173</v>
      </c>
      <c r="C182" t="s">
        <v>2174</v>
      </c>
      <c r="D182" t="s">
        <v>2175</v>
      </c>
      <c r="E182" t="s">
        <v>32</v>
      </c>
      <c r="F182">
        <v>1.5</v>
      </c>
      <c r="G182">
        <v>1.5</v>
      </c>
      <c r="H182" t="s">
        <v>75</v>
      </c>
      <c r="I182">
        <f t="shared" si="5"/>
        <v>1.7662500000000001</v>
      </c>
      <c r="J182" t="s">
        <v>43</v>
      </c>
      <c r="K182" t="s">
        <v>207</v>
      </c>
      <c r="O182" t="s">
        <v>2174</v>
      </c>
      <c r="P182" t="s">
        <v>46</v>
      </c>
      <c r="Q182" t="s">
        <v>2174</v>
      </c>
      <c r="R182" t="s">
        <v>2164</v>
      </c>
      <c r="S182" t="s">
        <v>2165</v>
      </c>
      <c r="T182" t="s">
        <v>13</v>
      </c>
      <c r="U182">
        <v>536</v>
      </c>
      <c r="V182" t="s">
        <v>25</v>
      </c>
      <c r="W182" t="s">
        <v>2166</v>
      </c>
      <c r="X182" t="s">
        <v>51</v>
      </c>
      <c r="Y182">
        <v>2022</v>
      </c>
      <c r="Z182" t="s">
        <v>1593</v>
      </c>
      <c r="AA182" s="2">
        <v>0.01</v>
      </c>
    </row>
    <row r="183" spans="1:27" outlineLevel="2" x14ac:dyDescent="0.25">
      <c r="A183">
        <v>320</v>
      </c>
      <c r="B183" t="s">
        <v>1712</v>
      </c>
      <c r="C183" t="s">
        <v>1713</v>
      </c>
      <c r="D183" t="s">
        <v>1714</v>
      </c>
      <c r="E183" t="s">
        <v>448</v>
      </c>
      <c r="F183">
        <v>1.5</v>
      </c>
      <c r="G183">
        <v>1.5</v>
      </c>
      <c r="H183" t="s">
        <v>75</v>
      </c>
      <c r="I183">
        <f t="shared" si="5"/>
        <v>1.7662500000000001</v>
      </c>
      <c r="J183" t="s">
        <v>43</v>
      </c>
      <c r="K183" t="s">
        <v>193</v>
      </c>
      <c r="M183" t="s">
        <v>7</v>
      </c>
      <c r="P183" t="s">
        <v>9</v>
      </c>
      <c r="Q183" t="s">
        <v>1715</v>
      </c>
      <c r="R183" t="s">
        <v>1716</v>
      </c>
      <c r="S183" t="s">
        <v>1637</v>
      </c>
      <c r="T183" t="s">
        <v>13</v>
      </c>
      <c r="U183" s="3">
        <v>1661</v>
      </c>
      <c r="V183" t="s">
        <v>25</v>
      </c>
      <c r="W183" t="s">
        <v>1638</v>
      </c>
      <c r="X183" t="s">
        <v>51</v>
      </c>
      <c r="Y183">
        <v>2021</v>
      </c>
      <c r="Z183" t="s">
        <v>198</v>
      </c>
      <c r="AA183" s="2">
        <v>6</v>
      </c>
    </row>
    <row r="184" spans="1:27" outlineLevel="2" x14ac:dyDescent="0.25">
      <c r="A184">
        <v>401</v>
      </c>
      <c r="B184" t="s">
        <v>2086</v>
      </c>
      <c r="C184" t="s">
        <v>2087</v>
      </c>
      <c r="D184" t="s">
        <v>2088</v>
      </c>
      <c r="E184" t="s">
        <v>32</v>
      </c>
      <c r="F184">
        <v>1.5</v>
      </c>
      <c r="G184">
        <v>1.5</v>
      </c>
      <c r="H184" t="s">
        <v>156</v>
      </c>
      <c r="I184">
        <f t="shared" si="5"/>
        <v>2.25</v>
      </c>
      <c r="J184" t="s">
        <v>43</v>
      </c>
      <c r="K184" t="s">
        <v>180</v>
      </c>
      <c r="O184" t="s">
        <v>2089</v>
      </c>
      <c r="P184" t="s">
        <v>35</v>
      </c>
      <c r="Q184" t="s">
        <v>2090</v>
      </c>
      <c r="R184" t="s">
        <v>2091</v>
      </c>
      <c r="S184" t="s">
        <v>1963</v>
      </c>
      <c r="T184" t="s">
        <v>1930</v>
      </c>
      <c r="U184" s="3">
        <v>1673</v>
      </c>
      <c r="V184" t="s">
        <v>25</v>
      </c>
      <c r="W184" t="s">
        <v>1922</v>
      </c>
      <c r="X184" t="s">
        <v>51</v>
      </c>
      <c r="Y184">
        <v>2022</v>
      </c>
      <c r="Z184" t="s">
        <v>1923</v>
      </c>
      <c r="AA184" s="2">
        <v>0.01</v>
      </c>
    </row>
    <row r="185" spans="1:27" outlineLevel="2" x14ac:dyDescent="0.25">
      <c r="A185">
        <v>399</v>
      </c>
      <c r="B185" t="s">
        <v>2079</v>
      </c>
      <c r="C185" t="s">
        <v>2080</v>
      </c>
      <c r="D185" t="s">
        <v>2081</v>
      </c>
      <c r="E185" t="s">
        <v>32</v>
      </c>
      <c r="F185">
        <v>1.5</v>
      </c>
      <c r="G185">
        <v>1.5</v>
      </c>
      <c r="H185" t="s">
        <v>156</v>
      </c>
      <c r="I185">
        <f t="shared" si="5"/>
        <v>2.25</v>
      </c>
      <c r="J185" t="s">
        <v>43</v>
      </c>
      <c r="K185" t="s">
        <v>180</v>
      </c>
      <c r="O185" t="s">
        <v>2082</v>
      </c>
      <c r="P185" t="s">
        <v>9</v>
      </c>
      <c r="Q185" t="s">
        <v>508</v>
      </c>
      <c r="R185" t="s">
        <v>2007</v>
      </c>
      <c r="S185" t="s">
        <v>1963</v>
      </c>
      <c r="T185" t="s">
        <v>1930</v>
      </c>
      <c r="U185" s="3">
        <v>1831</v>
      </c>
      <c r="V185" t="s">
        <v>25</v>
      </c>
      <c r="W185" t="s">
        <v>1922</v>
      </c>
      <c r="X185" t="s">
        <v>51</v>
      </c>
      <c r="Y185">
        <v>2022</v>
      </c>
      <c r="Z185" t="s">
        <v>1923</v>
      </c>
      <c r="AA185" s="2">
        <v>0.01</v>
      </c>
    </row>
    <row r="186" spans="1:27" outlineLevel="2" x14ac:dyDescent="0.25">
      <c r="A186">
        <v>89</v>
      </c>
      <c r="B186" t="s">
        <v>581</v>
      </c>
      <c r="C186" t="s">
        <v>582</v>
      </c>
      <c r="D186" t="s">
        <v>583</v>
      </c>
      <c r="E186" t="s">
        <v>32</v>
      </c>
      <c r="F186">
        <v>1.63</v>
      </c>
      <c r="G186">
        <v>1.5</v>
      </c>
      <c r="H186" t="s">
        <v>4</v>
      </c>
      <c r="I186">
        <f t="shared" si="5"/>
        <v>2.4449999999999998</v>
      </c>
      <c r="J186" t="s">
        <v>43</v>
      </c>
      <c r="K186" t="s">
        <v>84</v>
      </c>
      <c r="O186" t="s">
        <v>584</v>
      </c>
      <c r="P186" t="s">
        <v>46</v>
      </c>
      <c r="Q186" t="s">
        <v>582</v>
      </c>
      <c r="R186" t="s">
        <v>409</v>
      </c>
      <c r="S186" t="s">
        <v>24</v>
      </c>
      <c r="T186" t="s">
        <v>13</v>
      </c>
      <c r="U186">
        <v>41</v>
      </c>
      <c r="V186" t="s">
        <v>25</v>
      </c>
      <c r="W186" t="s">
        <v>585</v>
      </c>
      <c r="X186" t="s">
        <v>51</v>
      </c>
      <c r="Y186" t="s">
        <v>80</v>
      </c>
      <c r="AA186" s="2">
        <v>0.01</v>
      </c>
    </row>
    <row r="187" spans="1:27" outlineLevel="2" x14ac:dyDescent="0.25">
      <c r="A187">
        <v>234</v>
      </c>
      <c r="B187" t="s">
        <v>1327</v>
      </c>
      <c r="C187" t="s">
        <v>1328</v>
      </c>
      <c r="D187" t="s">
        <v>1329</v>
      </c>
      <c r="E187" t="s">
        <v>32</v>
      </c>
      <c r="F187">
        <v>1.75</v>
      </c>
      <c r="G187">
        <v>1.5</v>
      </c>
      <c r="H187" t="s">
        <v>75</v>
      </c>
      <c r="I187">
        <f t="shared" si="5"/>
        <v>2.4040625000000002</v>
      </c>
      <c r="J187" t="s">
        <v>5</v>
      </c>
      <c r="K187" t="s">
        <v>98</v>
      </c>
      <c r="N187" t="s">
        <v>7</v>
      </c>
      <c r="O187" t="s">
        <v>1330</v>
      </c>
      <c r="P187" t="s">
        <v>35</v>
      </c>
      <c r="Q187" t="s">
        <v>1331</v>
      </c>
      <c r="R187" t="s">
        <v>1332</v>
      </c>
      <c r="S187" t="s">
        <v>317</v>
      </c>
      <c r="T187" t="s">
        <v>13</v>
      </c>
      <c r="U187">
        <v>930</v>
      </c>
      <c r="V187" t="s">
        <v>25</v>
      </c>
      <c r="W187" t="s">
        <v>71</v>
      </c>
      <c r="X187" t="s">
        <v>51</v>
      </c>
      <c r="Y187">
        <v>2012</v>
      </c>
      <c r="Z187" t="s">
        <v>28</v>
      </c>
      <c r="AA187" s="2">
        <v>6.95</v>
      </c>
    </row>
    <row r="188" spans="1:27" outlineLevel="2" x14ac:dyDescent="0.25">
      <c r="A188">
        <v>220</v>
      </c>
      <c r="B188" t="s">
        <v>1253</v>
      </c>
      <c r="C188" t="s">
        <v>1254</v>
      </c>
      <c r="D188" t="s">
        <v>1255</v>
      </c>
      <c r="E188" t="s">
        <v>553</v>
      </c>
      <c r="F188">
        <v>2.5</v>
      </c>
      <c r="G188">
        <v>1.5</v>
      </c>
      <c r="H188" t="s">
        <v>4</v>
      </c>
      <c r="I188">
        <f t="shared" si="5"/>
        <v>3.75</v>
      </c>
      <c r="J188" t="s">
        <v>5</v>
      </c>
      <c r="K188" t="s">
        <v>612</v>
      </c>
      <c r="P188" t="s">
        <v>46</v>
      </c>
      <c r="Q188" t="s">
        <v>1256</v>
      </c>
      <c r="R188" t="s">
        <v>1257</v>
      </c>
      <c r="S188" t="s">
        <v>787</v>
      </c>
      <c r="T188" t="s">
        <v>13</v>
      </c>
      <c r="U188">
        <v>216</v>
      </c>
      <c r="V188" t="s">
        <v>25</v>
      </c>
      <c r="W188" t="s">
        <v>1258</v>
      </c>
      <c r="X188" t="s">
        <v>16</v>
      </c>
      <c r="Y188" t="s">
        <v>80</v>
      </c>
      <c r="AA188" s="2">
        <v>0.01</v>
      </c>
    </row>
    <row r="189" spans="1:27" outlineLevel="2" x14ac:dyDescent="0.25">
      <c r="A189">
        <v>96</v>
      </c>
      <c r="B189" t="s">
        <v>609</v>
      </c>
      <c r="C189" t="s">
        <v>610</v>
      </c>
      <c r="D189" t="s">
        <v>611</v>
      </c>
      <c r="E189" t="s">
        <v>511</v>
      </c>
      <c r="F189">
        <v>2.75</v>
      </c>
      <c r="G189">
        <v>1.5</v>
      </c>
      <c r="H189" t="s">
        <v>4</v>
      </c>
      <c r="I189">
        <f t="shared" si="5"/>
        <v>4.125</v>
      </c>
      <c r="J189" t="s">
        <v>5</v>
      </c>
      <c r="K189" t="s">
        <v>612</v>
      </c>
      <c r="M189" t="s">
        <v>7</v>
      </c>
      <c r="O189" t="s">
        <v>174</v>
      </c>
      <c r="P189" t="s">
        <v>353</v>
      </c>
      <c r="Q189" t="s">
        <v>80</v>
      </c>
      <c r="V189" t="s">
        <v>25</v>
      </c>
      <c r="W189" t="s">
        <v>613</v>
      </c>
      <c r="X189" t="s">
        <v>38</v>
      </c>
      <c r="Y189" t="s">
        <v>80</v>
      </c>
      <c r="AA189" s="2">
        <v>0.02</v>
      </c>
    </row>
    <row r="190" spans="1:27" outlineLevel="2" x14ac:dyDescent="0.25">
      <c r="A190">
        <v>404</v>
      </c>
      <c r="B190" t="s">
        <v>2099</v>
      </c>
      <c r="C190" t="s">
        <v>2100</v>
      </c>
      <c r="D190" t="s">
        <v>2101</v>
      </c>
      <c r="E190" t="s">
        <v>511</v>
      </c>
      <c r="F190">
        <v>3.25</v>
      </c>
      <c r="G190">
        <v>1.5</v>
      </c>
      <c r="H190" t="s">
        <v>4</v>
      </c>
      <c r="I190">
        <f t="shared" si="5"/>
        <v>4.875</v>
      </c>
      <c r="J190" t="s">
        <v>5</v>
      </c>
      <c r="K190" t="s">
        <v>1938</v>
      </c>
      <c r="M190" t="s">
        <v>7</v>
      </c>
      <c r="N190" t="s">
        <v>7</v>
      </c>
      <c r="O190" t="s">
        <v>2102</v>
      </c>
      <c r="P190" t="s">
        <v>35</v>
      </c>
      <c r="Q190" t="s">
        <v>2100</v>
      </c>
      <c r="R190" t="s">
        <v>1921</v>
      </c>
      <c r="S190" t="s">
        <v>1979</v>
      </c>
      <c r="T190" t="s">
        <v>13</v>
      </c>
      <c r="U190" s="3">
        <v>2031</v>
      </c>
      <c r="V190" t="s">
        <v>25</v>
      </c>
      <c r="W190" t="s">
        <v>1922</v>
      </c>
      <c r="X190" t="s">
        <v>51</v>
      </c>
      <c r="Y190">
        <v>2022</v>
      </c>
      <c r="Z190" t="s">
        <v>1923</v>
      </c>
      <c r="AA190" s="2">
        <v>0.01</v>
      </c>
    </row>
    <row r="191" spans="1:27" outlineLevel="2" x14ac:dyDescent="0.25">
      <c r="A191">
        <v>330</v>
      </c>
      <c r="B191" t="s">
        <v>1777</v>
      </c>
      <c r="C191" t="s">
        <v>1778</v>
      </c>
      <c r="D191" t="s">
        <v>1779</v>
      </c>
      <c r="E191" t="s">
        <v>3</v>
      </c>
      <c r="F191">
        <v>3.5</v>
      </c>
      <c r="G191">
        <v>1.5</v>
      </c>
      <c r="H191" t="s">
        <v>4</v>
      </c>
      <c r="I191">
        <f t="shared" si="5"/>
        <v>5.25</v>
      </c>
      <c r="J191" t="s">
        <v>5</v>
      </c>
      <c r="K191" t="s">
        <v>98</v>
      </c>
      <c r="O191" t="s">
        <v>1780</v>
      </c>
      <c r="P191" t="s">
        <v>46</v>
      </c>
      <c r="Q191" t="s">
        <v>1781</v>
      </c>
      <c r="R191" t="s">
        <v>1775</v>
      </c>
      <c r="S191" t="s">
        <v>1776</v>
      </c>
      <c r="T191" t="s">
        <v>13</v>
      </c>
      <c r="U191" s="3">
        <v>1042</v>
      </c>
      <c r="V191" t="s">
        <v>25</v>
      </c>
      <c r="W191" t="s">
        <v>1638</v>
      </c>
      <c r="X191" t="s">
        <v>51</v>
      </c>
      <c r="Y191">
        <v>2021</v>
      </c>
      <c r="Z191" t="s">
        <v>198</v>
      </c>
      <c r="AA191" s="2">
        <v>0.01</v>
      </c>
    </row>
    <row r="192" spans="1:27" outlineLevel="2" x14ac:dyDescent="0.25">
      <c r="A192">
        <v>326</v>
      </c>
      <c r="B192" t="s">
        <v>1760</v>
      </c>
      <c r="C192" t="s">
        <v>1761</v>
      </c>
      <c r="D192" t="s">
        <v>1762</v>
      </c>
      <c r="E192" t="s">
        <v>42</v>
      </c>
      <c r="F192">
        <v>5</v>
      </c>
      <c r="G192">
        <v>1.5</v>
      </c>
      <c r="H192" t="s">
        <v>4</v>
      </c>
      <c r="I192">
        <f t="shared" si="5"/>
        <v>7.5</v>
      </c>
      <c r="J192" t="s">
        <v>5</v>
      </c>
      <c r="K192" t="s">
        <v>103</v>
      </c>
      <c r="O192" t="s">
        <v>1740</v>
      </c>
      <c r="P192" t="s">
        <v>68</v>
      </c>
      <c r="Q192" t="s">
        <v>1740</v>
      </c>
      <c r="R192" t="s">
        <v>1741</v>
      </c>
      <c r="S192" t="s">
        <v>1637</v>
      </c>
      <c r="T192" t="s">
        <v>13</v>
      </c>
      <c r="U192" s="3">
        <v>1578</v>
      </c>
      <c r="V192" t="s">
        <v>25</v>
      </c>
      <c r="W192" t="s">
        <v>1638</v>
      </c>
      <c r="X192" t="s">
        <v>51</v>
      </c>
      <c r="Y192">
        <v>2021</v>
      </c>
      <c r="Z192" t="s">
        <v>198</v>
      </c>
      <c r="AA192" s="2">
        <v>0.01</v>
      </c>
    </row>
    <row r="193" spans="1:27" outlineLevel="2" x14ac:dyDescent="0.25">
      <c r="A193">
        <v>455</v>
      </c>
      <c r="B193" t="s">
        <v>2348</v>
      </c>
      <c r="C193" t="s">
        <v>2349</v>
      </c>
      <c r="D193" t="s">
        <v>2350</v>
      </c>
      <c r="E193" t="s">
        <v>32</v>
      </c>
      <c r="F193">
        <v>1.5</v>
      </c>
      <c r="G193">
        <v>1.63</v>
      </c>
      <c r="H193" t="s">
        <v>4</v>
      </c>
      <c r="I193">
        <f t="shared" si="5"/>
        <v>2.4449999999999998</v>
      </c>
      <c r="J193" t="s">
        <v>43</v>
      </c>
      <c r="K193" t="s">
        <v>207</v>
      </c>
      <c r="O193" t="s">
        <v>2351</v>
      </c>
      <c r="P193" t="s">
        <v>209</v>
      </c>
      <c r="Q193" t="s">
        <v>2352</v>
      </c>
      <c r="R193" t="s">
        <v>2352</v>
      </c>
      <c r="S193" t="s">
        <v>1506</v>
      </c>
      <c r="T193" t="s">
        <v>13</v>
      </c>
      <c r="U193">
        <v>353</v>
      </c>
      <c r="V193" t="s">
        <v>25</v>
      </c>
      <c r="W193" t="s">
        <v>2353</v>
      </c>
      <c r="X193" t="s">
        <v>27</v>
      </c>
      <c r="Y193">
        <v>2023</v>
      </c>
      <c r="Z193" t="s">
        <v>52</v>
      </c>
      <c r="AA193" s="2">
        <v>0.02</v>
      </c>
    </row>
    <row r="194" spans="1:27" outlineLevel="2" x14ac:dyDescent="0.25">
      <c r="A194">
        <v>260</v>
      </c>
      <c r="B194" t="s">
        <v>1468</v>
      </c>
      <c r="C194" t="s">
        <v>1469</v>
      </c>
      <c r="D194" t="s">
        <v>1470</v>
      </c>
      <c r="E194" t="s">
        <v>56</v>
      </c>
      <c r="F194">
        <v>3.38</v>
      </c>
      <c r="G194">
        <v>1.63</v>
      </c>
      <c r="H194" t="s">
        <v>4</v>
      </c>
      <c r="I194">
        <f t="shared" si="5"/>
        <v>5.5093999999999994</v>
      </c>
      <c r="J194" t="s">
        <v>5</v>
      </c>
      <c r="K194" t="s">
        <v>98</v>
      </c>
      <c r="O194" t="s">
        <v>1471</v>
      </c>
      <c r="P194" t="s">
        <v>46</v>
      </c>
      <c r="Q194" t="s">
        <v>1472</v>
      </c>
      <c r="R194" t="s">
        <v>1422</v>
      </c>
      <c r="S194" t="s">
        <v>151</v>
      </c>
      <c r="T194" t="s">
        <v>13</v>
      </c>
      <c r="U194">
        <v>982</v>
      </c>
      <c r="V194" t="s">
        <v>25</v>
      </c>
      <c r="W194" t="s">
        <v>50</v>
      </c>
      <c r="X194" t="s">
        <v>51</v>
      </c>
      <c r="Y194">
        <v>2005</v>
      </c>
      <c r="Z194" t="s">
        <v>52</v>
      </c>
      <c r="AA194" s="2">
        <v>0.01</v>
      </c>
    </row>
    <row r="195" spans="1:27" outlineLevel="2" x14ac:dyDescent="0.25">
      <c r="A195">
        <v>284</v>
      </c>
      <c r="B195" t="s">
        <v>1585</v>
      </c>
      <c r="C195" t="s">
        <v>1586</v>
      </c>
      <c r="D195" t="s">
        <v>1587</v>
      </c>
      <c r="E195" t="s">
        <v>42</v>
      </c>
      <c r="F195">
        <v>5</v>
      </c>
      <c r="G195">
        <v>1.63</v>
      </c>
      <c r="H195" t="s">
        <v>4</v>
      </c>
      <c r="I195">
        <f t="shared" si="5"/>
        <v>8.1499999999999986</v>
      </c>
      <c r="J195" t="s">
        <v>43</v>
      </c>
      <c r="K195" t="s">
        <v>103</v>
      </c>
      <c r="O195" t="s">
        <v>1588</v>
      </c>
      <c r="P195" t="s">
        <v>46</v>
      </c>
      <c r="Q195" t="s">
        <v>1589</v>
      </c>
      <c r="R195" t="s">
        <v>1590</v>
      </c>
      <c r="S195" t="s">
        <v>1591</v>
      </c>
      <c r="T195" t="s">
        <v>13</v>
      </c>
      <c r="U195">
        <v>342</v>
      </c>
      <c r="V195" t="s">
        <v>25</v>
      </c>
      <c r="W195" t="s">
        <v>1592</v>
      </c>
      <c r="X195" t="s">
        <v>51</v>
      </c>
      <c r="Y195">
        <v>2020</v>
      </c>
      <c r="Z195" t="s">
        <v>1593</v>
      </c>
      <c r="AA195" s="2">
        <v>0.02</v>
      </c>
    </row>
    <row r="196" spans="1:27" outlineLevel="2" x14ac:dyDescent="0.25">
      <c r="A196">
        <v>25</v>
      </c>
      <c r="B196" t="s">
        <v>204</v>
      </c>
      <c r="C196" t="s">
        <v>205</v>
      </c>
      <c r="D196" t="s">
        <v>206</v>
      </c>
      <c r="E196" t="s">
        <v>32</v>
      </c>
      <c r="F196">
        <v>1.38</v>
      </c>
      <c r="G196">
        <v>1.75</v>
      </c>
      <c r="H196" t="s">
        <v>4</v>
      </c>
      <c r="I196">
        <f t="shared" si="5"/>
        <v>2.415</v>
      </c>
      <c r="J196" t="s">
        <v>43</v>
      </c>
      <c r="K196" t="s">
        <v>207</v>
      </c>
      <c r="O196" t="s">
        <v>208</v>
      </c>
      <c r="P196" t="s">
        <v>209</v>
      </c>
      <c r="Q196" t="s">
        <v>205</v>
      </c>
      <c r="R196" t="s">
        <v>210</v>
      </c>
      <c r="S196" t="s">
        <v>211</v>
      </c>
      <c r="T196" t="s">
        <v>13</v>
      </c>
      <c r="U196">
        <v>901</v>
      </c>
      <c r="V196" t="s">
        <v>25</v>
      </c>
      <c r="W196" t="s">
        <v>145</v>
      </c>
      <c r="X196" t="s">
        <v>51</v>
      </c>
      <c r="Y196">
        <v>2011</v>
      </c>
      <c r="Z196" t="s">
        <v>52</v>
      </c>
      <c r="AA196" s="2">
        <v>0.01</v>
      </c>
    </row>
    <row r="197" spans="1:27" outlineLevel="2" x14ac:dyDescent="0.25">
      <c r="A197">
        <v>68</v>
      </c>
      <c r="B197" t="s">
        <v>475</v>
      </c>
      <c r="C197" t="s">
        <v>476</v>
      </c>
      <c r="D197" t="s">
        <v>477</v>
      </c>
      <c r="E197" t="s">
        <v>32</v>
      </c>
      <c r="F197">
        <v>1.38</v>
      </c>
      <c r="G197">
        <v>1.75</v>
      </c>
      <c r="H197" t="s">
        <v>478</v>
      </c>
      <c r="I197">
        <f t="shared" si="5"/>
        <v>7.5831000000000008</v>
      </c>
      <c r="J197" t="s">
        <v>43</v>
      </c>
      <c r="K197" t="s">
        <v>207</v>
      </c>
      <c r="O197" t="s">
        <v>479</v>
      </c>
      <c r="P197" t="s">
        <v>130</v>
      </c>
      <c r="Q197" t="s">
        <v>476</v>
      </c>
      <c r="R197" t="s">
        <v>165</v>
      </c>
      <c r="S197" t="s">
        <v>24</v>
      </c>
      <c r="T197" t="s">
        <v>13</v>
      </c>
      <c r="U197">
        <v>116</v>
      </c>
      <c r="V197" t="s">
        <v>25</v>
      </c>
      <c r="W197" t="s">
        <v>480</v>
      </c>
      <c r="X197" t="s">
        <v>114</v>
      </c>
      <c r="Y197">
        <v>2016</v>
      </c>
      <c r="Z197" t="s">
        <v>481</v>
      </c>
      <c r="AA197" s="2">
        <v>0.01</v>
      </c>
    </row>
    <row r="198" spans="1:27" outlineLevel="2" x14ac:dyDescent="0.25">
      <c r="A198">
        <v>416</v>
      </c>
      <c r="B198" t="s">
        <v>2158</v>
      </c>
      <c r="C198" t="s">
        <v>2159</v>
      </c>
      <c r="D198" t="s">
        <v>2160</v>
      </c>
      <c r="E198" t="s">
        <v>32</v>
      </c>
      <c r="F198">
        <v>1.75</v>
      </c>
      <c r="G198">
        <v>1.75</v>
      </c>
      <c r="H198" t="s">
        <v>75</v>
      </c>
      <c r="I198">
        <f t="shared" si="5"/>
        <v>2.4040625000000002</v>
      </c>
      <c r="J198" t="s">
        <v>43</v>
      </c>
      <c r="K198" t="s">
        <v>2161</v>
      </c>
      <c r="M198" t="s">
        <v>7</v>
      </c>
      <c r="O198" t="s">
        <v>2162</v>
      </c>
      <c r="P198" t="s">
        <v>35</v>
      </c>
      <c r="Q198" t="s">
        <v>2163</v>
      </c>
      <c r="R198" t="s">
        <v>2164</v>
      </c>
      <c r="S198" t="s">
        <v>2165</v>
      </c>
      <c r="T198" t="s">
        <v>13</v>
      </c>
      <c r="U198">
        <v>536</v>
      </c>
      <c r="V198" t="s">
        <v>25</v>
      </c>
      <c r="W198" t="s">
        <v>2166</v>
      </c>
      <c r="X198" t="s">
        <v>51</v>
      </c>
      <c r="Y198">
        <v>2022</v>
      </c>
      <c r="Z198" t="s">
        <v>1593</v>
      </c>
      <c r="AA198" s="2">
        <v>6.99</v>
      </c>
    </row>
    <row r="199" spans="1:27" outlineLevel="2" x14ac:dyDescent="0.25">
      <c r="A199">
        <v>300</v>
      </c>
      <c r="B199" t="s">
        <v>1643</v>
      </c>
      <c r="C199" t="s">
        <v>1644</v>
      </c>
      <c r="D199" t="s">
        <v>1645</v>
      </c>
      <c r="E199" t="s">
        <v>42</v>
      </c>
      <c r="F199">
        <v>1.75</v>
      </c>
      <c r="G199">
        <v>1.75</v>
      </c>
      <c r="H199" t="s">
        <v>156</v>
      </c>
      <c r="I199">
        <f t="shared" si="5"/>
        <v>3.0625</v>
      </c>
      <c r="J199" t="s">
        <v>43</v>
      </c>
      <c r="K199" t="s">
        <v>103</v>
      </c>
      <c r="P199" t="s">
        <v>68</v>
      </c>
      <c r="Q199" t="s">
        <v>1635</v>
      </c>
      <c r="R199" t="s">
        <v>1636</v>
      </c>
      <c r="S199" t="s">
        <v>1637</v>
      </c>
      <c r="T199" t="s">
        <v>13</v>
      </c>
      <c r="U199" s="3">
        <v>1389</v>
      </c>
      <c r="V199" t="s">
        <v>25</v>
      </c>
      <c r="W199" t="s">
        <v>1638</v>
      </c>
      <c r="X199" t="s">
        <v>51</v>
      </c>
      <c r="Y199">
        <v>2021</v>
      </c>
      <c r="Z199" t="s">
        <v>198</v>
      </c>
      <c r="AA199" s="2">
        <v>0.01</v>
      </c>
    </row>
    <row r="200" spans="1:27" outlineLevel="2" x14ac:dyDescent="0.25">
      <c r="A200">
        <v>304</v>
      </c>
      <c r="B200" t="s">
        <v>1652</v>
      </c>
      <c r="C200" t="s">
        <v>1644</v>
      </c>
      <c r="D200" t="s">
        <v>1653</v>
      </c>
      <c r="E200" t="s">
        <v>42</v>
      </c>
      <c r="F200">
        <v>1.75</v>
      </c>
      <c r="G200">
        <v>1.75</v>
      </c>
      <c r="H200" t="s">
        <v>156</v>
      </c>
      <c r="I200">
        <f t="shared" si="5"/>
        <v>3.0625</v>
      </c>
      <c r="J200" t="s">
        <v>43</v>
      </c>
      <c r="K200" t="s">
        <v>103</v>
      </c>
      <c r="P200" t="s">
        <v>68</v>
      </c>
      <c r="Q200" t="s">
        <v>1635</v>
      </c>
      <c r="R200" t="s">
        <v>1636</v>
      </c>
      <c r="S200" t="s">
        <v>1637</v>
      </c>
      <c r="T200" t="s">
        <v>13</v>
      </c>
      <c r="U200" s="3">
        <v>1389</v>
      </c>
      <c r="V200" t="s">
        <v>25</v>
      </c>
      <c r="W200" t="s">
        <v>1638</v>
      </c>
      <c r="X200" t="s">
        <v>51</v>
      </c>
      <c r="Y200">
        <v>2021</v>
      </c>
      <c r="Z200" t="s">
        <v>198</v>
      </c>
      <c r="AA200" s="2">
        <v>0.01</v>
      </c>
    </row>
    <row r="201" spans="1:27" outlineLevel="2" x14ac:dyDescent="0.25">
      <c r="A201">
        <v>306</v>
      </c>
      <c r="B201" t="s">
        <v>1656</v>
      </c>
      <c r="C201" t="s">
        <v>1644</v>
      </c>
      <c r="D201" t="s">
        <v>1657</v>
      </c>
      <c r="E201" t="s">
        <v>42</v>
      </c>
      <c r="F201">
        <v>1.75</v>
      </c>
      <c r="G201">
        <v>1.75</v>
      </c>
      <c r="H201" t="s">
        <v>156</v>
      </c>
      <c r="I201">
        <f t="shared" si="5"/>
        <v>3.0625</v>
      </c>
      <c r="J201" t="s">
        <v>43</v>
      </c>
      <c r="K201" t="s">
        <v>103</v>
      </c>
      <c r="P201" t="s">
        <v>68</v>
      </c>
      <c r="Q201" t="s">
        <v>1635</v>
      </c>
      <c r="R201" t="s">
        <v>1636</v>
      </c>
      <c r="S201" t="s">
        <v>1637</v>
      </c>
      <c r="T201" t="s">
        <v>13</v>
      </c>
      <c r="U201" s="3">
        <v>1389</v>
      </c>
      <c r="V201" t="s">
        <v>25</v>
      </c>
      <c r="W201" t="s">
        <v>1638</v>
      </c>
      <c r="X201" t="s">
        <v>51</v>
      </c>
      <c r="Y201">
        <v>2021</v>
      </c>
      <c r="Z201" t="s">
        <v>198</v>
      </c>
      <c r="AA201" s="2">
        <v>0.01</v>
      </c>
    </row>
    <row r="202" spans="1:27" outlineLevel="2" x14ac:dyDescent="0.25">
      <c r="A202">
        <v>307</v>
      </c>
      <c r="B202" t="s">
        <v>1658</v>
      </c>
      <c r="C202" t="s">
        <v>1644</v>
      </c>
      <c r="D202" t="s">
        <v>1659</v>
      </c>
      <c r="E202" t="s">
        <v>42</v>
      </c>
      <c r="F202">
        <v>1.75</v>
      </c>
      <c r="G202">
        <v>1.75</v>
      </c>
      <c r="H202" t="s">
        <v>156</v>
      </c>
      <c r="I202">
        <f t="shared" si="5"/>
        <v>3.0625</v>
      </c>
      <c r="J202" t="s">
        <v>43</v>
      </c>
      <c r="K202" t="s">
        <v>103</v>
      </c>
      <c r="P202" t="s">
        <v>68</v>
      </c>
      <c r="Q202" t="s">
        <v>1635</v>
      </c>
      <c r="R202" t="s">
        <v>1636</v>
      </c>
      <c r="S202" t="s">
        <v>1637</v>
      </c>
      <c r="T202" t="s">
        <v>13</v>
      </c>
      <c r="U202" s="3">
        <v>1389</v>
      </c>
      <c r="V202" t="s">
        <v>25</v>
      </c>
      <c r="W202" t="s">
        <v>1638</v>
      </c>
      <c r="X202" t="s">
        <v>51</v>
      </c>
      <c r="Y202">
        <v>2021</v>
      </c>
      <c r="Z202" t="s">
        <v>198</v>
      </c>
      <c r="AA202" s="2">
        <v>0.01</v>
      </c>
    </row>
    <row r="203" spans="1:27" outlineLevel="2" x14ac:dyDescent="0.25">
      <c r="A203">
        <v>402</v>
      </c>
      <c r="B203" t="s">
        <v>2092</v>
      </c>
      <c r="C203" t="s">
        <v>2093</v>
      </c>
      <c r="D203" t="s">
        <v>2094</v>
      </c>
      <c r="E203" t="s">
        <v>32</v>
      </c>
      <c r="F203">
        <v>3</v>
      </c>
      <c r="G203">
        <v>1.75</v>
      </c>
      <c r="H203" t="s">
        <v>4</v>
      </c>
      <c r="I203">
        <f t="shared" si="5"/>
        <v>5.25</v>
      </c>
      <c r="J203" t="s">
        <v>5</v>
      </c>
      <c r="K203" t="s">
        <v>180</v>
      </c>
      <c r="O203" t="s">
        <v>1930</v>
      </c>
      <c r="P203" t="s">
        <v>9</v>
      </c>
      <c r="Q203" t="s">
        <v>508</v>
      </c>
      <c r="R203" t="s">
        <v>1928</v>
      </c>
      <c r="S203" t="s">
        <v>1929</v>
      </c>
      <c r="T203" t="s">
        <v>1930</v>
      </c>
      <c r="U203" s="3">
        <v>2164</v>
      </c>
      <c r="V203" t="s">
        <v>25</v>
      </c>
      <c r="W203" t="s">
        <v>1922</v>
      </c>
      <c r="X203" t="s">
        <v>51</v>
      </c>
      <c r="Y203">
        <v>2022</v>
      </c>
      <c r="Z203" t="s">
        <v>1923</v>
      </c>
      <c r="AA203" s="2">
        <v>4.99</v>
      </c>
    </row>
    <row r="204" spans="1:27" outlineLevel="2" x14ac:dyDescent="0.25">
      <c r="A204">
        <v>462</v>
      </c>
      <c r="B204" t="s">
        <v>2385</v>
      </c>
      <c r="C204" t="s">
        <v>2386</v>
      </c>
      <c r="D204" t="s">
        <v>2387</v>
      </c>
      <c r="E204" t="s">
        <v>20</v>
      </c>
      <c r="F204">
        <v>1.87</v>
      </c>
      <c r="G204">
        <v>1.87</v>
      </c>
      <c r="H204" t="s">
        <v>156</v>
      </c>
      <c r="I204">
        <f t="shared" si="5"/>
        <v>3.4969000000000006</v>
      </c>
      <c r="J204" t="s">
        <v>43</v>
      </c>
      <c r="K204" t="s">
        <v>664</v>
      </c>
      <c r="P204" t="s">
        <v>9</v>
      </c>
      <c r="Q204" t="s">
        <v>2388</v>
      </c>
      <c r="R204" t="s">
        <v>2376</v>
      </c>
      <c r="S204" t="s">
        <v>787</v>
      </c>
      <c r="T204" t="s">
        <v>13</v>
      </c>
      <c r="U204">
        <v>283</v>
      </c>
      <c r="V204" t="s">
        <v>25</v>
      </c>
      <c r="W204" t="s">
        <v>2366</v>
      </c>
      <c r="Y204">
        <v>2023</v>
      </c>
      <c r="Z204" t="s">
        <v>52</v>
      </c>
      <c r="AA204" s="2">
        <v>0.01</v>
      </c>
    </row>
    <row r="205" spans="1:27" outlineLevel="2" x14ac:dyDescent="0.25">
      <c r="A205">
        <v>190</v>
      </c>
      <c r="B205" t="s">
        <v>1099</v>
      </c>
      <c r="C205" t="s">
        <v>1100</v>
      </c>
      <c r="D205" t="s">
        <v>1101</v>
      </c>
      <c r="E205" t="s">
        <v>1102</v>
      </c>
      <c r="F205">
        <v>1.88</v>
      </c>
      <c r="G205">
        <v>1.88</v>
      </c>
      <c r="H205" t="s">
        <v>75</v>
      </c>
      <c r="I205">
        <f t="shared" si="5"/>
        <v>2.7745039999999999</v>
      </c>
      <c r="J205" t="s">
        <v>43</v>
      </c>
      <c r="K205" t="s">
        <v>98</v>
      </c>
      <c r="M205" t="s">
        <v>7</v>
      </c>
      <c r="O205" t="s">
        <v>1103</v>
      </c>
      <c r="P205" t="s">
        <v>46</v>
      </c>
      <c r="Q205" t="s">
        <v>1068</v>
      </c>
      <c r="R205" t="s">
        <v>1069</v>
      </c>
      <c r="S205" t="s">
        <v>137</v>
      </c>
      <c r="T205" t="s">
        <v>13</v>
      </c>
      <c r="U205">
        <v>431</v>
      </c>
      <c r="V205" t="s">
        <v>25</v>
      </c>
      <c r="W205" t="s">
        <v>1070</v>
      </c>
      <c r="X205" t="s">
        <v>51</v>
      </c>
      <c r="Y205">
        <v>2018</v>
      </c>
      <c r="Z205" t="s">
        <v>52</v>
      </c>
      <c r="AA205" s="2">
        <v>2.95</v>
      </c>
    </row>
    <row r="206" spans="1:27" outlineLevel="2" x14ac:dyDescent="0.25">
      <c r="A206">
        <v>63</v>
      </c>
      <c r="B206" t="s">
        <v>445</v>
      </c>
      <c r="C206" t="s">
        <v>446</v>
      </c>
      <c r="D206" t="s">
        <v>447</v>
      </c>
      <c r="E206" t="s">
        <v>448</v>
      </c>
      <c r="F206">
        <v>1.88</v>
      </c>
      <c r="G206">
        <v>1.88</v>
      </c>
      <c r="H206" t="s">
        <v>156</v>
      </c>
      <c r="I206">
        <f t="shared" si="5"/>
        <v>3.5343999999999998</v>
      </c>
      <c r="J206" t="s">
        <v>43</v>
      </c>
      <c r="K206" t="s">
        <v>449</v>
      </c>
      <c r="O206" t="s">
        <v>450</v>
      </c>
      <c r="P206" t="s">
        <v>35</v>
      </c>
      <c r="Q206" t="s">
        <v>451</v>
      </c>
      <c r="R206" t="s">
        <v>452</v>
      </c>
      <c r="S206" t="s">
        <v>24</v>
      </c>
      <c r="T206" t="s">
        <v>13</v>
      </c>
      <c r="U206">
        <v>95</v>
      </c>
      <c r="V206" t="s">
        <v>25</v>
      </c>
      <c r="W206" t="s">
        <v>453</v>
      </c>
      <c r="X206" t="s">
        <v>51</v>
      </c>
      <c r="Y206">
        <v>2015</v>
      </c>
      <c r="Z206" t="s">
        <v>454</v>
      </c>
      <c r="AA206" s="2">
        <v>0.01</v>
      </c>
    </row>
    <row r="207" spans="1:27" outlineLevel="2" x14ac:dyDescent="0.25">
      <c r="A207">
        <v>20</v>
      </c>
      <c r="B207" t="s">
        <v>167</v>
      </c>
      <c r="C207" t="s">
        <v>168</v>
      </c>
      <c r="D207" t="s">
        <v>169</v>
      </c>
      <c r="E207" t="s">
        <v>32</v>
      </c>
      <c r="F207">
        <v>1.25</v>
      </c>
      <c r="G207">
        <v>2</v>
      </c>
      <c r="H207" t="s">
        <v>4</v>
      </c>
      <c r="I207">
        <f t="shared" si="5"/>
        <v>2.5</v>
      </c>
      <c r="J207" t="s">
        <v>43</v>
      </c>
      <c r="K207" t="s">
        <v>170</v>
      </c>
      <c r="O207" t="s">
        <v>171</v>
      </c>
      <c r="P207" t="s">
        <v>35</v>
      </c>
      <c r="Q207" t="s">
        <v>172</v>
      </c>
      <c r="R207" t="s">
        <v>171</v>
      </c>
      <c r="S207" t="s">
        <v>173</v>
      </c>
      <c r="T207" t="s">
        <v>174</v>
      </c>
      <c r="U207" s="3">
        <v>4414</v>
      </c>
      <c r="V207" t="s">
        <v>25</v>
      </c>
      <c r="W207" t="s">
        <v>175</v>
      </c>
      <c r="X207" t="s">
        <v>176</v>
      </c>
      <c r="Y207">
        <v>2017</v>
      </c>
      <c r="Z207" t="s">
        <v>28</v>
      </c>
      <c r="AA207" s="2">
        <v>0.02</v>
      </c>
    </row>
    <row r="208" spans="1:27" outlineLevel="2" x14ac:dyDescent="0.25">
      <c r="A208">
        <v>87</v>
      </c>
      <c r="B208" t="s">
        <v>570</v>
      </c>
      <c r="C208" t="s">
        <v>571</v>
      </c>
      <c r="D208" t="s">
        <v>572</v>
      </c>
      <c r="E208" t="s">
        <v>32</v>
      </c>
      <c r="F208">
        <v>1.5</v>
      </c>
      <c r="G208">
        <v>2</v>
      </c>
      <c r="H208" t="s">
        <v>4</v>
      </c>
      <c r="I208">
        <f t="shared" si="5"/>
        <v>3</v>
      </c>
      <c r="J208" t="s">
        <v>43</v>
      </c>
      <c r="K208" t="s">
        <v>573</v>
      </c>
      <c r="M208" t="s">
        <v>7</v>
      </c>
      <c r="O208" t="s">
        <v>574</v>
      </c>
      <c r="P208" t="s">
        <v>77</v>
      </c>
      <c r="Q208" t="s">
        <v>408</v>
      </c>
      <c r="R208" t="s">
        <v>409</v>
      </c>
      <c r="S208" t="s">
        <v>24</v>
      </c>
      <c r="T208" t="s">
        <v>13</v>
      </c>
      <c r="U208">
        <v>44</v>
      </c>
      <c r="V208" t="s">
        <v>25</v>
      </c>
      <c r="W208" t="s">
        <v>410</v>
      </c>
      <c r="X208" t="s">
        <v>38</v>
      </c>
      <c r="Y208" t="s">
        <v>80</v>
      </c>
      <c r="AA208" s="2">
        <v>0.01</v>
      </c>
    </row>
    <row r="209" spans="1:27" outlineLevel="2" x14ac:dyDescent="0.25">
      <c r="A209">
        <v>82</v>
      </c>
      <c r="B209" t="s">
        <v>543</v>
      </c>
      <c r="C209" t="s">
        <v>544</v>
      </c>
      <c r="D209" t="s">
        <v>545</v>
      </c>
      <c r="E209" t="s">
        <v>314</v>
      </c>
      <c r="F209">
        <v>2</v>
      </c>
      <c r="G209">
        <v>2</v>
      </c>
      <c r="H209" t="s">
        <v>75</v>
      </c>
      <c r="I209">
        <f t="shared" si="5"/>
        <v>3.14</v>
      </c>
      <c r="J209" t="s">
        <v>43</v>
      </c>
      <c r="K209" t="s">
        <v>84</v>
      </c>
      <c r="O209" t="s">
        <v>546</v>
      </c>
      <c r="P209" t="s">
        <v>77</v>
      </c>
      <c r="Q209" t="s">
        <v>547</v>
      </c>
      <c r="R209" t="s">
        <v>79</v>
      </c>
      <c r="S209" t="s">
        <v>24</v>
      </c>
      <c r="T209" t="s">
        <v>13</v>
      </c>
      <c r="U209">
        <v>40</v>
      </c>
      <c r="V209" t="s">
        <v>25</v>
      </c>
      <c r="W209" t="s">
        <v>548</v>
      </c>
      <c r="X209" t="s">
        <v>51</v>
      </c>
      <c r="Y209">
        <v>2018</v>
      </c>
      <c r="Z209" t="s">
        <v>549</v>
      </c>
      <c r="AA209" s="2">
        <v>0.01</v>
      </c>
    </row>
    <row r="210" spans="1:27" outlineLevel="2" x14ac:dyDescent="0.25">
      <c r="A210">
        <v>465</v>
      </c>
      <c r="B210" t="s">
        <v>2400</v>
      </c>
      <c r="C210" t="s">
        <v>2401</v>
      </c>
      <c r="D210" t="s">
        <v>2402</v>
      </c>
      <c r="E210" t="s">
        <v>991</v>
      </c>
      <c r="F210">
        <v>2</v>
      </c>
      <c r="G210">
        <v>2</v>
      </c>
      <c r="H210" t="s">
        <v>75</v>
      </c>
      <c r="I210">
        <f t="shared" si="5"/>
        <v>3.14</v>
      </c>
      <c r="J210" t="s">
        <v>43</v>
      </c>
      <c r="K210" t="s">
        <v>84</v>
      </c>
      <c r="O210" t="s">
        <v>2403</v>
      </c>
      <c r="P210" t="s">
        <v>2268</v>
      </c>
      <c r="Q210" t="s">
        <v>2401</v>
      </c>
      <c r="R210" t="s">
        <v>2404</v>
      </c>
      <c r="S210" t="s">
        <v>787</v>
      </c>
      <c r="T210" t="s">
        <v>13</v>
      </c>
      <c r="U210">
        <v>210</v>
      </c>
      <c r="V210" t="s">
        <v>25</v>
      </c>
      <c r="W210" t="s">
        <v>2366</v>
      </c>
      <c r="X210" t="s">
        <v>16</v>
      </c>
      <c r="Y210">
        <v>2023</v>
      </c>
      <c r="Z210" t="s">
        <v>52</v>
      </c>
      <c r="AA210" s="2">
        <v>0.04</v>
      </c>
    </row>
    <row r="211" spans="1:27" outlineLevel="2" x14ac:dyDescent="0.25">
      <c r="A211">
        <v>466</v>
      </c>
      <c r="B211" t="s">
        <v>2405</v>
      </c>
      <c r="C211" t="s">
        <v>2406</v>
      </c>
      <c r="D211" t="s">
        <v>2407</v>
      </c>
      <c r="E211" t="s">
        <v>56</v>
      </c>
      <c r="F211">
        <v>2</v>
      </c>
      <c r="G211">
        <v>2</v>
      </c>
      <c r="H211" t="s">
        <v>75</v>
      </c>
      <c r="I211">
        <f t="shared" si="5"/>
        <v>3.14</v>
      </c>
      <c r="J211" t="s">
        <v>43</v>
      </c>
      <c r="K211" t="s">
        <v>84</v>
      </c>
      <c r="O211" t="s">
        <v>2408</v>
      </c>
      <c r="P211" t="s">
        <v>9</v>
      </c>
      <c r="Q211" t="s">
        <v>2406</v>
      </c>
      <c r="R211" t="s">
        <v>2404</v>
      </c>
      <c r="S211" t="s">
        <v>787</v>
      </c>
      <c r="T211" t="s">
        <v>13</v>
      </c>
      <c r="U211">
        <v>216</v>
      </c>
      <c r="V211" t="s">
        <v>25</v>
      </c>
      <c r="W211" t="s">
        <v>2366</v>
      </c>
      <c r="X211" t="s">
        <v>16</v>
      </c>
      <c r="Y211">
        <v>2023</v>
      </c>
      <c r="Z211" t="s">
        <v>52</v>
      </c>
      <c r="AA211" s="2">
        <v>0.04</v>
      </c>
    </row>
    <row r="212" spans="1:27" outlineLevel="2" x14ac:dyDescent="0.25">
      <c r="A212">
        <v>390</v>
      </c>
      <c r="B212" t="s">
        <v>2039</v>
      </c>
      <c r="C212" t="s">
        <v>2040</v>
      </c>
      <c r="D212" t="s">
        <v>2041</v>
      </c>
      <c r="E212" t="s">
        <v>1102</v>
      </c>
      <c r="F212">
        <v>2</v>
      </c>
      <c r="G212">
        <v>2</v>
      </c>
      <c r="H212" t="s">
        <v>75</v>
      </c>
      <c r="I212">
        <f t="shared" si="5"/>
        <v>3.14</v>
      </c>
      <c r="J212" t="s">
        <v>43</v>
      </c>
      <c r="K212" t="s">
        <v>1927</v>
      </c>
      <c r="M212" t="s">
        <v>7</v>
      </c>
      <c r="P212" t="s">
        <v>35</v>
      </c>
      <c r="Q212" t="s">
        <v>508</v>
      </c>
      <c r="R212" t="s">
        <v>1953</v>
      </c>
      <c r="S212" t="s">
        <v>1963</v>
      </c>
      <c r="T212" t="s">
        <v>1930</v>
      </c>
      <c r="U212" s="3">
        <v>1639</v>
      </c>
      <c r="V212" t="s">
        <v>25</v>
      </c>
      <c r="W212" t="s">
        <v>1922</v>
      </c>
      <c r="X212" t="s">
        <v>51</v>
      </c>
      <c r="Y212">
        <v>2022</v>
      </c>
      <c r="Z212" t="s">
        <v>1923</v>
      </c>
      <c r="AA212" s="2">
        <v>6.99</v>
      </c>
    </row>
    <row r="213" spans="1:27" outlineLevel="2" x14ac:dyDescent="0.25">
      <c r="A213">
        <v>319</v>
      </c>
      <c r="B213" t="s">
        <v>1707</v>
      </c>
      <c r="C213" t="s">
        <v>1708</v>
      </c>
      <c r="D213" t="s">
        <v>1709</v>
      </c>
      <c r="E213" t="s">
        <v>32</v>
      </c>
      <c r="F213">
        <v>2</v>
      </c>
      <c r="G213">
        <v>2</v>
      </c>
      <c r="H213" t="s">
        <v>75</v>
      </c>
      <c r="I213">
        <f t="shared" si="5"/>
        <v>3.14</v>
      </c>
      <c r="J213" t="s">
        <v>43</v>
      </c>
      <c r="K213" t="s">
        <v>1710</v>
      </c>
      <c r="M213" t="s">
        <v>7</v>
      </c>
      <c r="O213" t="s">
        <v>1711</v>
      </c>
      <c r="P213" t="s">
        <v>9</v>
      </c>
      <c r="Q213" t="s">
        <v>1705</v>
      </c>
      <c r="R213" t="s">
        <v>1705</v>
      </c>
      <c r="S213" t="s">
        <v>1706</v>
      </c>
      <c r="T213" t="s">
        <v>13</v>
      </c>
      <c r="U213" s="3">
        <v>1788</v>
      </c>
      <c r="V213" t="s">
        <v>25</v>
      </c>
      <c r="W213" t="s">
        <v>1638</v>
      </c>
      <c r="X213" t="s">
        <v>51</v>
      </c>
      <c r="Y213">
        <v>2021</v>
      </c>
      <c r="Z213" t="s">
        <v>198</v>
      </c>
      <c r="AA213" s="2">
        <v>0.01</v>
      </c>
    </row>
    <row r="214" spans="1:27" outlineLevel="2" x14ac:dyDescent="0.25">
      <c r="A214">
        <v>370</v>
      </c>
      <c r="B214" t="s">
        <v>1954</v>
      </c>
      <c r="C214" t="s">
        <v>1955</v>
      </c>
      <c r="D214" t="s">
        <v>1956</v>
      </c>
      <c r="E214" t="s">
        <v>234</v>
      </c>
      <c r="F214">
        <v>2</v>
      </c>
      <c r="G214">
        <v>2</v>
      </c>
      <c r="H214" t="s">
        <v>75</v>
      </c>
      <c r="I214">
        <f t="shared" si="5"/>
        <v>3.14</v>
      </c>
      <c r="J214" t="s">
        <v>43</v>
      </c>
      <c r="K214" t="s">
        <v>98</v>
      </c>
      <c r="M214" t="s">
        <v>7</v>
      </c>
      <c r="O214" t="s">
        <v>1957</v>
      </c>
      <c r="P214" t="s">
        <v>35</v>
      </c>
      <c r="Q214" t="s">
        <v>1958</v>
      </c>
      <c r="R214" t="s">
        <v>1959</v>
      </c>
      <c r="S214" t="s">
        <v>1929</v>
      </c>
      <c r="T214" t="s">
        <v>1930</v>
      </c>
      <c r="U214" s="3">
        <v>1844</v>
      </c>
      <c r="V214" t="s">
        <v>25</v>
      </c>
      <c r="W214" t="s">
        <v>1922</v>
      </c>
      <c r="X214" t="s">
        <v>51</v>
      </c>
      <c r="Y214">
        <v>2022</v>
      </c>
      <c r="Z214" t="s">
        <v>1923</v>
      </c>
      <c r="AA214" s="2">
        <v>5.99</v>
      </c>
    </row>
    <row r="215" spans="1:27" outlineLevel="2" x14ac:dyDescent="0.25">
      <c r="A215">
        <v>43</v>
      </c>
      <c r="B215" t="s">
        <v>318</v>
      </c>
      <c r="C215" t="s">
        <v>319</v>
      </c>
      <c r="D215" t="s">
        <v>320</v>
      </c>
      <c r="E215" t="s">
        <v>42</v>
      </c>
      <c r="F215">
        <v>2</v>
      </c>
      <c r="G215">
        <v>2</v>
      </c>
      <c r="H215" t="s">
        <v>156</v>
      </c>
      <c r="I215">
        <f t="shared" si="5"/>
        <v>4</v>
      </c>
      <c r="J215" t="s">
        <v>43</v>
      </c>
      <c r="K215" t="s">
        <v>84</v>
      </c>
      <c r="P215" t="s">
        <v>46</v>
      </c>
      <c r="Q215" t="s">
        <v>321</v>
      </c>
      <c r="R215" t="s">
        <v>322</v>
      </c>
      <c r="S215" t="s">
        <v>24</v>
      </c>
      <c r="T215" t="s">
        <v>13</v>
      </c>
      <c r="U215">
        <v>155</v>
      </c>
      <c r="V215" t="s">
        <v>25</v>
      </c>
      <c r="W215" t="s">
        <v>323</v>
      </c>
      <c r="X215" t="s">
        <v>27</v>
      </c>
      <c r="Y215">
        <v>2013</v>
      </c>
      <c r="AA215" s="2">
        <v>2.99</v>
      </c>
    </row>
    <row r="216" spans="1:27" outlineLevel="2" x14ac:dyDescent="0.25">
      <c r="A216">
        <v>153</v>
      </c>
      <c r="B216" t="s">
        <v>910</v>
      </c>
      <c r="C216" t="s">
        <v>911</v>
      </c>
      <c r="D216" t="s">
        <v>912</v>
      </c>
      <c r="E216" t="s">
        <v>215</v>
      </c>
      <c r="F216">
        <v>2.5</v>
      </c>
      <c r="G216">
        <v>2</v>
      </c>
      <c r="H216" t="s">
        <v>4</v>
      </c>
      <c r="I216">
        <f t="shared" si="5"/>
        <v>5</v>
      </c>
      <c r="J216" t="s">
        <v>5</v>
      </c>
      <c r="K216" t="s">
        <v>84</v>
      </c>
      <c r="M216" t="s">
        <v>7</v>
      </c>
      <c r="O216" t="s">
        <v>913</v>
      </c>
      <c r="P216" t="s">
        <v>35</v>
      </c>
      <c r="Q216" t="s">
        <v>914</v>
      </c>
      <c r="R216" t="s">
        <v>734</v>
      </c>
      <c r="S216" t="s">
        <v>24</v>
      </c>
      <c r="T216" t="s">
        <v>13</v>
      </c>
      <c r="U216">
        <v>4</v>
      </c>
      <c r="V216" t="s">
        <v>25</v>
      </c>
      <c r="W216" t="s">
        <v>915</v>
      </c>
      <c r="X216" t="s">
        <v>38</v>
      </c>
      <c r="Y216" t="s">
        <v>80</v>
      </c>
      <c r="AA216" s="2">
        <v>0.01</v>
      </c>
    </row>
    <row r="217" spans="1:27" outlineLevel="2" x14ac:dyDescent="0.25">
      <c r="A217">
        <v>333</v>
      </c>
      <c r="B217" t="s">
        <v>1793</v>
      </c>
      <c r="C217" t="s">
        <v>1794</v>
      </c>
      <c r="D217" t="s">
        <v>1795</v>
      </c>
      <c r="E217" t="s">
        <v>20</v>
      </c>
      <c r="F217">
        <v>2.75</v>
      </c>
      <c r="G217">
        <v>2</v>
      </c>
      <c r="H217" t="s">
        <v>4</v>
      </c>
      <c r="I217">
        <f t="shared" si="5"/>
        <v>5.5</v>
      </c>
      <c r="J217" t="s">
        <v>43</v>
      </c>
      <c r="K217" t="s">
        <v>98</v>
      </c>
      <c r="O217" t="s">
        <v>1796</v>
      </c>
      <c r="P217" t="s">
        <v>35</v>
      </c>
      <c r="Q217" t="s">
        <v>1797</v>
      </c>
      <c r="R217" t="s">
        <v>1798</v>
      </c>
      <c r="S217" t="s">
        <v>299</v>
      </c>
      <c r="T217" t="s">
        <v>13</v>
      </c>
      <c r="U217">
        <v>299</v>
      </c>
      <c r="V217" t="s">
        <v>25</v>
      </c>
      <c r="W217" t="s">
        <v>1722</v>
      </c>
      <c r="X217" t="s">
        <v>51</v>
      </c>
      <c r="Y217">
        <v>2021</v>
      </c>
      <c r="Z217" t="s">
        <v>28</v>
      </c>
      <c r="AA217" s="2">
        <v>5.95</v>
      </c>
    </row>
    <row r="218" spans="1:27" outlineLevel="2" x14ac:dyDescent="0.25">
      <c r="A218">
        <v>163</v>
      </c>
      <c r="B218" t="s">
        <v>963</v>
      </c>
      <c r="C218" t="s">
        <v>964</v>
      </c>
      <c r="D218" t="s">
        <v>965</v>
      </c>
      <c r="E218" t="s">
        <v>32</v>
      </c>
      <c r="F218">
        <v>2.88</v>
      </c>
      <c r="G218">
        <v>2</v>
      </c>
      <c r="H218" t="s">
        <v>4</v>
      </c>
      <c r="I218">
        <f t="shared" si="5"/>
        <v>5.76</v>
      </c>
      <c r="J218" t="s">
        <v>5</v>
      </c>
      <c r="K218" t="s">
        <v>573</v>
      </c>
      <c r="M218" t="s">
        <v>7</v>
      </c>
      <c r="O218" t="s">
        <v>966</v>
      </c>
      <c r="P218" t="s">
        <v>35</v>
      </c>
      <c r="Q218" t="s">
        <v>950</v>
      </c>
      <c r="R218" t="s">
        <v>940</v>
      </c>
      <c r="S218" t="s">
        <v>24</v>
      </c>
      <c r="T218" t="s">
        <v>13</v>
      </c>
      <c r="U218">
        <v>107</v>
      </c>
      <c r="V218" t="s">
        <v>25</v>
      </c>
      <c r="W218" t="s">
        <v>595</v>
      </c>
      <c r="X218" t="s">
        <v>51</v>
      </c>
      <c r="Y218">
        <v>2019</v>
      </c>
      <c r="Z218" t="s">
        <v>52</v>
      </c>
      <c r="AA218" s="2">
        <v>5.95</v>
      </c>
    </row>
    <row r="219" spans="1:27" outlineLevel="2" x14ac:dyDescent="0.25">
      <c r="A219">
        <v>168</v>
      </c>
      <c r="B219" t="s">
        <v>984</v>
      </c>
      <c r="C219" t="s">
        <v>985</v>
      </c>
      <c r="D219" t="s">
        <v>986</v>
      </c>
      <c r="E219" t="s">
        <v>314</v>
      </c>
      <c r="F219">
        <v>2.88</v>
      </c>
      <c r="G219">
        <v>2</v>
      </c>
      <c r="H219" t="s">
        <v>4</v>
      </c>
      <c r="I219">
        <f t="shared" si="5"/>
        <v>5.76</v>
      </c>
      <c r="J219" t="s">
        <v>5</v>
      </c>
      <c r="K219" t="s">
        <v>98</v>
      </c>
      <c r="O219" t="s">
        <v>987</v>
      </c>
      <c r="P219" t="s">
        <v>77</v>
      </c>
      <c r="Q219" t="s">
        <v>517</v>
      </c>
      <c r="R219" t="s">
        <v>518</v>
      </c>
      <c r="S219" t="s">
        <v>24</v>
      </c>
      <c r="T219" t="s">
        <v>13</v>
      </c>
      <c r="U219">
        <v>166</v>
      </c>
      <c r="V219" t="s">
        <v>25</v>
      </c>
      <c r="W219" t="s">
        <v>300</v>
      </c>
      <c r="X219" t="s">
        <v>301</v>
      </c>
      <c r="Y219">
        <v>2020</v>
      </c>
      <c r="Z219" t="s">
        <v>52</v>
      </c>
      <c r="AA219" s="2">
        <v>0.01</v>
      </c>
    </row>
    <row r="220" spans="1:27" outlineLevel="2" x14ac:dyDescent="0.25">
      <c r="A220">
        <v>170</v>
      </c>
      <c r="B220" t="s">
        <v>995</v>
      </c>
      <c r="C220" t="s">
        <v>996</v>
      </c>
      <c r="D220" t="s">
        <v>997</v>
      </c>
      <c r="E220" t="s">
        <v>56</v>
      </c>
      <c r="F220">
        <v>3</v>
      </c>
      <c r="G220">
        <v>2</v>
      </c>
      <c r="H220" t="s">
        <v>4</v>
      </c>
      <c r="I220">
        <f t="shared" si="5"/>
        <v>6</v>
      </c>
      <c r="J220" t="s">
        <v>5</v>
      </c>
      <c r="K220" t="s">
        <v>103</v>
      </c>
      <c r="O220" t="s">
        <v>998</v>
      </c>
      <c r="P220" t="s">
        <v>35</v>
      </c>
      <c r="Q220" t="s">
        <v>999</v>
      </c>
      <c r="R220" t="s">
        <v>329</v>
      </c>
      <c r="S220" t="s">
        <v>24</v>
      </c>
      <c r="T220" t="s">
        <v>13</v>
      </c>
      <c r="U220">
        <v>158</v>
      </c>
      <c r="V220" t="s">
        <v>25</v>
      </c>
      <c r="W220" t="s">
        <v>330</v>
      </c>
      <c r="X220" t="s">
        <v>51</v>
      </c>
      <c r="Y220">
        <v>2008</v>
      </c>
      <c r="AA220" s="2">
        <v>0.01</v>
      </c>
    </row>
    <row r="221" spans="1:27" outlineLevel="2" x14ac:dyDescent="0.25">
      <c r="A221">
        <v>446</v>
      </c>
      <c r="B221" t="s">
        <v>2304</v>
      </c>
      <c r="C221" t="s">
        <v>2305</v>
      </c>
      <c r="D221" t="s">
        <v>2306</v>
      </c>
      <c r="E221" t="s">
        <v>553</v>
      </c>
      <c r="F221">
        <v>3</v>
      </c>
      <c r="G221">
        <v>2</v>
      </c>
      <c r="H221" t="s">
        <v>4</v>
      </c>
      <c r="I221">
        <f t="shared" si="5"/>
        <v>6</v>
      </c>
      <c r="J221" t="s">
        <v>5</v>
      </c>
      <c r="K221" t="s">
        <v>66</v>
      </c>
      <c r="N221" t="s">
        <v>7</v>
      </c>
      <c r="O221" t="s">
        <v>2307</v>
      </c>
      <c r="P221" t="s">
        <v>9</v>
      </c>
      <c r="Q221" t="s">
        <v>2301</v>
      </c>
      <c r="R221" t="s">
        <v>2301</v>
      </c>
      <c r="S221" t="s">
        <v>24</v>
      </c>
      <c r="T221" t="s">
        <v>13</v>
      </c>
      <c r="U221">
        <v>247</v>
      </c>
      <c r="V221" t="s">
        <v>25</v>
      </c>
      <c r="W221" t="s">
        <v>2289</v>
      </c>
      <c r="X221" t="s">
        <v>51</v>
      </c>
      <c r="Y221">
        <v>2023</v>
      </c>
      <c r="Z221" t="s">
        <v>28</v>
      </c>
      <c r="AA221" s="2">
        <v>7.99</v>
      </c>
    </row>
    <row r="222" spans="1:27" outlineLevel="2" x14ac:dyDescent="0.25">
      <c r="A222">
        <v>17</v>
      </c>
      <c r="B222" t="s">
        <v>146</v>
      </c>
      <c r="C222" t="s">
        <v>147</v>
      </c>
      <c r="D222" t="s">
        <v>148</v>
      </c>
      <c r="E222" t="s">
        <v>42</v>
      </c>
      <c r="F222">
        <v>3</v>
      </c>
      <c r="G222">
        <v>2</v>
      </c>
      <c r="H222" t="s">
        <v>4</v>
      </c>
      <c r="I222">
        <f t="shared" si="5"/>
        <v>6</v>
      </c>
      <c r="J222" t="s">
        <v>5</v>
      </c>
      <c r="K222" t="s">
        <v>92</v>
      </c>
      <c r="P222" t="s">
        <v>35</v>
      </c>
      <c r="Q222" t="s">
        <v>149</v>
      </c>
      <c r="R222" t="s">
        <v>150</v>
      </c>
      <c r="S222" t="s">
        <v>151</v>
      </c>
      <c r="T222" t="s">
        <v>13</v>
      </c>
      <c r="U222">
        <v>924</v>
      </c>
      <c r="V222" t="s">
        <v>25</v>
      </c>
      <c r="W222" t="s">
        <v>152</v>
      </c>
      <c r="X222" t="s">
        <v>16</v>
      </c>
      <c r="Y222">
        <v>1991</v>
      </c>
      <c r="AA222" s="2">
        <v>0.01</v>
      </c>
    </row>
    <row r="223" spans="1:27" outlineLevel="2" x14ac:dyDescent="0.25">
      <c r="A223">
        <v>323</v>
      </c>
      <c r="B223" t="s">
        <v>1748</v>
      </c>
      <c r="C223" t="s">
        <v>1749</v>
      </c>
      <c r="D223" t="s">
        <v>1750</v>
      </c>
      <c r="E223" t="s">
        <v>42</v>
      </c>
      <c r="F223">
        <v>3</v>
      </c>
      <c r="G223">
        <v>2</v>
      </c>
      <c r="H223" t="s">
        <v>4</v>
      </c>
      <c r="I223">
        <f t="shared" ref="I223:I286" si="6">IF(H223="Rectangle",F223*G223,IF(H223="Square",F223*G223,IF(H223="Round",(F223/2)^2*3.14,IF(H223="Oval",(F223*G223*3.14),IF(H223="Triangle",((F223*G223)/2),"Error")))))</f>
        <v>6</v>
      </c>
      <c r="J223" t="s">
        <v>5</v>
      </c>
      <c r="K223" t="s">
        <v>66</v>
      </c>
      <c r="O223" t="s">
        <v>1740</v>
      </c>
      <c r="P223" t="s">
        <v>68</v>
      </c>
      <c r="Q223" t="s">
        <v>1740</v>
      </c>
      <c r="R223" t="s">
        <v>1741</v>
      </c>
      <c r="S223" t="s">
        <v>1637</v>
      </c>
      <c r="T223" t="s">
        <v>13</v>
      </c>
      <c r="U223" s="3">
        <v>1578</v>
      </c>
      <c r="V223" t="s">
        <v>25</v>
      </c>
      <c r="W223" t="s">
        <v>1638</v>
      </c>
      <c r="X223" t="s">
        <v>51</v>
      </c>
      <c r="Y223">
        <v>2021</v>
      </c>
      <c r="Z223" t="s">
        <v>198</v>
      </c>
      <c r="AA223" s="2">
        <v>2.99</v>
      </c>
    </row>
    <row r="224" spans="1:27" outlineLevel="2" x14ac:dyDescent="0.25">
      <c r="A224">
        <v>377</v>
      </c>
      <c r="B224" t="s">
        <v>1983</v>
      </c>
      <c r="C224" t="s">
        <v>1984</v>
      </c>
      <c r="D224" t="s">
        <v>1985</v>
      </c>
      <c r="E224" t="s">
        <v>42</v>
      </c>
      <c r="F224">
        <v>3</v>
      </c>
      <c r="G224">
        <v>2</v>
      </c>
      <c r="H224" t="s">
        <v>4</v>
      </c>
      <c r="I224">
        <f t="shared" si="6"/>
        <v>6</v>
      </c>
      <c r="J224" t="s">
        <v>43</v>
      </c>
      <c r="K224" t="s">
        <v>66</v>
      </c>
      <c r="O224" t="s">
        <v>1986</v>
      </c>
      <c r="P224" t="s">
        <v>35</v>
      </c>
      <c r="Q224" t="s">
        <v>1987</v>
      </c>
      <c r="R224" t="s">
        <v>1953</v>
      </c>
      <c r="S224" t="s">
        <v>1929</v>
      </c>
      <c r="T224" t="s">
        <v>1930</v>
      </c>
      <c r="U224" s="3">
        <v>1639</v>
      </c>
      <c r="V224" t="s">
        <v>25</v>
      </c>
      <c r="W224" t="s">
        <v>1922</v>
      </c>
      <c r="X224" t="s">
        <v>51</v>
      </c>
      <c r="Y224">
        <v>2022</v>
      </c>
      <c r="Z224" t="s">
        <v>1923</v>
      </c>
      <c r="AA224" s="2">
        <v>3.5</v>
      </c>
    </row>
    <row r="225" spans="1:27" outlineLevel="2" x14ac:dyDescent="0.25">
      <c r="A225">
        <v>177</v>
      </c>
      <c r="B225" t="s">
        <v>1030</v>
      </c>
      <c r="C225" t="s">
        <v>1031</v>
      </c>
      <c r="D225" t="s">
        <v>1032</v>
      </c>
      <c r="E225" t="s">
        <v>3</v>
      </c>
      <c r="F225">
        <v>3.13</v>
      </c>
      <c r="G225">
        <v>2</v>
      </c>
      <c r="H225" t="s">
        <v>4</v>
      </c>
      <c r="I225">
        <f t="shared" si="6"/>
        <v>6.26</v>
      </c>
      <c r="J225" t="s">
        <v>5</v>
      </c>
      <c r="K225" t="s">
        <v>1033</v>
      </c>
      <c r="O225" t="s">
        <v>1034</v>
      </c>
      <c r="P225" t="s">
        <v>46</v>
      </c>
      <c r="Q225" t="s">
        <v>1035</v>
      </c>
      <c r="R225" t="s">
        <v>1028</v>
      </c>
      <c r="S225" t="s">
        <v>24</v>
      </c>
      <c r="T225" t="s">
        <v>13</v>
      </c>
      <c r="U225">
        <v>116</v>
      </c>
      <c r="V225" t="s">
        <v>25</v>
      </c>
      <c r="W225" t="s">
        <v>1036</v>
      </c>
      <c r="X225" t="s">
        <v>176</v>
      </c>
      <c r="Y225">
        <v>2008</v>
      </c>
      <c r="AA225" s="2">
        <v>4</v>
      </c>
    </row>
    <row r="226" spans="1:27" outlineLevel="2" x14ac:dyDescent="0.25">
      <c r="A226">
        <v>419</v>
      </c>
      <c r="B226" t="s">
        <v>2176</v>
      </c>
      <c r="C226" t="s">
        <v>2177</v>
      </c>
      <c r="D226" t="s">
        <v>2178</v>
      </c>
      <c r="E226" t="s">
        <v>42</v>
      </c>
      <c r="F226">
        <v>3.13</v>
      </c>
      <c r="G226">
        <v>2</v>
      </c>
      <c r="H226" t="s">
        <v>4</v>
      </c>
      <c r="I226">
        <f t="shared" si="6"/>
        <v>6.26</v>
      </c>
      <c r="J226" t="s">
        <v>5</v>
      </c>
      <c r="K226" t="s">
        <v>98</v>
      </c>
      <c r="O226" t="s">
        <v>2179</v>
      </c>
      <c r="P226" t="s">
        <v>46</v>
      </c>
      <c r="Q226" t="s">
        <v>2180</v>
      </c>
      <c r="R226" t="s">
        <v>2164</v>
      </c>
      <c r="S226" t="s">
        <v>2165</v>
      </c>
      <c r="T226" t="s">
        <v>13</v>
      </c>
      <c r="U226">
        <v>537</v>
      </c>
      <c r="V226" t="s">
        <v>25</v>
      </c>
      <c r="W226" t="s">
        <v>2166</v>
      </c>
      <c r="X226" t="s">
        <v>51</v>
      </c>
      <c r="Y226">
        <v>2022</v>
      </c>
      <c r="Z226" t="s">
        <v>1593</v>
      </c>
      <c r="AA226" s="2">
        <v>0.01</v>
      </c>
    </row>
    <row r="227" spans="1:27" outlineLevel="2" x14ac:dyDescent="0.25">
      <c r="A227">
        <v>247</v>
      </c>
      <c r="B227" t="s">
        <v>1395</v>
      </c>
      <c r="C227" t="s">
        <v>1396</v>
      </c>
      <c r="D227" t="s">
        <v>1397</v>
      </c>
      <c r="E227" t="s">
        <v>42</v>
      </c>
      <c r="F227">
        <v>3.13</v>
      </c>
      <c r="G227">
        <v>2</v>
      </c>
      <c r="H227" t="s">
        <v>4</v>
      </c>
      <c r="I227">
        <f t="shared" si="6"/>
        <v>6.26</v>
      </c>
      <c r="J227" t="s">
        <v>5</v>
      </c>
      <c r="K227" t="s">
        <v>103</v>
      </c>
      <c r="P227" t="s">
        <v>35</v>
      </c>
      <c r="Q227" t="s">
        <v>1398</v>
      </c>
      <c r="R227" t="s">
        <v>48</v>
      </c>
      <c r="S227" t="s">
        <v>1399</v>
      </c>
      <c r="T227" t="s">
        <v>13</v>
      </c>
      <c r="U227">
        <v>773</v>
      </c>
      <c r="V227" t="s">
        <v>25</v>
      </c>
      <c r="W227" t="s">
        <v>50</v>
      </c>
      <c r="X227" t="s">
        <v>51</v>
      </c>
      <c r="Y227">
        <v>2005</v>
      </c>
      <c r="Z227" t="s">
        <v>52</v>
      </c>
      <c r="AA227" s="2">
        <v>2.95</v>
      </c>
    </row>
    <row r="228" spans="1:27" outlineLevel="2" x14ac:dyDescent="0.25">
      <c r="A228">
        <v>53</v>
      </c>
      <c r="B228" t="s">
        <v>385</v>
      </c>
      <c r="C228" t="s">
        <v>386</v>
      </c>
      <c r="D228" t="s">
        <v>387</v>
      </c>
      <c r="E228" t="s">
        <v>42</v>
      </c>
      <c r="F228">
        <v>3.13</v>
      </c>
      <c r="G228">
        <v>2</v>
      </c>
      <c r="H228" t="s">
        <v>4</v>
      </c>
      <c r="I228">
        <f t="shared" si="6"/>
        <v>6.26</v>
      </c>
      <c r="J228" t="s">
        <v>5</v>
      </c>
      <c r="K228" t="s">
        <v>98</v>
      </c>
      <c r="O228" t="s">
        <v>388</v>
      </c>
      <c r="P228" t="s">
        <v>9</v>
      </c>
      <c r="Q228" t="s">
        <v>172</v>
      </c>
      <c r="R228" t="s">
        <v>389</v>
      </c>
      <c r="S228" t="s">
        <v>317</v>
      </c>
      <c r="T228" t="s">
        <v>13</v>
      </c>
      <c r="U228">
        <v>799</v>
      </c>
      <c r="V228" t="s">
        <v>25</v>
      </c>
      <c r="W228" t="s">
        <v>71</v>
      </c>
      <c r="X228" t="s">
        <v>51</v>
      </c>
      <c r="Y228">
        <v>2012</v>
      </c>
      <c r="Z228" t="s">
        <v>28</v>
      </c>
      <c r="AA228" s="2">
        <v>2.95</v>
      </c>
    </row>
    <row r="229" spans="1:27" outlineLevel="2" x14ac:dyDescent="0.25">
      <c r="A229">
        <v>252</v>
      </c>
      <c r="B229" t="s">
        <v>1424</v>
      </c>
      <c r="C229" t="s">
        <v>1425</v>
      </c>
      <c r="D229" t="s">
        <v>1426</v>
      </c>
      <c r="E229" t="s">
        <v>42</v>
      </c>
      <c r="F229">
        <v>3.13</v>
      </c>
      <c r="G229">
        <v>2</v>
      </c>
      <c r="H229" t="s">
        <v>4</v>
      </c>
      <c r="I229">
        <f t="shared" si="6"/>
        <v>6.26</v>
      </c>
      <c r="J229" t="s">
        <v>5</v>
      </c>
      <c r="K229" t="s">
        <v>98</v>
      </c>
      <c r="O229" t="s">
        <v>1427</v>
      </c>
      <c r="P229" t="s">
        <v>35</v>
      </c>
      <c r="Q229" t="s">
        <v>1428</v>
      </c>
      <c r="R229" t="s">
        <v>396</v>
      </c>
      <c r="S229" t="s">
        <v>151</v>
      </c>
      <c r="T229" t="s">
        <v>13</v>
      </c>
      <c r="U229" s="3">
        <v>1053</v>
      </c>
      <c r="V229" t="s">
        <v>25</v>
      </c>
      <c r="W229" t="s">
        <v>688</v>
      </c>
      <c r="X229" t="s">
        <v>16</v>
      </c>
      <c r="Y229">
        <v>2013</v>
      </c>
      <c r="Z229" t="s">
        <v>28</v>
      </c>
      <c r="AA229" s="2">
        <v>5.99</v>
      </c>
    </row>
    <row r="230" spans="1:27" outlineLevel="2" x14ac:dyDescent="0.25">
      <c r="A230">
        <v>98</v>
      </c>
      <c r="B230" t="s">
        <v>619</v>
      </c>
      <c r="C230" t="s">
        <v>620</v>
      </c>
      <c r="D230" t="s">
        <v>621</v>
      </c>
      <c r="E230" t="s">
        <v>20</v>
      </c>
      <c r="F230">
        <v>3.25</v>
      </c>
      <c r="G230">
        <v>2</v>
      </c>
      <c r="H230" t="s">
        <v>4</v>
      </c>
      <c r="I230">
        <f t="shared" si="6"/>
        <v>6.5</v>
      </c>
      <c r="J230" t="s">
        <v>5</v>
      </c>
      <c r="K230" t="s">
        <v>612</v>
      </c>
      <c r="L230" t="s">
        <v>7</v>
      </c>
      <c r="M230" t="s">
        <v>7</v>
      </c>
      <c r="O230" t="s">
        <v>444</v>
      </c>
      <c r="P230" t="s">
        <v>353</v>
      </c>
      <c r="Q230" t="s">
        <v>444</v>
      </c>
      <c r="R230" t="s">
        <v>444</v>
      </c>
      <c r="S230" t="s">
        <v>173</v>
      </c>
      <c r="T230" t="s">
        <v>174</v>
      </c>
      <c r="U230" s="3">
        <v>4487</v>
      </c>
      <c r="V230" t="s">
        <v>25</v>
      </c>
      <c r="W230" t="s">
        <v>175</v>
      </c>
      <c r="X230" t="s">
        <v>176</v>
      </c>
      <c r="Y230">
        <v>2017</v>
      </c>
      <c r="Z230" t="s">
        <v>28</v>
      </c>
      <c r="AA230" s="2">
        <v>0.02</v>
      </c>
    </row>
    <row r="231" spans="1:27" outlineLevel="2" x14ac:dyDescent="0.25">
      <c r="A231">
        <v>227</v>
      </c>
      <c r="B231" t="s">
        <v>1286</v>
      </c>
      <c r="C231" t="s">
        <v>1287</v>
      </c>
      <c r="D231" t="s">
        <v>1288</v>
      </c>
      <c r="E231" t="s">
        <v>56</v>
      </c>
      <c r="F231">
        <v>3.5</v>
      </c>
      <c r="G231">
        <v>2</v>
      </c>
      <c r="H231" t="s">
        <v>4</v>
      </c>
      <c r="I231">
        <f t="shared" si="6"/>
        <v>7</v>
      </c>
      <c r="J231" t="s">
        <v>5</v>
      </c>
      <c r="K231" t="s">
        <v>1289</v>
      </c>
      <c r="O231" t="s">
        <v>1290</v>
      </c>
      <c r="P231" t="s">
        <v>9</v>
      </c>
      <c r="Q231" t="s">
        <v>1291</v>
      </c>
      <c r="R231" t="s">
        <v>1284</v>
      </c>
      <c r="S231" t="s">
        <v>196</v>
      </c>
      <c r="T231" t="s">
        <v>13</v>
      </c>
      <c r="U231">
        <v>727</v>
      </c>
      <c r="V231" t="s">
        <v>25</v>
      </c>
      <c r="W231" t="s">
        <v>1285</v>
      </c>
      <c r="X231" t="s">
        <v>27</v>
      </c>
      <c r="Y231">
        <v>2018</v>
      </c>
      <c r="Z231" t="s">
        <v>198</v>
      </c>
      <c r="AA231" s="2">
        <v>0.01</v>
      </c>
    </row>
    <row r="232" spans="1:27" outlineLevel="2" x14ac:dyDescent="0.25">
      <c r="A232">
        <v>410</v>
      </c>
      <c r="B232" t="s">
        <v>2124</v>
      </c>
      <c r="C232" t="s">
        <v>2125</v>
      </c>
      <c r="D232" t="s">
        <v>2126</v>
      </c>
      <c r="E232" t="s">
        <v>56</v>
      </c>
      <c r="F232">
        <v>3.5</v>
      </c>
      <c r="G232">
        <v>2</v>
      </c>
      <c r="H232" t="s">
        <v>4</v>
      </c>
      <c r="I232">
        <f t="shared" si="6"/>
        <v>7</v>
      </c>
      <c r="J232" t="s">
        <v>5</v>
      </c>
      <c r="K232" t="s">
        <v>739</v>
      </c>
      <c r="O232" t="s">
        <v>2127</v>
      </c>
      <c r="P232" t="s">
        <v>9</v>
      </c>
      <c r="Q232" t="s">
        <v>2125</v>
      </c>
      <c r="R232" t="s">
        <v>2128</v>
      </c>
      <c r="S232" t="s">
        <v>341</v>
      </c>
      <c r="T232" t="s">
        <v>1568</v>
      </c>
      <c r="U232" s="3">
        <v>1026</v>
      </c>
      <c r="V232" t="s">
        <v>25</v>
      </c>
      <c r="W232" t="s">
        <v>2115</v>
      </c>
      <c r="X232" t="s">
        <v>16</v>
      </c>
      <c r="Y232">
        <v>2022</v>
      </c>
      <c r="Z232" t="s">
        <v>1836</v>
      </c>
      <c r="AA232" s="2">
        <v>0.04</v>
      </c>
    </row>
    <row r="233" spans="1:27" outlineLevel="2" x14ac:dyDescent="0.25">
      <c r="A233">
        <v>228</v>
      </c>
      <c r="B233" t="s">
        <v>1292</v>
      </c>
      <c r="C233" t="s">
        <v>1293</v>
      </c>
      <c r="D233" t="s">
        <v>1294</v>
      </c>
      <c r="E233" t="s">
        <v>3</v>
      </c>
      <c r="F233">
        <v>4</v>
      </c>
      <c r="G233">
        <v>2</v>
      </c>
      <c r="H233" t="s">
        <v>4</v>
      </c>
      <c r="I233">
        <f t="shared" si="6"/>
        <v>8</v>
      </c>
      <c r="J233" t="s">
        <v>5</v>
      </c>
      <c r="K233" t="s">
        <v>92</v>
      </c>
      <c r="P233" t="s">
        <v>46</v>
      </c>
      <c r="Q233" t="s">
        <v>1295</v>
      </c>
      <c r="R233" t="s">
        <v>1284</v>
      </c>
      <c r="S233" t="s">
        <v>196</v>
      </c>
      <c r="T233" t="s">
        <v>13</v>
      </c>
      <c r="U233">
        <v>727</v>
      </c>
      <c r="V233" t="s">
        <v>25</v>
      </c>
      <c r="W233" t="s">
        <v>1285</v>
      </c>
      <c r="X233" t="s">
        <v>27</v>
      </c>
      <c r="Y233">
        <v>2018</v>
      </c>
      <c r="Z233" t="s">
        <v>198</v>
      </c>
      <c r="AA233" s="2">
        <v>0.01</v>
      </c>
    </row>
    <row r="234" spans="1:27" outlineLevel="2" x14ac:dyDescent="0.25">
      <c r="A234">
        <v>364</v>
      </c>
      <c r="B234" t="s">
        <v>1924</v>
      </c>
      <c r="C234" t="s">
        <v>1925</v>
      </c>
      <c r="D234" t="s">
        <v>1926</v>
      </c>
      <c r="E234" t="s">
        <v>511</v>
      </c>
      <c r="F234">
        <v>2.25</v>
      </c>
      <c r="G234">
        <v>2.12</v>
      </c>
      <c r="H234" t="s">
        <v>4</v>
      </c>
      <c r="I234">
        <f t="shared" si="6"/>
        <v>4.7700000000000005</v>
      </c>
      <c r="J234" t="s">
        <v>5</v>
      </c>
      <c r="K234" t="s">
        <v>1927</v>
      </c>
      <c r="M234" t="s">
        <v>7</v>
      </c>
      <c r="N234" t="s">
        <v>7</v>
      </c>
      <c r="P234" t="s">
        <v>9</v>
      </c>
      <c r="Q234" t="s">
        <v>508</v>
      </c>
      <c r="R234" t="s">
        <v>1928</v>
      </c>
      <c r="S234" t="s">
        <v>1929</v>
      </c>
      <c r="T234" t="s">
        <v>1930</v>
      </c>
      <c r="U234" s="3">
        <v>2164</v>
      </c>
      <c r="V234" t="s">
        <v>25</v>
      </c>
      <c r="W234" t="s">
        <v>1922</v>
      </c>
      <c r="X234" t="s">
        <v>51</v>
      </c>
      <c r="Y234">
        <v>2022</v>
      </c>
      <c r="Z234" t="s">
        <v>1923</v>
      </c>
      <c r="AA234" s="2">
        <v>7.99</v>
      </c>
    </row>
    <row r="235" spans="1:27" outlineLevel="2" x14ac:dyDescent="0.25">
      <c r="A235">
        <v>243</v>
      </c>
      <c r="B235" t="s">
        <v>1380</v>
      </c>
      <c r="C235" t="s">
        <v>1381</v>
      </c>
      <c r="D235" t="s">
        <v>1382</v>
      </c>
      <c r="E235" t="s">
        <v>458</v>
      </c>
      <c r="F235">
        <v>1.5</v>
      </c>
      <c r="G235">
        <v>2.13</v>
      </c>
      <c r="H235" t="s">
        <v>4</v>
      </c>
      <c r="I235">
        <f t="shared" si="6"/>
        <v>3.1949999999999998</v>
      </c>
      <c r="J235" t="s">
        <v>43</v>
      </c>
      <c r="K235" t="s">
        <v>84</v>
      </c>
      <c r="O235" t="s">
        <v>1383</v>
      </c>
      <c r="P235" t="s">
        <v>35</v>
      </c>
      <c r="Q235" t="s">
        <v>1384</v>
      </c>
      <c r="R235" t="s">
        <v>1385</v>
      </c>
      <c r="S235" t="s">
        <v>112</v>
      </c>
      <c r="T235" t="s">
        <v>13</v>
      </c>
      <c r="U235">
        <v>740</v>
      </c>
      <c r="V235" t="s">
        <v>25</v>
      </c>
      <c r="W235" t="s">
        <v>50</v>
      </c>
      <c r="X235" t="s">
        <v>51</v>
      </c>
      <c r="Y235">
        <v>2005</v>
      </c>
      <c r="Z235" t="s">
        <v>52</v>
      </c>
      <c r="AA235" s="2">
        <v>0.04</v>
      </c>
    </row>
    <row r="236" spans="1:27" outlineLevel="2" x14ac:dyDescent="0.25">
      <c r="A236">
        <v>244</v>
      </c>
      <c r="B236" t="s">
        <v>1386</v>
      </c>
      <c r="C236" t="s">
        <v>1387</v>
      </c>
      <c r="D236" t="s">
        <v>1382</v>
      </c>
      <c r="E236" t="s">
        <v>458</v>
      </c>
      <c r="F236">
        <v>1.5</v>
      </c>
      <c r="G236">
        <v>2.13</v>
      </c>
      <c r="H236" t="s">
        <v>4</v>
      </c>
      <c r="I236">
        <f t="shared" si="6"/>
        <v>3.1949999999999998</v>
      </c>
      <c r="J236" t="s">
        <v>43</v>
      </c>
      <c r="K236" t="s">
        <v>57</v>
      </c>
      <c r="O236" t="s">
        <v>1388</v>
      </c>
      <c r="P236" t="s">
        <v>35</v>
      </c>
      <c r="Q236" t="s">
        <v>1384</v>
      </c>
      <c r="R236" t="s">
        <v>1385</v>
      </c>
      <c r="S236" t="s">
        <v>112</v>
      </c>
      <c r="T236" t="s">
        <v>13</v>
      </c>
      <c r="U236">
        <v>740</v>
      </c>
      <c r="V236" t="s">
        <v>25</v>
      </c>
      <c r="W236" t="s">
        <v>50</v>
      </c>
      <c r="X236" t="s">
        <v>51</v>
      </c>
      <c r="Y236">
        <v>2005</v>
      </c>
      <c r="Z236" t="s">
        <v>52</v>
      </c>
      <c r="AA236" s="2">
        <v>0.01</v>
      </c>
    </row>
    <row r="237" spans="1:27" outlineLevel="2" x14ac:dyDescent="0.25">
      <c r="A237">
        <v>64</v>
      </c>
      <c r="B237" t="s">
        <v>455</v>
      </c>
      <c r="C237" t="s">
        <v>456</v>
      </c>
      <c r="D237" t="s">
        <v>457</v>
      </c>
      <c r="E237" t="s">
        <v>458</v>
      </c>
      <c r="F237">
        <v>2.75</v>
      </c>
      <c r="G237">
        <v>2.13</v>
      </c>
      <c r="H237" t="s">
        <v>4</v>
      </c>
      <c r="I237">
        <f t="shared" si="6"/>
        <v>5.8574999999999999</v>
      </c>
      <c r="J237" t="s">
        <v>5</v>
      </c>
      <c r="K237" t="s">
        <v>57</v>
      </c>
      <c r="O237" t="s">
        <v>459</v>
      </c>
      <c r="P237" t="s">
        <v>35</v>
      </c>
      <c r="Q237" t="s">
        <v>459</v>
      </c>
      <c r="R237" t="s">
        <v>459</v>
      </c>
      <c r="S237" t="s">
        <v>459</v>
      </c>
      <c r="T237" t="s">
        <v>460</v>
      </c>
      <c r="U237" s="3">
        <v>4379</v>
      </c>
      <c r="V237" t="s">
        <v>25</v>
      </c>
      <c r="W237" t="s">
        <v>175</v>
      </c>
      <c r="X237" t="s">
        <v>176</v>
      </c>
      <c r="Y237">
        <v>2017</v>
      </c>
      <c r="Z237" t="s">
        <v>28</v>
      </c>
      <c r="AA237" s="2">
        <v>0.02</v>
      </c>
    </row>
    <row r="238" spans="1:27" outlineLevel="2" x14ac:dyDescent="0.25">
      <c r="A238">
        <v>175</v>
      </c>
      <c r="B238" t="s">
        <v>1020</v>
      </c>
      <c r="C238" t="s">
        <v>1021</v>
      </c>
      <c r="D238" t="s">
        <v>1022</v>
      </c>
      <c r="E238" t="s">
        <v>42</v>
      </c>
      <c r="F238">
        <v>3</v>
      </c>
      <c r="G238">
        <v>2.13</v>
      </c>
      <c r="H238" t="s">
        <v>4</v>
      </c>
      <c r="I238">
        <f t="shared" si="6"/>
        <v>6.39</v>
      </c>
      <c r="J238" t="s">
        <v>5</v>
      </c>
      <c r="K238" t="s">
        <v>228</v>
      </c>
      <c r="P238" t="s">
        <v>46</v>
      </c>
      <c r="Q238" t="s">
        <v>38</v>
      </c>
      <c r="R238" t="s">
        <v>165</v>
      </c>
      <c r="S238" t="s">
        <v>24</v>
      </c>
      <c r="T238" t="s">
        <v>13</v>
      </c>
      <c r="U238">
        <v>116</v>
      </c>
      <c r="V238" t="s">
        <v>25</v>
      </c>
      <c r="W238" t="s">
        <v>1023</v>
      </c>
      <c r="X238" t="s">
        <v>38</v>
      </c>
      <c r="Y238" t="s">
        <v>80</v>
      </c>
      <c r="AA238" s="2">
        <v>0.01</v>
      </c>
    </row>
    <row r="239" spans="1:27" outlineLevel="2" x14ac:dyDescent="0.25">
      <c r="A239">
        <v>28</v>
      </c>
      <c r="B239" t="s">
        <v>225</v>
      </c>
      <c r="C239" t="s">
        <v>226</v>
      </c>
      <c r="D239" t="s">
        <v>227</v>
      </c>
      <c r="E239" t="s">
        <v>42</v>
      </c>
      <c r="F239">
        <v>3.13</v>
      </c>
      <c r="G239">
        <v>2.13</v>
      </c>
      <c r="H239" t="s">
        <v>4</v>
      </c>
      <c r="I239">
        <f t="shared" si="6"/>
        <v>6.6668999999999992</v>
      </c>
      <c r="J239" t="s">
        <v>5</v>
      </c>
      <c r="K239" t="s">
        <v>228</v>
      </c>
      <c r="P239" t="s">
        <v>35</v>
      </c>
      <c r="Q239" t="s">
        <v>229</v>
      </c>
      <c r="R239" t="s">
        <v>36</v>
      </c>
      <c r="S239" t="s">
        <v>12</v>
      </c>
      <c r="T239" t="s">
        <v>13</v>
      </c>
      <c r="U239">
        <v>61</v>
      </c>
      <c r="V239" t="s">
        <v>25</v>
      </c>
      <c r="W239" t="s">
        <v>230</v>
      </c>
      <c r="X239" t="s">
        <v>38</v>
      </c>
      <c r="Y239" t="s">
        <v>80</v>
      </c>
      <c r="AA239" s="2">
        <v>0.01</v>
      </c>
    </row>
    <row r="240" spans="1:27" outlineLevel="2" x14ac:dyDescent="0.25">
      <c r="A240">
        <v>33</v>
      </c>
      <c r="B240" t="s">
        <v>254</v>
      </c>
      <c r="C240" t="s">
        <v>255</v>
      </c>
      <c r="D240" t="s">
        <v>256</v>
      </c>
      <c r="E240" t="s">
        <v>42</v>
      </c>
      <c r="F240">
        <v>3.13</v>
      </c>
      <c r="G240">
        <v>2.13</v>
      </c>
      <c r="H240" t="s">
        <v>4</v>
      </c>
      <c r="I240">
        <f t="shared" si="6"/>
        <v>6.6668999999999992</v>
      </c>
      <c r="J240" t="s">
        <v>5</v>
      </c>
      <c r="K240" t="s">
        <v>257</v>
      </c>
      <c r="O240" t="s">
        <v>258</v>
      </c>
      <c r="P240" t="s">
        <v>46</v>
      </c>
      <c r="Q240" t="s">
        <v>259</v>
      </c>
      <c r="R240" t="s">
        <v>111</v>
      </c>
      <c r="S240" t="s">
        <v>112</v>
      </c>
      <c r="T240" t="s">
        <v>13</v>
      </c>
      <c r="U240">
        <v>531</v>
      </c>
      <c r="V240" t="s">
        <v>25</v>
      </c>
      <c r="W240" t="s">
        <v>185</v>
      </c>
      <c r="X240" t="s">
        <v>27</v>
      </c>
      <c r="Y240">
        <v>2017</v>
      </c>
      <c r="Z240" t="s">
        <v>28</v>
      </c>
      <c r="AA240" s="2">
        <v>3.5</v>
      </c>
    </row>
    <row r="241" spans="1:27" outlineLevel="2" x14ac:dyDescent="0.25">
      <c r="A241">
        <v>55</v>
      </c>
      <c r="B241" t="s">
        <v>398</v>
      </c>
      <c r="C241" t="s">
        <v>399</v>
      </c>
      <c r="D241" t="s">
        <v>400</v>
      </c>
      <c r="E241" t="s">
        <v>42</v>
      </c>
      <c r="F241">
        <v>3.13</v>
      </c>
      <c r="G241">
        <v>2.13</v>
      </c>
      <c r="H241" t="s">
        <v>4</v>
      </c>
      <c r="I241">
        <f t="shared" si="6"/>
        <v>6.6668999999999992</v>
      </c>
      <c r="J241" t="s">
        <v>5</v>
      </c>
      <c r="K241" t="s">
        <v>84</v>
      </c>
      <c r="O241" t="s">
        <v>401</v>
      </c>
      <c r="P241" t="s">
        <v>35</v>
      </c>
      <c r="Q241" t="s">
        <v>402</v>
      </c>
      <c r="R241" t="s">
        <v>403</v>
      </c>
      <c r="S241" t="s">
        <v>211</v>
      </c>
      <c r="T241" t="s">
        <v>13</v>
      </c>
      <c r="U241">
        <v>902</v>
      </c>
      <c r="V241" t="s">
        <v>25</v>
      </c>
      <c r="W241" t="s">
        <v>71</v>
      </c>
      <c r="X241" t="s">
        <v>51</v>
      </c>
      <c r="Y241">
        <v>2012</v>
      </c>
      <c r="Z241" t="s">
        <v>28</v>
      </c>
      <c r="AA241" s="2">
        <v>2.95</v>
      </c>
    </row>
    <row r="242" spans="1:27" outlineLevel="2" x14ac:dyDescent="0.25">
      <c r="A242">
        <v>253</v>
      </c>
      <c r="B242" t="s">
        <v>1429</v>
      </c>
      <c r="C242" t="s">
        <v>1430</v>
      </c>
      <c r="D242" t="s">
        <v>1431</v>
      </c>
      <c r="E242" t="s">
        <v>42</v>
      </c>
      <c r="F242">
        <v>3.13</v>
      </c>
      <c r="G242">
        <v>2.13</v>
      </c>
      <c r="H242" t="s">
        <v>4</v>
      </c>
      <c r="I242">
        <f t="shared" si="6"/>
        <v>6.6668999999999992</v>
      </c>
      <c r="J242" t="s">
        <v>5</v>
      </c>
      <c r="K242" t="s">
        <v>103</v>
      </c>
      <c r="O242" t="s">
        <v>1432</v>
      </c>
      <c r="P242" t="s">
        <v>46</v>
      </c>
      <c r="Q242" t="s">
        <v>1433</v>
      </c>
      <c r="R242" t="s">
        <v>1434</v>
      </c>
      <c r="S242" t="s">
        <v>1435</v>
      </c>
      <c r="T242" t="s">
        <v>13</v>
      </c>
      <c r="U242">
        <v>962</v>
      </c>
      <c r="V242" t="s">
        <v>25</v>
      </c>
      <c r="W242" t="s">
        <v>688</v>
      </c>
      <c r="X242" t="s">
        <v>16</v>
      </c>
      <c r="Y242">
        <v>2013</v>
      </c>
      <c r="Z242" t="s">
        <v>28</v>
      </c>
      <c r="AA242" s="2">
        <v>3.99</v>
      </c>
    </row>
    <row r="243" spans="1:27" outlineLevel="2" x14ac:dyDescent="0.25">
      <c r="A243">
        <v>6</v>
      </c>
      <c r="B243" t="s">
        <v>63</v>
      </c>
      <c r="C243" t="s">
        <v>64</v>
      </c>
      <c r="D243" t="s">
        <v>65</v>
      </c>
      <c r="E243" t="s">
        <v>42</v>
      </c>
      <c r="F243">
        <v>3.13</v>
      </c>
      <c r="G243">
        <v>2.13</v>
      </c>
      <c r="H243" t="s">
        <v>4</v>
      </c>
      <c r="I243">
        <f t="shared" si="6"/>
        <v>6.6668999999999992</v>
      </c>
      <c r="J243" t="s">
        <v>5</v>
      </c>
      <c r="K243" t="s">
        <v>66</v>
      </c>
      <c r="O243" t="s">
        <v>67</v>
      </c>
      <c r="P243" t="s">
        <v>68</v>
      </c>
      <c r="Q243" t="s">
        <v>69</v>
      </c>
      <c r="R243" t="s">
        <v>69</v>
      </c>
      <c r="S243" t="s">
        <v>70</v>
      </c>
      <c r="T243" t="s">
        <v>13</v>
      </c>
      <c r="U243" s="3">
        <v>1479</v>
      </c>
      <c r="V243" t="s">
        <v>25</v>
      </c>
      <c r="W243" t="s">
        <v>71</v>
      </c>
      <c r="X243" t="s">
        <v>51</v>
      </c>
      <c r="Y243">
        <v>2012</v>
      </c>
      <c r="Z243" t="s">
        <v>28</v>
      </c>
      <c r="AA243" s="2">
        <v>0.01</v>
      </c>
    </row>
    <row r="244" spans="1:27" outlineLevel="2" x14ac:dyDescent="0.25">
      <c r="A244">
        <v>70</v>
      </c>
      <c r="B244" t="s">
        <v>485</v>
      </c>
      <c r="C244" t="s">
        <v>486</v>
      </c>
      <c r="D244" t="s">
        <v>487</v>
      </c>
      <c r="E244" t="s">
        <v>42</v>
      </c>
      <c r="F244">
        <v>3.13</v>
      </c>
      <c r="G244">
        <v>2.13</v>
      </c>
      <c r="H244" t="s">
        <v>4</v>
      </c>
      <c r="I244">
        <f t="shared" si="6"/>
        <v>6.6668999999999992</v>
      </c>
      <c r="J244" t="s">
        <v>5</v>
      </c>
      <c r="K244" t="s">
        <v>66</v>
      </c>
      <c r="O244" t="s">
        <v>69</v>
      </c>
      <c r="P244" t="s">
        <v>68</v>
      </c>
      <c r="Q244" t="s">
        <v>69</v>
      </c>
      <c r="R244" t="s">
        <v>69</v>
      </c>
      <c r="S244" t="s">
        <v>70</v>
      </c>
      <c r="T244" t="s">
        <v>13</v>
      </c>
      <c r="U244" s="3">
        <v>1479</v>
      </c>
      <c r="V244" t="s">
        <v>25</v>
      </c>
      <c r="W244" t="s">
        <v>71</v>
      </c>
      <c r="X244" t="s">
        <v>51</v>
      </c>
      <c r="Y244">
        <v>2012</v>
      </c>
      <c r="Z244" t="s">
        <v>28</v>
      </c>
      <c r="AA244" s="2">
        <v>0.01</v>
      </c>
    </row>
    <row r="245" spans="1:27" outlineLevel="2" x14ac:dyDescent="0.25">
      <c r="A245">
        <v>86</v>
      </c>
      <c r="B245" t="s">
        <v>566</v>
      </c>
      <c r="C245" t="s">
        <v>567</v>
      </c>
      <c r="D245" t="s">
        <v>568</v>
      </c>
      <c r="E245" t="s">
        <v>3</v>
      </c>
      <c r="F245">
        <v>3.25</v>
      </c>
      <c r="G245">
        <v>2.13</v>
      </c>
      <c r="H245" t="s">
        <v>4</v>
      </c>
      <c r="I245">
        <f t="shared" si="6"/>
        <v>6.9224999999999994</v>
      </c>
      <c r="J245" t="s">
        <v>5</v>
      </c>
      <c r="K245" t="s">
        <v>92</v>
      </c>
      <c r="O245" t="s">
        <v>567</v>
      </c>
      <c r="P245" t="s">
        <v>46</v>
      </c>
      <c r="Q245" t="s">
        <v>157</v>
      </c>
      <c r="R245" t="s">
        <v>409</v>
      </c>
      <c r="S245" t="s">
        <v>24</v>
      </c>
      <c r="T245" t="s">
        <v>13</v>
      </c>
      <c r="U245">
        <v>42</v>
      </c>
      <c r="V245" t="s">
        <v>25</v>
      </c>
      <c r="W245" t="s">
        <v>569</v>
      </c>
      <c r="X245" t="s">
        <v>38</v>
      </c>
      <c r="Y245">
        <v>2019</v>
      </c>
      <c r="AA245" s="2">
        <v>0.01</v>
      </c>
    </row>
    <row r="246" spans="1:27" outlineLevel="2" x14ac:dyDescent="0.25">
      <c r="A246">
        <v>41</v>
      </c>
      <c r="B246" t="s">
        <v>307</v>
      </c>
      <c r="C246" t="s">
        <v>308</v>
      </c>
      <c r="D246" t="s">
        <v>309</v>
      </c>
      <c r="E246" t="s">
        <v>3</v>
      </c>
      <c r="F246">
        <v>1.88</v>
      </c>
      <c r="G246">
        <v>2.25</v>
      </c>
      <c r="H246" t="s">
        <v>4</v>
      </c>
      <c r="I246">
        <f t="shared" si="6"/>
        <v>4.2299999999999995</v>
      </c>
      <c r="J246" t="s">
        <v>43</v>
      </c>
      <c r="K246" t="s">
        <v>84</v>
      </c>
      <c r="O246" t="s">
        <v>76</v>
      </c>
      <c r="P246" t="s">
        <v>77</v>
      </c>
      <c r="Q246" t="s">
        <v>78</v>
      </c>
      <c r="R246" t="s">
        <v>79</v>
      </c>
      <c r="S246" t="s">
        <v>24</v>
      </c>
      <c r="T246" t="s">
        <v>13</v>
      </c>
      <c r="U246">
        <v>41</v>
      </c>
      <c r="V246" t="s">
        <v>25</v>
      </c>
      <c r="W246" t="s">
        <v>310</v>
      </c>
      <c r="X246" t="s">
        <v>51</v>
      </c>
      <c r="Y246" t="s">
        <v>80</v>
      </c>
      <c r="AA246" s="2">
        <v>3.95</v>
      </c>
    </row>
    <row r="247" spans="1:27" outlineLevel="2" x14ac:dyDescent="0.25">
      <c r="A247">
        <v>201</v>
      </c>
      <c r="B247" t="s">
        <v>1155</v>
      </c>
      <c r="C247" t="s">
        <v>1156</v>
      </c>
      <c r="D247" t="s">
        <v>1157</v>
      </c>
      <c r="E247" t="s">
        <v>42</v>
      </c>
      <c r="F247">
        <v>2.25</v>
      </c>
      <c r="G247">
        <v>2.25</v>
      </c>
      <c r="H247" t="s">
        <v>75</v>
      </c>
      <c r="I247">
        <f t="shared" si="6"/>
        <v>3.9740625000000001</v>
      </c>
      <c r="J247" t="s">
        <v>43</v>
      </c>
      <c r="K247" t="s">
        <v>449</v>
      </c>
      <c r="O247" t="s">
        <v>1158</v>
      </c>
      <c r="P247" t="s">
        <v>46</v>
      </c>
      <c r="Q247" t="s">
        <v>1159</v>
      </c>
      <c r="R247" t="s">
        <v>1160</v>
      </c>
      <c r="S247" t="s">
        <v>12</v>
      </c>
      <c r="T247" t="s">
        <v>13</v>
      </c>
      <c r="U247">
        <v>183</v>
      </c>
      <c r="V247" t="s">
        <v>25</v>
      </c>
      <c r="W247" t="s">
        <v>1161</v>
      </c>
      <c r="X247" t="s">
        <v>27</v>
      </c>
      <c r="Y247">
        <v>2017</v>
      </c>
      <c r="Z247" t="s">
        <v>454</v>
      </c>
      <c r="AA247" s="2">
        <v>0.01</v>
      </c>
    </row>
    <row r="248" spans="1:27" outlineLevel="2" x14ac:dyDescent="0.25">
      <c r="A248">
        <v>193</v>
      </c>
      <c r="B248" t="s">
        <v>1115</v>
      </c>
      <c r="C248" t="s">
        <v>1116</v>
      </c>
      <c r="D248" t="s">
        <v>1117</v>
      </c>
      <c r="E248" t="s">
        <v>42</v>
      </c>
      <c r="F248">
        <v>2.25</v>
      </c>
      <c r="G248">
        <v>2.25</v>
      </c>
      <c r="H248" t="s">
        <v>75</v>
      </c>
      <c r="I248">
        <f t="shared" si="6"/>
        <v>3.9740625000000001</v>
      </c>
      <c r="J248" t="s">
        <v>43</v>
      </c>
      <c r="K248" t="s">
        <v>84</v>
      </c>
      <c r="O248" t="s">
        <v>1118</v>
      </c>
      <c r="P248" t="s">
        <v>35</v>
      </c>
      <c r="Q248" t="s">
        <v>1119</v>
      </c>
      <c r="R248" t="s">
        <v>1120</v>
      </c>
      <c r="S248" t="s">
        <v>137</v>
      </c>
      <c r="T248" t="s">
        <v>13</v>
      </c>
      <c r="U248">
        <v>482</v>
      </c>
      <c r="V248" t="s">
        <v>25</v>
      </c>
      <c r="W248" t="s">
        <v>1070</v>
      </c>
      <c r="X248" t="s">
        <v>51</v>
      </c>
      <c r="Y248">
        <v>2018</v>
      </c>
      <c r="Z248" t="s">
        <v>52</v>
      </c>
      <c r="AA248" s="2">
        <v>0.01</v>
      </c>
    </row>
    <row r="249" spans="1:27" outlineLevel="2" x14ac:dyDescent="0.25">
      <c r="A249">
        <v>50</v>
      </c>
      <c r="B249" t="s">
        <v>367</v>
      </c>
      <c r="C249" t="s">
        <v>368</v>
      </c>
      <c r="D249" t="s">
        <v>369</v>
      </c>
      <c r="E249" t="s">
        <v>32</v>
      </c>
      <c r="F249">
        <v>2.25</v>
      </c>
      <c r="G249">
        <v>2.25</v>
      </c>
      <c r="H249" t="s">
        <v>75</v>
      </c>
      <c r="I249">
        <f t="shared" si="6"/>
        <v>3.9740625000000001</v>
      </c>
      <c r="J249" t="s">
        <v>43</v>
      </c>
      <c r="K249" t="s">
        <v>263</v>
      </c>
      <c r="O249" t="s">
        <v>370</v>
      </c>
      <c r="P249" t="s">
        <v>46</v>
      </c>
      <c r="Q249" t="s">
        <v>371</v>
      </c>
      <c r="R249" t="s">
        <v>111</v>
      </c>
      <c r="S249" t="s">
        <v>112</v>
      </c>
      <c r="T249" t="s">
        <v>13</v>
      </c>
      <c r="U249">
        <v>532</v>
      </c>
      <c r="V249" t="s">
        <v>25</v>
      </c>
      <c r="W249" t="s">
        <v>185</v>
      </c>
      <c r="X249" t="s">
        <v>27</v>
      </c>
      <c r="Y249">
        <v>2017</v>
      </c>
      <c r="Z249" t="s">
        <v>28</v>
      </c>
      <c r="AA249" s="2">
        <v>5.55</v>
      </c>
    </row>
    <row r="250" spans="1:27" outlineLevel="2" x14ac:dyDescent="0.25">
      <c r="A250">
        <v>22</v>
      </c>
      <c r="B250" t="s">
        <v>186</v>
      </c>
      <c r="C250" t="s">
        <v>187</v>
      </c>
      <c r="D250" t="s">
        <v>188</v>
      </c>
      <c r="E250" t="s">
        <v>42</v>
      </c>
      <c r="F250">
        <v>2.25</v>
      </c>
      <c r="G250">
        <v>2.25</v>
      </c>
      <c r="H250" t="s">
        <v>75</v>
      </c>
      <c r="I250">
        <f t="shared" si="6"/>
        <v>3.9740625000000001</v>
      </c>
      <c r="J250" t="s">
        <v>43</v>
      </c>
      <c r="K250" t="s">
        <v>92</v>
      </c>
      <c r="P250" t="s">
        <v>35</v>
      </c>
      <c r="Q250" t="s">
        <v>189</v>
      </c>
      <c r="R250" t="s">
        <v>48</v>
      </c>
      <c r="S250" t="s">
        <v>49</v>
      </c>
      <c r="T250" t="s">
        <v>13</v>
      </c>
      <c r="U250">
        <v>773</v>
      </c>
      <c r="V250" t="s">
        <v>25</v>
      </c>
      <c r="W250" t="s">
        <v>50</v>
      </c>
      <c r="X250" t="s">
        <v>51</v>
      </c>
      <c r="Y250">
        <v>2005</v>
      </c>
      <c r="Z250" t="s">
        <v>52</v>
      </c>
      <c r="AA250" s="2">
        <v>2.95</v>
      </c>
    </row>
    <row r="251" spans="1:27" outlineLevel="2" x14ac:dyDescent="0.25">
      <c r="A251">
        <v>39</v>
      </c>
      <c r="B251" t="s">
        <v>293</v>
      </c>
      <c r="C251" t="s">
        <v>294</v>
      </c>
      <c r="D251" t="s">
        <v>295</v>
      </c>
      <c r="E251" t="s">
        <v>3</v>
      </c>
      <c r="F251">
        <v>2.25</v>
      </c>
      <c r="G251">
        <v>2.25</v>
      </c>
      <c r="H251" t="s">
        <v>156</v>
      </c>
      <c r="I251">
        <f t="shared" si="6"/>
        <v>5.0625</v>
      </c>
      <c r="J251" t="s">
        <v>43</v>
      </c>
      <c r="K251" t="s">
        <v>84</v>
      </c>
      <c r="O251" t="s">
        <v>296</v>
      </c>
      <c r="P251" t="s">
        <v>46</v>
      </c>
      <c r="Q251" t="s">
        <v>297</v>
      </c>
      <c r="R251" t="s">
        <v>298</v>
      </c>
      <c r="S251" t="s">
        <v>299</v>
      </c>
      <c r="T251" t="s">
        <v>13</v>
      </c>
      <c r="U251">
        <v>271</v>
      </c>
      <c r="V251" t="s">
        <v>25</v>
      </c>
      <c r="W251" t="s">
        <v>300</v>
      </c>
      <c r="X251" t="s">
        <v>301</v>
      </c>
      <c r="Y251">
        <v>2020</v>
      </c>
      <c r="Z251" t="s">
        <v>52</v>
      </c>
      <c r="AA251" s="2">
        <v>6</v>
      </c>
    </row>
    <row r="252" spans="1:27" outlineLevel="2" x14ac:dyDescent="0.25">
      <c r="A252">
        <v>312</v>
      </c>
      <c r="B252" t="s">
        <v>1676</v>
      </c>
      <c r="C252" t="s">
        <v>1677</v>
      </c>
      <c r="D252" t="s">
        <v>1678</v>
      </c>
      <c r="E252" t="s">
        <v>42</v>
      </c>
      <c r="F252">
        <v>3</v>
      </c>
      <c r="G252">
        <v>2.25</v>
      </c>
      <c r="H252" t="s">
        <v>4</v>
      </c>
      <c r="I252">
        <f t="shared" si="6"/>
        <v>6.75</v>
      </c>
      <c r="J252" t="s">
        <v>5</v>
      </c>
      <c r="K252" t="s">
        <v>66</v>
      </c>
      <c r="O252" t="s">
        <v>1679</v>
      </c>
      <c r="P252" t="s">
        <v>68</v>
      </c>
      <c r="Q252" t="s">
        <v>1668</v>
      </c>
      <c r="R252" t="s">
        <v>1636</v>
      </c>
      <c r="S252" t="s">
        <v>1637</v>
      </c>
      <c r="T252" t="s">
        <v>13</v>
      </c>
      <c r="U252" s="3">
        <v>1401</v>
      </c>
      <c r="V252" t="s">
        <v>25</v>
      </c>
      <c r="W252" t="s">
        <v>1638</v>
      </c>
      <c r="X252" t="s">
        <v>51</v>
      </c>
      <c r="Y252">
        <v>2021</v>
      </c>
      <c r="Z252" t="s">
        <v>198</v>
      </c>
      <c r="AA252" s="2">
        <v>3.99</v>
      </c>
    </row>
    <row r="253" spans="1:27" outlineLevel="2" x14ac:dyDescent="0.25">
      <c r="A253">
        <v>85</v>
      </c>
      <c r="B253" t="s">
        <v>561</v>
      </c>
      <c r="C253" t="s">
        <v>562</v>
      </c>
      <c r="D253" t="s">
        <v>563</v>
      </c>
      <c r="E253" t="s">
        <v>564</v>
      </c>
      <c r="F253">
        <v>3.13</v>
      </c>
      <c r="G253">
        <v>2.25</v>
      </c>
      <c r="H253" t="s">
        <v>4</v>
      </c>
      <c r="I253">
        <f t="shared" si="6"/>
        <v>7.0424999999999995</v>
      </c>
      <c r="J253" t="s">
        <v>5</v>
      </c>
      <c r="K253" t="s">
        <v>92</v>
      </c>
      <c r="P253" t="s">
        <v>46</v>
      </c>
      <c r="Q253" t="s">
        <v>157</v>
      </c>
      <c r="R253" t="s">
        <v>409</v>
      </c>
      <c r="S253" t="s">
        <v>24</v>
      </c>
      <c r="T253" t="s">
        <v>13</v>
      </c>
      <c r="U253">
        <v>42</v>
      </c>
      <c r="V253" t="s">
        <v>25</v>
      </c>
      <c r="W253" t="s">
        <v>565</v>
      </c>
      <c r="X253" t="s">
        <v>38</v>
      </c>
      <c r="Y253">
        <v>2019</v>
      </c>
      <c r="AA253" s="2">
        <v>0.01</v>
      </c>
    </row>
    <row r="254" spans="1:27" outlineLevel="2" x14ac:dyDescent="0.25">
      <c r="A254">
        <v>257</v>
      </c>
      <c r="B254" t="s">
        <v>1452</v>
      </c>
      <c r="C254" t="s">
        <v>1453</v>
      </c>
      <c r="D254" t="s">
        <v>1454</v>
      </c>
      <c r="E254" t="s">
        <v>20</v>
      </c>
      <c r="F254">
        <v>3.25</v>
      </c>
      <c r="G254">
        <v>2.25</v>
      </c>
      <c r="H254" t="s">
        <v>4</v>
      </c>
      <c r="I254">
        <f t="shared" si="6"/>
        <v>7.3125</v>
      </c>
      <c r="J254" t="s">
        <v>5</v>
      </c>
      <c r="K254" t="s">
        <v>98</v>
      </c>
      <c r="M254" t="s">
        <v>7</v>
      </c>
      <c r="O254" t="s">
        <v>1455</v>
      </c>
      <c r="P254" t="s">
        <v>9</v>
      </c>
      <c r="Q254" t="s">
        <v>172</v>
      </c>
      <c r="R254" t="s">
        <v>80</v>
      </c>
      <c r="S254" t="s">
        <v>1435</v>
      </c>
      <c r="T254" t="s">
        <v>13</v>
      </c>
      <c r="U254">
        <v>962</v>
      </c>
      <c r="V254" t="s">
        <v>25</v>
      </c>
      <c r="W254" t="s">
        <v>1451</v>
      </c>
      <c r="X254" t="s">
        <v>38</v>
      </c>
      <c r="Y254" t="s">
        <v>38</v>
      </c>
      <c r="AA254" s="2">
        <v>0.01</v>
      </c>
    </row>
    <row r="255" spans="1:27" outlineLevel="2" x14ac:dyDescent="0.25">
      <c r="A255">
        <v>54</v>
      </c>
      <c r="B255" t="s">
        <v>390</v>
      </c>
      <c r="C255" t="s">
        <v>391</v>
      </c>
      <c r="D255" t="s">
        <v>392</v>
      </c>
      <c r="E255" t="s">
        <v>56</v>
      </c>
      <c r="F255">
        <v>3.5</v>
      </c>
      <c r="G255">
        <v>2.25</v>
      </c>
      <c r="H255" t="s">
        <v>4</v>
      </c>
      <c r="I255">
        <f t="shared" si="6"/>
        <v>7.875</v>
      </c>
      <c r="J255" t="s">
        <v>5</v>
      </c>
      <c r="K255" t="s">
        <v>393</v>
      </c>
      <c r="O255" t="s">
        <v>394</v>
      </c>
      <c r="P255" t="s">
        <v>35</v>
      </c>
      <c r="Q255" t="s">
        <v>395</v>
      </c>
      <c r="R255" t="s">
        <v>396</v>
      </c>
      <c r="S255" t="s">
        <v>151</v>
      </c>
      <c r="T255" t="s">
        <v>13</v>
      </c>
      <c r="U255" s="3">
        <v>1051</v>
      </c>
      <c r="V255" t="s">
        <v>25</v>
      </c>
      <c r="W255" t="s">
        <v>397</v>
      </c>
      <c r="X255" t="s">
        <v>38</v>
      </c>
      <c r="Y255">
        <v>2010</v>
      </c>
      <c r="Z255" t="s">
        <v>28</v>
      </c>
      <c r="AA255" s="2">
        <v>3.99</v>
      </c>
    </row>
    <row r="256" spans="1:27" outlineLevel="2" x14ac:dyDescent="0.25">
      <c r="A256">
        <v>392</v>
      </c>
      <c r="B256" t="s">
        <v>2045</v>
      </c>
      <c r="C256" t="s">
        <v>2046</v>
      </c>
      <c r="D256" t="s">
        <v>2047</v>
      </c>
      <c r="E256" t="s">
        <v>234</v>
      </c>
      <c r="F256">
        <v>3.5</v>
      </c>
      <c r="G256">
        <v>2.25</v>
      </c>
      <c r="H256" t="s">
        <v>4</v>
      </c>
      <c r="I256">
        <f t="shared" si="6"/>
        <v>7.875</v>
      </c>
      <c r="J256" t="s">
        <v>5</v>
      </c>
      <c r="K256" t="s">
        <v>393</v>
      </c>
      <c r="O256" t="s">
        <v>2048</v>
      </c>
      <c r="P256" t="s">
        <v>68</v>
      </c>
      <c r="Q256" t="s">
        <v>2049</v>
      </c>
      <c r="R256" t="s">
        <v>2007</v>
      </c>
      <c r="S256" t="s">
        <v>1963</v>
      </c>
      <c r="T256" t="s">
        <v>1930</v>
      </c>
      <c r="U256" s="3">
        <v>1831</v>
      </c>
      <c r="V256" t="s">
        <v>25</v>
      </c>
      <c r="W256" t="s">
        <v>1922</v>
      </c>
      <c r="X256" t="s">
        <v>51</v>
      </c>
      <c r="Y256">
        <v>2022</v>
      </c>
      <c r="Z256" t="s">
        <v>1923</v>
      </c>
      <c r="AA256" s="2">
        <v>0.01</v>
      </c>
    </row>
    <row r="257" spans="1:28" outlineLevel="2" x14ac:dyDescent="0.25">
      <c r="A257">
        <v>385</v>
      </c>
      <c r="B257" t="s">
        <v>2015</v>
      </c>
      <c r="C257" t="s">
        <v>2016</v>
      </c>
      <c r="D257" t="s">
        <v>2017</v>
      </c>
      <c r="E257" t="s">
        <v>234</v>
      </c>
      <c r="F257">
        <v>3.75</v>
      </c>
      <c r="G257">
        <v>2.25</v>
      </c>
      <c r="H257" t="s">
        <v>4</v>
      </c>
      <c r="I257">
        <f t="shared" si="6"/>
        <v>8.4375</v>
      </c>
      <c r="J257" t="s">
        <v>5</v>
      </c>
      <c r="K257" t="s">
        <v>66</v>
      </c>
      <c r="O257" t="s">
        <v>2018</v>
      </c>
      <c r="P257" t="s">
        <v>1843</v>
      </c>
      <c r="Q257" t="s">
        <v>2019</v>
      </c>
      <c r="R257" t="s">
        <v>1934</v>
      </c>
      <c r="S257" t="s">
        <v>1929</v>
      </c>
      <c r="T257" t="s">
        <v>1930</v>
      </c>
      <c r="U257" s="3">
        <v>1772</v>
      </c>
      <c r="V257" t="s">
        <v>25</v>
      </c>
      <c r="W257" t="s">
        <v>1922</v>
      </c>
      <c r="X257" t="s">
        <v>51</v>
      </c>
      <c r="Y257">
        <v>2022</v>
      </c>
      <c r="Z257" t="s">
        <v>1923</v>
      </c>
      <c r="AA257" s="2">
        <v>9.9499999999999993</v>
      </c>
      <c r="AB257" t="s">
        <v>2020</v>
      </c>
    </row>
    <row r="258" spans="1:28" outlineLevel="2" x14ac:dyDescent="0.25">
      <c r="A258">
        <v>192</v>
      </c>
      <c r="B258" t="s">
        <v>1108</v>
      </c>
      <c r="C258" t="s">
        <v>1109</v>
      </c>
      <c r="D258" t="s">
        <v>1110</v>
      </c>
      <c r="E258" t="s">
        <v>42</v>
      </c>
      <c r="F258">
        <v>2.38</v>
      </c>
      <c r="G258">
        <v>2.38</v>
      </c>
      <c r="H258" t="s">
        <v>75</v>
      </c>
      <c r="I258">
        <f t="shared" si="6"/>
        <v>4.4465539999999999</v>
      </c>
      <c r="J258" t="s">
        <v>43</v>
      </c>
      <c r="K258" t="s">
        <v>44</v>
      </c>
      <c r="O258" t="s">
        <v>1111</v>
      </c>
      <c r="P258" t="s">
        <v>35</v>
      </c>
      <c r="Q258" t="s">
        <v>1112</v>
      </c>
      <c r="R258" t="s">
        <v>1113</v>
      </c>
      <c r="S258" t="s">
        <v>137</v>
      </c>
      <c r="T258" t="s">
        <v>13</v>
      </c>
      <c r="U258">
        <v>266</v>
      </c>
      <c r="V258" t="s">
        <v>25</v>
      </c>
      <c r="W258" t="s">
        <v>1114</v>
      </c>
      <c r="X258" t="s">
        <v>16</v>
      </c>
      <c r="Y258">
        <v>2019</v>
      </c>
      <c r="Z258" t="s">
        <v>52</v>
      </c>
      <c r="AA258" s="2">
        <v>0.01</v>
      </c>
    </row>
    <row r="259" spans="1:28" outlineLevel="2" x14ac:dyDescent="0.25">
      <c r="A259">
        <v>311</v>
      </c>
      <c r="B259" t="s">
        <v>1672</v>
      </c>
      <c r="C259" t="s">
        <v>1673</v>
      </c>
      <c r="D259" t="s">
        <v>1674</v>
      </c>
      <c r="E259" t="s">
        <v>42</v>
      </c>
      <c r="F259">
        <v>3</v>
      </c>
      <c r="G259">
        <v>2.38</v>
      </c>
      <c r="H259" t="s">
        <v>4</v>
      </c>
      <c r="I259">
        <f t="shared" si="6"/>
        <v>7.14</v>
      </c>
      <c r="J259" t="s">
        <v>5</v>
      </c>
      <c r="K259" t="s">
        <v>66</v>
      </c>
      <c r="O259" t="s">
        <v>1675</v>
      </c>
      <c r="P259" t="s">
        <v>68</v>
      </c>
      <c r="Q259" t="s">
        <v>1668</v>
      </c>
      <c r="R259" t="s">
        <v>1636</v>
      </c>
      <c r="S259" t="s">
        <v>1637</v>
      </c>
      <c r="T259" t="s">
        <v>13</v>
      </c>
      <c r="U259" s="3">
        <v>1401</v>
      </c>
      <c r="V259" t="s">
        <v>25</v>
      </c>
      <c r="W259" t="s">
        <v>1638</v>
      </c>
      <c r="X259" t="s">
        <v>51</v>
      </c>
      <c r="Y259">
        <v>2021</v>
      </c>
      <c r="Z259" t="s">
        <v>198</v>
      </c>
      <c r="AA259" s="2">
        <v>3.99</v>
      </c>
    </row>
    <row r="260" spans="1:28" outlineLevel="2" x14ac:dyDescent="0.25">
      <c r="A260">
        <v>29</v>
      </c>
      <c r="B260" t="s">
        <v>231</v>
      </c>
      <c r="C260" t="s">
        <v>232</v>
      </c>
      <c r="D260" t="s">
        <v>233</v>
      </c>
      <c r="E260" t="s">
        <v>234</v>
      </c>
      <c r="F260">
        <v>3</v>
      </c>
      <c r="G260">
        <v>2.38</v>
      </c>
      <c r="H260" t="s">
        <v>4</v>
      </c>
      <c r="I260">
        <f t="shared" si="6"/>
        <v>7.14</v>
      </c>
      <c r="J260" t="s">
        <v>5</v>
      </c>
      <c r="K260" t="s">
        <v>66</v>
      </c>
      <c r="O260" t="s">
        <v>235</v>
      </c>
      <c r="P260" t="s">
        <v>68</v>
      </c>
      <c r="Q260" t="s">
        <v>236</v>
      </c>
      <c r="R260" t="s">
        <v>237</v>
      </c>
      <c r="S260" t="s">
        <v>144</v>
      </c>
      <c r="T260" t="s">
        <v>13</v>
      </c>
      <c r="U260" s="3">
        <v>1441</v>
      </c>
      <c r="V260" t="s">
        <v>25</v>
      </c>
      <c r="W260" t="s">
        <v>145</v>
      </c>
      <c r="X260" t="s">
        <v>51</v>
      </c>
      <c r="Y260">
        <v>2011</v>
      </c>
      <c r="Z260" t="s">
        <v>52</v>
      </c>
      <c r="AA260" s="2">
        <v>3.99</v>
      </c>
    </row>
    <row r="261" spans="1:28" outlineLevel="2" x14ac:dyDescent="0.25">
      <c r="A261">
        <v>316</v>
      </c>
      <c r="B261" t="s">
        <v>1693</v>
      </c>
      <c r="C261" t="s">
        <v>1694</v>
      </c>
      <c r="D261" t="s">
        <v>1695</v>
      </c>
      <c r="E261" t="s">
        <v>42</v>
      </c>
      <c r="F261">
        <v>3</v>
      </c>
      <c r="G261">
        <v>2.38</v>
      </c>
      <c r="H261" t="s">
        <v>4</v>
      </c>
      <c r="I261">
        <f t="shared" si="6"/>
        <v>7.14</v>
      </c>
      <c r="J261" t="s">
        <v>5</v>
      </c>
      <c r="K261" t="s">
        <v>66</v>
      </c>
      <c r="O261" t="s">
        <v>1696</v>
      </c>
      <c r="P261" t="s">
        <v>68</v>
      </c>
      <c r="Q261" t="s">
        <v>1687</v>
      </c>
      <c r="R261" t="s">
        <v>1688</v>
      </c>
      <c r="S261" t="s">
        <v>1637</v>
      </c>
      <c r="T261" t="s">
        <v>13</v>
      </c>
      <c r="U261" s="3">
        <v>1636</v>
      </c>
      <c r="V261" t="s">
        <v>25</v>
      </c>
      <c r="W261" t="s">
        <v>1638</v>
      </c>
      <c r="X261" t="s">
        <v>51</v>
      </c>
      <c r="Y261">
        <v>2021</v>
      </c>
      <c r="Z261" t="s">
        <v>198</v>
      </c>
      <c r="AA261" s="2">
        <v>0.01</v>
      </c>
    </row>
    <row r="262" spans="1:28" outlineLevel="2" x14ac:dyDescent="0.25">
      <c r="A262">
        <v>299</v>
      </c>
      <c r="B262" t="s">
        <v>1639</v>
      </c>
      <c r="C262" t="s">
        <v>1640</v>
      </c>
      <c r="D262" t="s">
        <v>1641</v>
      </c>
      <c r="E262" t="s">
        <v>42</v>
      </c>
      <c r="F262">
        <v>3.13</v>
      </c>
      <c r="G262">
        <v>2.38</v>
      </c>
      <c r="H262" t="s">
        <v>4</v>
      </c>
      <c r="I262">
        <f t="shared" si="6"/>
        <v>7.4493999999999998</v>
      </c>
      <c r="J262" t="s">
        <v>5</v>
      </c>
      <c r="K262" t="s">
        <v>66</v>
      </c>
      <c r="O262" t="s">
        <v>1642</v>
      </c>
      <c r="P262" t="s">
        <v>68</v>
      </c>
      <c r="Q262" t="s">
        <v>1635</v>
      </c>
      <c r="R262" t="s">
        <v>1636</v>
      </c>
      <c r="S262" t="s">
        <v>1637</v>
      </c>
      <c r="T262" t="s">
        <v>13</v>
      </c>
      <c r="U262" s="3">
        <v>1389</v>
      </c>
      <c r="V262" t="s">
        <v>25</v>
      </c>
      <c r="W262" t="s">
        <v>1638</v>
      </c>
      <c r="X262" t="s">
        <v>51</v>
      </c>
      <c r="Y262">
        <v>2021</v>
      </c>
      <c r="Z262" t="s">
        <v>198</v>
      </c>
      <c r="AA262" s="2">
        <v>3.99</v>
      </c>
    </row>
    <row r="263" spans="1:28" outlineLevel="2" x14ac:dyDescent="0.25">
      <c r="A263">
        <v>216</v>
      </c>
      <c r="B263" t="s">
        <v>1236</v>
      </c>
      <c r="C263" t="s">
        <v>1237</v>
      </c>
      <c r="D263" t="s">
        <v>1238</v>
      </c>
      <c r="E263" t="s">
        <v>56</v>
      </c>
      <c r="F263">
        <v>4</v>
      </c>
      <c r="G263">
        <v>2.38</v>
      </c>
      <c r="H263" t="s">
        <v>4</v>
      </c>
      <c r="I263">
        <f t="shared" si="6"/>
        <v>9.52</v>
      </c>
      <c r="J263" t="s">
        <v>5</v>
      </c>
      <c r="K263" t="s">
        <v>98</v>
      </c>
      <c r="O263" t="s">
        <v>1239</v>
      </c>
      <c r="P263" t="s">
        <v>77</v>
      </c>
      <c r="Q263" t="s">
        <v>1237</v>
      </c>
      <c r="R263" t="s">
        <v>1240</v>
      </c>
      <c r="S263" t="s">
        <v>787</v>
      </c>
      <c r="T263" t="s">
        <v>13</v>
      </c>
      <c r="U263">
        <v>257</v>
      </c>
      <c r="V263" t="s">
        <v>25</v>
      </c>
      <c r="W263" t="s">
        <v>300</v>
      </c>
      <c r="X263" t="s">
        <v>301</v>
      </c>
      <c r="Y263">
        <v>2020</v>
      </c>
      <c r="Z263" t="s">
        <v>52</v>
      </c>
      <c r="AA263" s="2">
        <v>0.01</v>
      </c>
    </row>
    <row r="264" spans="1:28" outlineLevel="2" x14ac:dyDescent="0.25">
      <c r="A264">
        <v>217</v>
      </c>
      <c r="B264" t="s">
        <v>1241</v>
      </c>
      <c r="C264" t="s">
        <v>1237</v>
      </c>
      <c r="D264" t="s">
        <v>1242</v>
      </c>
      <c r="E264" t="s">
        <v>56</v>
      </c>
      <c r="F264">
        <v>4</v>
      </c>
      <c r="G264">
        <v>2.38</v>
      </c>
      <c r="H264" t="s">
        <v>4</v>
      </c>
      <c r="I264">
        <f t="shared" si="6"/>
        <v>9.52</v>
      </c>
      <c r="J264" t="s">
        <v>5</v>
      </c>
      <c r="K264" t="s">
        <v>98</v>
      </c>
      <c r="O264" t="s">
        <v>1243</v>
      </c>
      <c r="P264" t="s">
        <v>77</v>
      </c>
      <c r="Q264" t="s">
        <v>1237</v>
      </c>
      <c r="R264" t="s">
        <v>1240</v>
      </c>
      <c r="S264" t="s">
        <v>787</v>
      </c>
      <c r="T264" t="s">
        <v>13</v>
      </c>
      <c r="U264">
        <v>257</v>
      </c>
      <c r="V264" t="s">
        <v>25</v>
      </c>
      <c r="W264" t="s">
        <v>300</v>
      </c>
      <c r="X264" t="s">
        <v>301</v>
      </c>
      <c r="Y264">
        <v>2020</v>
      </c>
      <c r="Z264" t="s">
        <v>52</v>
      </c>
      <c r="AA264" s="2">
        <v>0.01</v>
      </c>
    </row>
    <row r="265" spans="1:28" outlineLevel="2" x14ac:dyDescent="0.25">
      <c r="A265">
        <v>229</v>
      </c>
      <c r="B265" t="s">
        <v>1296</v>
      </c>
      <c r="C265" t="s">
        <v>1297</v>
      </c>
      <c r="D265" t="s">
        <v>1298</v>
      </c>
      <c r="E265" t="s">
        <v>32</v>
      </c>
      <c r="F265">
        <v>4.5</v>
      </c>
      <c r="G265">
        <v>2.38</v>
      </c>
      <c r="H265" t="s">
        <v>4</v>
      </c>
      <c r="I265">
        <f t="shared" si="6"/>
        <v>10.709999999999999</v>
      </c>
      <c r="J265" t="s">
        <v>5</v>
      </c>
      <c r="K265" t="s">
        <v>98</v>
      </c>
      <c r="L265" t="s">
        <v>7</v>
      </c>
      <c r="M265" t="s">
        <v>7</v>
      </c>
      <c r="O265" t="s">
        <v>1299</v>
      </c>
      <c r="P265" t="s">
        <v>35</v>
      </c>
      <c r="Q265" t="s">
        <v>1300</v>
      </c>
      <c r="R265" t="s">
        <v>36</v>
      </c>
      <c r="S265" t="s">
        <v>12</v>
      </c>
      <c r="T265" t="s">
        <v>13</v>
      </c>
      <c r="U265">
        <v>62</v>
      </c>
      <c r="V265" t="s">
        <v>25</v>
      </c>
      <c r="W265" t="s">
        <v>1301</v>
      </c>
      <c r="X265" t="s">
        <v>38</v>
      </c>
      <c r="Y265" t="s">
        <v>80</v>
      </c>
      <c r="AA265" s="2">
        <v>12</v>
      </c>
    </row>
    <row r="266" spans="1:28" outlineLevel="2" x14ac:dyDescent="0.25">
      <c r="A266">
        <v>242</v>
      </c>
      <c r="B266" t="s">
        <v>1374</v>
      </c>
      <c r="C266" t="s">
        <v>1375</v>
      </c>
      <c r="D266" t="s">
        <v>1376</v>
      </c>
      <c r="E266" t="s">
        <v>458</v>
      </c>
      <c r="F266">
        <v>2.25</v>
      </c>
      <c r="G266">
        <v>2.5</v>
      </c>
      <c r="H266" t="s">
        <v>4</v>
      </c>
      <c r="I266">
        <f t="shared" si="6"/>
        <v>5.625</v>
      </c>
      <c r="J266" t="s">
        <v>5</v>
      </c>
      <c r="K266" t="s">
        <v>98</v>
      </c>
      <c r="N266" t="s">
        <v>7</v>
      </c>
      <c r="O266" t="s">
        <v>1377</v>
      </c>
      <c r="P266" t="s">
        <v>9</v>
      </c>
      <c r="Q266" t="s">
        <v>1370</v>
      </c>
      <c r="R266" t="s">
        <v>1378</v>
      </c>
      <c r="S266" t="s">
        <v>1372</v>
      </c>
      <c r="T266" t="s">
        <v>13</v>
      </c>
      <c r="U266" s="3">
        <v>1791</v>
      </c>
      <c r="V266" t="s">
        <v>25</v>
      </c>
      <c r="W266" t="s">
        <v>1379</v>
      </c>
      <c r="X266" t="s">
        <v>114</v>
      </c>
      <c r="Y266">
        <v>2011</v>
      </c>
      <c r="AA266" s="2">
        <v>0.01</v>
      </c>
    </row>
    <row r="267" spans="1:28" outlineLevel="2" x14ac:dyDescent="0.25">
      <c r="A267">
        <v>18</v>
      </c>
      <c r="B267" t="s">
        <v>153</v>
      </c>
      <c r="C267" t="s">
        <v>154</v>
      </c>
      <c r="D267" t="s">
        <v>155</v>
      </c>
      <c r="E267" t="s">
        <v>42</v>
      </c>
      <c r="F267">
        <v>2.5</v>
      </c>
      <c r="G267">
        <v>2.5</v>
      </c>
      <c r="H267" t="s">
        <v>156</v>
      </c>
      <c r="I267">
        <f t="shared" si="6"/>
        <v>6.25</v>
      </c>
      <c r="J267" t="s">
        <v>5</v>
      </c>
      <c r="K267" t="s">
        <v>92</v>
      </c>
      <c r="P267" t="s">
        <v>46</v>
      </c>
      <c r="Q267" t="s">
        <v>157</v>
      </c>
      <c r="R267" t="s">
        <v>79</v>
      </c>
      <c r="S267" t="s">
        <v>24</v>
      </c>
      <c r="T267" t="s">
        <v>13</v>
      </c>
      <c r="U267">
        <v>42</v>
      </c>
      <c r="V267" t="s">
        <v>25</v>
      </c>
      <c r="W267" t="s">
        <v>158</v>
      </c>
      <c r="X267" t="s">
        <v>38</v>
      </c>
      <c r="Y267" t="s">
        <v>80</v>
      </c>
      <c r="AA267" s="2">
        <v>6</v>
      </c>
    </row>
    <row r="268" spans="1:28" outlineLevel="2" x14ac:dyDescent="0.25">
      <c r="A268">
        <v>443</v>
      </c>
      <c r="B268" t="s">
        <v>2290</v>
      </c>
      <c r="C268" t="s">
        <v>2291</v>
      </c>
      <c r="D268" t="s">
        <v>2292</v>
      </c>
      <c r="E268" t="s">
        <v>32</v>
      </c>
      <c r="F268">
        <v>2.75</v>
      </c>
      <c r="G268">
        <v>2.5</v>
      </c>
      <c r="H268" t="s">
        <v>4</v>
      </c>
      <c r="I268">
        <f t="shared" si="6"/>
        <v>6.875</v>
      </c>
      <c r="J268" t="s">
        <v>43</v>
      </c>
      <c r="K268" t="s">
        <v>207</v>
      </c>
      <c r="O268" t="s">
        <v>2293</v>
      </c>
      <c r="P268" t="s">
        <v>209</v>
      </c>
      <c r="Q268" t="s">
        <v>2291</v>
      </c>
      <c r="R268" t="s">
        <v>2291</v>
      </c>
      <c r="S268" t="s">
        <v>24</v>
      </c>
      <c r="T268" t="s">
        <v>13</v>
      </c>
      <c r="U268">
        <v>250</v>
      </c>
      <c r="V268" t="s">
        <v>25</v>
      </c>
      <c r="W268" t="s">
        <v>2289</v>
      </c>
      <c r="X268" t="s">
        <v>51</v>
      </c>
      <c r="Y268">
        <v>2023</v>
      </c>
      <c r="Z268" t="s">
        <v>28</v>
      </c>
      <c r="AA268" s="2">
        <v>0.01</v>
      </c>
    </row>
    <row r="269" spans="1:28" outlineLevel="2" x14ac:dyDescent="0.25">
      <c r="A269">
        <v>363</v>
      </c>
      <c r="B269" t="s">
        <v>1916</v>
      </c>
      <c r="C269" t="s">
        <v>1917</v>
      </c>
      <c r="D269" t="s">
        <v>1918</v>
      </c>
      <c r="E269" t="s">
        <v>314</v>
      </c>
      <c r="F269">
        <v>2.75</v>
      </c>
      <c r="G269">
        <v>2.5</v>
      </c>
      <c r="H269" t="s">
        <v>156</v>
      </c>
      <c r="I269">
        <f t="shared" si="6"/>
        <v>6.875</v>
      </c>
      <c r="J269" t="s">
        <v>5</v>
      </c>
      <c r="K269" t="s">
        <v>57</v>
      </c>
      <c r="M269" t="s">
        <v>7</v>
      </c>
      <c r="O269" t="s">
        <v>1919</v>
      </c>
      <c r="P269" t="s">
        <v>46</v>
      </c>
      <c r="Q269" t="s">
        <v>1920</v>
      </c>
      <c r="R269" t="s">
        <v>1921</v>
      </c>
      <c r="S269" t="s">
        <v>48</v>
      </c>
      <c r="T269" t="s">
        <v>13</v>
      </c>
      <c r="U269" s="3">
        <v>2031</v>
      </c>
      <c r="V269" t="s">
        <v>25</v>
      </c>
      <c r="W269" t="s">
        <v>1922</v>
      </c>
      <c r="X269" t="s">
        <v>51</v>
      </c>
      <c r="Y269">
        <v>2022</v>
      </c>
      <c r="Z269" t="s">
        <v>1923</v>
      </c>
      <c r="AA269" s="2">
        <v>6.99</v>
      </c>
    </row>
    <row r="270" spans="1:28" outlineLevel="2" x14ac:dyDescent="0.25">
      <c r="A270">
        <v>203</v>
      </c>
      <c r="B270" t="s">
        <v>1169</v>
      </c>
      <c r="C270" t="s">
        <v>522</v>
      </c>
      <c r="D270" t="s">
        <v>1170</v>
      </c>
      <c r="E270" t="s">
        <v>553</v>
      </c>
      <c r="F270">
        <v>3</v>
      </c>
      <c r="G270">
        <v>2.5</v>
      </c>
      <c r="H270" t="s">
        <v>4</v>
      </c>
      <c r="I270">
        <f t="shared" si="6"/>
        <v>7.5</v>
      </c>
      <c r="J270" t="s">
        <v>5</v>
      </c>
      <c r="K270" t="s">
        <v>103</v>
      </c>
      <c r="N270" t="s">
        <v>7</v>
      </c>
      <c r="O270" t="s">
        <v>1171</v>
      </c>
      <c r="P270" t="s">
        <v>35</v>
      </c>
      <c r="Q270" t="s">
        <v>522</v>
      </c>
      <c r="R270" t="s">
        <v>523</v>
      </c>
      <c r="S270" t="s">
        <v>12</v>
      </c>
      <c r="T270" t="s">
        <v>13</v>
      </c>
      <c r="U270">
        <v>63</v>
      </c>
      <c r="V270" t="s">
        <v>25</v>
      </c>
      <c r="W270" t="s">
        <v>1172</v>
      </c>
      <c r="X270" t="s">
        <v>16</v>
      </c>
      <c r="Y270">
        <v>2018</v>
      </c>
      <c r="AA270" s="2">
        <v>4.95</v>
      </c>
    </row>
    <row r="271" spans="1:28" outlineLevel="2" x14ac:dyDescent="0.25">
      <c r="A271">
        <v>321</v>
      </c>
      <c r="B271" t="s">
        <v>1723</v>
      </c>
      <c r="C271" t="s">
        <v>1724</v>
      </c>
      <c r="D271" t="s">
        <v>1725</v>
      </c>
      <c r="E271" t="s">
        <v>42</v>
      </c>
      <c r="F271">
        <v>3</v>
      </c>
      <c r="G271">
        <v>2.5</v>
      </c>
      <c r="H271" t="s">
        <v>4</v>
      </c>
      <c r="I271">
        <f t="shared" si="6"/>
        <v>7.5</v>
      </c>
      <c r="J271" t="s">
        <v>5</v>
      </c>
      <c r="K271" t="s">
        <v>66</v>
      </c>
      <c r="O271" t="s">
        <v>1726</v>
      </c>
      <c r="P271" t="s">
        <v>68</v>
      </c>
      <c r="Q271" t="s">
        <v>1727</v>
      </c>
      <c r="R271" t="s">
        <v>1728</v>
      </c>
      <c r="S271" t="s">
        <v>1637</v>
      </c>
      <c r="T271" t="s">
        <v>13</v>
      </c>
      <c r="U271" s="3">
        <v>1581</v>
      </c>
      <c r="V271" t="s">
        <v>25</v>
      </c>
      <c r="W271" t="s">
        <v>1638</v>
      </c>
      <c r="X271" t="s">
        <v>51</v>
      </c>
      <c r="Y271">
        <v>2021</v>
      </c>
      <c r="Z271" t="s">
        <v>198</v>
      </c>
      <c r="AA271" s="2">
        <v>0.01</v>
      </c>
    </row>
    <row r="272" spans="1:28" outlineLevel="2" x14ac:dyDescent="0.25">
      <c r="A272">
        <v>445</v>
      </c>
      <c r="B272" t="s">
        <v>2300</v>
      </c>
      <c r="C272" t="s">
        <v>2301</v>
      </c>
      <c r="D272" t="s">
        <v>2302</v>
      </c>
      <c r="E272" t="s">
        <v>42</v>
      </c>
      <c r="F272">
        <v>3.25</v>
      </c>
      <c r="G272">
        <v>2.5</v>
      </c>
      <c r="H272" t="s">
        <v>4</v>
      </c>
      <c r="I272">
        <f t="shared" si="6"/>
        <v>8.125</v>
      </c>
      <c r="J272" t="s">
        <v>5</v>
      </c>
      <c r="K272" t="s">
        <v>84</v>
      </c>
      <c r="O272" t="s">
        <v>2303</v>
      </c>
      <c r="P272" t="s">
        <v>35</v>
      </c>
      <c r="Q272" t="s">
        <v>2301</v>
      </c>
      <c r="R272" t="s">
        <v>2301</v>
      </c>
      <c r="S272" t="s">
        <v>24</v>
      </c>
      <c r="T272" t="s">
        <v>13</v>
      </c>
      <c r="U272">
        <v>247</v>
      </c>
      <c r="V272" t="s">
        <v>25</v>
      </c>
      <c r="W272" t="s">
        <v>2289</v>
      </c>
      <c r="X272" t="s">
        <v>51</v>
      </c>
      <c r="Y272">
        <v>2023</v>
      </c>
      <c r="Z272" t="s">
        <v>28</v>
      </c>
      <c r="AA272" s="2">
        <v>7.99</v>
      </c>
    </row>
    <row r="273" spans="1:28" outlineLevel="2" x14ac:dyDescent="0.25">
      <c r="A273">
        <v>426</v>
      </c>
      <c r="B273" t="s">
        <v>2212</v>
      </c>
      <c r="C273" t="s">
        <v>2213</v>
      </c>
      <c r="D273" t="s">
        <v>2214</v>
      </c>
      <c r="E273" t="s">
        <v>42</v>
      </c>
      <c r="F273">
        <v>3.25</v>
      </c>
      <c r="G273">
        <v>2.5</v>
      </c>
      <c r="H273" t="s">
        <v>4</v>
      </c>
      <c r="I273">
        <f t="shared" si="6"/>
        <v>8.125</v>
      </c>
      <c r="J273" t="s">
        <v>5</v>
      </c>
      <c r="K273" t="s">
        <v>66</v>
      </c>
      <c r="O273" t="s">
        <v>2215</v>
      </c>
      <c r="P273" t="s">
        <v>1843</v>
      </c>
      <c r="Q273" t="s">
        <v>2213</v>
      </c>
      <c r="R273" t="s">
        <v>2216</v>
      </c>
      <c r="S273" t="s">
        <v>2165</v>
      </c>
      <c r="T273" t="s">
        <v>13</v>
      </c>
      <c r="U273">
        <v>568</v>
      </c>
      <c r="V273" t="s">
        <v>25</v>
      </c>
      <c r="W273" t="s">
        <v>2166</v>
      </c>
      <c r="X273" t="s">
        <v>51</v>
      </c>
      <c r="Y273">
        <v>2022</v>
      </c>
      <c r="Z273" t="s">
        <v>1593</v>
      </c>
      <c r="AA273" s="2">
        <v>0.01</v>
      </c>
    </row>
    <row r="274" spans="1:28" outlineLevel="2" x14ac:dyDescent="0.25">
      <c r="A274">
        <v>315</v>
      </c>
      <c r="B274" t="s">
        <v>1689</v>
      </c>
      <c r="C274" t="s">
        <v>1690</v>
      </c>
      <c r="D274" t="s">
        <v>1691</v>
      </c>
      <c r="E274" t="s">
        <v>42</v>
      </c>
      <c r="F274">
        <v>3.25</v>
      </c>
      <c r="G274">
        <v>2.5</v>
      </c>
      <c r="H274" t="s">
        <v>4</v>
      </c>
      <c r="I274">
        <f t="shared" si="6"/>
        <v>8.125</v>
      </c>
      <c r="J274" t="s">
        <v>5</v>
      </c>
      <c r="K274" t="s">
        <v>66</v>
      </c>
      <c r="O274" t="s">
        <v>1692</v>
      </c>
      <c r="P274" t="s">
        <v>68</v>
      </c>
      <c r="Q274" t="s">
        <v>1687</v>
      </c>
      <c r="R274" t="s">
        <v>1688</v>
      </c>
      <c r="S274" t="s">
        <v>1637</v>
      </c>
      <c r="T274" t="s">
        <v>13</v>
      </c>
      <c r="U274" s="3">
        <v>1636</v>
      </c>
      <c r="V274" t="s">
        <v>25</v>
      </c>
      <c r="W274" t="s">
        <v>1638</v>
      </c>
      <c r="X274" t="s">
        <v>51</v>
      </c>
      <c r="Y274">
        <v>2021</v>
      </c>
      <c r="Z274" t="s">
        <v>198</v>
      </c>
      <c r="AA274" s="2">
        <v>0.01</v>
      </c>
    </row>
    <row r="275" spans="1:28" outlineLevel="2" x14ac:dyDescent="0.25">
      <c r="A275">
        <v>384</v>
      </c>
      <c r="B275" t="s">
        <v>2012</v>
      </c>
      <c r="C275" t="s">
        <v>2013</v>
      </c>
      <c r="D275" t="s">
        <v>2014</v>
      </c>
      <c r="E275" t="s">
        <v>32</v>
      </c>
      <c r="F275">
        <v>3.37</v>
      </c>
      <c r="G275">
        <v>2.5</v>
      </c>
      <c r="H275" t="s">
        <v>4</v>
      </c>
      <c r="I275">
        <f t="shared" si="6"/>
        <v>8.4250000000000007</v>
      </c>
      <c r="J275" t="s">
        <v>43</v>
      </c>
      <c r="K275" t="s">
        <v>1927</v>
      </c>
      <c r="P275" t="s">
        <v>35</v>
      </c>
      <c r="Q275" t="s">
        <v>508</v>
      </c>
      <c r="R275" t="s">
        <v>1928</v>
      </c>
      <c r="S275" t="s">
        <v>1929</v>
      </c>
      <c r="T275" t="s">
        <v>1930</v>
      </c>
      <c r="U275" s="3">
        <v>2164</v>
      </c>
      <c r="V275" t="s">
        <v>25</v>
      </c>
      <c r="W275" t="s">
        <v>1922</v>
      </c>
      <c r="X275" t="s">
        <v>51</v>
      </c>
      <c r="Y275">
        <v>2022</v>
      </c>
      <c r="Z275" t="s">
        <v>1923</v>
      </c>
      <c r="AA275" s="2">
        <v>5.99</v>
      </c>
    </row>
    <row r="276" spans="1:28" outlineLevel="2" x14ac:dyDescent="0.25">
      <c r="A276">
        <v>219</v>
      </c>
      <c r="B276" t="s">
        <v>1248</v>
      </c>
      <c r="C276" t="s">
        <v>1249</v>
      </c>
      <c r="D276" t="s">
        <v>1250</v>
      </c>
      <c r="E276" t="s">
        <v>42</v>
      </c>
      <c r="F276">
        <v>3.5</v>
      </c>
      <c r="G276">
        <v>2.5</v>
      </c>
      <c r="H276" t="s">
        <v>4</v>
      </c>
      <c r="I276">
        <f t="shared" si="6"/>
        <v>8.75</v>
      </c>
      <c r="J276" t="s">
        <v>5</v>
      </c>
      <c r="K276" t="s">
        <v>103</v>
      </c>
      <c r="O276" t="s">
        <v>1251</v>
      </c>
      <c r="P276" t="s">
        <v>68</v>
      </c>
      <c r="Q276" t="s">
        <v>1251</v>
      </c>
      <c r="R276" t="s">
        <v>1252</v>
      </c>
      <c r="S276" t="s">
        <v>787</v>
      </c>
      <c r="T276" t="s">
        <v>13</v>
      </c>
      <c r="U276">
        <v>232</v>
      </c>
      <c r="V276" t="s">
        <v>25</v>
      </c>
      <c r="W276" t="s">
        <v>88</v>
      </c>
      <c r="X276" t="s">
        <v>51</v>
      </c>
      <c r="Y276">
        <v>2016</v>
      </c>
      <c r="Z276" t="s">
        <v>52</v>
      </c>
      <c r="AA276" s="2">
        <v>5.95</v>
      </c>
    </row>
    <row r="277" spans="1:28" outlineLevel="2" x14ac:dyDescent="0.25">
      <c r="A277">
        <v>456</v>
      </c>
      <c r="B277" t="s">
        <v>2354</v>
      </c>
      <c r="C277" t="s">
        <v>2355</v>
      </c>
      <c r="D277" t="s">
        <v>2356</v>
      </c>
      <c r="E277" t="s">
        <v>42</v>
      </c>
      <c r="F277">
        <v>3.5</v>
      </c>
      <c r="G277">
        <v>2.5</v>
      </c>
      <c r="H277" t="s">
        <v>4</v>
      </c>
      <c r="I277">
        <f t="shared" si="6"/>
        <v>8.75</v>
      </c>
      <c r="J277" t="s">
        <v>5</v>
      </c>
      <c r="K277" t="s">
        <v>103</v>
      </c>
      <c r="O277" t="s">
        <v>2357</v>
      </c>
      <c r="P277" t="s">
        <v>353</v>
      </c>
      <c r="Q277" t="s">
        <v>2358</v>
      </c>
      <c r="R277" t="s">
        <v>2359</v>
      </c>
      <c r="S277" t="s">
        <v>2360</v>
      </c>
      <c r="T277" t="s">
        <v>13</v>
      </c>
      <c r="U277">
        <v>363</v>
      </c>
      <c r="V277" t="s">
        <v>25</v>
      </c>
      <c r="W277" t="s">
        <v>2353</v>
      </c>
      <c r="X277" t="s">
        <v>27</v>
      </c>
      <c r="Y277">
        <v>2023</v>
      </c>
      <c r="Z277" t="s">
        <v>52</v>
      </c>
      <c r="AA277" s="2">
        <v>0.02</v>
      </c>
    </row>
    <row r="278" spans="1:28" outlineLevel="2" x14ac:dyDescent="0.25">
      <c r="A278">
        <v>432</v>
      </c>
      <c r="B278" t="s">
        <v>2233</v>
      </c>
      <c r="C278" t="s">
        <v>2234</v>
      </c>
      <c r="D278" t="s">
        <v>2235</v>
      </c>
      <c r="E278" t="s">
        <v>42</v>
      </c>
      <c r="F278">
        <v>3.5</v>
      </c>
      <c r="G278">
        <v>2.5</v>
      </c>
      <c r="H278" t="s">
        <v>4</v>
      </c>
      <c r="I278">
        <f t="shared" si="6"/>
        <v>8.75</v>
      </c>
      <c r="J278" t="s">
        <v>5</v>
      </c>
      <c r="K278" t="s">
        <v>66</v>
      </c>
      <c r="O278" t="s">
        <v>2236</v>
      </c>
      <c r="P278" t="s">
        <v>35</v>
      </c>
      <c r="Q278" t="s">
        <v>2198</v>
      </c>
      <c r="R278" t="s">
        <v>2164</v>
      </c>
      <c r="S278" t="s">
        <v>2165</v>
      </c>
      <c r="T278" t="s">
        <v>13</v>
      </c>
      <c r="U278">
        <v>536</v>
      </c>
      <c r="V278" t="s">
        <v>25</v>
      </c>
      <c r="W278" t="s">
        <v>2166</v>
      </c>
      <c r="X278" t="s">
        <v>51</v>
      </c>
      <c r="Y278">
        <v>2022</v>
      </c>
      <c r="Z278" t="s">
        <v>1593</v>
      </c>
      <c r="AA278" s="2">
        <v>4.95</v>
      </c>
    </row>
    <row r="279" spans="1:28" outlineLevel="2" x14ac:dyDescent="0.25">
      <c r="A279">
        <v>248</v>
      </c>
      <c r="B279" t="s">
        <v>1400</v>
      </c>
      <c r="C279" t="s">
        <v>1401</v>
      </c>
      <c r="D279" t="s">
        <v>1402</v>
      </c>
      <c r="E279" t="s">
        <v>42</v>
      </c>
      <c r="F279">
        <v>3.5</v>
      </c>
      <c r="G279">
        <v>2.5</v>
      </c>
      <c r="H279" t="s">
        <v>4</v>
      </c>
      <c r="I279">
        <f t="shared" si="6"/>
        <v>8.75</v>
      </c>
      <c r="J279" t="s">
        <v>5</v>
      </c>
      <c r="K279" t="s">
        <v>103</v>
      </c>
      <c r="O279" t="s">
        <v>1403</v>
      </c>
      <c r="P279" t="s">
        <v>46</v>
      </c>
      <c r="Q279" t="s">
        <v>189</v>
      </c>
      <c r="R279" t="s">
        <v>48</v>
      </c>
      <c r="S279" t="s">
        <v>1399</v>
      </c>
      <c r="T279" t="s">
        <v>13</v>
      </c>
      <c r="U279">
        <v>773</v>
      </c>
      <c r="V279" t="s">
        <v>25</v>
      </c>
      <c r="W279" t="s">
        <v>50</v>
      </c>
      <c r="X279" t="s">
        <v>51</v>
      </c>
      <c r="Y279">
        <v>2005</v>
      </c>
      <c r="Z279" t="s">
        <v>52</v>
      </c>
      <c r="AA279" s="2">
        <v>0.01</v>
      </c>
    </row>
    <row r="280" spans="1:28" outlineLevel="2" x14ac:dyDescent="0.25">
      <c r="A280">
        <v>274</v>
      </c>
      <c r="B280" t="s">
        <v>1537</v>
      </c>
      <c r="C280" t="s">
        <v>1538</v>
      </c>
      <c r="D280" t="s">
        <v>1539</v>
      </c>
      <c r="E280" t="s">
        <v>42</v>
      </c>
      <c r="F280">
        <v>3.5</v>
      </c>
      <c r="G280">
        <v>2.5</v>
      </c>
      <c r="H280" t="s">
        <v>4</v>
      </c>
      <c r="I280">
        <f t="shared" si="6"/>
        <v>8.75</v>
      </c>
      <c r="J280" t="s">
        <v>5</v>
      </c>
      <c r="K280" t="s">
        <v>92</v>
      </c>
      <c r="P280" t="s">
        <v>46</v>
      </c>
      <c r="Q280" t="s">
        <v>149</v>
      </c>
      <c r="R280" t="s">
        <v>150</v>
      </c>
      <c r="S280" t="s">
        <v>151</v>
      </c>
      <c r="T280" t="s">
        <v>13</v>
      </c>
      <c r="U280">
        <v>924</v>
      </c>
      <c r="V280" t="s">
        <v>25</v>
      </c>
      <c r="W280" t="s">
        <v>152</v>
      </c>
      <c r="X280" t="s">
        <v>16</v>
      </c>
      <c r="Y280">
        <v>1991</v>
      </c>
      <c r="AA280" s="2">
        <v>4.5</v>
      </c>
    </row>
    <row r="281" spans="1:28" outlineLevel="2" x14ac:dyDescent="0.25">
      <c r="A281">
        <v>32</v>
      </c>
      <c r="B281" t="s">
        <v>248</v>
      </c>
      <c r="C281" t="s">
        <v>249</v>
      </c>
      <c r="D281" t="s">
        <v>250</v>
      </c>
      <c r="E281" t="s">
        <v>42</v>
      </c>
      <c r="F281">
        <v>3.5</v>
      </c>
      <c r="G281">
        <v>2.5</v>
      </c>
      <c r="H281" t="s">
        <v>4</v>
      </c>
      <c r="I281">
        <f t="shared" si="6"/>
        <v>8.75</v>
      </c>
      <c r="J281" t="s">
        <v>5</v>
      </c>
      <c r="K281" t="s">
        <v>103</v>
      </c>
      <c r="M281" t="s">
        <v>7</v>
      </c>
      <c r="P281" t="s">
        <v>46</v>
      </c>
      <c r="Q281" t="s">
        <v>251</v>
      </c>
      <c r="R281" t="s">
        <v>252</v>
      </c>
      <c r="S281" t="s">
        <v>151</v>
      </c>
      <c r="T281" t="s">
        <v>13</v>
      </c>
      <c r="U281">
        <v>993</v>
      </c>
      <c r="V281" t="s">
        <v>25</v>
      </c>
      <c r="W281" t="s">
        <v>253</v>
      </c>
      <c r="X281" t="s">
        <v>16</v>
      </c>
      <c r="Y281">
        <v>2017</v>
      </c>
      <c r="Z281" t="s">
        <v>198</v>
      </c>
      <c r="AA281" s="2">
        <v>0.01</v>
      </c>
    </row>
    <row r="282" spans="1:28" outlineLevel="2" x14ac:dyDescent="0.25">
      <c r="A282">
        <v>409</v>
      </c>
      <c r="B282" t="s">
        <v>2120</v>
      </c>
      <c r="C282" t="s">
        <v>2121</v>
      </c>
      <c r="D282" t="s">
        <v>2122</v>
      </c>
      <c r="E282" t="s">
        <v>3</v>
      </c>
      <c r="F282">
        <v>3.5</v>
      </c>
      <c r="G282">
        <v>2.5</v>
      </c>
      <c r="H282" t="s">
        <v>4</v>
      </c>
      <c r="I282">
        <f t="shared" si="6"/>
        <v>8.75</v>
      </c>
      <c r="J282" t="s">
        <v>5</v>
      </c>
      <c r="K282" t="s">
        <v>92</v>
      </c>
      <c r="P282" t="s">
        <v>46</v>
      </c>
      <c r="Q282" t="s">
        <v>2123</v>
      </c>
      <c r="R282" t="s">
        <v>396</v>
      </c>
      <c r="S282" t="s">
        <v>151</v>
      </c>
      <c r="T282" t="s">
        <v>13</v>
      </c>
      <c r="U282" s="3">
        <v>1052</v>
      </c>
      <c r="V282" t="s">
        <v>25</v>
      </c>
      <c r="W282" t="s">
        <v>2115</v>
      </c>
      <c r="X282" t="s">
        <v>16</v>
      </c>
      <c r="Y282">
        <v>2022</v>
      </c>
      <c r="Z282" t="s">
        <v>1836</v>
      </c>
      <c r="AA282" s="2">
        <v>0.01</v>
      </c>
    </row>
    <row r="283" spans="1:28" outlineLevel="2" x14ac:dyDescent="0.25">
      <c r="A283">
        <v>406</v>
      </c>
      <c r="B283" t="s">
        <v>2108</v>
      </c>
      <c r="C283" t="s">
        <v>2109</v>
      </c>
      <c r="D283" t="s">
        <v>2110</v>
      </c>
      <c r="E283" t="s">
        <v>42</v>
      </c>
      <c r="F283">
        <v>3.5</v>
      </c>
      <c r="G283">
        <v>2.5</v>
      </c>
      <c r="H283" t="s">
        <v>4</v>
      </c>
      <c r="I283">
        <f t="shared" si="6"/>
        <v>8.75</v>
      </c>
      <c r="J283" t="s">
        <v>5</v>
      </c>
      <c r="K283" t="s">
        <v>103</v>
      </c>
      <c r="O283" t="s">
        <v>396</v>
      </c>
      <c r="P283" t="s">
        <v>46</v>
      </c>
      <c r="Q283" t="s">
        <v>2111</v>
      </c>
      <c r="R283" t="s">
        <v>396</v>
      </c>
      <c r="S283" t="s">
        <v>151</v>
      </c>
      <c r="T283" t="s">
        <v>1568</v>
      </c>
      <c r="U283" s="3">
        <v>1053</v>
      </c>
      <c r="V283" t="s">
        <v>25</v>
      </c>
      <c r="X283" t="s">
        <v>16</v>
      </c>
      <c r="Y283">
        <v>2022</v>
      </c>
      <c r="Z283" t="s">
        <v>1836</v>
      </c>
      <c r="AA283" s="2">
        <v>0.01</v>
      </c>
    </row>
    <row r="284" spans="1:28" outlineLevel="2" x14ac:dyDescent="0.25">
      <c r="A284">
        <v>407</v>
      </c>
      <c r="B284" t="s">
        <v>2112</v>
      </c>
      <c r="C284" t="s">
        <v>2113</v>
      </c>
      <c r="D284" t="s">
        <v>2114</v>
      </c>
      <c r="E284" t="s">
        <v>42</v>
      </c>
      <c r="F284">
        <v>3.5</v>
      </c>
      <c r="G284">
        <v>2.5</v>
      </c>
      <c r="H284" t="s">
        <v>4</v>
      </c>
      <c r="I284">
        <f t="shared" si="6"/>
        <v>8.75</v>
      </c>
      <c r="J284" t="s">
        <v>5</v>
      </c>
      <c r="K284" t="s">
        <v>103</v>
      </c>
      <c r="P284" t="s">
        <v>35</v>
      </c>
      <c r="Q284" t="s">
        <v>2111</v>
      </c>
      <c r="R284" t="s">
        <v>396</v>
      </c>
      <c r="S284" t="s">
        <v>151</v>
      </c>
      <c r="T284" t="s">
        <v>13</v>
      </c>
      <c r="U284" s="3">
        <v>1053</v>
      </c>
      <c r="V284" t="s">
        <v>25</v>
      </c>
      <c r="W284" t="s">
        <v>2115</v>
      </c>
      <c r="X284" t="s">
        <v>16</v>
      </c>
      <c r="Y284">
        <v>2022</v>
      </c>
      <c r="Z284" t="s">
        <v>1836</v>
      </c>
      <c r="AA284" s="2">
        <v>1.95</v>
      </c>
      <c r="AB284" t="s">
        <v>2116</v>
      </c>
    </row>
    <row r="285" spans="1:28" outlineLevel="2" x14ac:dyDescent="0.25">
      <c r="A285">
        <v>408</v>
      </c>
      <c r="B285" t="s">
        <v>2117</v>
      </c>
      <c r="C285" t="s">
        <v>2118</v>
      </c>
      <c r="D285" t="s">
        <v>2119</v>
      </c>
      <c r="E285" t="s">
        <v>42</v>
      </c>
      <c r="F285">
        <v>3.5</v>
      </c>
      <c r="G285">
        <v>2.5</v>
      </c>
      <c r="H285" t="s">
        <v>4</v>
      </c>
      <c r="I285">
        <f t="shared" si="6"/>
        <v>8.75</v>
      </c>
      <c r="J285" t="s">
        <v>5</v>
      </c>
      <c r="K285" t="s">
        <v>98</v>
      </c>
      <c r="O285" t="s">
        <v>2118</v>
      </c>
      <c r="P285" t="s">
        <v>35</v>
      </c>
      <c r="Q285" t="s">
        <v>2111</v>
      </c>
      <c r="R285" t="s">
        <v>396</v>
      </c>
      <c r="S285" t="s">
        <v>151</v>
      </c>
      <c r="T285" t="s">
        <v>13</v>
      </c>
      <c r="U285" s="3">
        <v>1053</v>
      </c>
      <c r="V285" t="s">
        <v>25</v>
      </c>
      <c r="W285" t="s">
        <v>2115</v>
      </c>
      <c r="X285" t="s">
        <v>16</v>
      </c>
      <c r="Y285">
        <v>2022</v>
      </c>
      <c r="Z285" t="s">
        <v>1836</v>
      </c>
      <c r="AA285" s="2">
        <v>0.01</v>
      </c>
    </row>
    <row r="286" spans="1:28" outlineLevel="2" x14ac:dyDescent="0.25">
      <c r="A286">
        <v>332</v>
      </c>
      <c r="B286" t="s">
        <v>1787</v>
      </c>
      <c r="C286" t="s">
        <v>1788</v>
      </c>
      <c r="D286" t="s">
        <v>1789</v>
      </c>
      <c r="E286" t="s">
        <v>42</v>
      </c>
      <c r="F286">
        <v>3.5</v>
      </c>
      <c r="G286">
        <v>2.5</v>
      </c>
      <c r="H286" t="s">
        <v>4</v>
      </c>
      <c r="I286">
        <f t="shared" si="6"/>
        <v>8.75</v>
      </c>
      <c r="J286" t="s">
        <v>43</v>
      </c>
      <c r="K286" t="s">
        <v>66</v>
      </c>
      <c r="O286" t="s">
        <v>1790</v>
      </c>
      <c r="P286" t="s">
        <v>35</v>
      </c>
      <c r="Q286" t="s">
        <v>1791</v>
      </c>
      <c r="R286" t="s">
        <v>1792</v>
      </c>
      <c r="S286" t="s">
        <v>1776</v>
      </c>
      <c r="T286" t="s">
        <v>13</v>
      </c>
      <c r="U286" s="3">
        <v>1136</v>
      </c>
      <c r="V286" t="s">
        <v>25</v>
      </c>
      <c r="W286" t="s">
        <v>1638</v>
      </c>
      <c r="X286" t="s">
        <v>51</v>
      </c>
      <c r="Y286">
        <v>2021</v>
      </c>
      <c r="Z286" t="s">
        <v>198</v>
      </c>
      <c r="AA286" s="2">
        <v>5.99</v>
      </c>
    </row>
    <row r="287" spans="1:28" outlineLevel="2" x14ac:dyDescent="0.25">
      <c r="A287">
        <v>322</v>
      </c>
      <c r="B287" t="s">
        <v>1736</v>
      </c>
      <c r="C287" t="s">
        <v>1737</v>
      </c>
      <c r="D287" t="s">
        <v>1738</v>
      </c>
      <c r="E287" t="s">
        <v>42</v>
      </c>
      <c r="F287">
        <v>3.5</v>
      </c>
      <c r="G287">
        <v>2.5</v>
      </c>
      <c r="H287" t="s">
        <v>4</v>
      </c>
      <c r="I287">
        <f t="shared" ref="I287:I350" si="7">IF(H287="Rectangle",F287*G287,IF(H287="Square",F287*G287,IF(H287="Round",(F287/2)^2*3.14,IF(H287="Oval",(F287*G287*3.14),IF(H287="Triangle",((F287*G287)/2),"Error")))))</f>
        <v>8.75</v>
      </c>
      <c r="J287" t="s">
        <v>5</v>
      </c>
      <c r="K287" t="s">
        <v>257</v>
      </c>
      <c r="O287" t="s">
        <v>1739</v>
      </c>
      <c r="P287" t="s">
        <v>68</v>
      </c>
      <c r="Q287" t="s">
        <v>1740</v>
      </c>
      <c r="R287" t="s">
        <v>1741</v>
      </c>
      <c r="S287" t="s">
        <v>1637</v>
      </c>
      <c r="T287" t="s">
        <v>13</v>
      </c>
      <c r="U287" s="3">
        <v>1578</v>
      </c>
      <c r="V287" t="s">
        <v>25</v>
      </c>
      <c r="W287" t="s">
        <v>1638</v>
      </c>
      <c r="X287" t="s">
        <v>51</v>
      </c>
      <c r="Y287">
        <v>2021</v>
      </c>
      <c r="Z287" t="s">
        <v>198</v>
      </c>
      <c r="AA287" s="2">
        <v>5.98</v>
      </c>
    </row>
    <row r="288" spans="1:28" outlineLevel="2" x14ac:dyDescent="0.25">
      <c r="A288">
        <v>314</v>
      </c>
      <c r="B288" t="s">
        <v>1683</v>
      </c>
      <c r="C288" t="s">
        <v>1684</v>
      </c>
      <c r="D288" t="s">
        <v>1685</v>
      </c>
      <c r="E288" t="s">
        <v>42</v>
      </c>
      <c r="F288">
        <v>3.5</v>
      </c>
      <c r="G288">
        <v>2.5</v>
      </c>
      <c r="H288" t="s">
        <v>4</v>
      </c>
      <c r="I288">
        <f t="shared" si="7"/>
        <v>8.75</v>
      </c>
      <c r="J288" t="s">
        <v>5</v>
      </c>
      <c r="K288" t="s">
        <v>66</v>
      </c>
      <c r="O288" t="s">
        <v>1686</v>
      </c>
      <c r="P288" t="s">
        <v>68</v>
      </c>
      <c r="Q288" t="s">
        <v>1687</v>
      </c>
      <c r="R288" t="s">
        <v>1688</v>
      </c>
      <c r="S288" t="s">
        <v>1637</v>
      </c>
      <c r="T288" t="s">
        <v>13</v>
      </c>
      <c r="U288" s="3">
        <v>1636</v>
      </c>
      <c r="V288" t="s">
        <v>25</v>
      </c>
      <c r="W288" t="s">
        <v>1638</v>
      </c>
      <c r="X288" t="s">
        <v>51</v>
      </c>
      <c r="Y288">
        <v>2021</v>
      </c>
      <c r="Z288" t="s">
        <v>198</v>
      </c>
      <c r="AA288" s="2">
        <v>9.99</v>
      </c>
    </row>
    <row r="289" spans="1:28" outlineLevel="2" x14ac:dyDescent="0.25">
      <c r="A289">
        <v>317</v>
      </c>
      <c r="B289" t="s">
        <v>1697</v>
      </c>
      <c r="C289" t="s">
        <v>1698</v>
      </c>
      <c r="D289" t="s">
        <v>1699</v>
      </c>
      <c r="E289" t="s">
        <v>42</v>
      </c>
      <c r="F289">
        <v>3.5</v>
      </c>
      <c r="G289">
        <v>2.5</v>
      </c>
      <c r="H289" t="s">
        <v>4</v>
      </c>
      <c r="I289">
        <f t="shared" si="7"/>
        <v>8.75</v>
      </c>
      <c r="J289" t="s">
        <v>5</v>
      </c>
      <c r="K289" t="s">
        <v>66</v>
      </c>
      <c r="O289" t="s">
        <v>1687</v>
      </c>
      <c r="P289" t="s">
        <v>68</v>
      </c>
      <c r="Q289" t="s">
        <v>1687</v>
      </c>
      <c r="R289" t="s">
        <v>1688</v>
      </c>
      <c r="S289" t="s">
        <v>1637</v>
      </c>
      <c r="T289" t="s">
        <v>13</v>
      </c>
      <c r="U289" s="3">
        <v>1636</v>
      </c>
      <c r="V289" t="s">
        <v>25</v>
      </c>
      <c r="W289" t="s">
        <v>1638</v>
      </c>
      <c r="X289" t="s">
        <v>51</v>
      </c>
      <c r="Y289">
        <v>2021</v>
      </c>
      <c r="Z289" t="s">
        <v>198</v>
      </c>
      <c r="AA289" s="2">
        <v>9.99</v>
      </c>
    </row>
    <row r="290" spans="1:28" outlineLevel="2" x14ac:dyDescent="0.25">
      <c r="A290">
        <v>383</v>
      </c>
      <c r="B290" t="s">
        <v>2008</v>
      </c>
      <c r="C290" t="s">
        <v>2009</v>
      </c>
      <c r="D290" t="s">
        <v>2010</v>
      </c>
      <c r="E290" t="s">
        <v>42</v>
      </c>
      <c r="F290">
        <v>3.5</v>
      </c>
      <c r="G290">
        <v>2.5</v>
      </c>
      <c r="H290" t="s">
        <v>4</v>
      </c>
      <c r="I290">
        <f t="shared" si="7"/>
        <v>8.75</v>
      </c>
      <c r="J290" t="s">
        <v>5</v>
      </c>
      <c r="K290" t="s">
        <v>66</v>
      </c>
      <c r="O290" t="s">
        <v>2011</v>
      </c>
      <c r="P290" t="s">
        <v>35</v>
      </c>
      <c r="Q290" t="s">
        <v>508</v>
      </c>
      <c r="R290" t="s">
        <v>1953</v>
      </c>
      <c r="S290" t="s">
        <v>1963</v>
      </c>
      <c r="T290" t="s">
        <v>1930</v>
      </c>
      <c r="U290" s="3">
        <v>1639</v>
      </c>
      <c r="V290" t="s">
        <v>25</v>
      </c>
      <c r="W290" t="s">
        <v>1922</v>
      </c>
      <c r="X290" t="s">
        <v>51</v>
      </c>
      <c r="Y290">
        <v>2022</v>
      </c>
      <c r="Z290" t="s">
        <v>1923</v>
      </c>
      <c r="AA290" s="2">
        <v>7.95</v>
      </c>
    </row>
    <row r="291" spans="1:28" outlineLevel="2" x14ac:dyDescent="0.25">
      <c r="A291">
        <v>382</v>
      </c>
      <c r="B291" t="s">
        <v>2003</v>
      </c>
      <c r="C291" t="s">
        <v>2004</v>
      </c>
      <c r="D291" t="s">
        <v>2005</v>
      </c>
      <c r="E291" t="s">
        <v>42</v>
      </c>
      <c r="F291">
        <v>3.5</v>
      </c>
      <c r="G291">
        <v>2.5</v>
      </c>
      <c r="H291" t="s">
        <v>4</v>
      </c>
      <c r="I291">
        <f t="shared" si="7"/>
        <v>8.75</v>
      </c>
      <c r="J291" t="s">
        <v>43</v>
      </c>
      <c r="K291" t="s">
        <v>98</v>
      </c>
      <c r="O291" t="s">
        <v>2006</v>
      </c>
      <c r="P291" t="s">
        <v>9</v>
      </c>
      <c r="Q291" t="s">
        <v>508</v>
      </c>
      <c r="R291" t="s">
        <v>2007</v>
      </c>
      <c r="S291" t="s">
        <v>1963</v>
      </c>
      <c r="T291" t="s">
        <v>1930</v>
      </c>
      <c r="U291" s="3">
        <v>1831</v>
      </c>
      <c r="V291" t="s">
        <v>25</v>
      </c>
      <c r="W291" t="s">
        <v>1922</v>
      </c>
      <c r="X291" t="s">
        <v>51</v>
      </c>
      <c r="Y291">
        <v>2022</v>
      </c>
      <c r="Z291" t="s">
        <v>1923</v>
      </c>
      <c r="AA291" s="2">
        <v>4.99</v>
      </c>
    </row>
    <row r="292" spans="1:28" outlineLevel="2" x14ac:dyDescent="0.25">
      <c r="A292">
        <v>387</v>
      </c>
      <c r="B292" t="s">
        <v>2026</v>
      </c>
      <c r="C292" t="s">
        <v>2027</v>
      </c>
      <c r="D292" t="s">
        <v>2028</v>
      </c>
      <c r="E292" t="s">
        <v>42</v>
      </c>
      <c r="F292">
        <v>3.5</v>
      </c>
      <c r="G292">
        <v>2.5</v>
      </c>
      <c r="H292" t="s">
        <v>4</v>
      </c>
      <c r="I292">
        <f t="shared" si="7"/>
        <v>8.75</v>
      </c>
      <c r="J292" t="s">
        <v>5</v>
      </c>
      <c r="K292" t="s">
        <v>92</v>
      </c>
      <c r="O292" t="s">
        <v>2029</v>
      </c>
      <c r="P292" t="s">
        <v>35</v>
      </c>
      <c r="Q292" t="s">
        <v>2030</v>
      </c>
      <c r="R292" t="s">
        <v>2007</v>
      </c>
      <c r="S292" t="s">
        <v>1963</v>
      </c>
      <c r="T292" t="s">
        <v>1930</v>
      </c>
      <c r="U292" s="3">
        <v>1831</v>
      </c>
      <c r="V292" t="s">
        <v>25</v>
      </c>
      <c r="W292" t="s">
        <v>1922</v>
      </c>
      <c r="X292" t="s">
        <v>51</v>
      </c>
      <c r="Y292">
        <v>2022</v>
      </c>
      <c r="Z292" t="s">
        <v>1923</v>
      </c>
      <c r="AA292" s="2">
        <v>6.99</v>
      </c>
      <c r="AB292" t="s">
        <v>2031</v>
      </c>
    </row>
    <row r="293" spans="1:28" outlineLevel="2" x14ac:dyDescent="0.25">
      <c r="A293">
        <v>386</v>
      </c>
      <c r="B293" t="s">
        <v>2021</v>
      </c>
      <c r="C293" t="s">
        <v>2022</v>
      </c>
      <c r="D293" t="s">
        <v>2023</v>
      </c>
      <c r="E293" t="s">
        <v>42</v>
      </c>
      <c r="F293">
        <v>3.5</v>
      </c>
      <c r="G293">
        <v>2.5</v>
      </c>
      <c r="H293" t="s">
        <v>4</v>
      </c>
      <c r="I293">
        <f t="shared" si="7"/>
        <v>8.75</v>
      </c>
      <c r="J293" t="s">
        <v>5</v>
      </c>
      <c r="K293" t="s">
        <v>92</v>
      </c>
      <c r="O293" t="s">
        <v>2024</v>
      </c>
      <c r="P293" t="s">
        <v>46</v>
      </c>
      <c r="Q293" t="s">
        <v>2025</v>
      </c>
      <c r="R293" t="s">
        <v>1921</v>
      </c>
      <c r="S293" t="s">
        <v>1979</v>
      </c>
      <c r="T293" t="s">
        <v>13</v>
      </c>
      <c r="U293" s="3">
        <v>2031</v>
      </c>
      <c r="V293" t="s">
        <v>25</v>
      </c>
      <c r="W293" t="s">
        <v>1922</v>
      </c>
      <c r="X293" t="s">
        <v>51</v>
      </c>
      <c r="Y293">
        <v>2022</v>
      </c>
      <c r="Z293" t="s">
        <v>1923</v>
      </c>
      <c r="AA293" s="2">
        <v>0.01</v>
      </c>
    </row>
    <row r="294" spans="1:28" outlineLevel="2" x14ac:dyDescent="0.25">
      <c r="A294">
        <v>398</v>
      </c>
      <c r="B294" t="s">
        <v>2075</v>
      </c>
      <c r="C294" t="s">
        <v>2076</v>
      </c>
      <c r="D294" t="s">
        <v>2077</v>
      </c>
      <c r="E294" t="s">
        <v>42</v>
      </c>
      <c r="F294">
        <v>3.5</v>
      </c>
      <c r="G294">
        <v>2.5</v>
      </c>
      <c r="H294" t="s">
        <v>4</v>
      </c>
      <c r="I294">
        <f t="shared" si="7"/>
        <v>8.75</v>
      </c>
      <c r="J294" t="s">
        <v>5</v>
      </c>
      <c r="K294" t="s">
        <v>119</v>
      </c>
      <c r="O294" t="s">
        <v>2078</v>
      </c>
      <c r="P294" t="s">
        <v>46</v>
      </c>
      <c r="Q294" t="s">
        <v>1920</v>
      </c>
      <c r="R294" t="s">
        <v>1921</v>
      </c>
      <c r="S294" t="s">
        <v>1979</v>
      </c>
      <c r="T294" t="s">
        <v>13</v>
      </c>
      <c r="U294" s="3">
        <v>2031</v>
      </c>
      <c r="V294" t="s">
        <v>25</v>
      </c>
      <c r="W294" t="s">
        <v>1922</v>
      </c>
      <c r="X294" t="s">
        <v>51</v>
      </c>
      <c r="Y294">
        <v>2022</v>
      </c>
      <c r="Z294" t="s">
        <v>1923</v>
      </c>
      <c r="AA294" s="2">
        <v>0.01</v>
      </c>
    </row>
    <row r="295" spans="1:28" outlineLevel="2" x14ac:dyDescent="0.25">
      <c r="A295">
        <v>147</v>
      </c>
      <c r="B295" t="s">
        <v>877</v>
      </c>
      <c r="C295" t="s">
        <v>878</v>
      </c>
      <c r="D295" t="s">
        <v>879</v>
      </c>
      <c r="E295" t="s">
        <v>42</v>
      </c>
      <c r="F295">
        <v>3.63</v>
      </c>
      <c r="G295">
        <v>2.5</v>
      </c>
      <c r="H295" t="s">
        <v>4</v>
      </c>
      <c r="I295">
        <f t="shared" si="7"/>
        <v>9.0749999999999993</v>
      </c>
      <c r="J295" t="s">
        <v>5</v>
      </c>
      <c r="K295" t="s">
        <v>103</v>
      </c>
      <c r="O295" t="s">
        <v>878</v>
      </c>
      <c r="P295" t="s">
        <v>35</v>
      </c>
      <c r="Q295" t="s">
        <v>878</v>
      </c>
      <c r="R295" t="s">
        <v>880</v>
      </c>
      <c r="S295" t="s">
        <v>24</v>
      </c>
      <c r="T295" t="s">
        <v>13</v>
      </c>
      <c r="U295">
        <v>17</v>
      </c>
      <c r="V295" t="s">
        <v>25</v>
      </c>
      <c r="W295" t="s">
        <v>881</v>
      </c>
      <c r="X295" t="s">
        <v>38</v>
      </c>
      <c r="Y295">
        <v>2016</v>
      </c>
      <c r="AA295" s="2">
        <v>0.01</v>
      </c>
    </row>
    <row r="296" spans="1:28" outlineLevel="2" x14ac:dyDescent="0.25">
      <c r="A296">
        <v>396</v>
      </c>
      <c r="B296" t="s">
        <v>2067</v>
      </c>
      <c r="C296" t="s">
        <v>2068</v>
      </c>
      <c r="D296" t="s">
        <v>2069</v>
      </c>
      <c r="E296" t="s">
        <v>42</v>
      </c>
      <c r="F296">
        <v>3.63</v>
      </c>
      <c r="G296">
        <v>2.5</v>
      </c>
      <c r="H296" t="s">
        <v>4</v>
      </c>
      <c r="I296">
        <f t="shared" si="7"/>
        <v>9.0749999999999993</v>
      </c>
      <c r="J296" t="s">
        <v>5</v>
      </c>
      <c r="K296" t="s">
        <v>98</v>
      </c>
      <c r="P296" t="s">
        <v>35</v>
      </c>
      <c r="Q296" t="s">
        <v>1920</v>
      </c>
      <c r="R296" t="s">
        <v>1921</v>
      </c>
      <c r="S296" t="s">
        <v>1979</v>
      </c>
      <c r="T296" t="s">
        <v>13</v>
      </c>
      <c r="U296" s="3">
        <v>2031</v>
      </c>
      <c r="V296" t="s">
        <v>25</v>
      </c>
      <c r="W296" t="s">
        <v>1922</v>
      </c>
      <c r="X296" t="s">
        <v>51</v>
      </c>
      <c r="Y296">
        <v>2022</v>
      </c>
      <c r="Z296" t="s">
        <v>1923</v>
      </c>
      <c r="AA296" s="2">
        <v>4.99</v>
      </c>
    </row>
    <row r="297" spans="1:28" outlineLevel="2" x14ac:dyDescent="0.25">
      <c r="A297">
        <v>165</v>
      </c>
      <c r="B297" t="s">
        <v>973</v>
      </c>
      <c r="C297" t="s">
        <v>974</v>
      </c>
      <c r="D297" t="s">
        <v>975</v>
      </c>
      <c r="E297" t="s">
        <v>56</v>
      </c>
      <c r="F297">
        <v>6</v>
      </c>
      <c r="G297">
        <v>2.5</v>
      </c>
      <c r="H297" t="s">
        <v>4</v>
      </c>
      <c r="I297">
        <f t="shared" si="7"/>
        <v>15</v>
      </c>
      <c r="J297" t="s">
        <v>5</v>
      </c>
      <c r="K297" t="s">
        <v>92</v>
      </c>
      <c r="O297" t="s">
        <v>976</v>
      </c>
      <c r="P297" t="s">
        <v>77</v>
      </c>
      <c r="Q297" t="s">
        <v>971</v>
      </c>
      <c r="R297" t="s">
        <v>972</v>
      </c>
      <c r="S297" t="s">
        <v>24</v>
      </c>
      <c r="T297" t="s">
        <v>13</v>
      </c>
      <c r="U297">
        <v>193</v>
      </c>
      <c r="V297" t="s">
        <v>25</v>
      </c>
      <c r="W297" t="s">
        <v>977</v>
      </c>
      <c r="X297" t="s">
        <v>114</v>
      </c>
      <c r="Y297">
        <v>2018</v>
      </c>
      <c r="Z297" t="s">
        <v>198</v>
      </c>
      <c r="AA297" s="2">
        <v>0.01</v>
      </c>
    </row>
    <row r="298" spans="1:28" outlineLevel="2" x14ac:dyDescent="0.25">
      <c r="A298">
        <v>417</v>
      </c>
      <c r="B298" t="s">
        <v>2167</v>
      </c>
      <c r="C298" t="s">
        <v>2168</v>
      </c>
      <c r="D298" t="s">
        <v>2169</v>
      </c>
      <c r="E298" t="s">
        <v>511</v>
      </c>
      <c r="F298">
        <v>1.5</v>
      </c>
      <c r="G298">
        <v>2.5</v>
      </c>
      <c r="H298" t="s">
        <v>4</v>
      </c>
      <c r="I298">
        <f t="shared" si="7"/>
        <v>3.75</v>
      </c>
      <c r="J298" t="s">
        <v>43</v>
      </c>
      <c r="K298" t="s">
        <v>2170</v>
      </c>
      <c r="M298" t="s">
        <v>7</v>
      </c>
      <c r="O298" t="s">
        <v>2171</v>
      </c>
      <c r="P298" t="s">
        <v>46</v>
      </c>
      <c r="Q298" t="s">
        <v>2172</v>
      </c>
      <c r="R298" t="s">
        <v>2164</v>
      </c>
      <c r="S298" t="s">
        <v>2165</v>
      </c>
      <c r="T298" t="s">
        <v>13</v>
      </c>
      <c r="U298">
        <v>536</v>
      </c>
      <c r="V298" t="s">
        <v>25</v>
      </c>
      <c r="W298" t="s">
        <v>2166</v>
      </c>
      <c r="X298" t="s">
        <v>51</v>
      </c>
      <c r="Y298">
        <v>2022</v>
      </c>
      <c r="Z298" t="s">
        <v>1593</v>
      </c>
      <c r="AA298" s="2">
        <v>0.01</v>
      </c>
    </row>
    <row r="299" spans="1:28" outlineLevel="2" x14ac:dyDescent="0.25">
      <c r="A299">
        <v>246</v>
      </c>
      <c r="B299" t="s">
        <v>1392</v>
      </c>
      <c r="C299" t="s">
        <v>1393</v>
      </c>
      <c r="D299" t="s">
        <v>1394</v>
      </c>
      <c r="E299" t="s">
        <v>215</v>
      </c>
      <c r="F299">
        <v>1.25</v>
      </c>
      <c r="G299">
        <v>2.63</v>
      </c>
      <c r="H299" t="s">
        <v>4</v>
      </c>
      <c r="I299">
        <f t="shared" si="7"/>
        <v>3.2874999999999996</v>
      </c>
      <c r="J299" t="s">
        <v>43</v>
      </c>
      <c r="K299" t="s">
        <v>739</v>
      </c>
      <c r="O299" t="s">
        <v>1385</v>
      </c>
      <c r="P299" t="s">
        <v>35</v>
      </c>
      <c r="Q299" t="s">
        <v>1384</v>
      </c>
      <c r="R299" t="s">
        <v>1385</v>
      </c>
      <c r="S299" t="s">
        <v>112</v>
      </c>
      <c r="T299" t="s">
        <v>13</v>
      </c>
      <c r="U299">
        <v>740</v>
      </c>
      <c r="V299" t="s">
        <v>25</v>
      </c>
      <c r="W299" t="s">
        <v>50</v>
      </c>
      <c r="X299" t="s">
        <v>51</v>
      </c>
      <c r="Y299">
        <v>2005</v>
      </c>
      <c r="Z299" t="s">
        <v>52</v>
      </c>
      <c r="AA299" s="2">
        <v>0.01</v>
      </c>
    </row>
    <row r="300" spans="1:28" outlineLevel="2" x14ac:dyDescent="0.25">
      <c r="A300">
        <v>197</v>
      </c>
      <c r="B300" t="s">
        <v>1136</v>
      </c>
      <c r="C300" t="s">
        <v>1137</v>
      </c>
      <c r="D300" t="s">
        <v>1138</v>
      </c>
      <c r="E300" t="s">
        <v>458</v>
      </c>
      <c r="F300">
        <v>2.5</v>
      </c>
      <c r="G300">
        <v>2.63</v>
      </c>
      <c r="H300" t="s">
        <v>4</v>
      </c>
      <c r="I300">
        <f t="shared" si="7"/>
        <v>6.5749999999999993</v>
      </c>
      <c r="J300" t="s">
        <v>43</v>
      </c>
      <c r="K300" t="s">
        <v>98</v>
      </c>
      <c r="O300" t="s">
        <v>1139</v>
      </c>
      <c r="P300" t="s">
        <v>46</v>
      </c>
      <c r="Q300" t="s">
        <v>1140</v>
      </c>
      <c r="R300" t="s">
        <v>1141</v>
      </c>
      <c r="S300" t="s">
        <v>137</v>
      </c>
      <c r="T300" t="s">
        <v>13</v>
      </c>
      <c r="U300">
        <v>482</v>
      </c>
      <c r="V300" t="s">
        <v>25</v>
      </c>
      <c r="W300" t="s">
        <v>1070</v>
      </c>
      <c r="X300" t="s">
        <v>51</v>
      </c>
      <c r="Y300">
        <v>2018</v>
      </c>
      <c r="Z300" t="s">
        <v>52</v>
      </c>
      <c r="AA300" s="2">
        <v>0.01</v>
      </c>
    </row>
    <row r="301" spans="1:28" outlineLevel="2" x14ac:dyDescent="0.25">
      <c r="A301">
        <v>56</v>
      </c>
      <c r="B301" t="s">
        <v>404</v>
      </c>
      <c r="C301" t="s">
        <v>405</v>
      </c>
      <c r="D301" t="s">
        <v>406</v>
      </c>
      <c r="E301" t="s">
        <v>32</v>
      </c>
      <c r="F301">
        <v>2.63</v>
      </c>
      <c r="G301">
        <v>2.63</v>
      </c>
      <c r="H301" t="s">
        <v>75</v>
      </c>
      <c r="I301">
        <f t="shared" si="7"/>
        <v>5.4297664999999995</v>
      </c>
      <c r="J301" t="s">
        <v>43</v>
      </c>
      <c r="K301" t="s">
        <v>84</v>
      </c>
      <c r="O301" t="s">
        <v>407</v>
      </c>
      <c r="P301" t="s">
        <v>77</v>
      </c>
      <c r="Q301" t="s">
        <v>408</v>
      </c>
      <c r="R301" t="s">
        <v>409</v>
      </c>
      <c r="S301" t="s">
        <v>24</v>
      </c>
      <c r="T301" t="s">
        <v>13</v>
      </c>
      <c r="U301">
        <v>44</v>
      </c>
      <c r="V301" t="s">
        <v>25</v>
      </c>
      <c r="W301" t="s">
        <v>410</v>
      </c>
      <c r="X301" t="s">
        <v>38</v>
      </c>
      <c r="Y301" t="s">
        <v>80</v>
      </c>
      <c r="AA301" s="2">
        <v>0.01</v>
      </c>
    </row>
    <row r="302" spans="1:28" outlineLevel="2" x14ac:dyDescent="0.25">
      <c r="A302">
        <v>59</v>
      </c>
      <c r="B302" t="s">
        <v>421</v>
      </c>
      <c r="C302" t="s">
        <v>422</v>
      </c>
      <c r="D302" t="s">
        <v>423</v>
      </c>
      <c r="E302" t="s">
        <v>42</v>
      </c>
      <c r="F302">
        <v>3.63</v>
      </c>
      <c r="G302">
        <v>2.63</v>
      </c>
      <c r="H302" t="s">
        <v>4</v>
      </c>
      <c r="I302">
        <f t="shared" si="7"/>
        <v>9.5468999999999991</v>
      </c>
      <c r="J302" t="s">
        <v>5</v>
      </c>
      <c r="K302" t="s">
        <v>66</v>
      </c>
      <c r="O302" t="s">
        <v>424</v>
      </c>
      <c r="P302" t="s">
        <v>68</v>
      </c>
      <c r="Q302" t="s">
        <v>425</v>
      </c>
      <c r="R302" t="s">
        <v>426</v>
      </c>
      <c r="S302" t="s">
        <v>211</v>
      </c>
      <c r="T302" t="s">
        <v>13</v>
      </c>
      <c r="U302">
        <v>898</v>
      </c>
      <c r="V302" t="s">
        <v>25</v>
      </c>
      <c r="W302" t="s">
        <v>145</v>
      </c>
      <c r="X302" t="s">
        <v>51</v>
      </c>
      <c r="Y302">
        <v>2011</v>
      </c>
      <c r="Z302" t="s">
        <v>52</v>
      </c>
      <c r="AA302" s="2">
        <v>0.01</v>
      </c>
    </row>
    <row r="303" spans="1:28" outlineLevel="2" x14ac:dyDescent="0.25">
      <c r="A303">
        <v>232</v>
      </c>
      <c r="B303" t="s">
        <v>1313</v>
      </c>
      <c r="C303" t="s">
        <v>1314</v>
      </c>
      <c r="D303" t="s">
        <v>1315</v>
      </c>
      <c r="E303" t="s">
        <v>42</v>
      </c>
      <c r="F303">
        <v>3.63</v>
      </c>
      <c r="G303">
        <v>2.63</v>
      </c>
      <c r="H303" t="s">
        <v>4</v>
      </c>
      <c r="I303">
        <f t="shared" si="7"/>
        <v>9.5468999999999991</v>
      </c>
      <c r="J303" t="s">
        <v>5</v>
      </c>
      <c r="K303" t="s">
        <v>66</v>
      </c>
      <c r="O303" t="s">
        <v>1316</v>
      </c>
      <c r="P303" t="s">
        <v>68</v>
      </c>
      <c r="Q303" t="s">
        <v>1314</v>
      </c>
      <c r="R303" t="s">
        <v>1317</v>
      </c>
      <c r="S303" t="s">
        <v>1318</v>
      </c>
      <c r="T303" t="s">
        <v>1319</v>
      </c>
      <c r="U303" s="3">
        <v>1532</v>
      </c>
      <c r="V303" t="s">
        <v>25</v>
      </c>
      <c r="W303" t="s">
        <v>71</v>
      </c>
      <c r="X303" t="s">
        <v>51</v>
      </c>
      <c r="Y303">
        <v>2012</v>
      </c>
      <c r="Z303" t="s">
        <v>28</v>
      </c>
      <c r="AA303" s="2">
        <v>0.01</v>
      </c>
    </row>
    <row r="304" spans="1:28" outlineLevel="2" x14ac:dyDescent="0.25">
      <c r="A304">
        <v>325</v>
      </c>
      <c r="B304" t="s">
        <v>1754</v>
      </c>
      <c r="C304" t="s">
        <v>1755</v>
      </c>
      <c r="D304" t="s">
        <v>1756</v>
      </c>
      <c r="E304" t="s">
        <v>42</v>
      </c>
      <c r="F304">
        <v>1.5</v>
      </c>
      <c r="G304">
        <v>2.75</v>
      </c>
      <c r="H304" t="s">
        <v>4</v>
      </c>
      <c r="I304">
        <f t="shared" si="7"/>
        <v>4.125</v>
      </c>
      <c r="J304" t="s">
        <v>43</v>
      </c>
      <c r="K304" t="s">
        <v>449</v>
      </c>
      <c r="O304" t="s">
        <v>1757</v>
      </c>
      <c r="P304" t="s">
        <v>9</v>
      </c>
      <c r="Q304" t="s">
        <v>1758</v>
      </c>
      <c r="R304" t="s">
        <v>1759</v>
      </c>
      <c r="S304" t="s">
        <v>1637</v>
      </c>
      <c r="T304" t="s">
        <v>13</v>
      </c>
      <c r="U304" s="3">
        <v>1565</v>
      </c>
      <c r="V304" t="s">
        <v>25</v>
      </c>
      <c r="W304" t="s">
        <v>1638</v>
      </c>
      <c r="X304" t="s">
        <v>51</v>
      </c>
      <c r="Y304">
        <v>2021</v>
      </c>
      <c r="Z304" t="s">
        <v>198</v>
      </c>
      <c r="AA304" s="2">
        <v>0.01</v>
      </c>
    </row>
    <row r="305" spans="1:27" outlineLevel="2" x14ac:dyDescent="0.25">
      <c r="A305">
        <v>327</v>
      </c>
      <c r="B305" t="s">
        <v>1763</v>
      </c>
      <c r="C305" t="s">
        <v>1764</v>
      </c>
      <c r="D305" t="s">
        <v>1765</v>
      </c>
      <c r="E305" t="s">
        <v>32</v>
      </c>
      <c r="F305">
        <v>1.5</v>
      </c>
      <c r="G305">
        <v>2.75</v>
      </c>
      <c r="H305" t="s">
        <v>478</v>
      </c>
      <c r="I305">
        <f t="shared" si="7"/>
        <v>12.952500000000001</v>
      </c>
      <c r="J305" t="s">
        <v>43</v>
      </c>
      <c r="K305" t="s">
        <v>98</v>
      </c>
      <c r="P305" t="s">
        <v>46</v>
      </c>
      <c r="Q305" t="s">
        <v>1766</v>
      </c>
      <c r="R305" t="s">
        <v>1767</v>
      </c>
      <c r="S305" t="s">
        <v>1637</v>
      </c>
      <c r="T305" t="s">
        <v>13</v>
      </c>
      <c r="U305" s="3">
        <v>1426</v>
      </c>
      <c r="V305" t="s">
        <v>25</v>
      </c>
      <c r="W305" t="s">
        <v>1638</v>
      </c>
      <c r="X305" t="s">
        <v>51</v>
      </c>
      <c r="Y305">
        <v>2021</v>
      </c>
      <c r="Z305" t="s">
        <v>198</v>
      </c>
      <c r="AA305" s="2">
        <v>6</v>
      </c>
    </row>
    <row r="306" spans="1:27" outlineLevel="2" x14ac:dyDescent="0.25">
      <c r="A306">
        <v>301</v>
      </c>
      <c r="B306" t="s">
        <v>1646</v>
      </c>
      <c r="C306" t="s">
        <v>1644</v>
      </c>
      <c r="D306" t="s">
        <v>1647</v>
      </c>
      <c r="E306" t="s">
        <v>42</v>
      </c>
      <c r="F306">
        <v>1.75</v>
      </c>
      <c r="G306">
        <v>2.75</v>
      </c>
      <c r="H306" t="s">
        <v>4</v>
      </c>
      <c r="I306">
        <f t="shared" si="7"/>
        <v>4.8125</v>
      </c>
      <c r="J306" t="s">
        <v>43</v>
      </c>
      <c r="K306" t="s">
        <v>103</v>
      </c>
      <c r="P306" t="s">
        <v>68</v>
      </c>
      <c r="Q306" t="s">
        <v>1635</v>
      </c>
      <c r="R306" t="s">
        <v>1636</v>
      </c>
      <c r="S306" t="s">
        <v>1637</v>
      </c>
      <c r="T306" t="s">
        <v>13</v>
      </c>
      <c r="U306" s="3">
        <v>1389</v>
      </c>
      <c r="V306" t="s">
        <v>25</v>
      </c>
      <c r="W306" t="s">
        <v>1638</v>
      </c>
      <c r="X306" t="s">
        <v>51</v>
      </c>
      <c r="Y306">
        <v>2021</v>
      </c>
      <c r="Z306" t="s">
        <v>198</v>
      </c>
      <c r="AA306" s="2">
        <v>0.01</v>
      </c>
    </row>
    <row r="307" spans="1:27" outlineLevel="2" x14ac:dyDescent="0.25">
      <c r="A307">
        <v>302</v>
      </c>
      <c r="B307" t="s">
        <v>1648</v>
      </c>
      <c r="C307" t="s">
        <v>1644</v>
      </c>
      <c r="D307" t="s">
        <v>1649</v>
      </c>
      <c r="E307" t="s">
        <v>42</v>
      </c>
      <c r="F307">
        <v>1.75</v>
      </c>
      <c r="G307">
        <v>2.75</v>
      </c>
      <c r="H307" t="s">
        <v>4</v>
      </c>
      <c r="I307">
        <f t="shared" si="7"/>
        <v>4.8125</v>
      </c>
      <c r="J307" t="s">
        <v>43</v>
      </c>
      <c r="K307" t="s">
        <v>103</v>
      </c>
      <c r="P307" t="s">
        <v>68</v>
      </c>
      <c r="Q307" t="s">
        <v>1635</v>
      </c>
      <c r="R307" t="s">
        <v>1636</v>
      </c>
      <c r="S307" t="s">
        <v>1637</v>
      </c>
      <c r="T307" t="s">
        <v>13</v>
      </c>
      <c r="U307" s="3">
        <v>1389</v>
      </c>
      <c r="V307" t="s">
        <v>25</v>
      </c>
      <c r="W307" t="s">
        <v>1638</v>
      </c>
      <c r="X307" t="s">
        <v>51</v>
      </c>
      <c r="Y307">
        <v>2021</v>
      </c>
      <c r="Z307" t="s">
        <v>198</v>
      </c>
      <c r="AA307" s="2">
        <v>0.01</v>
      </c>
    </row>
    <row r="308" spans="1:27" outlineLevel="2" x14ac:dyDescent="0.25">
      <c r="A308">
        <v>303</v>
      </c>
      <c r="B308" t="s">
        <v>1650</v>
      </c>
      <c r="C308" t="s">
        <v>1644</v>
      </c>
      <c r="D308" t="s">
        <v>1651</v>
      </c>
      <c r="E308" t="s">
        <v>42</v>
      </c>
      <c r="F308">
        <v>1.75</v>
      </c>
      <c r="G308">
        <v>2.75</v>
      </c>
      <c r="H308" t="s">
        <v>4</v>
      </c>
      <c r="I308">
        <f t="shared" si="7"/>
        <v>4.8125</v>
      </c>
      <c r="J308" t="s">
        <v>43</v>
      </c>
      <c r="K308" t="s">
        <v>103</v>
      </c>
      <c r="P308" t="s">
        <v>68</v>
      </c>
      <c r="Q308" t="s">
        <v>1635</v>
      </c>
      <c r="R308" t="s">
        <v>1636</v>
      </c>
      <c r="S308" t="s">
        <v>1637</v>
      </c>
      <c r="T308" t="s">
        <v>13</v>
      </c>
      <c r="U308" s="3">
        <v>1389</v>
      </c>
      <c r="V308" t="s">
        <v>25</v>
      </c>
      <c r="W308" t="s">
        <v>1638</v>
      </c>
      <c r="X308" t="s">
        <v>51</v>
      </c>
      <c r="Y308">
        <v>2021</v>
      </c>
      <c r="Z308" t="s">
        <v>198</v>
      </c>
      <c r="AA308" s="2">
        <v>0.01</v>
      </c>
    </row>
    <row r="309" spans="1:27" outlineLevel="2" x14ac:dyDescent="0.25">
      <c r="A309">
        <v>305</v>
      </c>
      <c r="B309" t="s">
        <v>1654</v>
      </c>
      <c r="C309" t="s">
        <v>1644</v>
      </c>
      <c r="D309" t="s">
        <v>1655</v>
      </c>
      <c r="E309" t="s">
        <v>42</v>
      </c>
      <c r="F309">
        <v>1.75</v>
      </c>
      <c r="G309">
        <v>2.75</v>
      </c>
      <c r="H309" t="s">
        <v>4</v>
      </c>
      <c r="I309">
        <f t="shared" si="7"/>
        <v>4.8125</v>
      </c>
      <c r="J309" t="s">
        <v>43</v>
      </c>
      <c r="K309" t="s">
        <v>103</v>
      </c>
      <c r="P309" t="s">
        <v>68</v>
      </c>
      <c r="Q309" t="s">
        <v>1635</v>
      </c>
      <c r="R309" t="s">
        <v>1636</v>
      </c>
      <c r="S309" t="s">
        <v>1637</v>
      </c>
      <c r="T309" t="s">
        <v>13</v>
      </c>
      <c r="U309" s="3">
        <v>1389</v>
      </c>
      <c r="V309" t="s">
        <v>25</v>
      </c>
      <c r="W309" t="s">
        <v>1638</v>
      </c>
      <c r="X309" t="s">
        <v>51</v>
      </c>
      <c r="Y309">
        <v>2021</v>
      </c>
      <c r="Z309" t="s">
        <v>198</v>
      </c>
      <c r="AA309" s="2">
        <v>0.01</v>
      </c>
    </row>
    <row r="310" spans="1:27" outlineLevel="2" x14ac:dyDescent="0.25">
      <c r="A310">
        <v>198</v>
      </c>
      <c r="B310" t="s">
        <v>1142</v>
      </c>
      <c r="C310" t="s">
        <v>1143</v>
      </c>
      <c r="D310" t="s">
        <v>1144</v>
      </c>
      <c r="E310" t="s">
        <v>20</v>
      </c>
      <c r="F310">
        <v>2</v>
      </c>
      <c r="G310">
        <v>2.75</v>
      </c>
      <c r="H310" t="s">
        <v>4</v>
      </c>
      <c r="I310">
        <f t="shared" si="7"/>
        <v>5.5</v>
      </c>
      <c r="J310" t="s">
        <v>43</v>
      </c>
      <c r="K310" t="s">
        <v>98</v>
      </c>
      <c r="O310" t="s">
        <v>1145</v>
      </c>
      <c r="P310" t="s">
        <v>68</v>
      </c>
      <c r="Q310" t="s">
        <v>1143</v>
      </c>
      <c r="R310" t="s">
        <v>1126</v>
      </c>
      <c r="S310" t="s">
        <v>137</v>
      </c>
      <c r="T310" t="s">
        <v>13</v>
      </c>
      <c r="U310">
        <v>485</v>
      </c>
      <c r="V310" t="s">
        <v>25</v>
      </c>
      <c r="W310" t="s">
        <v>1070</v>
      </c>
      <c r="X310" t="s">
        <v>51</v>
      </c>
      <c r="Y310">
        <v>2018</v>
      </c>
      <c r="Z310" t="s">
        <v>52</v>
      </c>
      <c r="AA310" s="2">
        <v>6.5</v>
      </c>
    </row>
    <row r="311" spans="1:27" outlineLevel="2" x14ac:dyDescent="0.25">
      <c r="A311">
        <v>97</v>
      </c>
      <c r="B311" t="s">
        <v>614</v>
      </c>
      <c r="C311" t="s">
        <v>615</v>
      </c>
      <c r="D311" t="s">
        <v>616</v>
      </c>
      <c r="E311" t="s">
        <v>20</v>
      </c>
      <c r="F311">
        <v>2.13</v>
      </c>
      <c r="G311">
        <v>2.75</v>
      </c>
      <c r="H311" t="s">
        <v>4</v>
      </c>
      <c r="I311">
        <f t="shared" si="7"/>
        <v>5.8574999999999999</v>
      </c>
      <c r="J311" t="s">
        <v>43</v>
      </c>
      <c r="K311" t="s">
        <v>170</v>
      </c>
      <c r="M311" t="s">
        <v>7</v>
      </c>
      <c r="O311" t="s">
        <v>617</v>
      </c>
      <c r="P311" t="s">
        <v>353</v>
      </c>
      <c r="Q311" t="s">
        <v>617</v>
      </c>
      <c r="R311" t="s">
        <v>617</v>
      </c>
      <c r="S311" t="s">
        <v>617</v>
      </c>
      <c r="T311" t="s">
        <v>618</v>
      </c>
      <c r="U311" s="3">
        <v>4555</v>
      </c>
      <c r="V311" t="s">
        <v>25</v>
      </c>
      <c r="W311" t="s">
        <v>175</v>
      </c>
      <c r="X311" t="s">
        <v>176</v>
      </c>
      <c r="Y311">
        <v>2017</v>
      </c>
      <c r="Z311" t="s">
        <v>28</v>
      </c>
      <c r="AA311" s="2">
        <v>0.02</v>
      </c>
    </row>
    <row r="312" spans="1:27" outlineLevel="2" x14ac:dyDescent="0.25">
      <c r="A312">
        <v>84</v>
      </c>
      <c r="B312" t="s">
        <v>555</v>
      </c>
      <c r="C312" t="s">
        <v>556</v>
      </c>
      <c r="D312" t="s">
        <v>557</v>
      </c>
      <c r="E312" t="s">
        <v>3</v>
      </c>
      <c r="F312">
        <v>2.25</v>
      </c>
      <c r="G312">
        <v>2.75</v>
      </c>
      <c r="H312" t="s">
        <v>4</v>
      </c>
      <c r="I312">
        <f t="shared" si="7"/>
        <v>6.1875</v>
      </c>
      <c r="J312" t="s">
        <v>43</v>
      </c>
      <c r="K312" t="s">
        <v>84</v>
      </c>
      <c r="O312" t="s">
        <v>558</v>
      </c>
      <c r="P312" t="s">
        <v>35</v>
      </c>
      <c r="Q312" t="s">
        <v>556</v>
      </c>
      <c r="R312" t="s">
        <v>409</v>
      </c>
      <c r="S312" t="s">
        <v>24</v>
      </c>
      <c r="T312" t="s">
        <v>13</v>
      </c>
      <c r="U312">
        <v>41</v>
      </c>
      <c r="V312" t="s">
        <v>25</v>
      </c>
      <c r="W312" t="s">
        <v>559</v>
      </c>
      <c r="X312" t="s">
        <v>114</v>
      </c>
      <c r="Y312">
        <v>2017</v>
      </c>
      <c r="Z312" t="s">
        <v>560</v>
      </c>
      <c r="AA312" s="2">
        <v>5</v>
      </c>
    </row>
    <row r="313" spans="1:27" outlineLevel="2" x14ac:dyDescent="0.25">
      <c r="A313">
        <v>422</v>
      </c>
      <c r="B313" t="s">
        <v>2194</v>
      </c>
      <c r="C313" t="s">
        <v>2195</v>
      </c>
      <c r="D313" t="s">
        <v>2196</v>
      </c>
      <c r="E313" t="s">
        <v>3</v>
      </c>
      <c r="F313">
        <v>2.25</v>
      </c>
      <c r="G313">
        <v>2.75</v>
      </c>
      <c r="H313" t="s">
        <v>4</v>
      </c>
      <c r="I313">
        <f t="shared" si="7"/>
        <v>6.1875</v>
      </c>
      <c r="J313" t="s">
        <v>43</v>
      </c>
      <c r="K313" t="s">
        <v>98</v>
      </c>
      <c r="O313" t="s">
        <v>2197</v>
      </c>
      <c r="P313" t="s">
        <v>35</v>
      </c>
      <c r="Q313" t="s">
        <v>2198</v>
      </c>
      <c r="R313" t="s">
        <v>2164</v>
      </c>
      <c r="S313" t="s">
        <v>2165</v>
      </c>
      <c r="T313" t="s">
        <v>13</v>
      </c>
      <c r="U313">
        <v>536</v>
      </c>
      <c r="V313" t="s">
        <v>25</v>
      </c>
      <c r="W313" t="s">
        <v>2166</v>
      </c>
      <c r="X313" t="s">
        <v>51</v>
      </c>
      <c r="Y313">
        <v>2022</v>
      </c>
      <c r="Z313" t="s">
        <v>1593</v>
      </c>
      <c r="AA313" s="2">
        <v>6.99</v>
      </c>
    </row>
    <row r="314" spans="1:27" outlineLevel="2" x14ac:dyDescent="0.25">
      <c r="A314">
        <v>400</v>
      </c>
      <c r="B314" t="s">
        <v>2083</v>
      </c>
      <c r="C314" t="s">
        <v>2084</v>
      </c>
      <c r="D314" t="s">
        <v>2085</v>
      </c>
      <c r="E314" t="s">
        <v>32</v>
      </c>
      <c r="F314">
        <v>2.25</v>
      </c>
      <c r="G314">
        <v>2.75</v>
      </c>
      <c r="H314" t="s">
        <v>4</v>
      </c>
      <c r="I314">
        <f t="shared" si="7"/>
        <v>6.1875</v>
      </c>
      <c r="J314" t="s">
        <v>43</v>
      </c>
      <c r="K314" t="s">
        <v>180</v>
      </c>
      <c r="O314" t="s">
        <v>1930</v>
      </c>
      <c r="P314" t="s">
        <v>35</v>
      </c>
      <c r="Q314" t="s">
        <v>1974</v>
      </c>
      <c r="R314" t="s">
        <v>1944</v>
      </c>
      <c r="S314" t="s">
        <v>1945</v>
      </c>
      <c r="T314" t="s">
        <v>1930</v>
      </c>
      <c r="U314">
        <v>582</v>
      </c>
      <c r="V314" t="s">
        <v>25</v>
      </c>
      <c r="W314" t="s">
        <v>1922</v>
      </c>
      <c r="X314" t="s">
        <v>51</v>
      </c>
      <c r="Y314">
        <v>2022</v>
      </c>
      <c r="Z314" t="s">
        <v>1923</v>
      </c>
      <c r="AA314" s="2">
        <v>3.99</v>
      </c>
    </row>
    <row r="315" spans="1:27" outlineLevel="2" x14ac:dyDescent="0.25">
      <c r="A315">
        <v>308</v>
      </c>
      <c r="B315" t="s">
        <v>1660</v>
      </c>
      <c r="C315" t="s">
        <v>1661</v>
      </c>
      <c r="D315" t="s">
        <v>1662</v>
      </c>
      <c r="E315" t="s">
        <v>553</v>
      </c>
      <c r="F315">
        <v>2.75</v>
      </c>
      <c r="G315">
        <v>2.75</v>
      </c>
      <c r="H315" t="s">
        <v>75</v>
      </c>
      <c r="I315">
        <f t="shared" si="7"/>
        <v>5.9365625</v>
      </c>
      <c r="J315" t="s">
        <v>43</v>
      </c>
      <c r="K315" t="s">
        <v>92</v>
      </c>
      <c r="P315" t="s">
        <v>35</v>
      </c>
      <c r="Q315" t="s">
        <v>1663</v>
      </c>
      <c r="R315" t="s">
        <v>1636</v>
      </c>
      <c r="S315" t="s">
        <v>1637</v>
      </c>
      <c r="T315" t="s">
        <v>13</v>
      </c>
      <c r="U315" s="3">
        <v>1393</v>
      </c>
      <c r="V315" t="s">
        <v>25</v>
      </c>
      <c r="W315" t="s">
        <v>1638</v>
      </c>
      <c r="X315" t="s">
        <v>51</v>
      </c>
      <c r="Y315">
        <v>2021</v>
      </c>
      <c r="Z315" t="s">
        <v>198</v>
      </c>
      <c r="AA315" s="2">
        <v>20</v>
      </c>
    </row>
    <row r="316" spans="1:27" outlineLevel="2" x14ac:dyDescent="0.25">
      <c r="A316">
        <v>447</v>
      </c>
      <c r="B316" t="s">
        <v>2308</v>
      </c>
      <c r="C316" t="s">
        <v>2309</v>
      </c>
      <c r="D316" t="s">
        <v>2310</v>
      </c>
      <c r="E316" t="s">
        <v>234</v>
      </c>
      <c r="F316">
        <v>3.25</v>
      </c>
      <c r="G316">
        <v>2.75</v>
      </c>
      <c r="H316" t="s">
        <v>4</v>
      </c>
      <c r="I316">
        <f t="shared" si="7"/>
        <v>8.9375</v>
      </c>
      <c r="J316" t="s">
        <v>5</v>
      </c>
      <c r="K316" t="s">
        <v>393</v>
      </c>
      <c r="O316" t="s">
        <v>2311</v>
      </c>
      <c r="P316" t="s">
        <v>35</v>
      </c>
      <c r="Q316" t="s">
        <v>2312</v>
      </c>
      <c r="R316" t="s">
        <v>2299</v>
      </c>
      <c r="S316" t="s">
        <v>24</v>
      </c>
      <c r="T316" t="s">
        <v>13</v>
      </c>
      <c r="U316">
        <v>225</v>
      </c>
      <c r="V316" t="s">
        <v>25</v>
      </c>
      <c r="W316" t="s">
        <v>2289</v>
      </c>
      <c r="X316" t="s">
        <v>51</v>
      </c>
      <c r="Y316">
        <v>2023</v>
      </c>
      <c r="Z316" t="s">
        <v>28</v>
      </c>
      <c r="AA316" s="2">
        <v>7.95</v>
      </c>
    </row>
    <row r="317" spans="1:27" outlineLevel="2" x14ac:dyDescent="0.25">
      <c r="A317">
        <v>241</v>
      </c>
      <c r="B317" t="s">
        <v>1366</v>
      </c>
      <c r="C317" t="s">
        <v>1367</v>
      </c>
      <c r="D317" t="s">
        <v>1368</v>
      </c>
      <c r="E317" t="s">
        <v>511</v>
      </c>
      <c r="F317">
        <v>3.5</v>
      </c>
      <c r="G317">
        <v>2.75</v>
      </c>
      <c r="H317" t="s">
        <v>4</v>
      </c>
      <c r="I317">
        <f t="shared" si="7"/>
        <v>9.625</v>
      </c>
      <c r="J317" t="s">
        <v>5</v>
      </c>
      <c r="K317" t="s">
        <v>98</v>
      </c>
      <c r="O317" t="s">
        <v>1369</v>
      </c>
      <c r="P317" t="s">
        <v>9</v>
      </c>
      <c r="Q317" t="s">
        <v>1370</v>
      </c>
      <c r="R317" t="s">
        <v>1371</v>
      </c>
      <c r="S317" t="s">
        <v>1372</v>
      </c>
      <c r="T317" t="s">
        <v>13</v>
      </c>
      <c r="U317" s="3">
        <v>1791</v>
      </c>
      <c r="V317" t="s">
        <v>25</v>
      </c>
      <c r="W317" t="s">
        <v>1373</v>
      </c>
      <c r="X317" t="s">
        <v>114</v>
      </c>
      <c r="Y317">
        <v>2010</v>
      </c>
      <c r="Z317" t="s">
        <v>52</v>
      </c>
      <c r="AA317" s="2">
        <v>0.01</v>
      </c>
    </row>
    <row r="318" spans="1:27" outlineLevel="2" x14ac:dyDescent="0.25">
      <c r="A318">
        <v>369</v>
      </c>
      <c r="B318" t="s">
        <v>1950</v>
      </c>
      <c r="C318" t="s">
        <v>1951</v>
      </c>
      <c r="D318" t="s">
        <v>1952</v>
      </c>
      <c r="E318" t="s">
        <v>553</v>
      </c>
      <c r="F318">
        <v>4</v>
      </c>
      <c r="G318">
        <v>2.75</v>
      </c>
      <c r="H318" t="s">
        <v>4</v>
      </c>
      <c r="I318">
        <f t="shared" si="7"/>
        <v>11</v>
      </c>
      <c r="J318" t="s">
        <v>5</v>
      </c>
      <c r="K318" t="s">
        <v>1927</v>
      </c>
      <c r="P318" t="s">
        <v>9</v>
      </c>
      <c r="Q318" t="s">
        <v>508</v>
      </c>
      <c r="R318" t="s">
        <v>1953</v>
      </c>
      <c r="S318" t="s">
        <v>1929</v>
      </c>
      <c r="T318" t="s">
        <v>1930</v>
      </c>
      <c r="U318" s="3">
        <v>1639</v>
      </c>
      <c r="V318" t="s">
        <v>25</v>
      </c>
      <c r="W318" t="s">
        <v>1922</v>
      </c>
      <c r="X318" t="s">
        <v>51</v>
      </c>
      <c r="Y318">
        <v>2022</v>
      </c>
      <c r="Z318" t="s">
        <v>1923</v>
      </c>
      <c r="AA318" s="2">
        <v>0.01</v>
      </c>
    </row>
    <row r="319" spans="1:27" outlineLevel="2" x14ac:dyDescent="0.25">
      <c r="A319">
        <v>365</v>
      </c>
      <c r="B319" t="s">
        <v>1931</v>
      </c>
      <c r="C319" t="s">
        <v>1932</v>
      </c>
      <c r="D319" t="s">
        <v>1933</v>
      </c>
      <c r="E319" t="s">
        <v>3</v>
      </c>
      <c r="F319">
        <v>2.87</v>
      </c>
      <c r="G319">
        <v>2.87</v>
      </c>
      <c r="H319" t="s">
        <v>156</v>
      </c>
      <c r="I319">
        <f t="shared" si="7"/>
        <v>8.2369000000000003</v>
      </c>
      <c r="J319" t="s">
        <v>43</v>
      </c>
      <c r="K319" t="s">
        <v>103</v>
      </c>
      <c r="M319" t="s">
        <v>7</v>
      </c>
      <c r="O319" t="s">
        <v>1932</v>
      </c>
      <c r="P319" t="s">
        <v>9</v>
      </c>
      <c r="Q319" t="s">
        <v>1932</v>
      </c>
      <c r="R319" t="s">
        <v>1934</v>
      </c>
      <c r="S319" t="s">
        <v>1929</v>
      </c>
      <c r="T319" t="s">
        <v>1930</v>
      </c>
      <c r="U319" s="3">
        <v>1826</v>
      </c>
      <c r="V319" t="s">
        <v>25</v>
      </c>
      <c r="W319" t="s">
        <v>1922</v>
      </c>
      <c r="X319" t="s">
        <v>51</v>
      </c>
      <c r="Y319">
        <v>2022</v>
      </c>
      <c r="Z319" t="s">
        <v>1923</v>
      </c>
      <c r="AA319" s="2">
        <v>6.99</v>
      </c>
    </row>
    <row r="320" spans="1:27" outlineLevel="2" x14ac:dyDescent="0.25">
      <c r="A320">
        <v>366</v>
      </c>
      <c r="B320" t="s">
        <v>1935</v>
      </c>
      <c r="C320" t="s">
        <v>1936</v>
      </c>
      <c r="D320" t="s">
        <v>1937</v>
      </c>
      <c r="E320" t="s">
        <v>234</v>
      </c>
      <c r="F320">
        <v>3.25</v>
      </c>
      <c r="G320">
        <v>2.87</v>
      </c>
      <c r="H320" t="s">
        <v>4</v>
      </c>
      <c r="I320">
        <f t="shared" si="7"/>
        <v>9.3275000000000006</v>
      </c>
      <c r="J320" t="s">
        <v>5</v>
      </c>
      <c r="K320" t="s">
        <v>1938</v>
      </c>
      <c r="M320" t="s">
        <v>7</v>
      </c>
      <c r="N320" t="s">
        <v>7</v>
      </c>
      <c r="O320" t="s">
        <v>1939</v>
      </c>
      <c r="P320" t="s">
        <v>35</v>
      </c>
      <c r="Q320" t="s">
        <v>1936</v>
      </c>
      <c r="R320" t="s">
        <v>1940</v>
      </c>
      <c r="S320" t="s">
        <v>1929</v>
      </c>
      <c r="T320" t="s">
        <v>1930</v>
      </c>
      <c r="U320" s="3">
        <v>2170</v>
      </c>
      <c r="V320" t="s">
        <v>25</v>
      </c>
      <c r="W320" t="s">
        <v>1922</v>
      </c>
      <c r="X320" t="s">
        <v>51</v>
      </c>
      <c r="Y320">
        <v>2022</v>
      </c>
      <c r="Z320" t="s">
        <v>1923</v>
      </c>
      <c r="AA320" s="2">
        <v>0.01</v>
      </c>
    </row>
    <row r="321" spans="1:27" outlineLevel="2" x14ac:dyDescent="0.25">
      <c r="A321">
        <v>150</v>
      </c>
      <c r="B321" t="s">
        <v>894</v>
      </c>
      <c r="C321" t="s">
        <v>895</v>
      </c>
      <c r="D321" t="s">
        <v>896</v>
      </c>
      <c r="E321" t="s">
        <v>3</v>
      </c>
      <c r="F321">
        <v>2.13</v>
      </c>
      <c r="G321">
        <v>2.88</v>
      </c>
      <c r="H321" t="s">
        <v>4</v>
      </c>
      <c r="I321">
        <f t="shared" si="7"/>
        <v>6.1343999999999994</v>
      </c>
      <c r="J321" t="s">
        <v>43</v>
      </c>
      <c r="K321" t="s">
        <v>897</v>
      </c>
      <c r="O321" t="s">
        <v>898</v>
      </c>
      <c r="P321" t="s">
        <v>46</v>
      </c>
      <c r="Q321" t="s">
        <v>895</v>
      </c>
      <c r="R321" t="s">
        <v>286</v>
      </c>
      <c r="S321" t="s">
        <v>24</v>
      </c>
      <c r="T321" t="s">
        <v>13</v>
      </c>
      <c r="U321">
        <v>40</v>
      </c>
      <c r="V321" t="s">
        <v>25</v>
      </c>
      <c r="W321">
        <v>2015</v>
      </c>
      <c r="X321" t="s">
        <v>51</v>
      </c>
      <c r="Y321">
        <v>2015</v>
      </c>
      <c r="Z321" t="s">
        <v>28</v>
      </c>
      <c r="AA321" s="2">
        <v>4</v>
      </c>
    </row>
    <row r="322" spans="1:27" outlineLevel="2" x14ac:dyDescent="0.25">
      <c r="A322">
        <v>99</v>
      </c>
      <c r="B322" t="s">
        <v>622</v>
      </c>
      <c r="C322" t="s">
        <v>623</v>
      </c>
      <c r="D322" t="s">
        <v>624</v>
      </c>
      <c r="E322" t="s">
        <v>511</v>
      </c>
      <c r="F322">
        <v>2.13</v>
      </c>
      <c r="G322">
        <v>2.88</v>
      </c>
      <c r="H322" t="s">
        <v>4</v>
      </c>
      <c r="I322">
        <f t="shared" si="7"/>
        <v>6.1343999999999994</v>
      </c>
      <c r="J322" t="s">
        <v>43</v>
      </c>
      <c r="K322" t="s">
        <v>170</v>
      </c>
      <c r="M322" t="s">
        <v>7</v>
      </c>
      <c r="O322" t="s">
        <v>623</v>
      </c>
      <c r="P322" t="s">
        <v>35</v>
      </c>
      <c r="Q322" t="s">
        <v>623</v>
      </c>
      <c r="R322" t="s">
        <v>623</v>
      </c>
      <c r="S322" t="s">
        <v>625</v>
      </c>
      <c r="T322" t="s">
        <v>174</v>
      </c>
      <c r="U322" s="3">
        <v>4293</v>
      </c>
      <c r="V322" t="s">
        <v>25</v>
      </c>
      <c r="W322" t="s">
        <v>175</v>
      </c>
      <c r="X322" t="s">
        <v>176</v>
      </c>
      <c r="Y322">
        <v>2017</v>
      </c>
      <c r="Z322" t="s">
        <v>28</v>
      </c>
      <c r="AA322" s="2">
        <v>0.02</v>
      </c>
    </row>
    <row r="323" spans="1:27" outlineLevel="2" x14ac:dyDescent="0.25">
      <c r="A323">
        <v>298</v>
      </c>
      <c r="B323" t="s">
        <v>1631</v>
      </c>
      <c r="C323" t="s">
        <v>1632</v>
      </c>
      <c r="D323" t="s">
        <v>1633</v>
      </c>
      <c r="E323" t="s">
        <v>3</v>
      </c>
      <c r="F323">
        <v>2.25</v>
      </c>
      <c r="G323">
        <v>2.88</v>
      </c>
      <c r="H323" t="s">
        <v>4</v>
      </c>
      <c r="I323">
        <f t="shared" si="7"/>
        <v>6.4799999999999995</v>
      </c>
      <c r="J323" t="s">
        <v>43</v>
      </c>
      <c r="K323" t="s">
        <v>103</v>
      </c>
      <c r="N323" t="s">
        <v>7</v>
      </c>
      <c r="O323" t="s">
        <v>1634</v>
      </c>
      <c r="P323" t="s">
        <v>68</v>
      </c>
      <c r="Q323" t="s">
        <v>1635</v>
      </c>
      <c r="R323" t="s">
        <v>1636</v>
      </c>
      <c r="S323" t="s">
        <v>1637</v>
      </c>
      <c r="T323" t="s">
        <v>13</v>
      </c>
      <c r="U323" s="3">
        <v>1389</v>
      </c>
      <c r="V323" t="s">
        <v>25</v>
      </c>
      <c r="W323" t="s">
        <v>1638</v>
      </c>
      <c r="X323" t="s">
        <v>51</v>
      </c>
      <c r="Y323">
        <v>2021</v>
      </c>
      <c r="Z323" t="s">
        <v>198</v>
      </c>
      <c r="AA323" s="2">
        <v>4.99</v>
      </c>
    </row>
    <row r="324" spans="1:27" outlineLevel="2" x14ac:dyDescent="0.25">
      <c r="A324">
        <v>245</v>
      </c>
      <c r="B324" t="s">
        <v>1389</v>
      </c>
      <c r="C324" t="s">
        <v>1390</v>
      </c>
      <c r="D324" t="s">
        <v>1391</v>
      </c>
      <c r="E324" t="s">
        <v>458</v>
      </c>
      <c r="F324">
        <v>2.75</v>
      </c>
      <c r="G324">
        <v>2.88</v>
      </c>
      <c r="H324" t="s">
        <v>4</v>
      </c>
      <c r="I324">
        <f t="shared" si="7"/>
        <v>7.92</v>
      </c>
      <c r="J324" t="s">
        <v>43</v>
      </c>
      <c r="K324" t="s">
        <v>84</v>
      </c>
      <c r="O324" t="s">
        <v>1385</v>
      </c>
      <c r="P324" t="s">
        <v>35</v>
      </c>
      <c r="Q324" t="s">
        <v>1384</v>
      </c>
      <c r="R324" t="s">
        <v>1385</v>
      </c>
      <c r="S324" t="s">
        <v>112</v>
      </c>
      <c r="T324" t="s">
        <v>13</v>
      </c>
      <c r="U324">
        <v>740</v>
      </c>
      <c r="V324" t="s">
        <v>25</v>
      </c>
      <c r="W324" t="s">
        <v>50</v>
      </c>
      <c r="X324" t="s">
        <v>51</v>
      </c>
      <c r="Y324">
        <v>2005</v>
      </c>
      <c r="Z324" t="s">
        <v>52</v>
      </c>
      <c r="AA324" s="2">
        <v>0.04</v>
      </c>
    </row>
    <row r="325" spans="1:27" outlineLevel="2" x14ac:dyDescent="0.25">
      <c r="A325">
        <v>211</v>
      </c>
      <c r="B325" t="s">
        <v>1206</v>
      </c>
      <c r="C325" t="s">
        <v>1207</v>
      </c>
      <c r="D325" t="s">
        <v>1208</v>
      </c>
      <c r="E325" t="s">
        <v>56</v>
      </c>
      <c r="F325">
        <v>2.88</v>
      </c>
      <c r="G325">
        <v>2.88</v>
      </c>
      <c r="H325" t="s">
        <v>156</v>
      </c>
      <c r="I325">
        <f t="shared" si="7"/>
        <v>8.2943999999999996</v>
      </c>
      <c r="J325" t="s">
        <v>5</v>
      </c>
      <c r="K325" t="s">
        <v>84</v>
      </c>
      <c r="O325" t="s">
        <v>1209</v>
      </c>
      <c r="P325" t="s">
        <v>35</v>
      </c>
      <c r="Q325" t="s">
        <v>1210</v>
      </c>
      <c r="R325" t="s">
        <v>1205</v>
      </c>
      <c r="S325" t="s">
        <v>12</v>
      </c>
      <c r="T325" t="s">
        <v>13</v>
      </c>
      <c r="U325">
        <v>155</v>
      </c>
      <c r="V325" t="s">
        <v>25</v>
      </c>
      <c r="W325" t="s">
        <v>300</v>
      </c>
      <c r="X325" t="s">
        <v>301</v>
      </c>
      <c r="Y325">
        <v>2020</v>
      </c>
      <c r="Z325" t="s">
        <v>52</v>
      </c>
      <c r="AA325" s="2">
        <v>0.04</v>
      </c>
    </row>
    <row r="326" spans="1:27" outlineLevel="2" x14ac:dyDescent="0.25">
      <c r="A326">
        <v>75</v>
      </c>
      <c r="B326" t="s">
        <v>509</v>
      </c>
      <c r="C326" t="s">
        <v>510</v>
      </c>
      <c r="D326" t="s">
        <v>510</v>
      </c>
      <c r="E326" t="s">
        <v>511</v>
      </c>
      <c r="F326">
        <v>2.88</v>
      </c>
      <c r="G326">
        <v>2.88</v>
      </c>
      <c r="H326" t="s">
        <v>156</v>
      </c>
      <c r="I326">
        <f t="shared" si="7"/>
        <v>8.2943999999999996</v>
      </c>
      <c r="J326" t="s">
        <v>43</v>
      </c>
      <c r="K326" t="s">
        <v>170</v>
      </c>
      <c r="M326" t="s">
        <v>7</v>
      </c>
      <c r="O326" t="s">
        <v>512</v>
      </c>
      <c r="P326" t="s">
        <v>35</v>
      </c>
      <c r="Q326" t="s">
        <v>512</v>
      </c>
      <c r="R326" t="s">
        <v>512</v>
      </c>
      <c r="S326" t="s">
        <v>173</v>
      </c>
      <c r="T326" t="s">
        <v>174</v>
      </c>
      <c r="U326" s="3">
        <v>4480</v>
      </c>
      <c r="V326" t="s">
        <v>25</v>
      </c>
      <c r="W326" t="s">
        <v>175</v>
      </c>
      <c r="X326" t="s">
        <v>176</v>
      </c>
      <c r="Y326">
        <v>2017</v>
      </c>
      <c r="Z326" t="s">
        <v>28</v>
      </c>
      <c r="AA326" s="2">
        <v>0.02</v>
      </c>
    </row>
    <row r="327" spans="1:27" outlineLevel="2" x14ac:dyDescent="0.25">
      <c r="A327">
        <v>270</v>
      </c>
      <c r="B327" t="s">
        <v>1519</v>
      </c>
      <c r="C327" t="s">
        <v>340</v>
      </c>
      <c r="D327" t="s">
        <v>1520</v>
      </c>
      <c r="E327" t="s">
        <v>215</v>
      </c>
      <c r="F327">
        <v>3.25</v>
      </c>
      <c r="G327">
        <v>2.88</v>
      </c>
      <c r="H327" t="s">
        <v>4</v>
      </c>
      <c r="I327">
        <f t="shared" si="7"/>
        <v>9.36</v>
      </c>
      <c r="J327" t="s">
        <v>5</v>
      </c>
      <c r="K327" t="s">
        <v>1033</v>
      </c>
      <c r="M327" t="s">
        <v>7</v>
      </c>
      <c r="O327" t="s">
        <v>1521</v>
      </c>
      <c r="P327" t="s">
        <v>35</v>
      </c>
      <c r="Q327" t="s">
        <v>1522</v>
      </c>
      <c r="R327" t="s">
        <v>340</v>
      </c>
      <c r="S327" t="s">
        <v>341</v>
      </c>
      <c r="T327" t="s">
        <v>13</v>
      </c>
      <c r="U327" s="3">
        <v>1002</v>
      </c>
      <c r="V327" t="s">
        <v>25</v>
      </c>
      <c r="W327" t="s">
        <v>688</v>
      </c>
      <c r="X327" t="s">
        <v>16</v>
      </c>
      <c r="Y327">
        <v>2013</v>
      </c>
      <c r="Z327" t="s">
        <v>28</v>
      </c>
      <c r="AA327" s="2">
        <v>0.01</v>
      </c>
    </row>
    <row r="328" spans="1:27" outlineLevel="2" x14ac:dyDescent="0.25">
      <c r="A328">
        <v>338</v>
      </c>
      <c r="B328" t="s">
        <v>1830</v>
      </c>
      <c r="C328" t="s">
        <v>1831</v>
      </c>
      <c r="D328" t="s">
        <v>1832</v>
      </c>
      <c r="E328" t="s">
        <v>991</v>
      </c>
      <c r="F328">
        <v>3.5</v>
      </c>
      <c r="G328">
        <v>2.88</v>
      </c>
      <c r="H328" t="s">
        <v>4</v>
      </c>
      <c r="I328">
        <f t="shared" si="7"/>
        <v>10.08</v>
      </c>
      <c r="J328" t="s">
        <v>5</v>
      </c>
      <c r="K328" t="s">
        <v>739</v>
      </c>
      <c r="O328" t="s">
        <v>1833</v>
      </c>
      <c r="P328" t="s">
        <v>77</v>
      </c>
      <c r="Q328" t="s">
        <v>1834</v>
      </c>
      <c r="R328" t="s">
        <v>648</v>
      </c>
      <c r="S328" t="s">
        <v>151</v>
      </c>
      <c r="T328" t="s">
        <v>13</v>
      </c>
      <c r="U328">
        <v>964</v>
      </c>
      <c r="V328" t="s">
        <v>25</v>
      </c>
      <c r="W328" t="s">
        <v>1835</v>
      </c>
      <c r="X328" t="s">
        <v>16</v>
      </c>
      <c r="Y328">
        <v>2021</v>
      </c>
      <c r="Z328" t="s">
        <v>1836</v>
      </c>
      <c r="AA328" s="2">
        <v>0.04</v>
      </c>
    </row>
    <row r="329" spans="1:27" outlineLevel="2" x14ac:dyDescent="0.25">
      <c r="A329">
        <v>23</v>
      </c>
      <c r="B329" t="s">
        <v>190</v>
      </c>
      <c r="C329" t="s">
        <v>191</v>
      </c>
      <c r="D329" t="s">
        <v>192</v>
      </c>
      <c r="E329" t="s">
        <v>32</v>
      </c>
      <c r="F329">
        <v>0.75</v>
      </c>
      <c r="G329">
        <v>3</v>
      </c>
      <c r="H329" t="s">
        <v>4</v>
      </c>
      <c r="I329">
        <f t="shared" si="7"/>
        <v>2.25</v>
      </c>
      <c r="J329" t="s">
        <v>43</v>
      </c>
      <c r="K329" t="s">
        <v>193</v>
      </c>
      <c r="M329" t="s">
        <v>7</v>
      </c>
      <c r="O329" t="s">
        <v>194</v>
      </c>
      <c r="P329" t="s">
        <v>46</v>
      </c>
      <c r="Q329" t="s">
        <v>195</v>
      </c>
      <c r="R329" t="s">
        <v>194</v>
      </c>
      <c r="S329" t="s">
        <v>196</v>
      </c>
      <c r="T329" t="s">
        <v>13</v>
      </c>
      <c r="U329">
        <v>729</v>
      </c>
      <c r="V329" t="s">
        <v>25</v>
      </c>
      <c r="W329" t="s">
        <v>197</v>
      </c>
      <c r="X329" t="s">
        <v>27</v>
      </c>
      <c r="Y329">
        <v>2018</v>
      </c>
      <c r="Z329" t="s">
        <v>198</v>
      </c>
      <c r="AA329" s="2">
        <v>0.01</v>
      </c>
    </row>
    <row r="330" spans="1:27" outlineLevel="2" x14ac:dyDescent="0.25">
      <c r="A330">
        <v>313</v>
      </c>
      <c r="B330" t="s">
        <v>1680</v>
      </c>
      <c r="C330" t="s">
        <v>1681</v>
      </c>
      <c r="D330" t="s">
        <v>1682</v>
      </c>
      <c r="E330" t="s">
        <v>32</v>
      </c>
      <c r="F330">
        <v>1.5</v>
      </c>
      <c r="G330">
        <v>3</v>
      </c>
      <c r="H330" t="s">
        <v>4</v>
      </c>
      <c r="I330">
        <f t="shared" si="7"/>
        <v>4.5</v>
      </c>
      <c r="J330" t="s">
        <v>43</v>
      </c>
      <c r="K330" t="s">
        <v>98</v>
      </c>
      <c r="O330" t="s">
        <v>1681</v>
      </c>
      <c r="P330" t="s">
        <v>68</v>
      </c>
      <c r="Q330" t="s">
        <v>1635</v>
      </c>
      <c r="R330" t="s">
        <v>1636</v>
      </c>
      <c r="S330" t="s">
        <v>1637</v>
      </c>
      <c r="T330" t="s">
        <v>13</v>
      </c>
      <c r="U330" s="3">
        <v>1389</v>
      </c>
      <c r="V330" t="s">
        <v>25</v>
      </c>
      <c r="W330" t="s">
        <v>1638</v>
      </c>
      <c r="X330" t="s">
        <v>51</v>
      </c>
      <c r="Y330">
        <v>2021</v>
      </c>
      <c r="Z330" t="s">
        <v>198</v>
      </c>
      <c r="AA330" s="2">
        <v>0.01</v>
      </c>
    </row>
    <row r="331" spans="1:27" outlineLevel="2" x14ac:dyDescent="0.25">
      <c r="A331">
        <v>391</v>
      </c>
      <c r="B331" t="s">
        <v>2042</v>
      </c>
      <c r="C331" t="s">
        <v>2043</v>
      </c>
      <c r="D331" t="s">
        <v>2044</v>
      </c>
      <c r="E331" t="s">
        <v>32</v>
      </c>
      <c r="F331">
        <v>1.5</v>
      </c>
      <c r="G331">
        <v>3</v>
      </c>
      <c r="H331" t="s">
        <v>4</v>
      </c>
      <c r="I331">
        <f t="shared" si="7"/>
        <v>4.5</v>
      </c>
      <c r="J331" t="s">
        <v>43</v>
      </c>
      <c r="K331" t="s">
        <v>170</v>
      </c>
      <c r="O331" t="s">
        <v>1940</v>
      </c>
      <c r="P331" t="s">
        <v>9</v>
      </c>
      <c r="Q331" t="s">
        <v>172</v>
      </c>
      <c r="R331" t="s">
        <v>1940</v>
      </c>
      <c r="S331" t="s">
        <v>1929</v>
      </c>
      <c r="T331" t="s">
        <v>1930</v>
      </c>
      <c r="U331" s="3">
        <v>2170</v>
      </c>
      <c r="V331" t="s">
        <v>25</v>
      </c>
      <c r="W331" t="s">
        <v>1922</v>
      </c>
      <c r="X331" t="s">
        <v>51</v>
      </c>
      <c r="Y331">
        <v>2022</v>
      </c>
      <c r="Z331" t="s">
        <v>1923</v>
      </c>
      <c r="AA331" s="2">
        <v>0.01</v>
      </c>
    </row>
    <row r="332" spans="1:27" outlineLevel="2" x14ac:dyDescent="0.25">
      <c r="A332">
        <v>52</v>
      </c>
      <c r="B332" t="s">
        <v>380</v>
      </c>
      <c r="C332" t="s">
        <v>381</v>
      </c>
      <c r="D332" t="s">
        <v>382</v>
      </c>
      <c r="E332" t="s">
        <v>42</v>
      </c>
      <c r="F332">
        <v>2</v>
      </c>
      <c r="G332">
        <v>3</v>
      </c>
      <c r="H332" t="s">
        <v>4</v>
      </c>
      <c r="I332">
        <f t="shared" si="7"/>
        <v>6</v>
      </c>
      <c r="J332" t="s">
        <v>43</v>
      </c>
      <c r="K332" t="s">
        <v>84</v>
      </c>
      <c r="O332" t="s">
        <v>381</v>
      </c>
      <c r="P332" t="s">
        <v>35</v>
      </c>
      <c r="Q332" t="s">
        <v>383</v>
      </c>
      <c r="R332" t="s">
        <v>79</v>
      </c>
      <c r="S332" t="s">
        <v>24</v>
      </c>
      <c r="T332" t="s">
        <v>13</v>
      </c>
      <c r="U332">
        <v>43</v>
      </c>
      <c r="V332" t="s">
        <v>25</v>
      </c>
      <c r="W332" t="s">
        <v>384</v>
      </c>
      <c r="X332" t="s">
        <v>38</v>
      </c>
      <c r="Y332" t="s">
        <v>80</v>
      </c>
      <c r="AA332" s="2">
        <v>3</v>
      </c>
    </row>
    <row r="333" spans="1:27" outlineLevel="2" x14ac:dyDescent="0.25">
      <c r="A333">
        <v>188</v>
      </c>
      <c r="B333" t="s">
        <v>1088</v>
      </c>
      <c r="C333" t="s">
        <v>1089</v>
      </c>
      <c r="D333" t="s">
        <v>1090</v>
      </c>
      <c r="E333" t="s">
        <v>42</v>
      </c>
      <c r="F333">
        <v>2</v>
      </c>
      <c r="G333">
        <v>3</v>
      </c>
      <c r="H333" t="s">
        <v>4</v>
      </c>
      <c r="I333">
        <f t="shared" si="7"/>
        <v>6</v>
      </c>
      <c r="J333" t="s">
        <v>43</v>
      </c>
      <c r="K333" t="s">
        <v>103</v>
      </c>
      <c r="O333" t="s">
        <v>1091</v>
      </c>
      <c r="P333" t="s">
        <v>35</v>
      </c>
      <c r="Q333" t="s">
        <v>1092</v>
      </c>
      <c r="R333" t="s">
        <v>1093</v>
      </c>
      <c r="S333" t="s">
        <v>24</v>
      </c>
      <c r="T333" t="s">
        <v>13</v>
      </c>
      <c r="U333">
        <v>430</v>
      </c>
      <c r="V333" t="s">
        <v>25</v>
      </c>
      <c r="W333" t="s">
        <v>1007</v>
      </c>
      <c r="X333" t="s">
        <v>51</v>
      </c>
      <c r="Y333">
        <v>2017</v>
      </c>
      <c r="Z333" t="s">
        <v>52</v>
      </c>
      <c r="AA333" s="2">
        <v>3.99</v>
      </c>
    </row>
    <row r="334" spans="1:27" outlineLevel="2" x14ac:dyDescent="0.25">
      <c r="A334">
        <v>421</v>
      </c>
      <c r="B334" t="s">
        <v>2189</v>
      </c>
      <c r="C334" t="s">
        <v>2190</v>
      </c>
      <c r="D334" t="s">
        <v>2191</v>
      </c>
      <c r="E334" t="s">
        <v>42</v>
      </c>
      <c r="F334">
        <v>2</v>
      </c>
      <c r="G334">
        <v>3</v>
      </c>
      <c r="H334" t="s">
        <v>4</v>
      </c>
      <c r="I334">
        <f t="shared" si="7"/>
        <v>6</v>
      </c>
      <c r="J334" t="s">
        <v>43</v>
      </c>
      <c r="K334" t="s">
        <v>92</v>
      </c>
      <c r="O334" t="s">
        <v>2192</v>
      </c>
      <c r="P334" t="s">
        <v>46</v>
      </c>
      <c r="Q334" t="s">
        <v>2193</v>
      </c>
      <c r="R334" t="s">
        <v>2164</v>
      </c>
      <c r="S334" t="s">
        <v>2165</v>
      </c>
      <c r="T334" t="s">
        <v>13</v>
      </c>
      <c r="U334">
        <v>542</v>
      </c>
      <c r="V334" t="s">
        <v>25</v>
      </c>
      <c r="W334" t="s">
        <v>2166</v>
      </c>
      <c r="X334" t="s">
        <v>51</v>
      </c>
      <c r="Y334">
        <v>2022</v>
      </c>
      <c r="Z334" t="s">
        <v>1593</v>
      </c>
      <c r="AA334" s="2">
        <v>0.01</v>
      </c>
    </row>
    <row r="335" spans="1:27" outlineLevel="2" x14ac:dyDescent="0.25">
      <c r="A335">
        <v>235</v>
      </c>
      <c r="B335" t="s">
        <v>1333</v>
      </c>
      <c r="C335" t="s">
        <v>1334</v>
      </c>
      <c r="D335" t="s">
        <v>1335</v>
      </c>
      <c r="E335" t="s">
        <v>42</v>
      </c>
      <c r="F335">
        <v>2</v>
      </c>
      <c r="G335">
        <v>3</v>
      </c>
      <c r="H335" t="s">
        <v>4</v>
      </c>
      <c r="I335">
        <f t="shared" si="7"/>
        <v>6</v>
      </c>
      <c r="J335" t="s">
        <v>43</v>
      </c>
      <c r="K335" t="s">
        <v>103</v>
      </c>
      <c r="O335" t="s">
        <v>1336</v>
      </c>
      <c r="P335" t="s">
        <v>68</v>
      </c>
      <c r="Q335" t="s">
        <v>1337</v>
      </c>
      <c r="R335" t="s">
        <v>1338</v>
      </c>
      <c r="S335" t="s">
        <v>317</v>
      </c>
      <c r="T335" t="s">
        <v>13</v>
      </c>
      <c r="U335">
        <v>587</v>
      </c>
      <c r="V335" t="s">
        <v>25</v>
      </c>
      <c r="W335" t="s">
        <v>1312</v>
      </c>
      <c r="X335" t="s">
        <v>51</v>
      </c>
      <c r="Y335">
        <v>2011</v>
      </c>
      <c r="Z335" t="s">
        <v>52</v>
      </c>
      <c r="AA335" s="2">
        <v>0.01</v>
      </c>
    </row>
    <row r="336" spans="1:27" outlineLevel="2" x14ac:dyDescent="0.25">
      <c r="A336">
        <v>34</v>
      </c>
      <c r="B336" t="s">
        <v>260</v>
      </c>
      <c r="C336" t="s">
        <v>261</v>
      </c>
      <c r="D336" t="s">
        <v>262</v>
      </c>
      <c r="E336" t="s">
        <v>42</v>
      </c>
      <c r="F336">
        <v>2</v>
      </c>
      <c r="G336">
        <v>3</v>
      </c>
      <c r="H336" t="s">
        <v>4</v>
      </c>
      <c r="I336">
        <f t="shared" si="7"/>
        <v>6</v>
      </c>
      <c r="J336" t="s">
        <v>5</v>
      </c>
      <c r="K336" t="s">
        <v>263</v>
      </c>
      <c r="O336" t="s">
        <v>264</v>
      </c>
      <c r="P336" t="s">
        <v>35</v>
      </c>
      <c r="Q336" t="s">
        <v>265</v>
      </c>
      <c r="R336" t="s">
        <v>266</v>
      </c>
      <c r="S336" t="s">
        <v>267</v>
      </c>
      <c r="T336" t="s">
        <v>13</v>
      </c>
      <c r="U336">
        <v>779</v>
      </c>
      <c r="V336" t="s">
        <v>25</v>
      </c>
      <c r="W336" t="s">
        <v>268</v>
      </c>
      <c r="X336" t="s">
        <v>114</v>
      </c>
      <c r="Y336">
        <v>2010</v>
      </c>
      <c r="AA336" s="2">
        <v>3</v>
      </c>
    </row>
    <row r="337" spans="1:27" outlineLevel="2" x14ac:dyDescent="0.25">
      <c r="A337">
        <v>378</v>
      </c>
      <c r="B337" t="s">
        <v>1988</v>
      </c>
      <c r="C337" t="s">
        <v>1989</v>
      </c>
      <c r="D337" t="s">
        <v>1990</v>
      </c>
      <c r="E337" t="s">
        <v>42</v>
      </c>
      <c r="F337">
        <v>2</v>
      </c>
      <c r="G337">
        <v>3</v>
      </c>
      <c r="H337" t="s">
        <v>4</v>
      </c>
      <c r="I337">
        <f t="shared" si="7"/>
        <v>6</v>
      </c>
      <c r="J337" t="s">
        <v>43</v>
      </c>
      <c r="K337" t="s">
        <v>103</v>
      </c>
      <c r="O337" t="s">
        <v>1989</v>
      </c>
      <c r="P337" t="s">
        <v>35</v>
      </c>
      <c r="Q337" t="s">
        <v>1991</v>
      </c>
      <c r="R337" t="s">
        <v>1992</v>
      </c>
      <c r="S337" t="s">
        <v>1993</v>
      </c>
      <c r="T337" t="s">
        <v>1930</v>
      </c>
      <c r="U337">
        <v>828</v>
      </c>
      <c r="V337" t="s">
        <v>25</v>
      </c>
      <c r="W337" t="s">
        <v>1922</v>
      </c>
      <c r="X337" t="s">
        <v>51</v>
      </c>
      <c r="Y337">
        <v>2022</v>
      </c>
      <c r="Z337" t="s">
        <v>1923</v>
      </c>
      <c r="AA337" s="2">
        <v>2.99</v>
      </c>
    </row>
    <row r="338" spans="1:27" outlineLevel="2" x14ac:dyDescent="0.25">
      <c r="A338">
        <v>393</v>
      </c>
      <c r="B338" t="s">
        <v>2050</v>
      </c>
      <c r="C338" t="s">
        <v>2051</v>
      </c>
      <c r="D338" t="s">
        <v>2052</v>
      </c>
      <c r="E338" t="s">
        <v>42</v>
      </c>
      <c r="F338">
        <v>2</v>
      </c>
      <c r="G338">
        <v>3</v>
      </c>
      <c r="H338" t="s">
        <v>4</v>
      </c>
      <c r="I338">
        <f t="shared" si="7"/>
        <v>6</v>
      </c>
      <c r="J338" t="s">
        <v>43</v>
      </c>
      <c r="K338" t="s">
        <v>103</v>
      </c>
      <c r="O338" t="s">
        <v>2053</v>
      </c>
      <c r="P338" t="s">
        <v>35</v>
      </c>
      <c r="Q338" t="s">
        <v>508</v>
      </c>
      <c r="R338" t="s">
        <v>2007</v>
      </c>
      <c r="S338" t="s">
        <v>1963</v>
      </c>
      <c r="T338" t="s">
        <v>1930</v>
      </c>
      <c r="U338" s="3">
        <v>1831</v>
      </c>
      <c r="V338" t="s">
        <v>25</v>
      </c>
      <c r="W338" t="s">
        <v>1922</v>
      </c>
      <c r="X338" t="s">
        <v>51</v>
      </c>
      <c r="Y338">
        <v>2022</v>
      </c>
      <c r="Z338" t="s">
        <v>1923</v>
      </c>
      <c r="AA338" s="2">
        <v>2.99</v>
      </c>
    </row>
    <row r="339" spans="1:27" outlineLevel="2" x14ac:dyDescent="0.25">
      <c r="A339">
        <v>397</v>
      </c>
      <c r="B339" t="s">
        <v>2070</v>
      </c>
      <c r="C339" t="s">
        <v>2071</v>
      </c>
      <c r="D339" t="s">
        <v>2072</v>
      </c>
      <c r="E339" t="s">
        <v>42</v>
      </c>
      <c r="F339">
        <v>2</v>
      </c>
      <c r="G339">
        <v>3</v>
      </c>
      <c r="H339" t="s">
        <v>4</v>
      </c>
      <c r="I339">
        <f t="shared" si="7"/>
        <v>6</v>
      </c>
      <c r="J339" t="s">
        <v>5</v>
      </c>
      <c r="K339" t="s">
        <v>103</v>
      </c>
      <c r="O339" t="s">
        <v>2073</v>
      </c>
      <c r="P339" t="s">
        <v>35</v>
      </c>
      <c r="Q339" t="s">
        <v>2074</v>
      </c>
      <c r="R339" t="s">
        <v>2007</v>
      </c>
      <c r="S339" t="s">
        <v>1963</v>
      </c>
      <c r="T339" t="s">
        <v>1930</v>
      </c>
      <c r="U339" s="3">
        <v>1831</v>
      </c>
      <c r="V339" t="s">
        <v>25</v>
      </c>
      <c r="W339" t="s">
        <v>1922</v>
      </c>
      <c r="X339" t="s">
        <v>51</v>
      </c>
      <c r="Y339">
        <v>2022</v>
      </c>
      <c r="Z339" t="s">
        <v>1923</v>
      </c>
      <c r="AA339" s="2">
        <v>4.99</v>
      </c>
    </row>
    <row r="340" spans="1:27" outlineLevel="2" x14ac:dyDescent="0.25">
      <c r="A340">
        <v>149</v>
      </c>
      <c r="B340" t="s">
        <v>889</v>
      </c>
      <c r="C340" t="s">
        <v>286</v>
      </c>
      <c r="D340" t="s">
        <v>890</v>
      </c>
      <c r="E340" t="s">
        <v>553</v>
      </c>
      <c r="F340">
        <v>2.13</v>
      </c>
      <c r="G340">
        <v>3</v>
      </c>
      <c r="H340" t="s">
        <v>4</v>
      </c>
      <c r="I340">
        <f t="shared" si="7"/>
        <v>6.39</v>
      </c>
      <c r="J340" t="s">
        <v>43</v>
      </c>
      <c r="K340" t="s">
        <v>283</v>
      </c>
      <c r="N340" t="s">
        <v>7</v>
      </c>
      <c r="O340" t="s">
        <v>891</v>
      </c>
      <c r="P340" t="s">
        <v>9</v>
      </c>
      <c r="Q340" t="s">
        <v>892</v>
      </c>
      <c r="R340" t="s">
        <v>286</v>
      </c>
      <c r="S340" t="s">
        <v>24</v>
      </c>
      <c r="T340" t="s">
        <v>13</v>
      </c>
      <c r="U340">
        <v>31</v>
      </c>
      <c r="V340" t="s">
        <v>25</v>
      </c>
      <c r="W340" t="s">
        <v>893</v>
      </c>
      <c r="X340" t="s">
        <v>38</v>
      </c>
      <c r="Y340" t="s">
        <v>80</v>
      </c>
      <c r="AA340" s="2">
        <v>0.01</v>
      </c>
    </row>
    <row r="341" spans="1:27" outlineLevel="2" x14ac:dyDescent="0.25">
      <c r="A341">
        <v>83</v>
      </c>
      <c r="B341" t="s">
        <v>550</v>
      </c>
      <c r="C341" t="s">
        <v>551</v>
      </c>
      <c r="D341" t="s">
        <v>552</v>
      </c>
      <c r="E341" t="s">
        <v>553</v>
      </c>
      <c r="F341">
        <v>2.13</v>
      </c>
      <c r="G341">
        <v>3</v>
      </c>
      <c r="H341" t="s">
        <v>4</v>
      </c>
      <c r="I341">
        <f t="shared" si="7"/>
        <v>6.39</v>
      </c>
      <c r="J341" t="s">
        <v>43</v>
      </c>
      <c r="K341" t="s">
        <v>283</v>
      </c>
      <c r="N341" t="s">
        <v>7</v>
      </c>
      <c r="O341" t="s">
        <v>554</v>
      </c>
      <c r="P341" t="s">
        <v>77</v>
      </c>
      <c r="Q341" t="s">
        <v>408</v>
      </c>
      <c r="R341" t="s">
        <v>409</v>
      </c>
      <c r="S341" t="s">
        <v>24</v>
      </c>
      <c r="T341" t="s">
        <v>13</v>
      </c>
      <c r="U341">
        <v>44</v>
      </c>
      <c r="V341" t="s">
        <v>25</v>
      </c>
      <c r="W341" t="s">
        <v>410</v>
      </c>
      <c r="X341" t="s">
        <v>38</v>
      </c>
      <c r="Y341" t="s">
        <v>80</v>
      </c>
      <c r="AA341" s="2">
        <v>0.01</v>
      </c>
    </row>
    <row r="342" spans="1:27" outlineLevel="2" x14ac:dyDescent="0.25">
      <c r="A342">
        <v>173</v>
      </c>
      <c r="B342" t="s">
        <v>1012</v>
      </c>
      <c r="C342" t="s">
        <v>1013</v>
      </c>
      <c r="D342" t="s">
        <v>1014</v>
      </c>
      <c r="E342" t="s">
        <v>42</v>
      </c>
      <c r="F342">
        <v>2.13</v>
      </c>
      <c r="G342">
        <v>3</v>
      </c>
      <c r="H342" t="s">
        <v>4</v>
      </c>
      <c r="I342">
        <f t="shared" si="7"/>
        <v>6.39</v>
      </c>
      <c r="J342" t="s">
        <v>43</v>
      </c>
      <c r="K342" t="s">
        <v>103</v>
      </c>
      <c r="O342" t="s">
        <v>1015</v>
      </c>
      <c r="P342" t="s">
        <v>35</v>
      </c>
      <c r="Q342" t="s">
        <v>1013</v>
      </c>
      <c r="R342" t="s">
        <v>1006</v>
      </c>
      <c r="S342" t="s">
        <v>24</v>
      </c>
      <c r="T342" t="s">
        <v>13</v>
      </c>
      <c r="U342">
        <v>406</v>
      </c>
      <c r="V342" t="s">
        <v>25</v>
      </c>
      <c r="W342" t="s">
        <v>1007</v>
      </c>
      <c r="X342" t="s">
        <v>51</v>
      </c>
      <c r="Y342">
        <v>2017</v>
      </c>
      <c r="Z342" t="s">
        <v>52</v>
      </c>
      <c r="AA342" s="2">
        <v>3.99</v>
      </c>
    </row>
    <row r="343" spans="1:27" outlineLevel="2" x14ac:dyDescent="0.25">
      <c r="A343">
        <v>166</v>
      </c>
      <c r="B343" t="s">
        <v>978</v>
      </c>
      <c r="C343" t="s">
        <v>321</v>
      </c>
      <c r="D343" t="s">
        <v>979</v>
      </c>
      <c r="E343" t="s">
        <v>314</v>
      </c>
      <c r="F343">
        <v>2.13</v>
      </c>
      <c r="G343">
        <v>3</v>
      </c>
      <c r="H343" t="s">
        <v>478</v>
      </c>
      <c r="I343">
        <f t="shared" si="7"/>
        <v>20.064599999999999</v>
      </c>
      <c r="J343" t="s">
        <v>43</v>
      </c>
      <c r="K343" t="s">
        <v>98</v>
      </c>
      <c r="O343" t="s">
        <v>980</v>
      </c>
      <c r="P343" t="s">
        <v>46</v>
      </c>
      <c r="Q343" t="s">
        <v>321</v>
      </c>
      <c r="R343" t="s">
        <v>322</v>
      </c>
      <c r="S343" t="s">
        <v>24</v>
      </c>
      <c r="T343" t="s">
        <v>13</v>
      </c>
      <c r="U343">
        <v>155</v>
      </c>
      <c r="V343" t="s">
        <v>25</v>
      </c>
      <c r="W343" t="s">
        <v>323</v>
      </c>
      <c r="X343" t="s">
        <v>27</v>
      </c>
      <c r="Y343">
        <v>2013</v>
      </c>
      <c r="AA343" s="2">
        <v>4.99</v>
      </c>
    </row>
    <row r="344" spans="1:27" outlineLevel="2" x14ac:dyDescent="0.25">
      <c r="A344">
        <v>80</v>
      </c>
      <c r="B344" t="s">
        <v>536</v>
      </c>
      <c r="C344" t="s">
        <v>157</v>
      </c>
      <c r="D344" t="s">
        <v>537</v>
      </c>
      <c r="E344" t="s">
        <v>3</v>
      </c>
      <c r="F344">
        <v>2.25</v>
      </c>
      <c r="G344">
        <v>3</v>
      </c>
      <c r="H344" t="s">
        <v>4</v>
      </c>
      <c r="I344">
        <f t="shared" si="7"/>
        <v>6.75</v>
      </c>
      <c r="J344" t="s">
        <v>43</v>
      </c>
      <c r="K344" t="s">
        <v>103</v>
      </c>
      <c r="O344" t="s">
        <v>157</v>
      </c>
      <c r="P344" t="s">
        <v>46</v>
      </c>
      <c r="Q344" t="s">
        <v>157</v>
      </c>
      <c r="R344" t="s">
        <v>79</v>
      </c>
      <c r="S344" t="s">
        <v>24</v>
      </c>
      <c r="T344" t="s">
        <v>13</v>
      </c>
      <c r="U344">
        <v>42</v>
      </c>
      <c r="V344" t="s">
        <v>25</v>
      </c>
      <c r="W344" t="s">
        <v>538</v>
      </c>
      <c r="X344" t="s">
        <v>38</v>
      </c>
      <c r="Y344" t="s">
        <v>80</v>
      </c>
      <c r="AA344" s="2">
        <v>0.01</v>
      </c>
    </row>
    <row r="345" spans="1:27" outlineLevel="2" x14ac:dyDescent="0.25">
      <c r="A345">
        <v>62</v>
      </c>
      <c r="B345" t="s">
        <v>441</v>
      </c>
      <c r="C345" t="s">
        <v>442</v>
      </c>
      <c r="D345" t="s">
        <v>443</v>
      </c>
      <c r="E345" t="s">
        <v>32</v>
      </c>
      <c r="F345">
        <v>2.25</v>
      </c>
      <c r="G345">
        <v>3</v>
      </c>
      <c r="H345" t="s">
        <v>4</v>
      </c>
      <c r="I345">
        <f t="shared" si="7"/>
        <v>6.75</v>
      </c>
      <c r="J345" t="s">
        <v>43</v>
      </c>
      <c r="K345" t="s">
        <v>170</v>
      </c>
      <c r="M345" t="s">
        <v>7</v>
      </c>
      <c r="O345" t="s">
        <v>444</v>
      </c>
      <c r="P345" t="s">
        <v>35</v>
      </c>
      <c r="Q345" t="s">
        <v>444</v>
      </c>
      <c r="R345" t="s">
        <v>444</v>
      </c>
      <c r="S345" t="s">
        <v>173</v>
      </c>
      <c r="T345" t="s">
        <v>174</v>
      </c>
      <c r="U345" s="3">
        <v>4487</v>
      </c>
      <c r="V345" t="s">
        <v>25</v>
      </c>
      <c r="W345" t="s">
        <v>175</v>
      </c>
      <c r="X345" t="s">
        <v>176</v>
      </c>
      <c r="Y345">
        <v>2017</v>
      </c>
      <c r="Z345" t="s">
        <v>28</v>
      </c>
      <c r="AA345" s="2">
        <v>0.02</v>
      </c>
    </row>
    <row r="346" spans="1:27" outlineLevel="2" x14ac:dyDescent="0.25">
      <c r="A346">
        <v>148</v>
      </c>
      <c r="B346" t="s">
        <v>882</v>
      </c>
      <c r="C346" t="s">
        <v>883</v>
      </c>
      <c r="D346" t="s">
        <v>884</v>
      </c>
      <c r="E346" t="s">
        <v>234</v>
      </c>
      <c r="F346">
        <v>2.38</v>
      </c>
      <c r="G346">
        <v>3</v>
      </c>
      <c r="H346" t="s">
        <v>4</v>
      </c>
      <c r="I346">
        <f t="shared" si="7"/>
        <v>7.14</v>
      </c>
      <c r="J346" t="s">
        <v>43</v>
      </c>
      <c r="K346" t="s">
        <v>885</v>
      </c>
      <c r="O346" t="s">
        <v>886</v>
      </c>
      <c r="P346" t="s">
        <v>35</v>
      </c>
      <c r="Q346" t="s">
        <v>887</v>
      </c>
      <c r="R346" t="s">
        <v>880</v>
      </c>
      <c r="S346" t="s">
        <v>24</v>
      </c>
      <c r="T346" t="s">
        <v>13</v>
      </c>
      <c r="U346">
        <v>15</v>
      </c>
      <c r="V346" t="s">
        <v>25</v>
      </c>
      <c r="W346" t="s">
        <v>888</v>
      </c>
      <c r="X346" t="s">
        <v>38</v>
      </c>
      <c r="Y346">
        <v>2015</v>
      </c>
      <c r="AA346" s="2">
        <v>0.01</v>
      </c>
    </row>
    <row r="347" spans="1:27" outlineLevel="2" x14ac:dyDescent="0.25">
      <c r="A347">
        <v>309</v>
      </c>
      <c r="B347" t="s">
        <v>1664</v>
      </c>
      <c r="C347" t="s">
        <v>1665</v>
      </c>
      <c r="D347" t="s">
        <v>1666</v>
      </c>
      <c r="E347" t="s">
        <v>553</v>
      </c>
      <c r="F347">
        <v>2.38</v>
      </c>
      <c r="G347">
        <v>3</v>
      </c>
      <c r="H347" t="s">
        <v>4</v>
      </c>
      <c r="I347">
        <f t="shared" si="7"/>
        <v>7.14</v>
      </c>
      <c r="J347" t="s">
        <v>43</v>
      </c>
      <c r="K347" t="s">
        <v>98</v>
      </c>
      <c r="M347" t="s">
        <v>7</v>
      </c>
      <c r="N347" t="s">
        <v>7</v>
      </c>
      <c r="O347" t="s">
        <v>1667</v>
      </c>
      <c r="P347" t="s">
        <v>68</v>
      </c>
      <c r="Q347" t="s">
        <v>1668</v>
      </c>
      <c r="R347" t="s">
        <v>1636</v>
      </c>
      <c r="S347" t="s">
        <v>1637</v>
      </c>
      <c r="T347" t="s">
        <v>13</v>
      </c>
      <c r="U347" s="3">
        <v>1401</v>
      </c>
      <c r="V347" t="s">
        <v>25</v>
      </c>
      <c r="W347" t="s">
        <v>1638</v>
      </c>
      <c r="X347" t="s">
        <v>51</v>
      </c>
      <c r="Y347">
        <v>2021</v>
      </c>
      <c r="Z347" t="s">
        <v>198</v>
      </c>
      <c r="AA347" s="2">
        <v>4.99</v>
      </c>
    </row>
    <row r="348" spans="1:27" outlineLevel="2" x14ac:dyDescent="0.25">
      <c r="A348">
        <v>460</v>
      </c>
      <c r="B348" t="s">
        <v>2377</v>
      </c>
      <c r="C348" t="s">
        <v>2375</v>
      </c>
      <c r="D348" t="s">
        <v>2378</v>
      </c>
      <c r="E348" t="s">
        <v>553</v>
      </c>
      <c r="F348">
        <v>2.87</v>
      </c>
      <c r="G348">
        <v>3</v>
      </c>
      <c r="H348" t="s">
        <v>4</v>
      </c>
      <c r="I348">
        <f t="shared" si="7"/>
        <v>8.61</v>
      </c>
      <c r="J348" t="s">
        <v>43</v>
      </c>
      <c r="K348" t="s">
        <v>612</v>
      </c>
      <c r="M348" t="s">
        <v>7</v>
      </c>
      <c r="N348" t="s">
        <v>7</v>
      </c>
      <c r="O348" t="s">
        <v>2375</v>
      </c>
      <c r="P348" t="s">
        <v>9</v>
      </c>
      <c r="Q348" t="s">
        <v>2375</v>
      </c>
      <c r="R348" t="s">
        <v>2376</v>
      </c>
      <c r="S348" t="s">
        <v>787</v>
      </c>
      <c r="T348" t="s">
        <v>13</v>
      </c>
      <c r="U348">
        <v>283</v>
      </c>
      <c r="V348" t="s">
        <v>25</v>
      </c>
      <c r="W348" t="s">
        <v>2366</v>
      </c>
      <c r="Y348">
        <v>2023</v>
      </c>
      <c r="Z348" t="s">
        <v>52</v>
      </c>
      <c r="AA348" s="2">
        <v>7.99</v>
      </c>
    </row>
    <row r="349" spans="1:27" outlineLevel="2" x14ac:dyDescent="0.25">
      <c r="A349">
        <v>209</v>
      </c>
      <c r="B349" t="s">
        <v>1194</v>
      </c>
      <c r="C349" t="s">
        <v>1195</v>
      </c>
      <c r="D349" t="s">
        <v>1196</v>
      </c>
      <c r="E349" t="s">
        <v>56</v>
      </c>
      <c r="F349">
        <v>3</v>
      </c>
      <c r="G349">
        <v>3</v>
      </c>
      <c r="H349" t="s">
        <v>75</v>
      </c>
      <c r="I349">
        <f t="shared" si="7"/>
        <v>7.0650000000000004</v>
      </c>
      <c r="J349" t="s">
        <v>43</v>
      </c>
      <c r="K349" t="s">
        <v>84</v>
      </c>
      <c r="O349" t="s">
        <v>1197</v>
      </c>
      <c r="P349" t="s">
        <v>77</v>
      </c>
      <c r="Q349" t="s">
        <v>1198</v>
      </c>
      <c r="R349" t="s">
        <v>36</v>
      </c>
      <c r="S349" t="s">
        <v>12</v>
      </c>
      <c r="T349" t="s">
        <v>13</v>
      </c>
      <c r="U349">
        <v>53</v>
      </c>
      <c r="V349" t="s">
        <v>25</v>
      </c>
      <c r="W349" t="s">
        <v>1193</v>
      </c>
      <c r="X349" t="s">
        <v>16</v>
      </c>
      <c r="Y349">
        <v>2019</v>
      </c>
      <c r="Z349" t="s">
        <v>1199</v>
      </c>
      <c r="AA349" s="2">
        <v>0.04</v>
      </c>
    </row>
    <row r="350" spans="1:27" outlineLevel="2" x14ac:dyDescent="0.25">
      <c r="A350">
        <v>169</v>
      </c>
      <c r="B350" t="s">
        <v>988</v>
      </c>
      <c r="C350" t="s">
        <v>989</v>
      </c>
      <c r="D350" t="s">
        <v>990</v>
      </c>
      <c r="E350" t="s">
        <v>991</v>
      </c>
      <c r="F350">
        <v>3</v>
      </c>
      <c r="G350">
        <v>3</v>
      </c>
      <c r="H350" t="s">
        <v>75</v>
      </c>
      <c r="I350">
        <f t="shared" si="7"/>
        <v>7.0650000000000004</v>
      </c>
      <c r="J350" t="s">
        <v>43</v>
      </c>
      <c r="K350" t="s">
        <v>84</v>
      </c>
      <c r="O350" t="s">
        <v>992</v>
      </c>
      <c r="P350" t="s">
        <v>77</v>
      </c>
      <c r="Q350" t="s">
        <v>993</v>
      </c>
      <c r="R350" t="s">
        <v>994</v>
      </c>
      <c r="S350" t="s">
        <v>24</v>
      </c>
      <c r="T350" t="s">
        <v>13</v>
      </c>
      <c r="U350">
        <v>188</v>
      </c>
      <c r="V350" t="s">
        <v>25</v>
      </c>
      <c r="W350" t="s">
        <v>300</v>
      </c>
      <c r="X350" t="s">
        <v>301</v>
      </c>
      <c r="Y350">
        <v>2020</v>
      </c>
      <c r="Z350" t="s">
        <v>52</v>
      </c>
      <c r="AA350" s="2">
        <v>0.04</v>
      </c>
    </row>
    <row r="351" spans="1:27" outlineLevel="2" x14ac:dyDescent="0.25">
      <c r="A351">
        <v>215</v>
      </c>
      <c r="B351" t="s">
        <v>1229</v>
      </c>
      <c r="C351" t="s">
        <v>1230</v>
      </c>
      <c r="D351" t="s">
        <v>1231</v>
      </c>
      <c r="E351" t="s">
        <v>56</v>
      </c>
      <c r="F351">
        <v>3</v>
      </c>
      <c r="G351">
        <v>3</v>
      </c>
      <c r="H351" t="s">
        <v>75</v>
      </c>
      <c r="I351">
        <f t="shared" ref="I351:I414" si="8">IF(H351="Rectangle",F351*G351,IF(H351="Square",F351*G351,IF(H351="Round",(F351/2)^2*3.14,IF(H351="Oval",(F351*G351*3.14),IF(H351="Triangle",((F351*G351)/2),"Error")))))</f>
        <v>7.0650000000000004</v>
      </c>
      <c r="J351" t="s">
        <v>43</v>
      </c>
      <c r="K351" t="s">
        <v>84</v>
      </c>
      <c r="O351" t="s">
        <v>1232</v>
      </c>
      <c r="P351" t="s">
        <v>9</v>
      </c>
      <c r="Q351" t="s">
        <v>1233</v>
      </c>
      <c r="R351" t="s">
        <v>1234</v>
      </c>
      <c r="S351" t="s">
        <v>787</v>
      </c>
      <c r="T351" t="s">
        <v>13</v>
      </c>
      <c r="U351">
        <v>201</v>
      </c>
      <c r="V351" t="s">
        <v>25</v>
      </c>
      <c r="W351" t="s">
        <v>1235</v>
      </c>
      <c r="X351" t="s">
        <v>16</v>
      </c>
      <c r="Y351">
        <v>2013</v>
      </c>
      <c r="AA351" s="2">
        <v>0.01</v>
      </c>
    </row>
    <row r="352" spans="1:27" outlineLevel="2" x14ac:dyDescent="0.25">
      <c r="A352">
        <v>189</v>
      </c>
      <c r="B352" t="s">
        <v>1094</v>
      </c>
      <c r="C352" t="s">
        <v>1095</v>
      </c>
      <c r="D352" t="s">
        <v>1096</v>
      </c>
      <c r="E352" t="s">
        <v>511</v>
      </c>
      <c r="F352">
        <v>3</v>
      </c>
      <c r="G352">
        <v>3</v>
      </c>
      <c r="H352" t="s">
        <v>75</v>
      </c>
      <c r="I352">
        <f t="shared" si="8"/>
        <v>7.0650000000000004</v>
      </c>
      <c r="J352" t="s">
        <v>43</v>
      </c>
      <c r="K352" t="s">
        <v>84</v>
      </c>
      <c r="L352" t="s">
        <v>7</v>
      </c>
      <c r="O352" t="s">
        <v>1097</v>
      </c>
      <c r="P352" t="s">
        <v>77</v>
      </c>
      <c r="Q352" t="s">
        <v>1098</v>
      </c>
      <c r="R352" t="s">
        <v>1097</v>
      </c>
      <c r="S352" t="s">
        <v>24</v>
      </c>
      <c r="T352" t="s">
        <v>13</v>
      </c>
      <c r="U352">
        <v>282</v>
      </c>
      <c r="V352" t="s">
        <v>25</v>
      </c>
      <c r="W352" t="s">
        <v>1007</v>
      </c>
      <c r="X352" t="s">
        <v>51</v>
      </c>
      <c r="Y352">
        <v>2017</v>
      </c>
      <c r="Z352" t="s">
        <v>52</v>
      </c>
      <c r="AA352" s="2">
        <v>0.01</v>
      </c>
    </row>
    <row r="353" spans="1:27" outlineLevel="2" x14ac:dyDescent="0.25">
      <c r="A353">
        <v>433</v>
      </c>
      <c r="B353" t="s">
        <v>2237</v>
      </c>
      <c r="C353" t="s">
        <v>2238</v>
      </c>
      <c r="D353" t="s">
        <v>2239</v>
      </c>
      <c r="E353" t="s">
        <v>991</v>
      </c>
      <c r="F353">
        <v>3</v>
      </c>
      <c r="G353">
        <v>3</v>
      </c>
      <c r="H353" t="s">
        <v>75</v>
      </c>
      <c r="I353">
        <f t="shared" si="8"/>
        <v>7.0650000000000004</v>
      </c>
      <c r="J353" t="s">
        <v>43</v>
      </c>
      <c r="K353" t="s">
        <v>98</v>
      </c>
      <c r="O353" t="s">
        <v>2240</v>
      </c>
      <c r="P353" t="s">
        <v>35</v>
      </c>
      <c r="Q353" t="s">
        <v>2240</v>
      </c>
      <c r="R353" t="s">
        <v>2164</v>
      </c>
      <c r="S353" t="s">
        <v>2165</v>
      </c>
      <c r="T353" t="s">
        <v>13</v>
      </c>
      <c r="U353">
        <v>536</v>
      </c>
      <c r="V353" t="s">
        <v>25</v>
      </c>
      <c r="W353" t="s">
        <v>2166</v>
      </c>
      <c r="X353" t="s">
        <v>51</v>
      </c>
      <c r="Y353">
        <v>2022</v>
      </c>
      <c r="Z353" t="s">
        <v>1593</v>
      </c>
      <c r="AA353" s="2">
        <v>0.04</v>
      </c>
    </row>
    <row r="354" spans="1:27" outlineLevel="2" x14ac:dyDescent="0.25">
      <c r="A354">
        <v>49</v>
      </c>
      <c r="B354" t="s">
        <v>358</v>
      </c>
      <c r="C354" t="s">
        <v>359</v>
      </c>
      <c r="D354" t="s">
        <v>360</v>
      </c>
      <c r="E354" t="s">
        <v>42</v>
      </c>
      <c r="F354">
        <v>3</v>
      </c>
      <c r="G354">
        <v>3</v>
      </c>
      <c r="H354" t="s">
        <v>75</v>
      </c>
      <c r="I354">
        <f t="shared" si="8"/>
        <v>7.0650000000000004</v>
      </c>
      <c r="J354" t="s">
        <v>43</v>
      </c>
      <c r="K354" t="s">
        <v>361</v>
      </c>
      <c r="O354" t="s">
        <v>362</v>
      </c>
      <c r="P354" t="s">
        <v>9</v>
      </c>
      <c r="Q354" t="s">
        <v>363</v>
      </c>
      <c r="R354" t="s">
        <v>364</v>
      </c>
      <c r="S354" t="s">
        <v>365</v>
      </c>
      <c r="T354" t="s">
        <v>13</v>
      </c>
      <c r="U354" s="3">
        <v>2070</v>
      </c>
      <c r="V354" t="s">
        <v>25</v>
      </c>
      <c r="W354" t="s">
        <v>366</v>
      </c>
      <c r="X354" t="s">
        <v>114</v>
      </c>
      <c r="Y354">
        <v>2010</v>
      </c>
      <c r="Z354" t="s">
        <v>52</v>
      </c>
      <c r="AA354" s="2">
        <v>0.01</v>
      </c>
    </row>
    <row r="355" spans="1:27" outlineLevel="2" x14ac:dyDescent="0.25">
      <c r="A355">
        <v>179</v>
      </c>
      <c r="B355" t="s">
        <v>1041</v>
      </c>
      <c r="C355" t="s">
        <v>1042</v>
      </c>
      <c r="D355" t="s">
        <v>1043</v>
      </c>
      <c r="E355" t="s">
        <v>56</v>
      </c>
      <c r="F355">
        <v>3</v>
      </c>
      <c r="G355">
        <v>3</v>
      </c>
      <c r="H355" t="s">
        <v>156</v>
      </c>
      <c r="I355">
        <f t="shared" si="8"/>
        <v>9</v>
      </c>
      <c r="J355" t="s">
        <v>43</v>
      </c>
      <c r="K355" t="s">
        <v>98</v>
      </c>
      <c r="O355" t="s">
        <v>1044</v>
      </c>
      <c r="P355" t="s">
        <v>9</v>
      </c>
      <c r="Q355" t="s">
        <v>508</v>
      </c>
      <c r="R355" t="s">
        <v>1045</v>
      </c>
      <c r="S355" t="s">
        <v>787</v>
      </c>
      <c r="T355" t="s">
        <v>13</v>
      </c>
      <c r="U355">
        <v>195</v>
      </c>
      <c r="V355" t="s">
        <v>25</v>
      </c>
      <c r="W355" t="s">
        <v>1046</v>
      </c>
      <c r="X355" t="s">
        <v>38</v>
      </c>
      <c r="Y355" t="s">
        <v>80</v>
      </c>
      <c r="AA355" s="2">
        <v>0.01</v>
      </c>
    </row>
    <row r="356" spans="1:27" outlineLevel="2" x14ac:dyDescent="0.25">
      <c r="A356">
        <v>2</v>
      </c>
      <c r="B356" t="s">
        <v>17</v>
      </c>
      <c r="C356" t="s">
        <v>18</v>
      </c>
      <c r="D356" t="s">
        <v>19</v>
      </c>
      <c r="E356" t="s">
        <v>20</v>
      </c>
      <c r="F356">
        <v>3</v>
      </c>
      <c r="G356">
        <v>3</v>
      </c>
      <c r="H356" t="s">
        <v>4</v>
      </c>
      <c r="I356">
        <f t="shared" si="8"/>
        <v>9</v>
      </c>
      <c r="J356" t="s">
        <v>5</v>
      </c>
      <c r="K356" t="s">
        <v>21</v>
      </c>
      <c r="P356" t="s">
        <v>9</v>
      </c>
      <c r="Q356" t="s">
        <v>22</v>
      </c>
      <c r="R356" t="s">
        <v>23</v>
      </c>
      <c r="S356" t="s">
        <v>24</v>
      </c>
      <c r="T356" t="s">
        <v>13</v>
      </c>
      <c r="U356">
        <v>247</v>
      </c>
      <c r="V356" t="s">
        <v>25</v>
      </c>
      <c r="W356" t="s">
        <v>26</v>
      </c>
      <c r="X356" t="s">
        <v>27</v>
      </c>
      <c r="Y356">
        <v>2017</v>
      </c>
      <c r="Z356" t="s">
        <v>28</v>
      </c>
      <c r="AA356" s="2">
        <v>10.5</v>
      </c>
    </row>
    <row r="357" spans="1:27" outlineLevel="2" x14ac:dyDescent="0.25">
      <c r="A357">
        <v>277</v>
      </c>
      <c r="B357" t="s">
        <v>1547</v>
      </c>
      <c r="C357" t="s">
        <v>1548</v>
      </c>
      <c r="D357" t="s">
        <v>1549</v>
      </c>
      <c r="E357" t="s">
        <v>925</v>
      </c>
      <c r="F357">
        <v>3.38</v>
      </c>
      <c r="G357">
        <v>3</v>
      </c>
      <c r="H357" t="s">
        <v>4</v>
      </c>
      <c r="I357">
        <f t="shared" si="8"/>
        <v>10.14</v>
      </c>
      <c r="J357" t="s">
        <v>5</v>
      </c>
      <c r="K357" t="s">
        <v>193</v>
      </c>
      <c r="O357" t="s">
        <v>1550</v>
      </c>
      <c r="P357" t="s">
        <v>35</v>
      </c>
      <c r="Q357" t="s">
        <v>1550</v>
      </c>
      <c r="R357" t="s">
        <v>1550</v>
      </c>
      <c r="S357" t="s">
        <v>1364</v>
      </c>
      <c r="T357" t="s">
        <v>13</v>
      </c>
      <c r="U357" s="3">
        <v>1601</v>
      </c>
      <c r="V357" t="s">
        <v>25</v>
      </c>
      <c r="W357" t="s">
        <v>1551</v>
      </c>
      <c r="X357" t="s">
        <v>301</v>
      </c>
      <c r="Y357">
        <v>1999</v>
      </c>
      <c r="Z357" t="s">
        <v>52</v>
      </c>
      <c r="AA357" s="2">
        <v>0.02</v>
      </c>
    </row>
    <row r="358" spans="1:27" outlineLevel="2" x14ac:dyDescent="0.25">
      <c r="A358">
        <v>328</v>
      </c>
      <c r="B358" t="s">
        <v>1768</v>
      </c>
      <c r="C358" t="s">
        <v>1637</v>
      </c>
      <c r="D358" t="s">
        <v>1769</v>
      </c>
      <c r="E358" t="s">
        <v>32</v>
      </c>
      <c r="F358">
        <v>3.5</v>
      </c>
      <c r="G358">
        <v>3</v>
      </c>
      <c r="H358" t="s">
        <v>4</v>
      </c>
      <c r="I358">
        <f t="shared" si="8"/>
        <v>10.5</v>
      </c>
      <c r="J358" t="s">
        <v>5</v>
      </c>
      <c r="K358" t="s">
        <v>1289</v>
      </c>
      <c r="O358" t="s">
        <v>1637</v>
      </c>
      <c r="P358" t="s">
        <v>46</v>
      </c>
      <c r="Q358" t="s">
        <v>1766</v>
      </c>
      <c r="R358" t="s">
        <v>1767</v>
      </c>
      <c r="S358" t="s">
        <v>1637</v>
      </c>
      <c r="T358" t="s">
        <v>13</v>
      </c>
      <c r="U358" s="3">
        <v>1426</v>
      </c>
      <c r="V358" t="s">
        <v>25</v>
      </c>
      <c r="W358" t="s">
        <v>1638</v>
      </c>
      <c r="X358" t="s">
        <v>51</v>
      </c>
      <c r="Y358">
        <v>2021</v>
      </c>
      <c r="Z358" t="s">
        <v>198</v>
      </c>
      <c r="AA358" s="2">
        <v>7.99</v>
      </c>
    </row>
    <row r="359" spans="1:27" outlineLevel="2" x14ac:dyDescent="0.25">
      <c r="A359">
        <v>112</v>
      </c>
      <c r="B359" t="s">
        <v>682</v>
      </c>
      <c r="C359" t="s">
        <v>683</v>
      </c>
      <c r="D359" t="s">
        <v>684</v>
      </c>
      <c r="E359" t="s">
        <v>56</v>
      </c>
      <c r="F359">
        <v>4</v>
      </c>
      <c r="G359">
        <v>3</v>
      </c>
      <c r="H359" t="s">
        <v>4</v>
      </c>
      <c r="I359">
        <f t="shared" si="8"/>
        <v>12</v>
      </c>
      <c r="J359" t="s">
        <v>5</v>
      </c>
      <c r="K359" t="s">
        <v>98</v>
      </c>
      <c r="O359" t="s">
        <v>685</v>
      </c>
      <c r="P359" t="s">
        <v>353</v>
      </c>
      <c r="Q359" t="s">
        <v>686</v>
      </c>
      <c r="R359" t="s">
        <v>687</v>
      </c>
      <c r="S359" t="s">
        <v>151</v>
      </c>
      <c r="T359" t="s">
        <v>13</v>
      </c>
      <c r="U359">
        <v>956</v>
      </c>
      <c r="V359" t="s">
        <v>25</v>
      </c>
      <c r="W359" t="s">
        <v>688</v>
      </c>
      <c r="X359" t="s">
        <v>16</v>
      </c>
      <c r="Y359">
        <v>2013</v>
      </c>
      <c r="Z359" t="s">
        <v>28</v>
      </c>
      <c r="AA359" s="2">
        <v>0.04</v>
      </c>
    </row>
    <row r="360" spans="1:27" outlineLevel="2" x14ac:dyDescent="0.25">
      <c r="A360">
        <v>461</v>
      </c>
      <c r="B360" t="s">
        <v>2379</v>
      </c>
      <c r="C360" t="s">
        <v>2380</v>
      </c>
      <c r="D360" t="s">
        <v>2381</v>
      </c>
      <c r="E360" t="s">
        <v>234</v>
      </c>
      <c r="F360">
        <v>4.12</v>
      </c>
      <c r="G360">
        <v>3</v>
      </c>
      <c r="H360" t="s">
        <v>4</v>
      </c>
      <c r="I360">
        <f t="shared" si="8"/>
        <v>12.36</v>
      </c>
      <c r="J360" t="s">
        <v>5</v>
      </c>
      <c r="K360" t="s">
        <v>84</v>
      </c>
      <c r="M360" t="s">
        <v>7</v>
      </c>
      <c r="O360" t="s">
        <v>2382</v>
      </c>
      <c r="P360" t="s">
        <v>9</v>
      </c>
      <c r="Q360" t="s">
        <v>2383</v>
      </c>
      <c r="R360" t="s">
        <v>2384</v>
      </c>
      <c r="S360" t="s">
        <v>787</v>
      </c>
      <c r="T360" t="s">
        <v>13</v>
      </c>
      <c r="U360">
        <v>222</v>
      </c>
      <c r="V360" t="s">
        <v>25</v>
      </c>
      <c r="W360" t="s">
        <v>2366</v>
      </c>
      <c r="Y360">
        <v>2023</v>
      </c>
      <c r="Z360" t="s">
        <v>52</v>
      </c>
      <c r="AA360" s="2">
        <v>4.99</v>
      </c>
    </row>
    <row r="361" spans="1:27" outlineLevel="2" x14ac:dyDescent="0.25">
      <c r="A361">
        <v>440</v>
      </c>
      <c r="B361" t="s">
        <v>2273</v>
      </c>
      <c r="C361" t="s">
        <v>2274</v>
      </c>
      <c r="D361" t="s">
        <v>2275</v>
      </c>
      <c r="E361" t="s">
        <v>991</v>
      </c>
      <c r="F361">
        <v>4.25</v>
      </c>
      <c r="G361">
        <v>3</v>
      </c>
      <c r="H361" t="s">
        <v>4</v>
      </c>
      <c r="I361">
        <f t="shared" si="8"/>
        <v>12.75</v>
      </c>
      <c r="J361" t="s">
        <v>5</v>
      </c>
      <c r="K361" t="s">
        <v>84</v>
      </c>
      <c r="O361" t="s">
        <v>2276</v>
      </c>
      <c r="P361" t="s">
        <v>77</v>
      </c>
      <c r="Q361" t="s">
        <v>2277</v>
      </c>
      <c r="R361" t="s">
        <v>79</v>
      </c>
      <c r="S361" t="s">
        <v>24</v>
      </c>
      <c r="T361" t="s">
        <v>13</v>
      </c>
      <c r="U361">
        <v>41</v>
      </c>
      <c r="V361" t="s">
        <v>25</v>
      </c>
      <c r="W361" t="s">
        <v>2263</v>
      </c>
      <c r="X361" t="s">
        <v>130</v>
      </c>
      <c r="Y361">
        <v>2023</v>
      </c>
      <c r="Z361" t="s">
        <v>2264</v>
      </c>
      <c r="AA361" s="2">
        <v>0.04</v>
      </c>
    </row>
    <row r="362" spans="1:27" outlineLevel="2" x14ac:dyDescent="0.25">
      <c r="A362">
        <v>204</v>
      </c>
      <c r="B362" t="s">
        <v>1173</v>
      </c>
      <c r="C362" t="s">
        <v>1174</v>
      </c>
      <c r="D362" t="s">
        <v>1175</v>
      </c>
      <c r="E362" t="s">
        <v>3</v>
      </c>
      <c r="F362">
        <v>1.5</v>
      </c>
      <c r="G362">
        <v>3.13</v>
      </c>
      <c r="H362" t="s">
        <v>478</v>
      </c>
      <c r="I362">
        <f t="shared" si="8"/>
        <v>14.742300000000002</v>
      </c>
      <c r="J362" t="s">
        <v>43</v>
      </c>
      <c r="K362" t="s">
        <v>98</v>
      </c>
      <c r="O362" t="s">
        <v>36</v>
      </c>
      <c r="P362" t="s">
        <v>9</v>
      </c>
      <c r="Q362" t="s">
        <v>36</v>
      </c>
      <c r="R362" t="s">
        <v>36</v>
      </c>
      <c r="S362" t="s">
        <v>12</v>
      </c>
      <c r="T362" t="s">
        <v>13</v>
      </c>
      <c r="U362">
        <v>62</v>
      </c>
      <c r="V362" t="s">
        <v>25</v>
      </c>
      <c r="W362" t="s">
        <v>1176</v>
      </c>
      <c r="X362" t="s">
        <v>38</v>
      </c>
      <c r="Y362" t="s">
        <v>80</v>
      </c>
      <c r="AA362" s="2">
        <v>0.01</v>
      </c>
    </row>
    <row r="363" spans="1:27" outlineLevel="2" x14ac:dyDescent="0.25">
      <c r="A363">
        <v>178</v>
      </c>
      <c r="B363" t="s">
        <v>1037</v>
      </c>
      <c r="C363" t="s">
        <v>1038</v>
      </c>
      <c r="D363" t="s">
        <v>1039</v>
      </c>
      <c r="E363" t="s">
        <v>32</v>
      </c>
      <c r="F363">
        <v>1.63</v>
      </c>
      <c r="G363">
        <v>3.13</v>
      </c>
      <c r="H363" t="s">
        <v>4</v>
      </c>
      <c r="I363">
        <f t="shared" si="8"/>
        <v>5.1018999999999997</v>
      </c>
      <c r="J363" t="s">
        <v>43</v>
      </c>
      <c r="K363" t="s">
        <v>98</v>
      </c>
      <c r="O363" t="s">
        <v>1040</v>
      </c>
      <c r="P363" t="s">
        <v>9</v>
      </c>
      <c r="Q363" t="s">
        <v>38</v>
      </c>
      <c r="S363" t="s">
        <v>24</v>
      </c>
      <c r="T363" t="s">
        <v>13</v>
      </c>
      <c r="V363" t="s">
        <v>25</v>
      </c>
      <c r="W363" t="s">
        <v>38</v>
      </c>
      <c r="X363" t="s">
        <v>38</v>
      </c>
      <c r="Y363" t="s">
        <v>80</v>
      </c>
      <c r="AA363" s="2">
        <v>0.01</v>
      </c>
    </row>
    <row r="364" spans="1:27" outlineLevel="2" x14ac:dyDescent="0.25">
      <c r="A364">
        <v>51</v>
      </c>
      <c r="B364" t="s">
        <v>372</v>
      </c>
      <c r="C364" t="s">
        <v>373</v>
      </c>
      <c r="D364" t="s">
        <v>374</v>
      </c>
      <c r="E364" t="s">
        <v>42</v>
      </c>
      <c r="F364">
        <v>2</v>
      </c>
      <c r="G364">
        <v>3.13</v>
      </c>
      <c r="H364" t="s">
        <v>4</v>
      </c>
      <c r="I364">
        <f t="shared" si="8"/>
        <v>6.26</v>
      </c>
      <c r="J364" t="s">
        <v>43</v>
      </c>
      <c r="K364" t="s">
        <v>103</v>
      </c>
      <c r="O364" t="s">
        <v>375</v>
      </c>
      <c r="P364" t="s">
        <v>46</v>
      </c>
      <c r="Q364" t="s">
        <v>376</v>
      </c>
      <c r="R364" t="s">
        <v>377</v>
      </c>
      <c r="S364" t="s">
        <v>378</v>
      </c>
      <c r="T364" t="s">
        <v>13</v>
      </c>
      <c r="U364">
        <v>805</v>
      </c>
      <c r="V364" t="s">
        <v>25</v>
      </c>
      <c r="W364" t="s">
        <v>379</v>
      </c>
      <c r="X364" t="s">
        <v>38</v>
      </c>
      <c r="Y364" t="s">
        <v>80</v>
      </c>
      <c r="AA364" s="2">
        <v>2.95</v>
      </c>
    </row>
    <row r="365" spans="1:27" outlineLevel="2" x14ac:dyDescent="0.25">
      <c r="A365">
        <v>45</v>
      </c>
      <c r="B365" t="s">
        <v>331</v>
      </c>
      <c r="C365" t="s">
        <v>332</v>
      </c>
      <c r="D365" t="s">
        <v>333</v>
      </c>
      <c r="E365" t="s">
        <v>42</v>
      </c>
      <c r="F365">
        <v>2.13</v>
      </c>
      <c r="G365">
        <v>3.13</v>
      </c>
      <c r="H365" t="s">
        <v>4</v>
      </c>
      <c r="I365">
        <f t="shared" si="8"/>
        <v>6.6668999999999992</v>
      </c>
      <c r="J365" t="s">
        <v>43</v>
      </c>
      <c r="K365" t="s">
        <v>103</v>
      </c>
      <c r="P365" t="s">
        <v>46</v>
      </c>
      <c r="Q365" t="s">
        <v>332</v>
      </c>
      <c r="R365" t="s">
        <v>60</v>
      </c>
      <c r="S365" t="s">
        <v>24</v>
      </c>
      <c r="T365" t="s">
        <v>13</v>
      </c>
      <c r="U365">
        <v>5</v>
      </c>
      <c r="V365" t="s">
        <v>25</v>
      </c>
      <c r="W365" t="s">
        <v>334</v>
      </c>
      <c r="X365" t="s">
        <v>38</v>
      </c>
      <c r="Y365" t="s">
        <v>335</v>
      </c>
      <c r="AA365" s="2">
        <v>0.01</v>
      </c>
    </row>
    <row r="366" spans="1:27" outlineLevel="2" x14ac:dyDescent="0.25">
      <c r="A366">
        <v>208</v>
      </c>
      <c r="B366" t="s">
        <v>1188</v>
      </c>
      <c r="C366" t="s">
        <v>1189</v>
      </c>
      <c r="D366" t="s">
        <v>1190</v>
      </c>
      <c r="E366" t="s">
        <v>42</v>
      </c>
      <c r="F366">
        <v>2.13</v>
      </c>
      <c r="G366">
        <v>3.13</v>
      </c>
      <c r="H366" t="s">
        <v>4</v>
      </c>
      <c r="I366">
        <f t="shared" si="8"/>
        <v>6.6668999999999992</v>
      </c>
      <c r="J366" t="s">
        <v>43</v>
      </c>
      <c r="K366" t="s">
        <v>228</v>
      </c>
      <c r="P366" t="s">
        <v>46</v>
      </c>
      <c r="Q366" t="s">
        <v>1191</v>
      </c>
      <c r="R366" t="s">
        <v>1192</v>
      </c>
      <c r="S366" t="s">
        <v>12</v>
      </c>
      <c r="T366" t="s">
        <v>13</v>
      </c>
      <c r="U366">
        <v>27</v>
      </c>
      <c r="V366" t="s">
        <v>25</v>
      </c>
      <c r="W366" t="s">
        <v>1193</v>
      </c>
      <c r="X366" t="s">
        <v>16</v>
      </c>
      <c r="Y366">
        <v>2019</v>
      </c>
      <c r="Z366" t="s">
        <v>279</v>
      </c>
      <c r="AA366" s="2">
        <v>5</v>
      </c>
    </row>
    <row r="367" spans="1:27" outlineLevel="2" x14ac:dyDescent="0.25">
      <c r="A367">
        <v>202</v>
      </c>
      <c r="B367" t="s">
        <v>1162</v>
      </c>
      <c r="C367" t="s">
        <v>1163</v>
      </c>
      <c r="D367" t="s">
        <v>1164</v>
      </c>
      <c r="E367" t="s">
        <v>42</v>
      </c>
      <c r="F367">
        <v>2.13</v>
      </c>
      <c r="G367">
        <v>3.13</v>
      </c>
      <c r="H367" t="s">
        <v>4</v>
      </c>
      <c r="I367">
        <f t="shared" si="8"/>
        <v>6.6668999999999992</v>
      </c>
      <c r="J367" t="s">
        <v>43</v>
      </c>
      <c r="K367" t="s">
        <v>103</v>
      </c>
      <c r="O367" t="s">
        <v>1165</v>
      </c>
      <c r="P367" t="s">
        <v>46</v>
      </c>
      <c r="Q367" t="s">
        <v>1166</v>
      </c>
      <c r="R367" t="s">
        <v>1167</v>
      </c>
      <c r="S367" t="s">
        <v>12</v>
      </c>
      <c r="T367" t="s">
        <v>13</v>
      </c>
      <c r="U367">
        <v>54</v>
      </c>
      <c r="V367" t="s">
        <v>25</v>
      </c>
      <c r="W367" t="s">
        <v>1168</v>
      </c>
      <c r="X367" t="s">
        <v>38</v>
      </c>
      <c r="Y367" t="s">
        <v>80</v>
      </c>
      <c r="AA367" s="2">
        <v>0.01</v>
      </c>
    </row>
    <row r="368" spans="1:27" outlineLevel="2" x14ac:dyDescent="0.25">
      <c r="A368">
        <v>57</v>
      </c>
      <c r="B368" t="s">
        <v>411</v>
      </c>
      <c r="C368" t="s">
        <v>412</v>
      </c>
      <c r="D368" t="s">
        <v>413</v>
      </c>
      <c r="E368" t="s">
        <v>42</v>
      </c>
      <c r="F368">
        <v>2.13</v>
      </c>
      <c r="G368">
        <v>3.13</v>
      </c>
      <c r="H368" t="s">
        <v>4</v>
      </c>
      <c r="I368">
        <f t="shared" si="8"/>
        <v>6.6668999999999992</v>
      </c>
      <c r="J368" t="s">
        <v>43</v>
      </c>
      <c r="K368" t="s">
        <v>103</v>
      </c>
      <c r="O368" t="s">
        <v>165</v>
      </c>
      <c r="P368" t="s">
        <v>35</v>
      </c>
      <c r="Q368" t="s">
        <v>414</v>
      </c>
      <c r="R368" t="s">
        <v>165</v>
      </c>
      <c r="S368" t="s">
        <v>24</v>
      </c>
      <c r="T368" t="s">
        <v>13</v>
      </c>
      <c r="U368">
        <v>116</v>
      </c>
      <c r="V368" t="s">
        <v>25</v>
      </c>
      <c r="W368" t="s">
        <v>415</v>
      </c>
      <c r="X368" t="s">
        <v>38</v>
      </c>
      <c r="Y368" t="s">
        <v>80</v>
      </c>
      <c r="AA368" s="2">
        <v>0.01</v>
      </c>
    </row>
    <row r="369" spans="1:27" outlineLevel="2" x14ac:dyDescent="0.25">
      <c r="A369">
        <v>91</v>
      </c>
      <c r="B369" t="s">
        <v>592</v>
      </c>
      <c r="C369" t="s">
        <v>593</v>
      </c>
      <c r="D369" t="s">
        <v>594</v>
      </c>
      <c r="E369" t="s">
        <v>42</v>
      </c>
      <c r="F369">
        <v>2.13</v>
      </c>
      <c r="G369">
        <v>3.13</v>
      </c>
      <c r="H369" t="s">
        <v>4</v>
      </c>
      <c r="I369">
        <f t="shared" si="8"/>
        <v>6.6668999999999992</v>
      </c>
      <c r="J369" t="s">
        <v>43</v>
      </c>
      <c r="K369" t="s">
        <v>103</v>
      </c>
      <c r="O369" t="s">
        <v>593</v>
      </c>
      <c r="P369" t="s">
        <v>35</v>
      </c>
      <c r="Q369" t="s">
        <v>593</v>
      </c>
      <c r="R369" t="s">
        <v>165</v>
      </c>
      <c r="S369" t="s">
        <v>24</v>
      </c>
      <c r="T369" t="s">
        <v>13</v>
      </c>
      <c r="U369">
        <v>116</v>
      </c>
      <c r="V369" t="s">
        <v>25</v>
      </c>
      <c r="W369" t="s">
        <v>595</v>
      </c>
      <c r="X369" t="s">
        <v>51</v>
      </c>
      <c r="Y369">
        <v>2019</v>
      </c>
      <c r="Z369" t="s">
        <v>52</v>
      </c>
      <c r="AA369" s="2">
        <v>4.95</v>
      </c>
    </row>
    <row r="370" spans="1:27" outlineLevel="2" x14ac:dyDescent="0.25">
      <c r="A370">
        <v>255</v>
      </c>
      <c r="B370" t="s">
        <v>1442</v>
      </c>
      <c r="C370" t="s">
        <v>1443</v>
      </c>
      <c r="D370" t="s">
        <v>1444</v>
      </c>
      <c r="E370" t="s">
        <v>42</v>
      </c>
      <c r="F370">
        <v>2.13</v>
      </c>
      <c r="G370">
        <v>3.13</v>
      </c>
      <c r="H370" t="s">
        <v>4</v>
      </c>
      <c r="I370">
        <f t="shared" si="8"/>
        <v>6.6668999999999992</v>
      </c>
      <c r="J370" t="s">
        <v>43</v>
      </c>
      <c r="K370" t="s">
        <v>98</v>
      </c>
      <c r="O370" t="s">
        <v>1445</v>
      </c>
      <c r="P370" t="s">
        <v>46</v>
      </c>
      <c r="Q370" t="s">
        <v>1446</v>
      </c>
      <c r="R370" t="s">
        <v>1028</v>
      </c>
      <c r="S370" t="s">
        <v>24</v>
      </c>
      <c r="T370" t="s">
        <v>13</v>
      </c>
      <c r="U370">
        <v>116</v>
      </c>
      <c r="V370" t="s">
        <v>25</v>
      </c>
      <c r="W370" t="s">
        <v>1447</v>
      </c>
      <c r="X370" t="s">
        <v>114</v>
      </c>
      <c r="Y370">
        <v>2016</v>
      </c>
      <c r="AA370" s="2">
        <v>0.01</v>
      </c>
    </row>
    <row r="371" spans="1:27" outlineLevel="2" x14ac:dyDescent="0.25">
      <c r="A371">
        <v>160</v>
      </c>
      <c r="B371" t="s">
        <v>951</v>
      </c>
      <c r="C371" t="s">
        <v>952</v>
      </c>
      <c r="D371" t="s">
        <v>953</v>
      </c>
      <c r="E371" t="s">
        <v>42</v>
      </c>
      <c r="F371">
        <v>2.13</v>
      </c>
      <c r="G371">
        <v>3.13</v>
      </c>
      <c r="H371" t="s">
        <v>4</v>
      </c>
      <c r="I371">
        <f t="shared" si="8"/>
        <v>6.6668999999999992</v>
      </c>
      <c r="J371" t="s">
        <v>43</v>
      </c>
      <c r="K371" t="s">
        <v>228</v>
      </c>
      <c r="P371" t="s">
        <v>35</v>
      </c>
      <c r="Q371" t="s">
        <v>954</v>
      </c>
      <c r="R371" t="s">
        <v>946</v>
      </c>
      <c r="S371" t="s">
        <v>24</v>
      </c>
      <c r="T371" t="s">
        <v>13</v>
      </c>
      <c r="U371">
        <v>155</v>
      </c>
      <c r="V371" t="s">
        <v>25</v>
      </c>
      <c r="W371" t="s">
        <v>595</v>
      </c>
      <c r="X371" t="s">
        <v>51</v>
      </c>
      <c r="Y371">
        <v>2019</v>
      </c>
      <c r="Z371" t="s">
        <v>52</v>
      </c>
      <c r="AA371" s="2">
        <v>3.75</v>
      </c>
    </row>
    <row r="372" spans="1:27" outlineLevel="2" x14ac:dyDescent="0.25">
      <c r="A372">
        <v>194</v>
      </c>
      <c r="B372" t="s">
        <v>1121</v>
      </c>
      <c r="C372" t="s">
        <v>1122</v>
      </c>
      <c r="D372" t="s">
        <v>1123</v>
      </c>
      <c r="E372" t="s">
        <v>42</v>
      </c>
      <c r="F372">
        <v>2.13</v>
      </c>
      <c r="G372">
        <v>3.13</v>
      </c>
      <c r="H372" t="s">
        <v>4</v>
      </c>
      <c r="I372">
        <f t="shared" si="8"/>
        <v>6.6668999999999992</v>
      </c>
      <c r="J372" t="s">
        <v>43</v>
      </c>
      <c r="K372" t="s">
        <v>103</v>
      </c>
      <c r="O372" t="s">
        <v>1124</v>
      </c>
      <c r="P372" t="s">
        <v>35</v>
      </c>
      <c r="Q372" t="s">
        <v>1125</v>
      </c>
      <c r="R372" t="s">
        <v>1126</v>
      </c>
      <c r="S372" t="s">
        <v>137</v>
      </c>
      <c r="T372" t="s">
        <v>13</v>
      </c>
      <c r="U372">
        <v>482</v>
      </c>
      <c r="V372" t="s">
        <v>25</v>
      </c>
      <c r="W372" t="s">
        <v>1070</v>
      </c>
      <c r="X372" t="s">
        <v>51</v>
      </c>
      <c r="Y372">
        <v>2018</v>
      </c>
      <c r="Z372" t="s">
        <v>52</v>
      </c>
      <c r="AA372" s="2">
        <v>2.99</v>
      </c>
    </row>
    <row r="373" spans="1:27" outlineLevel="2" x14ac:dyDescent="0.25">
      <c r="A373">
        <v>12</v>
      </c>
      <c r="B373" t="s">
        <v>107</v>
      </c>
      <c r="C373" t="s">
        <v>108</v>
      </c>
      <c r="D373" t="s">
        <v>109</v>
      </c>
      <c r="E373" t="s">
        <v>42</v>
      </c>
      <c r="F373">
        <v>2.13</v>
      </c>
      <c r="G373">
        <v>3.13</v>
      </c>
      <c r="H373" t="s">
        <v>4</v>
      </c>
      <c r="I373">
        <f t="shared" si="8"/>
        <v>6.6668999999999992</v>
      </c>
      <c r="J373" t="s">
        <v>43</v>
      </c>
      <c r="K373" t="s">
        <v>110</v>
      </c>
      <c r="O373" t="s">
        <v>111</v>
      </c>
      <c r="P373" t="s">
        <v>9</v>
      </c>
      <c r="Q373" t="s">
        <v>80</v>
      </c>
      <c r="R373" t="s">
        <v>111</v>
      </c>
      <c r="S373" t="s">
        <v>112</v>
      </c>
      <c r="T373" t="s">
        <v>13</v>
      </c>
      <c r="U373">
        <v>532</v>
      </c>
      <c r="V373" t="s">
        <v>25</v>
      </c>
      <c r="W373" t="s">
        <v>113</v>
      </c>
      <c r="X373" t="s">
        <v>114</v>
      </c>
      <c r="Y373" t="s">
        <v>115</v>
      </c>
      <c r="AA373" s="2">
        <v>3.99</v>
      </c>
    </row>
    <row r="374" spans="1:27" outlineLevel="2" x14ac:dyDescent="0.25">
      <c r="A374">
        <v>11</v>
      </c>
      <c r="B374" t="s">
        <v>100</v>
      </c>
      <c r="C374" t="s">
        <v>101</v>
      </c>
      <c r="D374" t="s">
        <v>102</v>
      </c>
      <c r="E374" t="s">
        <v>42</v>
      </c>
      <c r="F374">
        <v>2.13</v>
      </c>
      <c r="G374">
        <v>3.13</v>
      </c>
      <c r="H374" t="s">
        <v>4</v>
      </c>
      <c r="I374">
        <f t="shared" si="8"/>
        <v>6.6668999999999992</v>
      </c>
      <c r="J374" t="s">
        <v>43</v>
      </c>
      <c r="K374" t="s">
        <v>103</v>
      </c>
      <c r="O374" t="s">
        <v>101</v>
      </c>
      <c r="P374" t="s">
        <v>35</v>
      </c>
      <c r="Q374" t="s">
        <v>101</v>
      </c>
      <c r="R374" t="s">
        <v>104</v>
      </c>
      <c r="S374" t="s">
        <v>105</v>
      </c>
      <c r="T374" t="s">
        <v>13</v>
      </c>
      <c r="U374">
        <v>631</v>
      </c>
      <c r="V374" t="s">
        <v>25</v>
      </c>
      <c r="W374" t="s">
        <v>106</v>
      </c>
      <c r="X374" t="s">
        <v>16</v>
      </c>
      <c r="Y374">
        <v>1998</v>
      </c>
      <c r="Z374" t="s">
        <v>52</v>
      </c>
      <c r="AA374" s="2">
        <v>2.98</v>
      </c>
    </row>
    <row r="375" spans="1:27" outlineLevel="2" x14ac:dyDescent="0.25">
      <c r="A375">
        <v>226</v>
      </c>
      <c r="B375" t="s">
        <v>1280</v>
      </c>
      <c r="C375" t="s">
        <v>1281</v>
      </c>
      <c r="D375" t="s">
        <v>1282</v>
      </c>
      <c r="E375" t="s">
        <v>42</v>
      </c>
      <c r="F375">
        <v>2.13</v>
      </c>
      <c r="G375">
        <v>3.13</v>
      </c>
      <c r="H375" t="s">
        <v>4</v>
      </c>
      <c r="I375">
        <f t="shared" si="8"/>
        <v>6.6668999999999992</v>
      </c>
      <c r="J375" t="s">
        <v>43</v>
      </c>
      <c r="K375" t="s">
        <v>103</v>
      </c>
      <c r="O375" t="s">
        <v>1281</v>
      </c>
      <c r="P375" t="s">
        <v>46</v>
      </c>
      <c r="Q375" t="s">
        <v>1283</v>
      </c>
      <c r="R375" t="s">
        <v>1284</v>
      </c>
      <c r="S375" t="s">
        <v>196</v>
      </c>
      <c r="T375" t="s">
        <v>13</v>
      </c>
      <c r="U375">
        <v>727</v>
      </c>
      <c r="V375" t="s">
        <v>25</v>
      </c>
      <c r="W375" t="s">
        <v>1285</v>
      </c>
      <c r="X375" t="s">
        <v>27</v>
      </c>
      <c r="Y375">
        <v>2018</v>
      </c>
      <c r="Z375" t="s">
        <v>198</v>
      </c>
      <c r="AA375" s="2">
        <v>0.01</v>
      </c>
    </row>
    <row r="376" spans="1:27" outlineLevel="2" x14ac:dyDescent="0.25">
      <c r="A376">
        <v>250</v>
      </c>
      <c r="B376" t="s">
        <v>1409</v>
      </c>
      <c r="C376" t="s">
        <v>1410</v>
      </c>
      <c r="D376" t="s">
        <v>1411</v>
      </c>
      <c r="E376" t="s">
        <v>42</v>
      </c>
      <c r="F376">
        <v>2.13</v>
      </c>
      <c r="G376">
        <v>3.13</v>
      </c>
      <c r="H376" t="s">
        <v>4</v>
      </c>
      <c r="I376">
        <f t="shared" si="8"/>
        <v>6.6668999999999992</v>
      </c>
      <c r="J376" t="s">
        <v>43</v>
      </c>
      <c r="K376" t="s">
        <v>103</v>
      </c>
      <c r="O376" t="s">
        <v>1412</v>
      </c>
      <c r="P376" t="s">
        <v>68</v>
      </c>
      <c r="Q376" t="s">
        <v>1413</v>
      </c>
      <c r="R376" t="s">
        <v>1414</v>
      </c>
      <c r="S376" t="s">
        <v>105</v>
      </c>
      <c r="T376" t="s">
        <v>13</v>
      </c>
      <c r="U376">
        <v>887</v>
      </c>
      <c r="V376" t="s">
        <v>25</v>
      </c>
      <c r="W376" t="s">
        <v>1415</v>
      </c>
      <c r="X376" t="s">
        <v>16</v>
      </c>
      <c r="Y376">
        <v>2015</v>
      </c>
      <c r="Z376" t="s">
        <v>1416</v>
      </c>
      <c r="AA376" s="2">
        <v>3.95</v>
      </c>
    </row>
    <row r="377" spans="1:27" outlineLevel="2" x14ac:dyDescent="0.25">
      <c r="A377">
        <v>74</v>
      </c>
      <c r="B377" t="s">
        <v>504</v>
      </c>
      <c r="C377" t="s">
        <v>505</v>
      </c>
      <c r="D377" t="s">
        <v>506</v>
      </c>
      <c r="E377" t="s">
        <v>42</v>
      </c>
      <c r="F377">
        <v>2.13</v>
      </c>
      <c r="G377">
        <v>3.13</v>
      </c>
      <c r="H377" t="s">
        <v>4</v>
      </c>
      <c r="I377">
        <f t="shared" si="8"/>
        <v>6.6668999999999992</v>
      </c>
      <c r="J377" t="s">
        <v>43</v>
      </c>
      <c r="K377" t="s">
        <v>98</v>
      </c>
      <c r="O377" t="s">
        <v>507</v>
      </c>
      <c r="P377" t="s">
        <v>9</v>
      </c>
      <c r="Q377" t="s">
        <v>508</v>
      </c>
      <c r="R377" t="s">
        <v>237</v>
      </c>
      <c r="S377" t="s">
        <v>144</v>
      </c>
      <c r="T377" t="s">
        <v>13</v>
      </c>
      <c r="U377" s="3">
        <v>1441</v>
      </c>
      <c r="V377" t="s">
        <v>25</v>
      </c>
      <c r="W377" t="s">
        <v>145</v>
      </c>
      <c r="X377" t="s">
        <v>51</v>
      </c>
      <c r="Y377">
        <v>2011</v>
      </c>
      <c r="Z377" t="s">
        <v>52</v>
      </c>
      <c r="AA377" s="2">
        <v>4</v>
      </c>
    </row>
    <row r="378" spans="1:27" outlineLevel="2" x14ac:dyDescent="0.25">
      <c r="A378">
        <v>111</v>
      </c>
      <c r="B378" t="s">
        <v>677</v>
      </c>
      <c r="C378" t="s">
        <v>678</v>
      </c>
      <c r="D378" t="s">
        <v>679</v>
      </c>
      <c r="E378" t="s">
        <v>42</v>
      </c>
      <c r="F378">
        <v>2.13</v>
      </c>
      <c r="G378">
        <v>3.13</v>
      </c>
      <c r="H378" t="s">
        <v>4</v>
      </c>
      <c r="I378">
        <f t="shared" si="8"/>
        <v>6.6668999999999992</v>
      </c>
      <c r="J378" t="s">
        <v>43</v>
      </c>
      <c r="K378" t="s">
        <v>98</v>
      </c>
      <c r="O378" t="s">
        <v>680</v>
      </c>
      <c r="P378" t="s">
        <v>9</v>
      </c>
      <c r="Q378" t="s">
        <v>80</v>
      </c>
      <c r="V378" t="s">
        <v>25</v>
      </c>
      <c r="W378" t="s">
        <v>681</v>
      </c>
      <c r="X378" t="s">
        <v>51</v>
      </c>
      <c r="Y378">
        <v>2011</v>
      </c>
      <c r="AA378" s="2">
        <v>4</v>
      </c>
    </row>
    <row r="379" spans="1:27" outlineLevel="2" x14ac:dyDescent="0.25">
      <c r="A379">
        <v>207</v>
      </c>
      <c r="B379" t="s">
        <v>1184</v>
      </c>
      <c r="C379" t="s">
        <v>1185</v>
      </c>
      <c r="D379" t="s">
        <v>1186</v>
      </c>
      <c r="E379" t="s">
        <v>234</v>
      </c>
      <c r="F379">
        <v>2.38</v>
      </c>
      <c r="G379">
        <v>3.13</v>
      </c>
      <c r="H379" t="s">
        <v>4</v>
      </c>
      <c r="I379">
        <f t="shared" si="8"/>
        <v>7.4493999999999998</v>
      </c>
      <c r="J379" t="s">
        <v>43</v>
      </c>
      <c r="K379" t="s">
        <v>103</v>
      </c>
      <c r="M379" t="s">
        <v>7</v>
      </c>
      <c r="O379" t="s">
        <v>1185</v>
      </c>
      <c r="P379" t="s">
        <v>46</v>
      </c>
      <c r="Q379" t="s">
        <v>1185</v>
      </c>
      <c r="R379" t="s">
        <v>36</v>
      </c>
      <c r="S379" t="s">
        <v>12</v>
      </c>
      <c r="T379" t="s">
        <v>13</v>
      </c>
      <c r="U379">
        <v>65</v>
      </c>
      <c r="V379" t="s">
        <v>25</v>
      </c>
      <c r="W379" t="s">
        <v>1187</v>
      </c>
      <c r="X379" t="s">
        <v>38</v>
      </c>
      <c r="Y379" t="s">
        <v>80</v>
      </c>
      <c r="AA379" s="2">
        <v>5.95</v>
      </c>
    </row>
    <row r="380" spans="1:27" outlineLevel="2" x14ac:dyDescent="0.25">
      <c r="A380">
        <v>249</v>
      </c>
      <c r="B380" t="s">
        <v>1404</v>
      </c>
      <c r="C380" t="s">
        <v>1405</v>
      </c>
      <c r="D380" t="s">
        <v>1406</v>
      </c>
      <c r="E380" t="s">
        <v>42</v>
      </c>
      <c r="F380">
        <v>2.5</v>
      </c>
      <c r="G380">
        <v>3.13</v>
      </c>
      <c r="H380" t="s">
        <v>4</v>
      </c>
      <c r="I380">
        <f t="shared" si="8"/>
        <v>7.8249999999999993</v>
      </c>
      <c r="J380" t="s">
        <v>43</v>
      </c>
      <c r="K380" t="s">
        <v>103</v>
      </c>
      <c r="O380" t="s">
        <v>1407</v>
      </c>
      <c r="P380" t="s">
        <v>68</v>
      </c>
      <c r="Q380" t="s">
        <v>1407</v>
      </c>
      <c r="R380" t="s">
        <v>1408</v>
      </c>
      <c r="S380" t="s">
        <v>112</v>
      </c>
      <c r="T380" t="s">
        <v>13</v>
      </c>
      <c r="U380">
        <v>712</v>
      </c>
      <c r="V380" t="s">
        <v>25</v>
      </c>
      <c r="W380" t="s">
        <v>50</v>
      </c>
      <c r="X380" t="s">
        <v>51</v>
      </c>
      <c r="Y380">
        <v>2005</v>
      </c>
      <c r="Z380" t="s">
        <v>52</v>
      </c>
      <c r="AA380" s="2">
        <v>2.25</v>
      </c>
    </row>
    <row r="381" spans="1:27" outlineLevel="2" x14ac:dyDescent="0.25">
      <c r="A381">
        <v>47</v>
      </c>
      <c r="B381" t="s">
        <v>343</v>
      </c>
      <c r="C381" t="s">
        <v>344</v>
      </c>
      <c r="D381" t="s">
        <v>345</v>
      </c>
      <c r="E381" t="s">
        <v>42</v>
      </c>
      <c r="F381">
        <v>2.5</v>
      </c>
      <c r="G381">
        <v>3.13</v>
      </c>
      <c r="H381" t="s">
        <v>4</v>
      </c>
      <c r="I381">
        <f t="shared" si="8"/>
        <v>7.8249999999999993</v>
      </c>
      <c r="J381" t="s">
        <v>43</v>
      </c>
      <c r="K381" t="s">
        <v>44</v>
      </c>
      <c r="O381" t="s">
        <v>346</v>
      </c>
      <c r="P381" t="s">
        <v>46</v>
      </c>
      <c r="Q381" t="s">
        <v>347</v>
      </c>
      <c r="R381" t="s">
        <v>348</v>
      </c>
      <c r="S381" t="s">
        <v>70</v>
      </c>
      <c r="T381" t="s">
        <v>13</v>
      </c>
      <c r="U381" s="3">
        <v>1129</v>
      </c>
      <c r="V381" t="s">
        <v>25</v>
      </c>
      <c r="W381" t="s">
        <v>71</v>
      </c>
      <c r="X381" t="s">
        <v>51</v>
      </c>
      <c r="Y381">
        <v>2012</v>
      </c>
      <c r="Z381" t="s">
        <v>28</v>
      </c>
      <c r="AA381" s="2">
        <v>3.25</v>
      </c>
    </row>
    <row r="382" spans="1:27" outlineLevel="2" x14ac:dyDescent="0.25">
      <c r="A382">
        <v>159</v>
      </c>
      <c r="B382" t="s">
        <v>947</v>
      </c>
      <c r="C382" t="s">
        <v>948</v>
      </c>
      <c r="D382" t="s">
        <v>949</v>
      </c>
      <c r="E382" t="s">
        <v>20</v>
      </c>
      <c r="F382">
        <v>3</v>
      </c>
      <c r="G382">
        <v>3.13</v>
      </c>
      <c r="H382" t="s">
        <v>4</v>
      </c>
      <c r="I382">
        <f t="shared" si="8"/>
        <v>9.39</v>
      </c>
      <c r="J382" t="s">
        <v>43</v>
      </c>
      <c r="K382" t="s">
        <v>612</v>
      </c>
      <c r="P382" t="s">
        <v>9</v>
      </c>
      <c r="Q382" t="s">
        <v>950</v>
      </c>
      <c r="R382" t="s">
        <v>940</v>
      </c>
      <c r="S382" t="s">
        <v>24</v>
      </c>
      <c r="T382" t="s">
        <v>13</v>
      </c>
      <c r="U382">
        <v>107</v>
      </c>
      <c r="V382" t="s">
        <v>25</v>
      </c>
      <c r="W382" t="s">
        <v>595</v>
      </c>
      <c r="X382" t="s">
        <v>51</v>
      </c>
      <c r="Y382">
        <v>2019</v>
      </c>
      <c r="Z382" t="s">
        <v>52</v>
      </c>
      <c r="AA382" s="2">
        <v>0.01</v>
      </c>
    </row>
    <row r="383" spans="1:27" outlineLevel="2" x14ac:dyDescent="0.25">
      <c r="A383">
        <v>238</v>
      </c>
      <c r="B383" t="s">
        <v>1351</v>
      </c>
      <c r="C383" t="s">
        <v>1352</v>
      </c>
      <c r="D383" t="s">
        <v>1353</v>
      </c>
      <c r="E383" t="s">
        <v>511</v>
      </c>
      <c r="F383">
        <v>3.13</v>
      </c>
      <c r="G383">
        <v>3.13</v>
      </c>
      <c r="H383" t="s">
        <v>75</v>
      </c>
      <c r="I383">
        <f t="shared" si="8"/>
        <v>7.6905664999999992</v>
      </c>
      <c r="J383" t="s">
        <v>43</v>
      </c>
      <c r="K383" t="s">
        <v>84</v>
      </c>
      <c r="L383" t="s">
        <v>7</v>
      </c>
      <c r="O383" t="s">
        <v>1354</v>
      </c>
      <c r="P383" t="s">
        <v>77</v>
      </c>
      <c r="Q383" t="s">
        <v>1352</v>
      </c>
      <c r="R383" t="s">
        <v>1355</v>
      </c>
      <c r="S383" t="s">
        <v>211</v>
      </c>
      <c r="T383" t="s">
        <v>13</v>
      </c>
      <c r="U383">
        <v>878</v>
      </c>
      <c r="V383" t="s">
        <v>25</v>
      </c>
      <c r="W383" t="s">
        <v>1312</v>
      </c>
      <c r="X383" t="s">
        <v>51</v>
      </c>
      <c r="Y383">
        <v>2011</v>
      </c>
      <c r="Z383" t="s">
        <v>52</v>
      </c>
      <c r="AA383" s="2">
        <v>0.01</v>
      </c>
    </row>
    <row r="384" spans="1:27" outlineLevel="2" x14ac:dyDescent="0.25">
      <c r="A384">
        <v>72</v>
      </c>
      <c r="B384" t="s">
        <v>493</v>
      </c>
      <c r="C384" t="s">
        <v>494</v>
      </c>
      <c r="D384" t="s">
        <v>495</v>
      </c>
      <c r="E384" t="s">
        <v>42</v>
      </c>
      <c r="F384">
        <v>3.13</v>
      </c>
      <c r="G384">
        <v>3.13</v>
      </c>
      <c r="H384" t="s">
        <v>156</v>
      </c>
      <c r="I384">
        <f t="shared" si="8"/>
        <v>9.7968999999999991</v>
      </c>
      <c r="J384" t="s">
        <v>43</v>
      </c>
      <c r="K384" t="s">
        <v>496</v>
      </c>
      <c r="O384" t="s">
        <v>497</v>
      </c>
      <c r="P384" t="s">
        <v>35</v>
      </c>
      <c r="Q384" t="s">
        <v>172</v>
      </c>
      <c r="R384" t="s">
        <v>409</v>
      </c>
      <c r="S384" t="s">
        <v>24</v>
      </c>
      <c r="T384" t="s">
        <v>13</v>
      </c>
      <c r="U384">
        <v>42</v>
      </c>
      <c r="V384" t="s">
        <v>25</v>
      </c>
      <c r="W384" t="s">
        <v>498</v>
      </c>
      <c r="X384" t="s">
        <v>38</v>
      </c>
      <c r="Y384" t="s">
        <v>80</v>
      </c>
      <c r="AA384" s="2">
        <v>4.25</v>
      </c>
    </row>
    <row r="385" spans="1:27" outlineLevel="2" x14ac:dyDescent="0.25">
      <c r="A385">
        <v>182</v>
      </c>
      <c r="B385" t="s">
        <v>1054</v>
      </c>
      <c r="C385" t="s">
        <v>1055</v>
      </c>
      <c r="D385" t="s">
        <v>1056</v>
      </c>
      <c r="E385" t="s">
        <v>234</v>
      </c>
      <c r="F385">
        <v>3.75</v>
      </c>
      <c r="G385">
        <v>3.13</v>
      </c>
      <c r="H385" t="s">
        <v>4</v>
      </c>
      <c r="I385">
        <f t="shared" si="8"/>
        <v>11.737499999999999</v>
      </c>
      <c r="J385" t="s">
        <v>5</v>
      </c>
      <c r="K385" t="s">
        <v>1057</v>
      </c>
      <c r="O385" t="s">
        <v>1058</v>
      </c>
      <c r="P385" t="s">
        <v>46</v>
      </c>
      <c r="Q385" t="s">
        <v>297</v>
      </c>
      <c r="R385" t="s">
        <v>298</v>
      </c>
      <c r="S385" t="s">
        <v>299</v>
      </c>
      <c r="T385" t="s">
        <v>13</v>
      </c>
      <c r="U385">
        <v>271</v>
      </c>
      <c r="V385" t="s">
        <v>25</v>
      </c>
      <c r="W385" t="s">
        <v>300</v>
      </c>
      <c r="X385" t="s">
        <v>301</v>
      </c>
      <c r="Y385">
        <v>2020</v>
      </c>
      <c r="Z385" t="s">
        <v>52</v>
      </c>
      <c r="AA385" s="2">
        <v>5.5</v>
      </c>
    </row>
    <row r="386" spans="1:27" outlineLevel="2" x14ac:dyDescent="0.25">
      <c r="A386">
        <v>342</v>
      </c>
      <c r="B386" t="s">
        <v>1857</v>
      </c>
      <c r="C386" t="s">
        <v>1858</v>
      </c>
      <c r="D386" t="s">
        <v>1859</v>
      </c>
      <c r="E386" t="s">
        <v>32</v>
      </c>
      <c r="F386">
        <v>1.63</v>
      </c>
      <c r="G386">
        <v>3.25</v>
      </c>
      <c r="H386" t="s">
        <v>4</v>
      </c>
      <c r="I386">
        <f t="shared" si="8"/>
        <v>5.2974999999999994</v>
      </c>
      <c r="J386" t="s">
        <v>43</v>
      </c>
      <c r="K386" t="s">
        <v>98</v>
      </c>
      <c r="O386" t="s">
        <v>1858</v>
      </c>
      <c r="P386" t="s">
        <v>68</v>
      </c>
      <c r="Q386" t="s">
        <v>1858</v>
      </c>
      <c r="R386" t="s">
        <v>1860</v>
      </c>
      <c r="S386" t="s">
        <v>144</v>
      </c>
      <c r="T386" t="s">
        <v>13</v>
      </c>
      <c r="U386" s="3">
        <v>1382</v>
      </c>
      <c r="V386" t="s">
        <v>25</v>
      </c>
      <c r="W386" t="s">
        <v>1861</v>
      </c>
      <c r="X386" t="s">
        <v>51</v>
      </c>
      <c r="Y386">
        <v>2021</v>
      </c>
      <c r="Z386" t="s">
        <v>1836</v>
      </c>
      <c r="AA386" s="2">
        <v>9.99</v>
      </c>
    </row>
    <row r="387" spans="1:27" outlineLevel="2" x14ac:dyDescent="0.25">
      <c r="A387">
        <v>225</v>
      </c>
      <c r="B387" t="s">
        <v>1274</v>
      </c>
      <c r="C387" t="s">
        <v>1275</v>
      </c>
      <c r="D387" t="s">
        <v>1276</v>
      </c>
      <c r="E387" t="s">
        <v>42</v>
      </c>
      <c r="F387">
        <v>1.75</v>
      </c>
      <c r="G387">
        <v>3.25</v>
      </c>
      <c r="H387" t="s">
        <v>4</v>
      </c>
      <c r="I387">
        <f t="shared" si="8"/>
        <v>5.6875</v>
      </c>
      <c r="J387" t="s">
        <v>43</v>
      </c>
      <c r="K387" t="s">
        <v>1277</v>
      </c>
      <c r="O387" t="s">
        <v>1275</v>
      </c>
      <c r="P387" t="s">
        <v>35</v>
      </c>
      <c r="Q387" t="s">
        <v>1275</v>
      </c>
      <c r="R387" t="s">
        <v>1278</v>
      </c>
      <c r="S387" t="s">
        <v>299</v>
      </c>
      <c r="T387" t="s">
        <v>13</v>
      </c>
      <c r="U387">
        <v>379</v>
      </c>
      <c r="V387" t="s">
        <v>25</v>
      </c>
      <c r="W387" t="s">
        <v>1279</v>
      </c>
      <c r="X387" t="s">
        <v>27</v>
      </c>
      <c r="Y387">
        <v>2013</v>
      </c>
      <c r="Z387" t="s">
        <v>481</v>
      </c>
      <c r="AA387" s="2">
        <v>4.99</v>
      </c>
    </row>
    <row r="388" spans="1:27" outlineLevel="2" x14ac:dyDescent="0.25">
      <c r="A388">
        <v>158</v>
      </c>
      <c r="B388" t="s">
        <v>941</v>
      </c>
      <c r="C388" t="s">
        <v>942</v>
      </c>
      <c r="D388" t="s">
        <v>943</v>
      </c>
      <c r="E388" t="s">
        <v>3</v>
      </c>
      <c r="F388">
        <v>2.25</v>
      </c>
      <c r="G388">
        <v>3.25</v>
      </c>
      <c r="H388" t="s">
        <v>4</v>
      </c>
      <c r="I388">
        <f t="shared" si="8"/>
        <v>7.3125</v>
      </c>
      <c r="J388" t="s">
        <v>43</v>
      </c>
      <c r="K388" t="s">
        <v>103</v>
      </c>
      <c r="M388" t="s">
        <v>7</v>
      </c>
      <c r="N388" t="s">
        <v>7</v>
      </c>
      <c r="O388" t="s">
        <v>944</v>
      </c>
      <c r="P388" t="s">
        <v>35</v>
      </c>
      <c r="Q388" t="s">
        <v>945</v>
      </c>
      <c r="R388" t="s">
        <v>946</v>
      </c>
      <c r="S388" t="s">
        <v>24</v>
      </c>
      <c r="T388" t="s">
        <v>13</v>
      </c>
      <c r="U388">
        <v>161</v>
      </c>
      <c r="V388" t="s">
        <v>25</v>
      </c>
      <c r="W388" t="s">
        <v>595</v>
      </c>
      <c r="X388" t="s">
        <v>51</v>
      </c>
      <c r="Y388">
        <v>2019</v>
      </c>
      <c r="Z388" t="s">
        <v>52</v>
      </c>
      <c r="AA388" s="2">
        <v>4.95</v>
      </c>
    </row>
    <row r="389" spans="1:27" outlineLevel="2" x14ac:dyDescent="0.25">
      <c r="A389">
        <v>371</v>
      </c>
      <c r="B389" t="s">
        <v>1960</v>
      </c>
      <c r="C389" t="s">
        <v>1961</v>
      </c>
      <c r="D389" t="s">
        <v>1962</v>
      </c>
      <c r="E389" t="s">
        <v>32</v>
      </c>
      <c r="F389">
        <v>2.25</v>
      </c>
      <c r="G389">
        <v>3.25</v>
      </c>
      <c r="H389" t="s">
        <v>4</v>
      </c>
      <c r="I389">
        <f t="shared" si="8"/>
        <v>7.3125</v>
      </c>
      <c r="J389" t="s">
        <v>43</v>
      </c>
      <c r="K389" t="s">
        <v>170</v>
      </c>
      <c r="M389" t="s">
        <v>7</v>
      </c>
      <c r="O389" t="s">
        <v>1928</v>
      </c>
      <c r="P389" t="s">
        <v>9</v>
      </c>
      <c r="Q389" t="s">
        <v>508</v>
      </c>
      <c r="R389" t="s">
        <v>1953</v>
      </c>
      <c r="S389" t="s">
        <v>1963</v>
      </c>
      <c r="T389" t="s">
        <v>1930</v>
      </c>
      <c r="U389" s="3">
        <v>1639</v>
      </c>
      <c r="V389" t="s">
        <v>25</v>
      </c>
      <c r="W389" t="s">
        <v>1922</v>
      </c>
      <c r="X389" t="s">
        <v>51</v>
      </c>
      <c r="Y389">
        <v>2022</v>
      </c>
      <c r="Z389" t="s">
        <v>1923</v>
      </c>
      <c r="AA389" s="2">
        <v>0.01</v>
      </c>
    </row>
    <row r="390" spans="1:27" outlineLevel="2" x14ac:dyDescent="0.25">
      <c r="A390">
        <v>389</v>
      </c>
      <c r="B390" t="s">
        <v>2036</v>
      </c>
      <c r="C390" t="s">
        <v>2037</v>
      </c>
      <c r="D390" t="s">
        <v>2038</v>
      </c>
      <c r="E390" t="s">
        <v>511</v>
      </c>
      <c r="F390">
        <v>2.75</v>
      </c>
      <c r="G390">
        <v>3.25</v>
      </c>
      <c r="H390" t="s">
        <v>478</v>
      </c>
      <c r="I390">
        <f t="shared" si="8"/>
        <v>28.063750000000002</v>
      </c>
      <c r="J390" t="s">
        <v>43</v>
      </c>
      <c r="K390" t="s">
        <v>98</v>
      </c>
      <c r="P390" t="s">
        <v>35</v>
      </c>
      <c r="Q390" t="s">
        <v>101</v>
      </c>
      <c r="R390" t="s">
        <v>101</v>
      </c>
      <c r="S390" t="s">
        <v>1945</v>
      </c>
      <c r="T390" t="s">
        <v>1930</v>
      </c>
      <c r="U390">
        <v>587</v>
      </c>
      <c r="V390" t="s">
        <v>25</v>
      </c>
      <c r="W390" t="s">
        <v>1922</v>
      </c>
      <c r="X390" t="s">
        <v>51</v>
      </c>
      <c r="Y390">
        <v>2022</v>
      </c>
      <c r="Z390" t="s">
        <v>1923</v>
      </c>
      <c r="AA390" s="2">
        <v>5.98</v>
      </c>
    </row>
    <row r="391" spans="1:27" outlineLevel="2" x14ac:dyDescent="0.25">
      <c r="A391">
        <v>459</v>
      </c>
      <c r="B391" t="s">
        <v>2371</v>
      </c>
      <c r="C391" t="s">
        <v>2372</v>
      </c>
      <c r="D391" t="s">
        <v>2373</v>
      </c>
      <c r="E391" t="s">
        <v>20</v>
      </c>
      <c r="F391">
        <v>3</v>
      </c>
      <c r="G391">
        <v>3.25</v>
      </c>
      <c r="H391" t="s">
        <v>4</v>
      </c>
      <c r="I391">
        <f t="shared" si="8"/>
        <v>9.75</v>
      </c>
      <c r="J391" t="s">
        <v>43</v>
      </c>
      <c r="K391" t="s">
        <v>612</v>
      </c>
      <c r="O391" t="s">
        <v>2374</v>
      </c>
      <c r="P391" t="s">
        <v>9</v>
      </c>
      <c r="Q391" t="s">
        <v>2375</v>
      </c>
      <c r="R391" t="s">
        <v>2376</v>
      </c>
      <c r="S391" t="s">
        <v>787</v>
      </c>
      <c r="T391" t="s">
        <v>13</v>
      </c>
      <c r="U391">
        <v>283</v>
      </c>
      <c r="V391" t="s">
        <v>25</v>
      </c>
      <c r="W391" t="s">
        <v>2366</v>
      </c>
      <c r="Y391">
        <v>2023</v>
      </c>
      <c r="Z391" t="s">
        <v>52</v>
      </c>
      <c r="AA391" s="2">
        <v>4.99</v>
      </c>
    </row>
    <row r="392" spans="1:27" outlineLevel="2" x14ac:dyDescent="0.25">
      <c r="A392">
        <v>335</v>
      </c>
      <c r="B392" t="s">
        <v>1812</v>
      </c>
      <c r="C392" t="s">
        <v>1813</v>
      </c>
      <c r="D392" t="s">
        <v>1814</v>
      </c>
      <c r="E392" t="s">
        <v>234</v>
      </c>
      <c r="F392">
        <v>3.25</v>
      </c>
      <c r="G392">
        <v>3.25</v>
      </c>
      <c r="H392" t="s">
        <v>75</v>
      </c>
      <c r="I392">
        <f t="shared" si="8"/>
        <v>8.2915624999999995</v>
      </c>
      <c r="J392" t="s">
        <v>43</v>
      </c>
      <c r="K392" t="s">
        <v>84</v>
      </c>
      <c r="O392" t="s">
        <v>1815</v>
      </c>
      <c r="P392" t="s">
        <v>35</v>
      </c>
      <c r="Q392" t="s">
        <v>1816</v>
      </c>
      <c r="R392" t="s">
        <v>1796</v>
      </c>
      <c r="S392" t="s">
        <v>299</v>
      </c>
      <c r="T392" t="s">
        <v>13</v>
      </c>
      <c r="U392">
        <v>299</v>
      </c>
      <c r="V392" t="s">
        <v>25</v>
      </c>
      <c r="W392" t="s">
        <v>1722</v>
      </c>
      <c r="X392" t="s">
        <v>51</v>
      </c>
      <c r="Y392">
        <v>2021</v>
      </c>
      <c r="Z392" t="s">
        <v>28</v>
      </c>
      <c r="AA392" s="2">
        <v>0.01</v>
      </c>
    </row>
    <row r="393" spans="1:27" outlineLevel="2" x14ac:dyDescent="0.25">
      <c r="A393">
        <v>261</v>
      </c>
      <c r="B393" t="s">
        <v>1473</v>
      </c>
      <c r="C393" t="s">
        <v>1474</v>
      </c>
      <c r="D393" t="s">
        <v>1475</v>
      </c>
      <c r="E393" t="s">
        <v>215</v>
      </c>
      <c r="F393">
        <v>4</v>
      </c>
      <c r="G393">
        <v>3.25</v>
      </c>
      <c r="H393" t="s">
        <v>4</v>
      </c>
      <c r="I393">
        <f t="shared" si="8"/>
        <v>13</v>
      </c>
      <c r="J393" t="s">
        <v>5</v>
      </c>
      <c r="K393" t="s">
        <v>57</v>
      </c>
      <c r="M393" t="s">
        <v>7</v>
      </c>
      <c r="N393" t="s">
        <v>7</v>
      </c>
      <c r="O393" t="s">
        <v>1476</v>
      </c>
      <c r="P393" t="s">
        <v>35</v>
      </c>
      <c r="Q393" t="s">
        <v>1477</v>
      </c>
      <c r="R393" t="s">
        <v>1362</v>
      </c>
      <c r="S393" t="s">
        <v>1364</v>
      </c>
      <c r="T393" t="s">
        <v>13</v>
      </c>
      <c r="U393" s="3">
        <v>1219</v>
      </c>
      <c r="V393" t="s">
        <v>25</v>
      </c>
      <c r="W393" t="s">
        <v>1365</v>
      </c>
      <c r="X393" t="s">
        <v>1478</v>
      </c>
      <c r="Y393">
        <v>2012</v>
      </c>
      <c r="Z393" t="s">
        <v>52</v>
      </c>
      <c r="AA393" s="2">
        <v>0.01</v>
      </c>
    </row>
    <row r="394" spans="1:27" outlineLevel="2" x14ac:dyDescent="0.25">
      <c r="A394">
        <v>331</v>
      </c>
      <c r="B394" t="s">
        <v>1782</v>
      </c>
      <c r="C394" t="s">
        <v>1783</v>
      </c>
      <c r="D394" t="s">
        <v>1784</v>
      </c>
      <c r="E394" t="s">
        <v>56</v>
      </c>
      <c r="F394">
        <v>7.5</v>
      </c>
      <c r="G394">
        <v>3.25</v>
      </c>
      <c r="H394" t="s">
        <v>4</v>
      </c>
      <c r="I394">
        <f t="shared" si="8"/>
        <v>24.375</v>
      </c>
      <c r="J394" t="s">
        <v>43</v>
      </c>
      <c r="K394" t="s">
        <v>84</v>
      </c>
      <c r="O394" t="s">
        <v>1785</v>
      </c>
      <c r="P394" t="s">
        <v>77</v>
      </c>
      <c r="Q394" t="s">
        <v>1786</v>
      </c>
      <c r="R394" t="s">
        <v>1636</v>
      </c>
      <c r="S394" t="s">
        <v>1637</v>
      </c>
      <c r="T394" t="s">
        <v>13</v>
      </c>
      <c r="U394" s="3">
        <v>1393</v>
      </c>
      <c r="V394" t="s">
        <v>25</v>
      </c>
      <c r="W394" t="s">
        <v>1638</v>
      </c>
      <c r="X394" t="s">
        <v>51</v>
      </c>
      <c r="Y394">
        <v>2021</v>
      </c>
      <c r="Z394" t="s">
        <v>198</v>
      </c>
      <c r="AA394" s="2">
        <v>0.01</v>
      </c>
    </row>
    <row r="395" spans="1:27" outlineLevel="2" x14ac:dyDescent="0.25">
      <c r="A395">
        <v>13</v>
      </c>
      <c r="B395" t="s">
        <v>116</v>
      </c>
      <c r="C395" t="s">
        <v>117</v>
      </c>
      <c r="D395" t="s">
        <v>118</v>
      </c>
      <c r="E395" t="s">
        <v>42</v>
      </c>
      <c r="F395">
        <v>2</v>
      </c>
      <c r="G395">
        <v>3.38</v>
      </c>
      <c r="H395" t="s">
        <v>4</v>
      </c>
      <c r="I395">
        <f t="shared" si="8"/>
        <v>6.76</v>
      </c>
      <c r="J395" t="s">
        <v>43</v>
      </c>
      <c r="K395" t="s">
        <v>119</v>
      </c>
      <c r="O395" t="s">
        <v>120</v>
      </c>
      <c r="P395" t="s">
        <v>68</v>
      </c>
      <c r="Q395" t="s">
        <v>121</v>
      </c>
      <c r="R395" t="s">
        <v>122</v>
      </c>
      <c r="S395" t="s">
        <v>123</v>
      </c>
      <c r="T395" t="s">
        <v>13</v>
      </c>
      <c r="U395">
        <v>699</v>
      </c>
      <c r="V395" t="s">
        <v>25</v>
      </c>
      <c r="W395" t="s">
        <v>50</v>
      </c>
      <c r="X395" t="s">
        <v>51</v>
      </c>
      <c r="Y395">
        <v>2005</v>
      </c>
      <c r="Z395" t="s">
        <v>52</v>
      </c>
      <c r="AA395" s="2">
        <v>0.01</v>
      </c>
    </row>
    <row r="396" spans="1:27" outlineLevel="2" x14ac:dyDescent="0.25">
      <c r="A396">
        <v>239</v>
      </c>
      <c r="B396" t="s">
        <v>1356</v>
      </c>
      <c r="C396" t="s">
        <v>1357</v>
      </c>
      <c r="D396" t="s">
        <v>1358</v>
      </c>
      <c r="E396" t="s">
        <v>42</v>
      </c>
      <c r="F396">
        <v>3.38</v>
      </c>
      <c r="G396">
        <v>3.38</v>
      </c>
      <c r="H396" t="s">
        <v>156</v>
      </c>
      <c r="I396">
        <f t="shared" si="8"/>
        <v>11.424399999999999</v>
      </c>
      <c r="J396" t="s">
        <v>43</v>
      </c>
      <c r="K396" t="s">
        <v>103</v>
      </c>
      <c r="P396" t="s">
        <v>9</v>
      </c>
      <c r="Q396" t="s">
        <v>1357</v>
      </c>
      <c r="R396" t="s">
        <v>111</v>
      </c>
      <c r="S396" t="s">
        <v>112</v>
      </c>
      <c r="T396" t="s">
        <v>13</v>
      </c>
      <c r="U396">
        <v>532</v>
      </c>
      <c r="V396" t="s">
        <v>25</v>
      </c>
      <c r="W396" t="s">
        <v>113</v>
      </c>
      <c r="X396" t="s">
        <v>114</v>
      </c>
      <c r="Y396" t="s">
        <v>115</v>
      </c>
      <c r="AA396" s="2">
        <v>0.01</v>
      </c>
    </row>
    <row r="397" spans="1:27" outlineLevel="2" x14ac:dyDescent="0.25">
      <c r="A397">
        <v>36</v>
      </c>
      <c r="B397" t="s">
        <v>274</v>
      </c>
      <c r="C397" t="s">
        <v>275</v>
      </c>
      <c r="D397" t="s">
        <v>276</v>
      </c>
      <c r="E397" t="s">
        <v>56</v>
      </c>
      <c r="F397">
        <v>2</v>
      </c>
      <c r="G397">
        <v>3.5</v>
      </c>
      <c r="H397" t="s">
        <v>4</v>
      </c>
      <c r="I397">
        <f t="shared" si="8"/>
        <v>7</v>
      </c>
      <c r="J397" t="s">
        <v>5</v>
      </c>
      <c r="K397" t="s">
        <v>98</v>
      </c>
      <c r="O397" t="s">
        <v>277</v>
      </c>
      <c r="P397" t="s">
        <v>46</v>
      </c>
      <c r="Q397" t="s">
        <v>275</v>
      </c>
      <c r="R397" t="s">
        <v>79</v>
      </c>
      <c r="S397" t="s">
        <v>24</v>
      </c>
      <c r="T397" t="s">
        <v>13</v>
      </c>
      <c r="U397">
        <v>42</v>
      </c>
      <c r="V397" t="s">
        <v>25</v>
      </c>
      <c r="W397" t="s">
        <v>278</v>
      </c>
      <c r="X397" t="s">
        <v>16</v>
      </c>
      <c r="Y397">
        <v>2013</v>
      </c>
      <c r="Z397" t="s">
        <v>279</v>
      </c>
      <c r="AA397" s="2">
        <v>0.01</v>
      </c>
    </row>
    <row r="398" spans="1:27" outlineLevel="2" x14ac:dyDescent="0.25">
      <c r="A398">
        <v>213</v>
      </c>
      <c r="B398" t="s">
        <v>1215</v>
      </c>
      <c r="C398" t="s">
        <v>1216</v>
      </c>
      <c r="D398" t="s">
        <v>1217</v>
      </c>
      <c r="E398" t="s">
        <v>42</v>
      </c>
      <c r="F398">
        <v>2</v>
      </c>
      <c r="G398">
        <v>3.5</v>
      </c>
      <c r="H398" t="s">
        <v>4</v>
      </c>
      <c r="I398">
        <f t="shared" si="8"/>
        <v>7</v>
      </c>
      <c r="J398" t="s">
        <v>43</v>
      </c>
      <c r="K398" t="s">
        <v>103</v>
      </c>
      <c r="O398" t="s">
        <v>1218</v>
      </c>
      <c r="P398" t="s">
        <v>46</v>
      </c>
      <c r="Q398" t="s">
        <v>1219</v>
      </c>
      <c r="R398" t="s">
        <v>11</v>
      </c>
      <c r="S398" t="s">
        <v>12</v>
      </c>
      <c r="T398" t="s">
        <v>13</v>
      </c>
      <c r="U398">
        <v>208</v>
      </c>
      <c r="V398" t="s">
        <v>25</v>
      </c>
      <c r="W398" t="s">
        <v>1220</v>
      </c>
      <c r="X398" t="s">
        <v>16</v>
      </c>
      <c r="Y398" t="s">
        <v>80</v>
      </c>
      <c r="AA398" s="2">
        <v>0.01</v>
      </c>
    </row>
    <row r="399" spans="1:27" outlineLevel="2" x14ac:dyDescent="0.25">
      <c r="A399">
        <v>4</v>
      </c>
      <c r="B399" t="s">
        <v>39</v>
      </c>
      <c r="C399" t="s">
        <v>40</v>
      </c>
      <c r="D399" t="s">
        <v>41</v>
      </c>
      <c r="E399" t="s">
        <v>42</v>
      </c>
      <c r="F399">
        <v>2</v>
      </c>
      <c r="G399">
        <v>3.5</v>
      </c>
      <c r="H399" t="s">
        <v>4</v>
      </c>
      <c r="I399">
        <f t="shared" si="8"/>
        <v>7</v>
      </c>
      <c r="J399" t="s">
        <v>43</v>
      </c>
      <c r="K399" t="s">
        <v>44</v>
      </c>
      <c r="O399" t="s">
        <v>45</v>
      </c>
      <c r="P399" t="s">
        <v>46</v>
      </c>
      <c r="Q399" t="s">
        <v>47</v>
      </c>
      <c r="R399" t="s">
        <v>48</v>
      </c>
      <c r="S399" t="s">
        <v>49</v>
      </c>
      <c r="T399" t="s">
        <v>13</v>
      </c>
      <c r="U399">
        <v>773</v>
      </c>
      <c r="V399" t="s">
        <v>25</v>
      </c>
      <c r="W399" t="s">
        <v>50</v>
      </c>
      <c r="X399" t="s">
        <v>51</v>
      </c>
      <c r="Y399">
        <v>2005</v>
      </c>
      <c r="Z399" t="s">
        <v>52</v>
      </c>
      <c r="AA399" s="2">
        <v>3</v>
      </c>
    </row>
    <row r="400" spans="1:27" outlineLevel="2" x14ac:dyDescent="0.25">
      <c r="A400">
        <v>236</v>
      </c>
      <c r="B400" t="s">
        <v>1339</v>
      </c>
      <c r="C400" t="s">
        <v>1340</v>
      </c>
      <c r="D400" t="s">
        <v>1341</v>
      </c>
      <c r="E400" t="s">
        <v>56</v>
      </c>
      <c r="F400">
        <v>2</v>
      </c>
      <c r="G400">
        <v>3.5</v>
      </c>
      <c r="H400" t="s">
        <v>4</v>
      </c>
      <c r="I400">
        <f t="shared" si="8"/>
        <v>7</v>
      </c>
      <c r="J400" t="s">
        <v>43</v>
      </c>
      <c r="K400" t="s">
        <v>103</v>
      </c>
      <c r="O400" t="s">
        <v>1342</v>
      </c>
      <c r="P400" t="s">
        <v>46</v>
      </c>
      <c r="Q400" t="s">
        <v>1343</v>
      </c>
      <c r="R400" t="s">
        <v>1344</v>
      </c>
      <c r="S400" t="s">
        <v>211</v>
      </c>
      <c r="T400" t="s">
        <v>13</v>
      </c>
      <c r="U400">
        <v>868</v>
      </c>
      <c r="V400" t="s">
        <v>25</v>
      </c>
      <c r="W400" t="s">
        <v>1312</v>
      </c>
      <c r="X400" t="s">
        <v>51</v>
      </c>
      <c r="Y400">
        <v>2011</v>
      </c>
      <c r="Z400" t="s">
        <v>52</v>
      </c>
      <c r="AA400" s="2">
        <v>0.01</v>
      </c>
    </row>
    <row r="401" spans="1:27" outlineLevel="2" x14ac:dyDescent="0.25">
      <c r="A401">
        <v>340</v>
      </c>
      <c r="B401" t="s">
        <v>1846</v>
      </c>
      <c r="C401" t="s">
        <v>1847</v>
      </c>
      <c r="D401" t="s">
        <v>1848</v>
      </c>
      <c r="E401" t="s">
        <v>56</v>
      </c>
      <c r="F401">
        <v>2</v>
      </c>
      <c r="G401">
        <v>3.5</v>
      </c>
      <c r="H401" t="s">
        <v>4</v>
      </c>
      <c r="I401">
        <f t="shared" si="8"/>
        <v>7</v>
      </c>
      <c r="J401" t="s">
        <v>43</v>
      </c>
      <c r="K401" t="s">
        <v>119</v>
      </c>
      <c r="O401" t="s">
        <v>1849</v>
      </c>
      <c r="P401" t="s">
        <v>9</v>
      </c>
      <c r="Q401" t="s">
        <v>1850</v>
      </c>
      <c r="R401" t="s">
        <v>648</v>
      </c>
      <c r="S401" t="s">
        <v>151</v>
      </c>
      <c r="T401" t="s">
        <v>13</v>
      </c>
      <c r="U401">
        <v>963</v>
      </c>
      <c r="V401" t="s">
        <v>25</v>
      </c>
      <c r="W401" t="s">
        <v>1835</v>
      </c>
      <c r="X401" t="s">
        <v>16</v>
      </c>
      <c r="Y401">
        <v>2021</v>
      </c>
      <c r="Z401" t="s">
        <v>1836</v>
      </c>
      <c r="AA401" s="2">
        <v>0.04</v>
      </c>
    </row>
    <row r="402" spans="1:27" outlineLevel="2" x14ac:dyDescent="0.25">
      <c r="A402">
        <v>88</v>
      </c>
      <c r="B402" t="s">
        <v>575</v>
      </c>
      <c r="C402" t="s">
        <v>576</v>
      </c>
      <c r="D402" t="s">
        <v>577</v>
      </c>
      <c r="E402" t="s">
        <v>56</v>
      </c>
      <c r="F402">
        <v>2</v>
      </c>
      <c r="G402">
        <v>3.5</v>
      </c>
      <c r="H402" t="s">
        <v>478</v>
      </c>
      <c r="I402">
        <f t="shared" si="8"/>
        <v>21.98</v>
      </c>
      <c r="J402" t="s">
        <v>43</v>
      </c>
      <c r="K402" t="s">
        <v>84</v>
      </c>
      <c r="O402" t="s">
        <v>578</v>
      </c>
      <c r="P402" t="s">
        <v>77</v>
      </c>
      <c r="Q402" t="s">
        <v>579</v>
      </c>
      <c r="R402" t="s">
        <v>409</v>
      </c>
      <c r="S402" t="s">
        <v>24</v>
      </c>
      <c r="T402" t="s">
        <v>13</v>
      </c>
      <c r="U402">
        <v>43</v>
      </c>
      <c r="V402" t="s">
        <v>25</v>
      </c>
      <c r="W402" t="s">
        <v>580</v>
      </c>
      <c r="X402" t="s">
        <v>38</v>
      </c>
      <c r="Y402">
        <v>2012</v>
      </c>
      <c r="AA402" s="2">
        <v>0.01</v>
      </c>
    </row>
    <row r="403" spans="1:27" outlineLevel="2" x14ac:dyDescent="0.25">
      <c r="A403">
        <v>172</v>
      </c>
      <c r="B403" t="s">
        <v>1008</v>
      </c>
      <c r="C403" t="s">
        <v>1009</v>
      </c>
      <c r="D403" t="s">
        <v>1010</v>
      </c>
      <c r="E403" t="s">
        <v>234</v>
      </c>
      <c r="F403">
        <v>2.13</v>
      </c>
      <c r="G403">
        <v>3.5</v>
      </c>
      <c r="H403" t="s">
        <v>4</v>
      </c>
      <c r="I403">
        <f t="shared" si="8"/>
        <v>7.4550000000000001</v>
      </c>
      <c r="J403" t="s">
        <v>43</v>
      </c>
      <c r="K403" t="s">
        <v>103</v>
      </c>
      <c r="M403" t="s">
        <v>7</v>
      </c>
      <c r="N403" t="s">
        <v>7</v>
      </c>
      <c r="O403" t="s">
        <v>1011</v>
      </c>
      <c r="P403" t="s">
        <v>68</v>
      </c>
      <c r="Q403" t="s">
        <v>1005</v>
      </c>
      <c r="R403" t="s">
        <v>1006</v>
      </c>
      <c r="S403" t="s">
        <v>24</v>
      </c>
      <c r="T403" t="s">
        <v>13</v>
      </c>
      <c r="U403">
        <v>406</v>
      </c>
      <c r="V403" t="s">
        <v>25</v>
      </c>
      <c r="W403" t="s">
        <v>1007</v>
      </c>
      <c r="X403" t="s">
        <v>51</v>
      </c>
      <c r="Y403">
        <v>2017</v>
      </c>
      <c r="Z403" t="s">
        <v>52</v>
      </c>
      <c r="AA403" s="2">
        <v>5.99</v>
      </c>
    </row>
    <row r="404" spans="1:27" outlineLevel="2" x14ac:dyDescent="0.25">
      <c r="A404">
        <v>42</v>
      </c>
      <c r="B404" t="s">
        <v>311</v>
      </c>
      <c r="C404" t="s">
        <v>312</v>
      </c>
      <c r="D404" t="s">
        <v>313</v>
      </c>
      <c r="E404" t="s">
        <v>314</v>
      </c>
      <c r="F404">
        <v>2.13</v>
      </c>
      <c r="G404">
        <v>3.5</v>
      </c>
      <c r="H404" t="s">
        <v>4</v>
      </c>
      <c r="I404">
        <f t="shared" si="8"/>
        <v>7.4550000000000001</v>
      </c>
      <c r="J404" t="s">
        <v>43</v>
      </c>
      <c r="K404" t="s">
        <v>98</v>
      </c>
      <c r="M404" t="s">
        <v>7</v>
      </c>
      <c r="O404" t="s">
        <v>315</v>
      </c>
      <c r="P404" t="s">
        <v>9</v>
      </c>
      <c r="Q404" t="s">
        <v>38</v>
      </c>
      <c r="R404" t="s">
        <v>316</v>
      </c>
      <c r="S404" t="s">
        <v>317</v>
      </c>
      <c r="T404" t="s">
        <v>13</v>
      </c>
      <c r="U404">
        <v>799</v>
      </c>
      <c r="V404" t="s">
        <v>25</v>
      </c>
      <c r="W404" t="s">
        <v>71</v>
      </c>
      <c r="X404" t="s">
        <v>51</v>
      </c>
      <c r="Y404">
        <v>2012</v>
      </c>
      <c r="Z404" t="s">
        <v>28</v>
      </c>
      <c r="AA404" s="2">
        <v>5.95</v>
      </c>
    </row>
    <row r="405" spans="1:27" outlineLevel="2" x14ac:dyDescent="0.25">
      <c r="A405">
        <v>254</v>
      </c>
      <c r="B405" t="s">
        <v>1436</v>
      </c>
      <c r="C405" t="s">
        <v>1437</v>
      </c>
      <c r="D405" t="s">
        <v>1438</v>
      </c>
      <c r="E405" t="s">
        <v>42</v>
      </c>
      <c r="F405">
        <v>2.13</v>
      </c>
      <c r="G405">
        <v>3.5</v>
      </c>
      <c r="H405" t="s">
        <v>4</v>
      </c>
      <c r="I405">
        <f t="shared" si="8"/>
        <v>7.4550000000000001</v>
      </c>
      <c r="J405" t="s">
        <v>43</v>
      </c>
      <c r="K405" t="s">
        <v>92</v>
      </c>
      <c r="O405" t="s">
        <v>1439</v>
      </c>
      <c r="P405" t="s">
        <v>46</v>
      </c>
      <c r="Q405" t="s">
        <v>1440</v>
      </c>
      <c r="R405" t="s">
        <v>1441</v>
      </c>
      <c r="S405" t="s">
        <v>151</v>
      </c>
      <c r="T405" t="s">
        <v>13</v>
      </c>
      <c r="U405" s="3">
        <v>1054</v>
      </c>
      <c r="V405" t="s">
        <v>25</v>
      </c>
      <c r="W405" t="s">
        <v>1415</v>
      </c>
      <c r="X405" t="s">
        <v>16</v>
      </c>
      <c r="Y405">
        <v>2015</v>
      </c>
      <c r="Z405" t="s">
        <v>1416</v>
      </c>
      <c r="AA405" s="2">
        <v>0.01</v>
      </c>
    </row>
    <row r="406" spans="1:27" outlineLevel="2" x14ac:dyDescent="0.25">
      <c r="A406">
        <v>46</v>
      </c>
      <c r="B406" t="s">
        <v>336</v>
      </c>
      <c r="C406" t="s">
        <v>337</v>
      </c>
      <c r="D406" t="s">
        <v>338</v>
      </c>
      <c r="E406" t="s">
        <v>56</v>
      </c>
      <c r="F406">
        <v>2.25</v>
      </c>
      <c r="G406">
        <v>3.5</v>
      </c>
      <c r="H406" t="s">
        <v>4</v>
      </c>
      <c r="I406">
        <f t="shared" si="8"/>
        <v>7.875</v>
      </c>
      <c r="J406" t="s">
        <v>43</v>
      </c>
      <c r="K406" t="s">
        <v>44</v>
      </c>
      <c r="O406" t="s">
        <v>339</v>
      </c>
      <c r="P406" t="s">
        <v>35</v>
      </c>
      <c r="Q406" t="s">
        <v>340</v>
      </c>
      <c r="R406" t="s">
        <v>340</v>
      </c>
      <c r="S406" t="s">
        <v>341</v>
      </c>
      <c r="T406" t="s">
        <v>13</v>
      </c>
      <c r="U406" s="3">
        <v>1002</v>
      </c>
      <c r="V406" t="s">
        <v>25</v>
      </c>
      <c r="W406" t="s">
        <v>342</v>
      </c>
      <c r="X406" t="s">
        <v>38</v>
      </c>
      <c r="Y406" t="s">
        <v>80</v>
      </c>
      <c r="AA406" s="2">
        <v>0.01</v>
      </c>
    </row>
    <row r="407" spans="1:27" outlineLevel="2" x14ac:dyDescent="0.25">
      <c r="A407">
        <v>30</v>
      </c>
      <c r="B407" t="s">
        <v>238</v>
      </c>
      <c r="C407" t="s">
        <v>239</v>
      </c>
      <c r="D407" t="s">
        <v>240</v>
      </c>
      <c r="E407" t="s">
        <v>42</v>
      </c>
      <c r="F407">
        <v>2.5</v>
      </c>
      <c r="G407">
        <v>3.5</v>
      </c>
      <c r="H407" t="s">
        <v>4</v>
      </c>
      <c r="I407">
        <f t="shared" si="8"/>
        <v>8.75</v>
      </c>
      <c r="J407" t="s">
        <v>43</v>
      </c>
      <c r="K407" t="s">
        <v>98</v>
      </c>
      <c r="O407" t="s">
        <v>241</v>
      </c>
      <c r="P407" t="s">
        <v>35</v>
      </c>
      <c r="Q407" t="s">
        <v>241</v>
      </c>
      <c r="R407" t="s">
        <v>79</v>
      </c>
      <c r="S407" t="s">
        <v>24</v>
      </c>
      <c r="T407" t="s">
        <v>13</v>
      </c>
      <c r="U407">
        <v>45</v>
      </c>
      <c r="V407" t="s">
        <v>25</v>
      </c>
      <c r="W407" t="s">
        <v>242</v>
      </c>
      <c r="X407" t="s">
        <v>51</v>
      </c>
      <c r="Y407" t="s">
        <v>80</v>
      </c>
      <c r="AA407" s="2">
        <v>0.01</v>
      </c>
    </row>
    <row r="408" spans="1:27" outlineLevel="2" x14ac:dyDescent="0.25">
      <c r="A408">
        <v>176</v>
      </c>
      <c r="B408" t="s">
        <v>1024</v>
      </c>
      <c r="C408" t="s">
        <v>1025</v>
      </c>
      <c r="D408" t="s">
        <v>1026</v>
      </c>
      <c r="E408" t="s">
        <v>42</v>
      </c>
      <c r="F408">
        <v>2.5</v>
      </c>
      <c r="G408">
        <v>3.5</v>
      </c>
      <c r="H408" t="s">
        <v>4</v>
      </c>
      <c r="I408">
        <f t="shared" si="8"/>
        <v>8.75</v>
      </c>
      <c r="J408" t="s">
        <v>43</v>
      </c>
      <c r="K408" t="s">
        <v>92</v>
      </c>
      <c r="O408" t="s">
        <v>1027</v>
      </c>
      <c r="P408" t="s">
        <v>35</v>
      </c>
      <c r="Q408" t="s">
        <v>508</v>
      </c>
      <c r="R408" t="s">
        <v>1028</v>
      </c>
      <c r="S408" t="s">
        <v>24</v>
      </c>
      <c r="T408" t="s">
        <v>13</v>
      </c>
      <c r="U408">
        <v>116</v>
      </c>
      <c r="V408" t="s">
        <v>25</v>
      </c>
      <c r="W408" t="s">
        <v>1029</v>
      </c>
      <c r="X408" t="s">
        <v>38</v>
      </c>
      <c r="Y408" t="s">
        <v>80</v>
      </c>
      <c r="AA408" s="2">
        <v>5.5</v>
      </c>
    </row>
    <row r="409" spans="1:27" outlineLevel="2" x14ac:dyDescent="0.25">
      <c r="A409">
        <v>210</v>
      </c>
      <c r="B409" t="s">
        <v>1200</v>
      </c>
      <c r="C409" t="s">
        <v>1201</v>
      </c>
      <c r="D409" t="s">
        <v>1202</v>
      </c>
      <c r="E409" t="s">
        <v>42</v>
      </c>
      <c r="F409">
        <v>2.5</v>
      </c>
      <c r="G409">
        <v>3.5</v>
      </c>
      <c r="H409" t="s">
        <v>4</v>
      </c>
      <c r="I409">
        <f t="shared" si="8"/>
        <v>8.75</v>
      </c>
      <c r="J409" t="s">
        <v>43</v>
      </c>
      <c r="K409" t="s">
        <v>103</v>
      </c>
      <c r="O409" t="s">
        <v>1203</v>
      </c>
      <c r="P409" t="s">
        <v>35</v>
      </c>
      <c r="Q409" t="s">
        <v>1204</v>
      </c>
      <c r="R409" t="s">
        <v>1205</v>
      </c>
      <c r="S409" t="s">
        <v>12</v>
      </c>
      <c r="T409" t="s">
        <v>13</v>
      </c>
      <c r="U409">
        <v>154</v>
      </c>
      <c r="V409" t="s">
        <v>25</v>
      </c>
      <c r="W409" t="s">
        <v>88</v>
      </c>
      <c r="X409" t="s">
        <v>51</v>
      </c>
      <c r="Y409">
        <v>2016</v>
      </c>
      <c r="Z409" t="s">
        <v>52</v>
      </c>
      <c r="AA409" s="2">
        <v>4</v>
      </c>
    </row>
    <row r="410" spans="1:27" outlineLevel="2" x14ac:dyDescent="0.25">
      <c r="A410">
        <v>212</v>
      </c>
      <c r="B410" t="s">
        <v>1211</v>
      </c>
      <c r="C410" t="s">
        <v>1212</v>
      </c>
      <c r="D410" t="s">
        <v>1213</v>
      </c>
      <c r="E410" t="s">
        <v>42</v>
      </c>
      <c r="F410">
        <v>2.5</v>
      </c>
      <c r="G410">
        <v>3.5</v>
      </c>
      <c r="H410" t="s">
        <v>4</v>
      </c>
      <c r="I410">
        <f t="shared" si="8"/>
        <v>8.75</v>
      </c>
      <c r="J410" t="s">
        <v>43</v>
      </c>
      <c r="K410" t="s">
        <v>103</v>
      </c>
      <c r="O410" t="s">
        <v>1214</v>
      </c>
      <c r="P410" t="s">
        <v>9</v>
      </c>
      <c r="Q410" t="s">
        <v>1204</v>
      </c>
      <c r="R410" t="s">
        <v>1205</v>
      </c>
      <c r="S410" t="s">
        <v>12</v>
      </c>
      <c r="T410" t="s">
        <v>13</v>
      </c>
      <c r="U410">
        <v>154</v>
      </c>
      <c r="V410" t="s">
        <v>25</v>
      </c>
      <c r="W410" t="s">
        <v>300</v>
      </c>
      <c r="X410" t="s">
        <v>301</v>
      </c>
      <c r="Y410">
        <v>2020</v>
      </c>
      <c r="Z410" t="s">
        <v>52</v>
      </c>
      <c r="AA410" s="2">
        <v>0.01</v>
      </c>
    </row>
    <row r="411" spans="1:27" outlineLevel="2" x14ac:dyDescent="0.25">
      <c r="A411">
        <v>181</v>
      </c>
      <c r="B411" t="s">
        <v>1052</v>
      </c>
      <c r="C411" t="s">
        <v>297</v>
      </c>
      <c r="D411" t="s">
        <v>1018</v>
      </c>
      <c r="E411" t="s">
        <v>56</v>
      </c>
      <c r="F411">
        <v>2.5</v>
      </c>
      <c r="G411">
        <v>3.5</v>
      </c>
      <c r="H411" t="s">
        <v>4</v>
      </c>
      <c r="I411">
        <f t="shared" si="8"/>
        <v>8.75</v>
      </c>
      <c r="J411" t="s">
        <v>43</v>
      </c>
      <c r="K411" t="s">
        <v>103</v>
      </c>
      <c r="O411" t="s">
        <v>1053</v>
      </c>
      <c r="P411" t="s">
        <v>46</v>
      </c>
      <c r="Q411" t="s">
        <v>297</v>
      </c>
      <c r="R411" t="s">
        <v>298</v>
      </c>
      <c r="S411" t="s">
        <v>299</v>
      </c>
      <c r="T411" t="s">
        <v>13</v>
      </c>
      <c r="U411">
        <v>271</v>
      </c>
      <c r="V411" t="s">
        <v>25</v>
      </c>
      <c r="W411" t="s">
        <v>300</v>
      </c>
      <c r="X411" t="s">
        <v>301</v>
      </c>
      <c r="Y411">
        <v>2020</v>
      </c>
      <c r="Z411" t="s">
        <v>52</v>
      </c>
      <c r="AA411" s="2">
        <v>0.01</v>
      </c>
    </row>
    <row r="412" spans="1:27" outlineLevel="2" x14ac:dyDescent="0.25">
      <c r="A412">
        <v>195</v>
      </c>
      <c r="B412" t="s">
        <v>1127</v>
      </c>
      <c r="C412" t="s">
        <v>1128</v>
      </c>
      <c r="D412" t="s">
        <v>1129</v>
      </c>
      <c r="E412" t="s">
        <v>42</v>
      </c>
      <c r="F412">
        <v>2.5</v>
      </c>
      <c r="G412">
        <v>3.5</v>
      </c>
      <c r="H412" t="s">
        <v>4</v>
      </c>
      <c r="I412">
        <f t="shared" si="8"/>
        <v>8.75</v>
      </c>
      <c r="J412" t="s">
        <v>43</v>
      </c>
      <c r="K412" t="s">
        <v>103</v>
      </c>
      <c r="O412" t="s">
        <v>1130</v>
      </c>
      <c r="P412" t="s">
        <v>46</v>
      </c>
      <c r="Q412" t="s">
        <v>1131</v>
      </c>
      <c r="R412" t="s">
        <v>1132</v>
      </c>
      <c r="S412" t="s">
        <v>137</v>
      </c>
      <c r="T412" t="s">
        <v>13</v>
      </c>
      <c r="U412">
        <v>437</v>
      </c>
      <c r="V412" t="s">
        <v>25</v>
      </c>
      <c r="W412" t="s">
        <v>1070</v>
      </c>
      <c r="X412" t="s">
        <v>51</v>
      </c>
      <c r="Y412">
        <v>2018</v>
      </c>
      <c r="Z412" t="s">
        <v>52</v>
      </c>
      <c r="AA412" s="2">
        <v>3.99</v>
      </c>
    </row>
    <row r="413" spans="1:27" outlineLevel="2" x14ac:dyDescent="0.25">
      <c r="A413">
        <v>381</v>
      </c>
      <c r="B413" t="s">
        <v>2000</v>
      </c>
      <c r="C413" t="s">
        <v>1974</v>
      </c>
      <c r="D413" t="s">
        <v>2001</v>
      </c>
      <c r="E413" t="s">
        <v>42</v>
      </c>
      <c r="F413">
        <v>2.5</v>
      </c>
      <c r="G413">
        <v>3.5</v>
      </c>
      <c r="H413" t="s">
        <v>4</v>
      </c>
      <c r="I413">
        <f t="shared" si="8"/>
        <v>8.75</v>
      </c>
      <c r="J413" t="s">
        <v>43</v>
      </c>
      <c r="K413" t="s">
        <v>98</v>
      </c>
      <c r="O413" t="s">
        <v>2002</v>
      </c>
      <c r="P413" t="s">
        <v>9</v>
      </c>
      <c r="Q413" t="s">
        <v>1974</v>
      </c>
      <c r="R413" t="s">
        <v>1944</v>
      </c>
      <c r="S413" t="s">
        <v>1945</v>
      </c>
      <c r="T413" t="s">
        <v>1930</v>
      </c>
      <c r="U413">
        <v>582</v>
      </c>
      <c r="V413" t="s">
        <v>25</v>
      </c>
      <c r="W413" t="s">
        <v>1922</v>
      </c>
      <c r="X413" t="s">
        <v>51</v>
      </c>
      <c r="Y413">
        <v>2022</v>
      </c>
      <c r="Z413" t="s">
        <v>1923</v>
      </c>
      <c r="AA413" s="2">
        <v>6</v>
      </c>
    </row>
    <row r="414" spans="1:27" outlineLevel="2" x14ac:dyDescent="0.25">
      <c r="A414">
        <v>380</v>
      </c>
      <c r="B414" t="s">
        <v>1997</v>
      </c>
      <c r="C414" t="s">
        <v>1998</v>
      </c>
      <c r="D414" t="s">
        <v>1999</v>
      </c>
      <c r="E414" t="s">
        <v>42</v>
      </c>
      <c r="F414">
        <v>2.5</v>
      </c>
      <c r="G414">
        <v>3.5</v>
      </c>
      <c r="H414" t="s">
        <v>4</v>
      </c>
      <c r="I414">
        <f t="shared" si="8"/>
        <v>8.75</v>
      </c>
      <c r="J414" t="s">
        <v>43</v>
      </c>
      <c r="K414" t="s">
        <v>103</v>
      </c>
      <c r="O414" t="s">
        <v>1944</v>
      </c>
      <c r="P414" t="s">
        <v>9</v>
      </c>
      <c r="Q414" t="s">
        <v>508</v>
      </c>
      <c r="R414" t="s">
        <v>1944</v>
      </c>
      <c r="S414" t="s">
        <v>1945</v>
      </c>
      <c r="T414" t="s">
        <v>1930</v>
      </c>
      <c r="U414">
        <v>584</v>
      </c>
      <c r="V414" t="s">
        <v>25</v>
      </c>
      <c r="W414" t="s">
        <v>1922</v>
      </c>
      <c r="X414" t="s">
        <v>51</v>
      </c>
      <c r="Y414">
        <v>2022</v>
      </c>
      <c r="Z414" t="s">
        <v>1923</v>
      </c>
      <c r="AA414" s="2">
        <v>0.01</v>
      </c>
    </row>
    <row r="415" spans="1:27" outlineLevel="2" x14ac:dyDescent="0.25">
      <c r="A415">
        <v>379</v>
      </c>
      <c r="B415" t="s">
        <v>1994</v>
      </c>
      <c r="C415" t="s">
        <v>101</v>
      </c>
      <c r="D415" t="s">
        <v>1995</v>
      </c>
      <c r="E415" t="s">
        <v>42</v>
      </c>
      <c r="F415">
        <v>2.5</v>
      </c>
      <c r="G415">
        <v>3.5</v>
      </c>
      <c r="H415" t="s">
        <v>4</v>
      </c>
      <c r="I415">
        <f t="shared" ref="I415:I478" si="9">IF(H415="Rectangle",F415*G415,IF(H415="Square",F415*G415,IF(H415="Round",(F415/2)^2*3.14,IF(H415="Oval",(F415*G415*3.14),IF(H415="Triangle",((F415*G415)/2),"Error")))))</f>
        <v>8.75</v>
      </c>
      <c r="J415" t="s">
        <v>43</v>
      </c>
      <c r="K415" t="s">
        <v>283</v>
      </c>
      <c r="O415" t="s">
        <v>1996</v>
      </c>
      <c r="P415" t="s">
        <v>68</v>
      </c>
      <c r="Q415" t="s">
        <v>101</v>
      </c>
      <c r="R415" t="s">
        <v>101</v>
      </c>
      <c r="S415" t="s">
        <v>1945</v>
      </c>
      <c r="T415" t="s">
        <v>1930</v>
      </c>
      <c r="U415">
        <v>587</v>
      </c>
      <c r="V415" t="s">
        <v>25</v>
      </c>
      <c r="W415" t="s">
        <v>1922</v>
      </c>
      <c r="X415" t="s">
        <v>51</v>
      </c>
      <c r="Y415">
        <v>2022</v>
      </c>
      <c r="Z415" t="s">
        <v>1923</v>
      </c>
      <c r="AA415" s="2">
        <v>0.01</v>
      </c>
    </row>
    <row r="416" spans="1:27" outlineLevel="2" x14ac:dyDescent="0.25">
      <c r="A416">
        <v>31</v>
      </c>
      <c r="B416" t="s">
        <v>243</v>
      </c>
      <c r="C416" t="s">
        <v>244</v>
      </c>
      <c r="D416" t="s">
        <v>245</v>
      </c>
      <c r="E416" t="s">
        <v>56</v>
      </c>
      <c r="F416">
        <v>2.5</v>
      </c>
      <c r="G416">
        <v>3.5</v>
      </c>
      <c r="H416" t="s">
        <v>4</v>
      </c>
      <c r="I416">
        <f t="shared" si="9"/>
        <v>8.75</v>
      </c>
      <c r="J416" t="s">
        <v>43</v>
      </c>
      <c r="K416" t="s">
        <v>103</v>
      </c>
      <c r="P416" t="s">
        <v>68</v>
      </c>
      <c r="Q416" t="s">
        <v>246</v>
      </c>
      <c r="R416" t="s">
        <v>247</v>
      </c>
      <c r="S416" t="s">
        <v>211</v>
      </c>
      <c r="T416" t="s">
        <v>13</v>
      </c>
      <c r="U416">
        <v>805</v>
      </c>
      <c r="V416" t="s">
        <v>25</v>
      </c>
      <c r="W416" t="s">
        <v>145</v>
      </c>
      <c r="X416" t="s">
        <v>51</v>
      </c>
      <c r="Y416">
        <v>2011</v>
      </c>
      <c r="Z416" t="s">
        <v>52</v>
      </c>
      <c r="AA416" s="2">
        <v>0.01</v>
      </c>
    </row>
    <row r="417" spans="1:27" outlineLevel="2" x14ac:dyDescent="0.25">
      <c r="A417">
        <v>66</v>
      </c>
      <c r="B417" t="s">
        <v>466</v>
      </c>
      <c r="C417" t="s">
        <v>467</v>
      </c>
      <c r="D417" t="s">
        <v>468</v>
      </c>
      <c r="E417" t="s">
        <v>42</v>
      </c>
      <c r="F417">
        <v>2.5</v>
      </c>
      <c r="G417">
        <v>3.5</v>
      </c>
      <c r="H417" t="s">
        <v>4</v>
      </c>
      <c r="I417">
        <f t="shared" si="9"/>
        <v>8.75</v>
      </c>
      <c r="J417" t="s">
        <v>43</v>
      </c>
      <c r="K417" t="s">
        <v>103</v>
      </c>
      <c r="O417" t="s">
        <v>469</v>
      </c>
      <c r="P417" t="s">
        <v>68</v>
      </c>
      <c r="Q417" t="s">
        <v>246</v>
      </c>
      <c r="R417" t="s">
        <v>247</v>
      </c>
      <c r="S417" t="s">
        <v>211</v>
      </c>
      <c r="T417" t="s">
        <v>13</v>
      </c>
      <c r="U417">
        <v>805</v>
      </c>
      <c r="V417" t="s">
        <v>25</v>
      </c>
      <c r="W417" t="s">
        <v>145</v>
      </c>
      <c r="X417" t="s">
        <v>51</v>
      </c>
      <c r="Y417">
        <v>2011</v>
      </c>
      <c r="Z417" t="s">
        <v>52</v>
      </c>
      <c r="AA417" s="2">
        <v>2.99</v>
      </c>
    </row>
    <row r="418" spans="1:27" outlineLevel="2" x14ac:dyDescent="0.25">
      <c r="A418">
        <v>341</v>
      </c>
      <c r="B418" t="s">
        <v>1851</v>
      </c>
      <c r="C418" t="s">
        <v>1852</v>
      </c>
      <c r="D418" t="s">
        <v>1853</v>
      </c>
      <c r="E418" t="s">
        <v>42</v>
      </c>
      <c r="F418">
        <v>2.5</v>
      </c>
      <c r="G418">
        <v>3.5</v>
      </c>
      <c r="H418" t="s">
        <v>4</v>
      </c>
      <c r="I418">
        <f t="shared" si="9"/>
        <v>8.75</v>
      </c>
      <c r="J418" t="s">
        <v>43</v>
      </c>
      <c r="K418" t="s">
        <v>103</v>
      </c>
      <c r="O418" t="s">
        <v>1854</v>
      </c>
      <c r="P418" t="s">
        <v>35</v>
      </c>
      <c r="Q418" t="s">
        <v>1855</v>
      </c>
      <c r="R418" t="s">
        <v>1856</v>
      </c>
      <c r="S418" t="s">
        <v>105</v>
      </c>
      <c r="T418" t="s">
        <v>13</v>
      </c>
      <c r="U418">
        <v>910</v>
      </c>
      <c r="V418" t="s">
        <v>25</v>
      </c>
      <c r="W418" t="s">
        <v>1835</v>
      </c>
      <c r="X418" t="s">
        <v>16</v>
      </c>
      <c r="Y418">
        <v>2021</v>
      </c>
      <c r="Z418" t="s">
        <v>1836</v>
      </c>
      <c r="AA418" s="2">
        <v>4.99</v>
      </c>
    </row>
    <row r="419" spans="1:27" outlineLevel="2" x14ac:dyDescent="0.25">
      <c r="A419">
        <v>231</v>
      </c>
      <c r="B419" t="s">
        <v>1306</v>
      </c>
      <c r="C419" t="s">
        <v>1307</v>
      </c>
      <c r="D419" t="s">
        <v>1308</v>
      </c>
      <c r="E419" t="s">
        <v>56</v>
      </c>
      <c r="F419">
        <v>2.5</v>
      </c>
      <c r="G419">
        <v>3.5</v>
      </c>
      <c r="H419" t="s">
        <v>4</v>
      </c>
      <c r="I419">
        <f t="shared" si="9"/>
        <v>8.75</v>
      </c>
      <c r="J419" t="s">
        <v>43</v>
      </c>
      <c r="K419" t="s">
        <v>44</v>
      </c>
      <c r="O419" t="s">
        <v>1309</v>
      </c>
      <c r="P419" t="s">
        <v>46</v>
      </c>
      <c r="Q419" t="s">
        <v>1310</v>
      </c>
      <c r="R419" t="s">
        <v>1311</v>
      </c>
      <c r="S419" t="s">
        <v>211</v>
      </c>
      <c r="T419" t="s">
        <v>13</v>
      </c>
      <c r="U419">
        <v>915</v>
      </c>
      <c r="V419" t="s">
        <v>25</v>
      </c>
      <c r="W419" t="s">
        <v>1312</v>
      </c>
      <c r="X419" t="s">
        <v>51</v>
      </c>
      <c r="Y419">
        <v>2011</v>
      </c>
      <c r="Z419" t="s">
        <v>52</v>
      </c>
      <c r="AA419" s="2">
        <v>0.01</v>
      </c>
    </row>
    <row r="420" spans="1:27" outlineLevel="2" x14ac:dyDescent="0.25">
      <c r="A420">
        <v>310</v>
      </c>
      <c r="B420" t="s">
        <v>1669</v>
      </c>
      <c r="C420" t="s">
        <v>1670</v>
      </c>
      <c r="D420" t="s">
        <v>1671</v>
      </c>
      <c r="E420" t="s">
        <v>42</v>
      </c>
      <c r="F420">
        <v>2.5</v>
      </c>
      <c r="G420">
        <v>3.5</v>
      </c>
      <c r="H420" t="s">
        <v>4</v>
      </c>
      <c r="I420">
        <f t="shared" si="9"/>
        <v>8.75</v>
      </c>
      <c r="J420" t="s">
        <v>5</v>
      </c>
      <c r="K420" t="s">
        <v>66</v>
      </c>
      <c r="O420" t="s">
        <v>1668</v>
      </c>
      <c r="P420" t="s">
        <v>68</v>
      </c>
      <c r="Q420" t="s">
        <v>1668</v>
      </c>
      <c r="R420" t="s">
        <v>1636</v>
      </c>
      <c r="S420" t="s">
        <v>1637</v>
      </c>
      <c r="T420" t="s">
        <v>13</v>
      </c>
      <c r="U420" s="3">
        <v>1401</v>
      </c>
      <c r="V420" t="s">
        <v>25</v>
      </c>
      <c r="W420" t="s">
        <v>1638</v>
      </c>
      <c r="X420" t="s">
        <v>51</v>
      </c>
      <c r="Y420">
        <v>2021</v>
      </c>
      <c r="Z420" t="s">
        <v>198</v>
      </c>
      <c r="AA420" s="2">
        <v>3.99</v>
      </c>
    </row>
    <row r="421" spans="1:27" outlineLevel="2" x14ac:dyDescent="0.25">
      <c r="A421">
        <v>388</v>
      </c>
      <c r="B421" t="s">
        <v>2032</v>
      </c>
      <c r="C421" t="s">
        <v>2033</v>
      </c>
      <c r="D421" t="s">
        <v>2034</v>
      </c>
      <c r="E421" t="s">
        <v>42</v>
      </c>
      <c r="F421">
        <v>2.5</v>
      </c>
      <c r="G421">
        <v>3.5</v>
      </c>
      <c r="H421" t="s">
        <v>4</v>
      </c>
      <c r="I421">
        <f t="shared" si="9"/>
        <v>8.75</v>
      </c>
      <c r="J421" t="s">
        <v>43</v>
      </c>
      <c r="K421" t="s">
        <v>98</v>
      </c>
      <c r="O421" t="s">
        <v>2035</v>
      </c>
      <c r="P421" t="s">
        <v>46</v>
      </c>
      <c r="Q421" t="s">
        <v>1978</v>
      </c>
      <c r="R421" t="s">
        <v>1921</v>
      </c>
      <c r="S421" t="s">
        <v>1979</v>
      </c>
      <c r="T421" t="s">
        <v>13</v>
      </c>
      <c r="U421" s="3">
        <v>2031</v>
      </c>
      <c r="V421" t="s">
        <v>25</v>
      </c>
      <c r="W421" t="s">
        <v>1922</v>
      </c>
      <c r="X421" t="s">
        <v>51</v>
      </c>
      <c r="Y421">
        <v>2022</v>
      </c>
      <c r="Z421" t="s">
        <v>1923</v>
      </c>
      <c r="AA421" s="2">
        <v>0.01</v>
      </c>
    </row>
    <row r="422" spans="1:27" outlineLevel="2" x14ac:dyDescent="0.25">
      <c r="A422">
        <v>37</v>
      </c>
      <c r="B422" t="s">
        <v>280</v>
      </c>
      <c r="C422" t="s">
        <v>281</v>
      </c>
      <c r="D422" t="s">
        <v>282</v>
      </c>
      <c r="E422" t="s">
        <v>42</v>
      </c>
      <c r="F422">
        <v>2.63</v>
      </c>
      <c r="G422">
        <v>3.5</v>
      </c>
      <c r="H422" t="s">
        <v>4</v>
      </c>
      <c r="I422">
        <f t="shared" si="9"/>
        <v>9.2050000000000001</v>
      </c>
      <c r="J422" t="s">
        <v>43</v>
      </c>
      <c r="K422" t="s">
        <v>283</v>
      </c>
      <c r="O422" t="s">
        <v>284</v>
      </c>
      <c r="P422" t="s">
        <v>35</v>
      </c>
      <c r="Q422" t="s">
        <v>285</v>
      </c>
      <c r="R422" t="s">
        <v>286</v>
      </c>
      <c r="S422" t="s">
        <v>24</v>
      </c>
      <c r="T422" t="s">
        <v>13</v>
      </c>
      <c r="U422">
        <v>31</v>
      </c>
      <c r="V422" t="s">
        <v>25</v>
      </c>
      <c r="W422" t="s">
        <v>287</v>
      </c>
      <c r="X422" t="s">
        <v>51</v>
      </c>
      <c r="Y422" t="s">
        <v>80</v>
      </c>
      <c r="AA422" s="2">
        <v>5.98</v>
      </c>
    </row>
    <row r="423" spans="1:27" outlineLevel="2" x14ac:dyDescent="0.25">
      <c r="A423">
        <v>444</v>
      </c>
      <c r="B423" t="s">
        <v>2294</v>
      </c>
      <c r="C423" t="s">
        <v>2295</v>
      </c>
      <c r="D423" t="s">
        <v>2296</v>
      </c>
      <c r="E423" t="s">
        <v>553</v>
      </c>
      <c r="F423">
        <v>3</v>
      </c>
      <c r="G423">
        <v>3.5</v>
      </c>
      <c r="H423" t="s">
        <v>4</v>
      </c>
      <c r="I423">
        <f t="shared" si="9"/>
        <v>10.5</v>
      </c>
      <c r="J423" t="s">
        <v>43</v>
      </c>
      <c r="K423" t="s">
        <v>612</v>
      </c>
      <c r="M423" t="s">
        <v>7</v>
      </c>
      <c r="O423" t="s">
        <v>2297</v>
      </c>
      <c r="P423" t="s">
        <v>9</v>
      </c>
      <c r="Q423" t="s">
        <v>2298</v>
      </c>
      <c r="R423" t="s">
        <v>2299</v>
      </c>
      <c r="S423" t="s">
        <v>24</v>
      </c>
      <c r="T423" t="s">
        <v>13</v>
      </c>
      <c r="U423">
        <v>225</v>
      </c>
      <c r="V423" t="s">
        <v>25</v>
      </c>
      <c r="W423" t="s">
        <v>2289</v>
      </c>
      <c r="X423" t="s">
        <v>51</v>
      </c>
      <c r="Y423">
        <v>2023</v>
      </c>
      <c r="Z423" t="s">
        <v>28</v>
      </c>
      <c r="AA423" s="2">
        <v>7.95</v>
      </c>
    </row>
    <row r="424" spans="1:27" outlineLevel="2" x14ac:dyDescent="0.25">
      <c r="A424">
        <v>157</v>
      </c>
      <c r="B424" t="s">
        <v>935</v>
      </c>
      <c r="C424" t="s">
        <v>936</v>
      </c>
      <c r="D424" t="s">
        <v>937</v>
      </c>
      <c r="E424" t="s">
        <v>234</v>
      </c>
      <c r="F424">
        <v>3.38</v>
      </c>
      <c r="G424">
        <v>3.5</v>
      </c>
      <c r="H424" t="s">
        <v>478</v>
      </c>
      <c r="I424">
        <f t="shared" si="9"/>
        <v>37.1462</v>
      </c>
      <c r="J424" t="s">
        <v>43</v>
      </c>
      <c r="K424" t="s">
        <v>361</v>
      </c>
      <c r="O424" t="s">
        <v>938</v>
      </c>
      <c r="P424" t="s">
        <v>77</v>
      </c>
      <c r="Q424" t="s">
        <v>939</v>
      </c>
      <c r="R424" t="s">
        <v>940</v>
      </c>
      <c r="S424" t="s">
        <v>24</v>
      </c>
      <c r="T424" t="s">
        <v>13</v>
      </c>
      <c r="U424">
        <v>116</v>
      </c>
      <c r="V424" t="s">
        <v>25</v>
      </c>
      <c r="W424" t="s">
        <v>595</v>
      </c>
      <c r="X424" t="s">
        <v>51</v>
      </c>
      <c r="Y424">
        <v>2019</v>
      </c>
      <c r="Z424" t="s">
        <v>52</v>
      </c>
      <c r="AA424" s="2">
        <v>4.95</v>
      </c>
    </row>
    <row r="425" spans="1:27" outlineLevel="2" x14ac:dyDescent="0.25">
      <c r="A425">
        <v>180</v>
      </c>
      <c r="B425" t="s">
        <v>1047</v>
      </c>
      <c r="C425" t="s">
        <v>1048</v>
      </c>
      <c r="D425" t="s">
        <v>1049</v>
      </c>
      <c r="E425" t="s">
        <v>56</v>
      </c>
      <c r="F425">
        <v>3.5</v>
      </c>
      <c r="G425">
        <v>3.5</v>
      </c>
      <c r="H425" t="s">
        <v>75</v>
      </c>
      <c r="I425">
        <f t="shared" si="9"/>
        <v>9.6162500000000009</v>
      </c>
      <c r="J425" t="s">
        <v>43</v>
      </c>
      <c r="K425" t="s">
        <v>84</v>
      </c>
      <c r="O425" t="s">
        <v>1048</v>
      </c>
      <c r="P425" t="s">
        <v>35</v>
      </c>
      <c r="Q425" t="s">
        <v>1050</v>
      </c>
      <c r="R425" t="s">
        <v>329</v>
      </c>
      <c r="S425" t="s">
        <v>24</v>
      </c>
      <c r="T425" t="s">
        <v>13</v>
      </c>
      <c r="U425">
        <v>154</v>
      </c>
      <c r="V425" t="s">
        <v>25</v>
      </c>
      <c r="W425" t="s">
        <v>1051</v>
      </c>
      <c r="X425" t="s">
        <v>114</v>
      </c>
      <c r="Y425">
        <v>2019</v>
      </c>
      <c r="Z425" t="s">
        <v>198</v>
      </c>
      <c r="AA425" s="2">
        <v>0.01</v>
      </c>
    </row>
    <row r="426" spans="1:27" outlineLevel="2" x14ac:dyDescent="0.25">
      <c r="A426">
        <v>218</v>
      </c>
      <c r="B426" t="s">
        <v>1244</v>
      </c>
      <c r="C426" t="s">
        <v>1245</v>
      </c>
      <c r="D426" t="s">
        <v>1246</v>
      </c>
      <c r="E426" t="s">
        <v>991</v>
      </c>
      <c r="F426">
        <v>3.5</v>
      </c>
      <c r="G426">
        <v>3.5</v>
      </c>
      <c r="H426" t="s">
        <v>75</v>
      </c>
      <c r="I426">
        <f t="shared" si="9"/>
        <v>9.6162500000000009</v>
      </c>
      <c r="J426" t="s">
        <v>43</v>
      </c>
      <c r="K426" t="s">
        <v>84</v>
      </c>
      <c r="O426" t="s">
        <v>1247</v>
      </c>
      <c r="P426" t="s">
        <v>77</v>
      </c>
      <c r="Q426" t="s">
        <v>1237</v>
      </c>
      <c r="R426" t="s">
        <v>1240</v>
      </c>
      <c r="S426" t="s">
        <v>787</v>
      </c>
      <c r="T426" t="s">
        <v>13</v>
      </c>
      <c r="U426">
        <v>257</v>
      </c>
      <c r="V426" t="s">
        <v>25</v>
      </c>
      <c r="W426" t="s">
        <v>300</v>
      </c>
      <c r="X426" t="s">
        <v>301</v>
      </c>
      <c r="Y426">
        <v>2020</v>
      </c>
      <c r="Z426" t="s">
        <v>52</v>
      </c>
      <c r="AA426" s="2">
        <v>0.04</v>
      </c>
    </row>
    <row r="427" spans="1:27" outlineLevel="2" x14ac:dyDescent="0.25">
      <c r="A427">
        <v>251</v>
      </c>
      <c r="B427" t="s">
        <v>1417</v>
      </c>
      <c r="C427" t="s">
        <v>1418</v>
      </c>
      <c r="D427" t="s">
        <v>1419</v>
      </c>
      <c r="E427" t="s">
        <v>42</v>
      </c>
      <c r="F427">
        <v>3.5</v>
      </c>
      <c r="G427">
        <v>3.5</v>
      </c>
      <c r="H427" t="s">
        <v>75</v>
      </c>
      <c r="I427">
        <f t="shared" si="9"/>
        <v>9.6162500000000009</v>
      </c>
      <c r="J427" t="s">
        <v>43</v>
      </c>
      <c r="K427" t="s">
        <v>84</v>
      </c>
      <c r="O427" t="s">
        <v>1420</v>
      </c>
      <c r="P427" t="s">
        <v>9</v>
      </c>
      <c r="Q427" t="s">
        <v>1421</v>
      </c>
      <c r="R427" t="s">
        <v>1422</v>
      </c>
      <c r="S427" t="s">
        <v>151</v>
      </c>
      <c r="T427" t="s">
        <v>13</v>
      </c>
      <c r="U427">
        <v>983</v>
      </c>
      <c r="V427" t="s">
        <v>25</v>
      </c>
      <c r="W427" t="s">
        <v>253</v>
      </c>
      <c r="X427" t="s">
        <v>16</v>
      </c>
      <c r="Y427">
        <v>2017</v>
      </c>
      <c r="Z427" t="s">
        <v>1423</v>
      </c>
      <c r="AA427" s="2">
        <v>0.01</v>
      </c>
    </row>
    <row r="428" spans="1:27" outlineLevel="2" x14ac:dyDescent="0.25">
      <c r="A428">
        <v>425</v>
      </c>
      <c r="B428" t="s">
        <v>2207</v>
      </c>
      <c r="C428" t="s">
        <v>2208</v>
      </c>
      <c r="D428" t="s">
        <v>2209</v>
      </c>
      <c r="E428" t="s">
        <v>553</v>
      </c>
      <c r="F428">
        <v>3.75</v>
      </c>
      <c r="G428">
        <v>3.5</v>
      </c>
      <c r="H428" t="s">
        <v>4</v>
      </c>
      <c r="I428">
        <f t="shared" si="9"/>
        <v>13.125</v>
      </c>
      <c r="J428" t="s">
        <v>43</v>
      </c>
      <c r="K428" t="s">
        <v>1153</v>
      </c>
      <c r="M428" t="s">
        <v>7</v>
      </c>
      <c r="O428" t="s">
        <v>2210</v>
      </c>
      <c r="P428" t="s">
        <v>46</v>
      </c>
      <c r="Q428" t="s">
        <v>2211</v>
      </c>
      <c r="R428" t="s">
        <v>2164</v>
      </c>
      <c r="S428" t="s">
        <v>2165</v>
      </c>
      <c r="T428" t="s">
        <v>13</v>
      </c>
      <c r="U428">
        <v>536</v>
      </c>
      <c r="V428" t="s">
        <v>25</v>
      </c>
      <c r="W428" t="s">
        <v>2166</v>
      </c>
      <c r="X428" t="s">
        <v>51</v>
      </c>
      <c r="Y428">
        <v>2022</v>
      </c>
      <c r="Z428" t="s">
        <v>1593</v>
      </c>
      <c r="AA428" s="2">
        <v>5.95</v>
      </c>
    </row>
    <row r="429" spans="1:27" outlineLevel="2" x14ac:dyDescent="0.25">
      <c r="A429">
        <v>321</v>
      </c>
      <c r="B429" t="s">
        <v>1729</v>
      </c>
      <c r="C429" t="s">
        <v>1730</v>
      </c>
      <c r="D429" t="s">
        <v>1731</v>
      </c>
      <c r="E429" t="s">
        <v>991</v>
      </c>
      <c r="F429">
        <v>4.75</v>
      </c>
      <c r="G429">
        <v>3.5</v>
      </c>
      <c r="H429" t="s">
        <v>4</v>
      </c>
      <c r="I429">
        <f t="shared" si="9"/>
        <v>16.625</v>
      </c>
      <c r="J429" t="s">
        <v>5</v>
      </c>
      <c r="K429" t="s">
        <v>84</v>
      </c>
      <c r="O429" t="s">
        <v>1732</v>
      </c>
      <c r="P429" t="s">
        <v>77</v>
      </c>
      <c r="Q429" t="s">
        <v>1733</v>
      </c>
      <c r="R429" t="s">
        <v>1734</v>
      </c>
      <c r="S429" t="s">
        <v>1735</v>
      </c>
      <c r="T429" t="s">
        <v>13</v>
      </c>
      <c r="U429" s="3">
        <v>1435</v>
      </c>
      <c r="V429" t="s">
        <v>25</v>
      </c>
      <c r="W429" t="s">
        <v>1638</v>
      </c>
      <c r="X429" t="s">
        <v>51</v>
      </c>
      <c r="Y429">
        <v>2021</v>
      </c>
      <c r="Z429" t="s">
        <v>198</v>
      </c>
      <c r="AA429" s="2">
        <v>0.04</v>
      </c>
    </row>
    <row r="430" spans="1:27" outlineLevel="2" x14ac:dyDescent="0.25">
      <c r="A430">
        <v>161</v>
      </c>
      <c r="B430" t="s">
        <v>955</v>
      </c>
      <c r="C430" t="s">
        <v>956</v>
      </c>
      <c r="D430" t="s">
        <v>957</v>
      </c>
      <c r="E430" t="s">
        <v>553</v>
      </c>
      <c r="F430">
        <v>5.5</v>
      </c>
      <c r="G430">
        <v>3.5</v>
      </c>
      <c r="H430" t="s">
        <v>4</v>
      </c>
      <c r="I430">
        <f t="shared" si="9"/>
        <v>19.25</v>
      </c>
      <c r="J430" t="s">
        <v>5</v>
      </c>
      <c r="K430" t="s">
        <v>958</v>
      </c>
      <c r="M430" t="s">
        <v>7</v>
      </c>
      <c r="P430" t="s">
        <v>9</v>
      </c>
      <c r="Q430" t="s">
        <v>950</v>
      </c>
      <c r="R430" t="s">
        <v>940</v>
      </c>
      <c r="S430" t="s">
        <v>24</v>
      </c>
      <c r="T430" t="s">
        <v>13</v>
      </c>
      <c r="U430">
        <v>107</v>
      </c>
      <c r="V430" t="s">
        <v>25</v>
      </c>
      <c r="W430" t="s">
        <v>595</v>
      </c>
      <c r="X430" t="s">
        <v>51</v>
      </c>
      <c r="Y430">
        <v>2019</v>
      </c>
      <c r="Z430" t="s">
        <v>52</v>
      </c>
      <c r="AA430" s="2">
        <v>0.01</v>
      </c>
    </row>
    <row r="431" spans="1:27" outlineLevel="2" x14ac:dyDescent="0.25">
      <c r="A431">
        <v>174</v>
      </c>
      <c r="B431" t="s">
        <v>1016</v>
      </c>
      <c r="C431" t="s">
        <v>1017</v>
      </c>
      <c r="D431" t="s">
        <v>1018</v>
      </c>
      <c r="E431" t="s">
        <v>42</v>
      </c>
      <c r="F431">
        <v>2.63</v>
      </c>
      <c r="G431">
        <v>3.63</v>
      </c>
      <c r="H431" t="s">
        <v>4</v>
      </c>
      <c r="I431">
        <f t="shared" si="9"/>
        <v>9.5468999999999991</v>
      </c>
      <c r="J431" t="s">
        <v>43</v>
      </c>
      <c r="K431" t="s">
        <v>103</v>
      </c>
      <c r="P431" t="s">
        <v>46</v>
      </c>
      <c r="Q431" t="s">
        <v>1017</v>
      </c>
      <c r="R431" t="s">
        <v>1019</v>
      </c>
      <c r="S431" t="s">
        <v>24</v>
      </c>
      <c r="T431" t="s">
        <v>13</v>
      </c>
      <c r="U431">
        <v>227</v>
      </c>
      <c r="V431" t="s">
        <v>25</v>
      </c>
      <c r="W431" t="s">
        <v>1007</v>
      </c>
      <c r="X431" t="s">
        <v>51</v>
      </c>
      <c r="Y431">
        <v>2017</v>
      </c>
      <c r="Z431" t="s">
        <v>52</v>
      </c>
      <c r="AA431" s="2">
        <v>0.01</v>
      </c>
    </row>
    <row r="432" spans="1:27" outlineLevel="2" x14ac:dyDescent="0.25">
      <c r="A432">
        <v>230</v>
      </c>
      <c r="B432" t="s">
        <v>1302</v>
      </c>
      <c r="C432" t="s">
        <v>1303</v>
      </c>
      <c r="D432" t="s">
        <v>1304</v>
      </c>
      <c r="E432" t="s">
        <v>42</v>
      </c>
      <c r="F432">
        <v>2.63</v>
      </c>
      <c r="G432">
        <v>3.63</v>
      </c>
      <c r="H432" t="s">
        <v>4</v>
      </c>
      <c r="I432">
        <f t="shared" si="9"/>
        <v>9.5468999999999991</v>
      </c>
      <c r="J432" t="s">
        <v>43</v>
      </c>
      <c r="K432" t="s">
        <v>92</v>
      </c>
      <c r="O432" t="s">
        <v>1305</v>
      </c>
      <c r="P432" t="s">
        <v>46</v>
      </c>
      <c r="Q432" t="s">
        <v>182</v>
      </c>
      <c r="R432" t="s">
        <v>183</v>
      </c>
      <c r="S432" t="s">
        <v>184</v>
      </c>
      <c r="T432" t="s">
        <v>13</v>
      </c>
      <c r="U432">
        <v>417</v>
      </c>
      <c r="V432" t="s">
        <v>25</v>
      </c>
      <c r="W432" t="s">
        <v>185</v>
      </c>
      <c r="X432" t="s">
        <v>27</v>
      </c>
      <c r="Y432">
        <v>2017</v>
      </c>
      <c r="Z432" t="s">
        <v>28</v>
      </c>
      <c r="AA432" s="2">
        <v>2.99</v>
      </c>
    </row>
    <row r="433" spans="1:27" outlineLevel="2" x14ac:dyDescent="0.25">
      <c r="A433">
        <v>344</v>
      </c>
      <c r="B433" t="s">
        <v>1865</v>
      </c>
      <c r="C433" t="s">
        <v>1866</v>
      </c>
      <c r="D433" t="s">
        <v>1867</v>
      </c>
      <c r="E433" t="s">
        <v>511</v>
      </c>
      <c r="F433">
        <v>3</v>
      </c>
      <c r="G433">
        <v>3.63</v>
      </c>
      <c r="H433" t="s">
        <v>4</v>
      </c>
      <c r="I433">
        <f t="shared" si="9"/>
        <v>10.89</v>
      </c>
      <c r="J433" t="s">
        <v>43</v>
      </c>
      <c r="K433" t="s">
        <v>1868</v>
      </c>
      <c r="M433" t="s">
        <v>7</v>
      </c>
      <c r="P433" t="s">
        <v>68</v>
      </c>
      <c r="Q433" t="s">
        <v>236</v>
      </c>
      <c r="R433" t="s">
        <v>236</v>
      </c>
      <c r="S433" t="s">
        <v>144</v>
      </c>
      <c r="T433" t="s">
        <v>13</v>
      </c>
      <c r="U433" s="3">
        <v>1441</v>
      </c>
      <c r="V433" t="s">
        <v>25</v>
      </c>
      <c r="W433" t="s">
        <v>1861</v>
      </c>
      <c r="X433" t="s">
        <v>51</v>
      </c>
      <c r="Y433">
        <v>2021</v>
      </c>
      <c r="Z433" t="s">
        <v>1836</v>
      </c>
      <c r="AA433" s="2">
        <v>0.02</v>
      </c>
    </row>
    <row r="434" spans="1:27" outlineLevel="2" x14ac:dyDescent="0.25">
      <c r="A434">
        <v>19</v>
      </c>
      <c r="B434" t="s">
        <v>159</v>
      </c>
      <c r="C434" t="s">
        <v>160</v>
      </c>
      <c r="D434" t="s">
        <v>161</v>
      </c>
      <c r="E434" t="s">
        <v>3</v>
      </c>
      <c r="F434">
        <v>1.38</v>
      </c>
      <c r="G434">
        <v>3.75</v>
      </c>
      <c r="H434" t="s">
        <v>162</v>
      </c>
      <c r="I434">
        <f t="shared" si="9"/>
        <v>2.5874999999999999</v>
      </c>
      <c r="J434" t="s">
        <v>43</v>
      </c>
      <c r="K434" t="s">
        <v>84</v>
      </c>
      <c r="O434" t="s">
        <v>163</v>
      </c>
      <c r="P434" t="s">
        <v>35</v>
      </c>
      <c r="Q434" t="s">
        <v>164</v>
      </c>
      <c r="R434" t="s">
        <v>165</v>
      </c>
      <c r="S434" t="s">
        <v>24</v>
      </c>
      <c r="T434" t="s">
        <v>13</v>
      </c>
      <c r="U434">
        <v>116</v>
      </c>
      <c r="V434" t="s">
        <v>25</v>
      </c>
      <c r="W434" t="s">
        <v>166</v>
      </c>
      <c r="X434" t="s">
        <v>38</v>
      </c>
      <c r="Y434" t="s">
        <v>80</v>
      </c>
      <c r="AA434" s="2">
        <v>5.99</v>
      </c>
    </row>
    <row r="435" spans="1:27" outlineLevel="2" x14ac:dyDescent="0.25">
      <c r="A435">
        <v>423</v>
      </c>
      <c r="B435" t="s">
        <v>2199</v>
      </c>
      <c r="C435" t="s">
        <v>2200</v>
      </c>
      <c r="D435" t="s">
        <v>2201</v>
      </c>
      <c r="E435" t="s">
        <v>42</v>
      </c>
      <c r="F435">
        <v>1.75</v>
      </c>
      <c r="G435">
        <v>3.75</v>
      </c>
      <c r="H435" t="s">
        <v>478</v>
      </c>
      <c r="I435">
        <f t="shared" si="9"/>
        <v>20.606249999999999</v>
      </c>
      <c r="J435" t="s">
        <v>43</v>
      </c>
      <c r="K435" t="s">
        <v>103</v>
      </c>
      <c r="O435" t="s">
        <v>2202</v>
      </c>
      <c r="P435" t="s">
        <v>1843</v>
      </c>
      <c r="Q435" t="s">
        <v>2200</v>
      </c>
      <c r="R435" t="s">
        <v>2164</v>
      </c>
      <c r="S435" t="s">
        <v>2165</v>
      </c>
      <c r="T435" t="s">
        <v>13</v>
      </c>
      <c r="U435">
        <v>534</v>
      </c>
      <c r="V435" t="s">
        <v>25</v>
      </c>
      <c r="W435" t="s">
        <v>2166</v>
      </c>
      <c r="X435" t="s">
        <v>51</v>
      </c>
      <c r="Y435">
        <v>2022</v>
      </c>
      <c r="Z435" t="s">
        <v>1593</v>
      </c>
      <c r="AA435" s="2">
        <v>4.95</v>
      </c>
    </row>
    <row r="436" spans="1:27" outlineLevel="2" x14ac:dyDescent="0.25">
      <c r="A436">
        <v>367</v>
      </c>
      <c r="B436" t="s">
        <v>1941</v>
      </c>
      <c r="C436" t="s">
        <v>1942</v>
      </c>
      <c r="D436" t="s">
        <v>1943</v>
      </c>
      <c r="E436" t="s">
        <v>234</v>
      </c>
      <c r="F436">
        <v>2.12</v>
      </c>
      <c r="G436">
        <v>3.75</v>
      </c>
      <c r="H436" t="s">
        <v>4</v>
      </c>
      <c r="I436">
        <f t="shared" si="9"/>
        <v>7.95</v>
      </c>
      <c r="J436" t="s">
        <v>43</v>
      </c>
      <c r="K436" t="s">
        <v>98</v>
      </c>
      <c r="M436" t="s">
        <v>7</v>
      </c>
      <c r="P436" t="s">
        <v>9</v>
      </c>
      <c r="Q436" t="s">
        <v>172</v>
      </c>
      <c r="R436" t="s">
        <v>1944</v>
      </c>
      <c r="S436" t="s">
        <v>1945</v>
      </c>
      <c r="T436" t="s">
        <v>1930</v>
      </c>
      <c r="U436">
        <v>584</v>
      </c>
      <c r="V436" t="s">
        <v>25</v>
      </c>
      <c r="W436" t="s">
        <v>1922</v>
      </c>
      <c r="X436" t="s">
        <v>51</v>
      </c>
      <c r="Y436">
        <v>2022</v>
      </c>
      <c r="Z436" t="s">
        <v>1923</v>
      </c>
      <c r="AA436" s="2">
        <v>5</v>
      </c>
    </row>
    <row r="437" spans="1:27" outlineLevel="2" x14ac:dyDescent="0.25">
      <c r="A437">
        <v>191</v>
      </c>
      <c r="B437" t="s">
        <v>1104</v>
      </c>
      <c r="C437" t="s">
        <v>1105</v>
      </c>
      <c r="D437" t="s">
        <v>1106</v>
      </c>
      <c r="E437" t="s">
        <v>314</v>
      </c>
      <c r="F437">
        <v>2.13</v>
      </c>
      <c r="G437">
        <v>3.75</v>
      </c>
      <c r="H437" t="s">
        <v>4</v>
      </c>
      <c r="I437">
        <f t="shared" si="9"/>
        <v>7.9874999999999998</v>
      </c>
      <c r="J437" t="s">
        <v>43</v>
      </c>
      <c r="K437" t="s">
        <v>98</v>
      </c>
      <c r="N437" t="s">
        <v>7</v>
      </c>
      <c r="O437" t="s">
        <v>1107</v>
      </c>
      <c r="P437" t="s">
        <v>46</v>
      </c>
      <c r="Q437" t="s">
        <v>1068</v>
      </c>
      <c r="R437" t="s">
        <v>1069</v>
      </c>
      <c r="S437" t="s">
        <v>137</v>
      </c>
      <c r="T437" t="s">
        <v>13</v>
      </c>
      <c r="U437">
        <v>431</v>
      </c>
      <c r="V437" t="s">
        <v>25</v>
      </c>
      <c r="W437" t="s">
        <v>1070</v>
      </c>
      <c r="X437" t="s">
        <v>51</v>
      </c>
      <c r="Y437">
        <v>2018</v>
      </c>
      <c r="Z437" t="s">
        <v>52</v>
      </c>
      <c r="AA437" s="2">
        <v>4.95</v>
      </c>
    </row>
    <row r="438" spans="1:27" outlineLevel="2" x14ac:dyDescent="0.25">
      <c r="A438">
        <v>448</v>
      </c>
      <c r="B438" t="s">
        <v>2313</v>
      </c>
      <c r="C438" t="s">
        <v>2314</v>
      </c>
      <c r="D438" t="s">
        <v>2315</v>
      </c>
      <c r="E438" t="s">
        <v>234</v>
      </c>
      <c r="F438">
        <v>4</v>
      </c>
      <c r="G438">
        <v>3.75</v>
      </c>
      <c r="H438" t="s">
        <v>4</v>
      </c>
      <c r="I438">
        <f t="shared" si="9"/>
        <v>15</v>
      </c>
      <c r="J438" t="s">
        <v>5</v>
      </c>
      <c r="K438" t="s">
        <v>291</v>
      </c>
      <c r="O438" t="s">
        <v>2316</v>
      </c>
      <c r="P438" t="s">
        <v>46</v>
      </c>
      <c r="Q438" t="s">
        <v>2317</v>
      </c>
      <c r="R438" t="s">
        <v>2318</v>
      </c>
      <c r="S438" t="s">
        <v>24</v>
      </c>
      <c r="T438" t="s">
        <v>13</v>
      </c>
      <c r="U438">
        <v>193</v>
      </c>
      <c r="V438" t="s">
        <v>25</v>
      </c>
      <c r="W438" t="s">
        <v>2289</v>
      </c>
      <c r="X438" t="s">
        <v>51</v>
      </c>
      <c r="Y438">
        <v>2023</v>
      </c>
      <c r="Z438" t="s">
        <v>28</v>
      </c>
      <c r="AA438" s="2">
        <v>5.95</v>
      </c>
    </row>
    <row r="439" spans="1:27" outlineLevel="2" x14ac:dyDescent="0.25">
      <c r="A439">
        <v>373</v>
      </c>
      <c r="B439" t="s">
        <v>1967</v>
      </c>
      <c r="C439" t="s">
        <v>1968</v>
      </c>
      <c r="D439" t="s">
        <v>1969</v>
      </c>
      <c r="E439" t="s">
        <v>42</v>
      </c>
      <c r="F439">
        <v>2.5</v>
      </c>
      <c r="G439">
        <v>3.87</v>
      </c>
      <c r="H439" t="s">
        <v>4</v>
      </c>
      <c r="I439">
        <f t="shared" si="9"/>
        <v>9.6750000000000007</v>
      </c>
      <c r="J439" t="s">
        <v>43</v>
      </c>
      <c r="K439" t="s">
        <v>103</v>
      </c>
      <c r="P439" t="s">
        <v>9</v>
      </c>
      <c r="Q439" t="s">
        <v>1968</v>
      </c>
      <c r="R439" t="s">
        <v>1970</v>
      </c>
      <c r="S439" t="s">
        <v>1929</v>
      </c>
      <c r="T439" t="s">
        <v>1930</v>
      </c>
      <c r="U439" s="3">
        <v>1938</v>
      </c>
      <c r="V439" t="s">
        <v>25</v>
      </c>
      <c r="W439" t="s">
        <v>1922</v>
      </c>
      <c r="X439" t="s">
        <v>51</v>
      </c>
      <c r="Y439">
        <v>2022</v>
      </c>
      <c r="Z439" t="s">
        <v>1923</v>
      </c>
      <c r="AA439" s="2">
        <v>0.01</v>
      </c>
    </row>
    <row r="440" spans="1:27" outlineLevel="2" x14ac:dyDescent="0.25">
      <c r="A440">
        <v>376</v>
      </c>
      <c r="B440" t="s">
        <v>1980</v>
      </c>
      <c r="C440" t="s">
        <v>1981</v>
      </c>
      <c r="D440" t="s">
        <v>1982</v>
      </c>
      <c r="E440" t="s">
        <v>234</v>
      </c>
      <c r="F440">
        <v>3</v>
      </c>
      <c r="G440">
        <v>3.87</v>
      </c>
      <c r="H440" t="s">
        <v>4</v>
      </c>
      <c r="I440">
        <f t="shared" si="9"/>
        <v>11.61</v>
      </c>
      <c r="J440" t="s">
        <v>43</v>
      </c>
      <c r="K440" t="s">
        <v>98</v>
      </c>
      <c r="O440" t="s">
        <v>1944</v>
      </c>
      <c r="P440" t="s">
        <v>35</v>
      </c>
      <c r="Q440" t="s">
        <v>1974</v>
      </c>
      <c r="R440" t="s">
        <v>1944</v>
      </c>
      <c r="S440" t="s">
        <v>1945</v>
      </c>
      <c r="T440" t="s">
        <v>1930</v>
      </c>
      <c r="U440">
        <v>582</v>
      </c>
      <c r="V440" t="s">
        <v>25</v>
      </c>
      <c r="W440" t="s">
        <v>1922</v>
      </c>
      <c r="X440" t="s">
        <v>51</v>
      </c>
      <c r="Y440">
        <v>2022</v>
      </c>
      <c r="Z440" t="s">
        <v>1923</v>
      </c>
      <c r="AA440" s="2">
        <v>8</v>
      </c>
    </row>
    <row r="441" spans="1:27" outlineLevel="2" x14ac:dyDescent="0.25">
      <c r="A441">
        <v>199</v>
      </c>
      <c r="B441" t="s">
        <v>1146</v>
      </c>
      <c r="C441" t="s">
        <v>1147</v>
      </c>
      <c r="D441" t="s">
        <v>1148</v>
      </c>
      <c r="E441" t="s">
        <v>458</v>
      </c>
      <c r="F441">
        <v>1.88</v>
      </c>
      <c r="G441">
        <v>3.88</v>
      </c>
      <c r="H441" t="s">
        <v>4</v>
      </c>
      <c r="I441">
        <f t="shared" si="9"/>
        <v>7.2943999999999996</v>
      </c>
      <c r="J441" t="s">
        <v>43</v>
      </c>
      <c r="K441" t="s">
        <v>98</v>
      </c>
      <c r="O441" t="s">
        <v>1149</v>
      </c>
      <c r="P441" t="s">
        <v>35</v>
      </c>
      <c r="Q441" t="s">
        <v>1150</v>
      </c>
      <c r="R441" t="s">
        <v>1132</v>
      </c>
      <c r="S441" t="s">
        <v>137</v>
      </c>
      <c r="T441" t="s">
        <v>13</v>
      </c>
      <c r="U441">
        <v>437</v>
      </c>
      <c r="V441" t="s">
        <v>25</v>
      </c>
      <c r="W441" t="s">
        <v>1070</v>
      </c>
      <c r="X441" t="s">
        <v>51</v>
      </c>
      <c r="Y441">
        <v>2018</v>
      </c>
      <c r="Z441" t="s">
        <v>52</v>
      </c>
      <c r="AA441" s="2">
        <v>2.99</v>
      </c>
    </row>
    <row r="442" spans="1:27" outlineLevel="2" x14ac:dyDescent="0.25">
      <c r="A442">
        <v>329</v>
      </c>
      <c r="B442" t="s">
        <v>1770</v>
      </c>
      <c r="C442" t="s">
        <v>1771</v>
      </c>
      <c r="D442" t="s">
        <v>1772</v>
      </c>
      <c r="E442" t="s">
        <v>234</v>
      </c>
      <c r="F442">
        <v>0.75</v>
      </c>
      <c r="G442">
        <v>4</v>
      </c>
      <c r="H442" t="s">
        <v>4</v>
      </c>
      <c r="I442">
        <f t="shared" si="9"/>
        <v>3</v>
      </c>
      <c r="J442" t="s">
        <v>43</v>
      </c>
      <c r="K442" t="s">
        <v>98</v>
      </c>
      <c r="M442" t="s">
        <v>7</v>
      </c>
      <c r="O442" t="s">
        <v>1773</v>
      </c>
      <c r="P442" t="s">
        <v>46</v>
      </c>
      <c r="Q442" t="s">
        <v>1774</v>
      </c>
      <c r="R442" t="s">
        <v>1775</v>
      </c>
      <c r="S442" t="s">
        <v>1776</v>
      </c>
      <c r="T442" t="s">
        <v>13</v>
      </c>
      <c r="U442" s="3">
        <v>1042</v>
      </c>
      <c r="V442" t="s">
        <v>25</v>
      </c>
      <c r="W442" t="s">
        <v>1638</v>
      </c>
      <c r="X442" t="s">
        <v>51</v>
      </c>
      <c r="Y442">
        <v>2021</v>
      </c>
      <c r="Z442" t="s">
        <v>198</v>
      </c>
      <c r="AA442" s="2">
        <v>5.99</v>
      </c>
    </row>
    <row r="443" spans="1:27" outlineLevel="2" x14ac:dyDescent="0.25">
      <c r="A443">
        <v>278</v>
      </c>
      <c r="B443" t="s">
        <v>1552</v>
      </c>
      <c r="C443" t="s">
        <v>1553</v>
      </c>
      <c r="D443" t="s">
        <v>1554</v>
      </c>
      <c r="E443" t="s">
        <v>553</v>
      </c>
      <c r="F443">
        <v>1</v>
      </c>
      <c r="G443">
        <v>4</v>
      </c>
      <c r="H443" t="s">
        <v>4</v>
      </c>
      <c r="I443">
        <f t="shared" si="9"/>
        <v>4</v>
      </c>
      <c r="J443" t="s">
        <v>5</v>
      </c>
      <c r="K443" t="s">
        <v>393</v>
      </c>
      <c r="M443" t="s">
        <v>7</v>
      </c>
      <c r="O443" t="s">
        <v>1555</v>
      </c>
      <c r="P443" t="s">
        <v>35</v>
      </c>
      <c r="Q443" t="s">
        <v>1556</v>
      </c>
      <c r="R443" t="s">
        <v>1555</v>
      </c>
      <c r="S443" t="s">
        <v>1364</v>
      </c>
      <c r="T443" t="s">
        <v>13</v>
      </c>
      <c r="U443" s="3">
        <v>1277</v>
      </c>
      <c r="V443" t="s">
        <v>25</v>
      </c>
      <c r="W443" t="s">
        <v>1365</v>
      </c>
      <c r="X443" t="s">
        <v>1478</v>
      </c>
      <c r="Y443">
        <v>2012</v>
      </c>
      <c r="Z443" t="s">
        <v>52</v>
      </c>
      <c r="AA443" s="2">
        <v>0.01</v>
      </c>
    </row>
    <row r="444" spans="1:27" outlineLevel="2" x14ac:dyDescent="0.25">
      <c r="A444">
        <v>240</v>
      </c>
      <c r="B444" t="s">
        <v>1359</v>
      </c>
      <c r="C444" t="s">
        <v>1360</v>
      </c>
      <c r="D444" t="s">
        <v>1361</v>
      </c>
      <c r="E444" t="s">
        <v>215</v>
      </c>
      <c r="F444">
        <v>1.5</v>
      </c>
      <c r="G444">
        <v>4</v>
      </c>
      <c r="H444" t="s">
        <v>4</v>
      </c>
      <c r="I444">
        <f t="shared" si="9"/>
        <v>6</v>
      </c>
      <c r="J444" t="s">
        <v>43</v>
      </c>
      <c r="K444" t="s">
        <v>98</v>
      </c>
      <c r="O444" t="s">
        <v>1362</v>
      </c>
      <c r="P444" t="s">
        <v>35</v>
      </c>
      <c r="Q444" t="s">
        <v>1363</v>
      </c>
      <c r="R444" t="s">
        <v>1362</v>
      </c>
      <c r="S444" t="s">
        <v>1364</v>
      </c>
      <c r="T444" t="s">
        <v>13</v>
      </c>
      <c r="U444" s="3">
        <v>1222</v>
      </c>
      <c r="V444" t="s">
        <v>25</v>
      </c>
      <c r="W444" t="s">
        <v>1365</v>
      </c>
      <c r="X444" t="s">
        <v>114</v>
      </c>
      <c r="Y444">
        <v>2012</v>
      </c>
      <c r="Z444" t="s">
        <v>52</v>
      </c>
      <c r="AA444" s="2">
        <v>0.01</v>
      </c>
    </row>
    <row r="445" spans="1:27" outlineLevel="2" x14ac:dyDescent="0.25">
      <c r="A445">
        <v>38</v>
      </c>
      <c r="B445" t="s">
        <v>288</v>
      </c>
      <c r="C445" t="s">
        <v>289</v>
      </c>
      <c r="D445" t="s">
        <v>290</v>
      </c>
      <c r="E445" t="s">
        <v>32</v>
      </c>
      <c r="F445">
        <v>2</v>
      </c>
      <c r="G445">
        <v>4</v>
      </c>
      <c r="H445" t="s">
        <v>4</v>
      </c>
      <c r="I445">
        <f t="shared" si="9"/>
        <v>8</v>
      </c>
      <c r="J445" t="s">
        <v>43</v>
      </c>
      <c r="K445" t="s">
        <v>291</v>
      </c>
      <c r="M445" t="s">
        <v>7</v>
      </c>
      <c r="P445" t="s">
        <v>9</v>
      </c>
      <c r="Q445" t="s">
        <v>80</v>
      </c>
      <c r="S445" t="s">
        <v>24</v>
      </c>
      <c r="T445" t="s">
        <v>13</v>
      </c>
      <c r="U445">
        <v>116</v>
      </c>
      <c r="V445" t="s">
        <v>25</v>
      </c>
      <c r="W445" t="s">
        <v>292</v>
      </c>
      <c r="X445" t="s">
        <v>38</v>
      </c>
      <c r="Y445" t="s">
        <v>80</v>
      </c>
      <c r="AA445" s="2">
        <v>0.01</v>
      </c>
    </row>
    <row r="446" spans="1:27" outlineLevel="2" x14ac:dyDescent="0.25">
      <c r="A446">
        <v>186</v>
      </c>
      <c r="B446" t="s">
        <v>1077</v>
      </c>
      <c r="C446" t="s">
        <v>1078</v>
      </c>
      <c r="D446" t="s">
        <v>1079</v>
      </c>
      <c r="E446" t="s">
        <v>458</v>
      </c>
      <c r="F446">
        <v>2.63</v>
      </c>
      <c r="G446">
        <v>4</v>
      </c>
      <c r="H446" t="s">
        <v>4</v>
      </c>
      <c r="I446">
        <f t="shared" si="9"/>
        <v>10.52</v>
      </c>
      <c r="J446" t="s">
        <v>43</v>
      </c>
      <c r="K446" t="s">
        <v>98</v>
      </c>
      <c r="O446" t="s">
        <v>1080</v>
      </c>
      <c r="P446" t="s">
        <v>46</v>
      </c>
      <c r="Q446" t="s">
        <v>1081</v>
      </c>
      <c r="R446" t="s">
        <v>1076</v>
      </c>
      <c r="S446" t="s">
        <v>299</v>
      </c>
      <c r="T446" t="s">
        <v>13</v>
      </c>
      <c r="U446">
        <v>433</v>
      </c>
      <c r="V446" t="s">
        <v>25</v>
      </c>
      <c r="W446" t="s">
        <v>1007</v>
      </c>
      <c r="X446" t="s">
        <v>51</v>
      </c>
      <c r="Y446">
        <v>2017</v>
      </c>
      <c r="Z446" t="s">
        <v>52</v>
      </c>
      <c r="AA446" s="2">
        <v>6.99</v>
      </c>
    </row>
    <row r="447" spans="1:27" outlineLevel="2" x14ac:dyDescent="0.25">
      <c r="A447">
        <v>318</v>
      </c>
      <c r="B447" t="s">
        <v>1700</v>
      </c>
      <c r="C447" t="s">
        <v>1701</v>
      </c>
      <c r="D447" t="s">
        <v>1702</v>
      </c>
      <c r="E447" t="s">
        <v>511</v>
      </c>
      <c r="F447">
        <v>3</v>
      </c>
      <c r="G447">
        <v>4</v>
      </c>
      <c r="H447" t="s">
        <v>4</v>
      </c>
      <c r="I447">
        <f t="shared" si="9"/>
        <v>12</v>
      </c>
      <c r="J447" t="s">
        <v>43</v>
      </c>
      <c r="K447" t="s">
        <v>1703</v>
      </c>
      <c r="M447" t="s">
        <v>7</v>
      </c>
      <c r="N447" t="s">
        <v>7</v>
      </c>
      <c r="O447" t="s">
        <v>1704</v>
      </c>
      <c r="P447" t="s">
        <v>35</v>
      </c>
      <c r="Q447" t="s">
        <v>1705</v>
      </c>
      <c r="R447" t="s">
        <v>1705</v>
      </c>
      <c r="S447" t="s">
        <v>1706</v>
      </c>
      <c r="T447" t="s">
        <v>13</v>
      </c>
      <c r="U447" s="3">
        <v>1788</v>
      </c>
      <c r="V447" t="s">
        <v>25</v>
      </c>
      <c r="W447" t="s">
        <v>1638</v>
      </c>
      <c r="X447" t="s">
        <v>51</v>
      </c>
      <c r="Y447">
        <v>2021</v>
      </c>
      <c r="Z447" t="s">
        <v>198</v>
      </c>
      <c r="AA447" s="2">
        <v>2.99</v>
      </c>
    </row>
    <row r="448" spans="1:27" outlineLevel="2" x14ac:dyDescent="0.25">
      <c r="A448">
        <v>458</v>
      </c>
      <c r="B448" t="s">
        <v>2367</v>
      </c>
      <c r="C448" t="s">
        <v>2368</v>
      </c>
      <c r="D448" t="s">
        <v>2369</v>
      </c>
      <c r="E448" t="s">
        <v>458</v>
      </c>
      <c r="F448">
        <v>3.25</v>
      </c>
      <c r="G448">
        <v>4</v>
      </c>
      <c r="H448" t="s">
        <v>4</v>
      </c>
      <c r="I448">
        <f t="shared" si="9"/>
        <v>13</v>
      </c>
      <c r="J448" t="s">
        <v>43</v>
      </c>
      <c r="K448" t="s">
        <v>1938</v>
      </c>
      <c r="O448" t="s">
        <v>2370</v>
      </c>
      <c r="P448" t="s">
        <v>46</v>
      </c>
      <c r="Q448" t="s">
        <v>2368</v>
      </c>
      <c r="R448" t="s">
        <v>2365</v>
      </c>
      <c r="S448" t="s">
        <v>787</v>
      </c>
      <c r="T448" t="s">
        <v>13</v>
      </c>
      <c r="U448">
        <v>372</v>
      </c>
      <c r="V448" t="s">
        <v>25</v>
      </c>
      <c r="W448" t="s">
        <v>2366</v>
      </c>
      <c r="Y448">
        <v>2023</v>
      </c>
      <c r="Z448" t="s">
        <v>52</v>
      </c>
      <c r="AA448" s="2">
        <v>5</v>
      </c>
    </row>
    <row r="449" spans="1:28" outlineLevel="2" x14ac:dyDescent="0.25">
      <c r="A449">
        <v>214</v>
      </c>
      <c r="B449" t="s">
        <v>1221</v>
      </c>
      <c r="C449" t="s">
        <v>1222</v>
      </c>
      <c r="D449" t="s">
        <v>1223</v>
      </c>
      <c r="E449" t="s">
        <v>56</v>
      </c>
      <c r="F449">
        <v>4</v>
      </c>
      <c r="G449">
        <v>4</v>
      </c>
      <c r="H449" t="s">
        <v>75</v>
      </c>
      <c r="I449">
        <f t="shared" si="9"/>
        <v>12.56</v>
      </c>
      <c r="J449" t="s">
        <v>43</v>
      </c>
      <c r="K449" t="s">
        <v>84</v>
      </c>
      <c r="O449" t="s">
        <v>1224</v>
      </c>
      <c r="P449" t="s">
        <v>35</v>
      </c>
      <c r="Q449" t="s">
        <v>1225</v>
      </c>
      <c r="R449" t="s">
        <v>1226</v>
      </c>
      <c r="S449" t="s">
        <v>787</v>
      </c>
      <c r="T449" t="s">
        <v>13</v>
      </c>
      <c r="U449">
        <v>216</v>
      </c>
      <c r="V449" t="s">
        <v>25</v>
      </c>
      <c r="W449" t="s">
        <v>1227</v>
      </c>
      <c r="X449" t="s">
        <v>16</v>
      </c>
      <c r="Y449">
        <v>2013</v>
      </c>
      <c r="Z449" t="s">
        <v>1228</v>
      </c>
      <c r="AA449" s="2">
        <v>0.01</v>
      </c>
    </row>
    <row r="450" spans="1:28" outlineLevel="2" x14ac:dyDescent="0.25">
      <c r="A450">
        <v>457</v>
      </c>
      <c r="B450" t="s">
        <v>2361</v>
      </c>
      <c r="C450" t="s">
        <v>2362</v>
      </c>
      <c r="D450" t="s">
        <v>2363</v>
      </c>
      <c r="E450" t="s">
        <v>458</v>
      </c>
      <c r="F450">
        <v>4</v>
      </c>
      <c r="G450">
        <v>4</v>
      </c>
      <c r="H450" t="s">
        <v>156</v>
      </c>
      <c r="I450">
        <f t="shared" si="9"/>
        <v>16</v>
      </c>
      <c r="J450" t="s">
        <v>43</v>
      </c>
      <c r="K450" t="s">
        <v>98</v>
      </c>
      <c r="O450" t="s">
        <v>2362</v>
      </c>
      <c r="P450" t="s">
        <v>46</v>
      </c>
      <c r="Q450" t="s">
        <v>2364</v>
      </c>
      <c r="R450" t="s">
        <v>2365</v>
      </c>
      <c r="S450" t="s">
        <v>787</v>
      </c>
      <c r="T450" t="s">
        <v>13</v>
      </c>
      <c r="U450">
        <v>372</v>
      </c>
      <c r="V450" t="s">
        <v>25</v>
      </c>
      <c r="W450" t="s">
        <v>2366</v>
      </c>
      <c r="X450" t="s">
        <v>301</v>
      </c>
      <c r="Y450">
        <v>2023</v>
      </c>
      <c r="Z450" t="s">
        <v>52</v>
      </c>
      <c r="AA450" s="2">
        <v>0.01</v>
      </c>
    </row>
    <row r="451" spans="1:28" outlineLevel="2" x14ac:dyDescent="0.25">
      <c r="A451">
        <v>171</v>
      </c>
      <c r="B451" t="s">
        <v>1000</v>
      </c>
      <c r="C451" t="s">
        <v>1001</v>
      </c>
      <c r="D451" t="s">
        <v>1002</v>
      </c>
      <c r="E451" t="s">
        <v>553</v>
      </c>
      <c r="F451">
        <v>2.25</v>
      </c>
      <c r="G451">
        <v>4.13</v>
      </c>
      <c r="H451" t="s">
        <v>4</v>
      </c>
      <c r="I451">
        <f t="shared" si="9"/>
        <v>9.2925000000000004</v>
      </c>
      <c r="J451" t="s">
        <v>43</v>
      </c>
      <c r="K451" t="s">
        <v>1003</v>
      </c>
      <c r="O451" t="s">
        <v>1004</v>
      </c>
      <c r="P451" t="s">
        <v>68</v>
      </c>
      <c r="Q451" t="s">
        <v>1005</v>
      </c>
      <c r="R451" t="s">
        <v>1006</v>
      </c>
      <c r="S451" t="s">
        <v>24</v>
      </c>
      <c r="T451" t="s">
        <v>13</v>
      </c>
      <c r="U451">
        <v>406</v>
      </c>
      <c r="V451" t="s">
        <v>25</v>
      </c>
      <c r="W451" t="s">
        <v>1007</v>
      </c>
      <c r="X451" t="s">
        <v>51</v>
      </c>
      <c r="Y451">
        <v>2017</v>
      </c>
      <c r="Z451" t="s">
        <v>52</v>
      </c>
      <c r="AA451" s="2">
        <v>4.5</v>
      </c>
    </row>
    <row r="452" spans="1:28" outlineLevel="2" x14ac:dyDescent="0.25">
      <c r="A452">
        <v>200</v>
      </c>
      <c r="B452" t="s">
        <v>1151</v>
      </c>
      <c r="C452" t="s">
        <v>1128</v>
      </c>
      <c r="D452" t="s">
        <v>1152</v>
      </c>
      <c r="E452" t="s">
        <v>234</v>
      </c>
      <c r="F452">
        <v>2.75</v>
      </c>
      <c r="G452">
        <v>4.13</v>
      </c>
      <c r="H452" t="s">
        <v>4</v>
      </c>
      <c r="I452">
        <f t="shared" si="9"/>
        <v>11.3575</v>
      </c>
      <c r="J452" t="s">
        <v>43</v>
      </c>
      <c r="K452" t="s">
        <v>1153</v>
      </c>
      <c r="O452" t="s">
        <v>1154</v>
      </c>
      <c r="P452" t="s">
        <v>35</v>
      </c>
      <c r="Q452" t="s">
        <v>1128</v>
      </c>
      <c r="R452" t="s">
        <v>1132</v>
      </c>
      <c r="S452" t="s">
        <v>137</v>
      </c>
      <c r="T452" t="s">
        <v>13</v>
      </c>
      <c r="U452">
        <v>437</v>
      </c>
      <c r="V452" t="s">
        <v>25</v>
      </c>
      <c r="W452" t="s">
        <v>1070</v>
      </c>
      <c r="X452" t="s">
        <v>51</v>
      </c>
      <c r="Y452">
        <v>2018</v>
      </c>
      <c r="Z452" t="s">
        <v>52</v>
      </c>
      <c r="AA452" s="2">
        <v>0.01</v>
      </c>
    </row>
    <row r="453" spans="1:28" outlineLevel="2" x14ac:dyDescent="0.25">
      <c r="A453">
        <v>187</v>
      </c>
      <c r="B453" t="s">
        <v>1082</v>
      </c>
      <c r="C453" t="s">
        <v>1083</v>
      </c>
      <c r="D453" t="s">
        <v>1084</v>
      </c>
      <c r="E453" t="s">
        <v>56</v>
      </c>
      <c r="F453">
        <v>3.75</v>
      </c>
      <c r="G453">
        <v>4.13</v>
      </c>
      <c r="H453" t="s">
        <v>4</v>
      </c>
      <c r="I453">
        <f t="shared" si="9"/>
        <v>15.487499999999999</v>
      </c>
      <c r="J453" t="s">
        <v>43</v>
      </c>
      <c r="K453" t="s">
        <v>84</v>
      </c>
      <c r="O453" t="s">
        <v>1085</v>
      </c>
      <c r="P453" t="s">
        <v>68</v>
      </c>
      <c r="Q453" t="s">
        <v>1086</v>
      </c>
      <c r="R453" t="s">
        <v>1087</v>
      </c>
      <c r="S453" t="s">
        <v>137</v>
      </c>
      <c r="T453" t="s">
        <v>13</v>
      </c>
      <c r="U453">
        <v>327</v>
      </c>
      <c r="V453" t="s">
        <v>25</v>
      </c>
      <c r="W453" t="s">
        <v>1070</v>
      </c>
      <c r="X453" t="s">
        <v>51</v>
      </c>
      <c r="Y453">
        <v>2018</v>
      </c>
      <c r="Z453" t="s">
        <v>52</v>
      </c>
      <c r="AA453" s="2">
        <v>0.01</v>
      </c>
    </row>
    <row r="454" spans="1:28" outlineLevel="2" x14ac:dyDescent="0.25">
      <c r="A454">
        <v>449</v>
      </c>
      <c r="B454" t="s">
        <v>2319</v>
      </c>
      <c r="C454" t="s">
        <v>2320</v>
      </c>
      <c r="D454" t="s">
        <v>2321</v>
      </c>
      <c r="E454" t="s">
        <v>991</v>
      </c>
      <c r="F454">
        <v>2</v>
      </c>
      <c r="G454">
        <v>4.25</v>
      </c>
      <c r="H454" t="s">
        <v>4</v>
      </c>
      <c r="I454">
        <f t="shared" si="9"/>
        <v>8.5</v>
      </c>
      <c r="J454" t="s">
        <v>43</v>
      </c>
      <c r="K454" t="s">
        <v>84</v>
      </c>
      <c r="O454" t="s">
        <v>2322</v>
      </c>
      <c r="P454" t="s">
        <v>77</v>
      </c>
      <c r="Q454" t="s">
        <v>2323</v>
      </c>
      <c r="R454" t="s">
        <v>2324</v>
      </c>
      <c r="S454" t="s">
        <v>24</v>
      </c>
      <c r="T454" t="s">
        <v>13</v>
      </c>
      <c r="U454">
        <v>216</v>
      </c>
      <c r="V454" t="s">
        <v>25</v>
      </c>
      <c r="W454" t="s">
        <v>2289</v>
      </c>
      <c r="X454" t="s">
        <v>51</v>
      </c>
      <c r="Y454">
        <v>2023</v>
      </c>
      <c r="Z454" t="s">
        <v>28</v>
      </c>
      <c r="AA454" s="2">
        <v>0.04</v>
      </c>
    </row>
    <row r="455" spans="1:28" outlineLevel="2" x14ac:dyDescent="0.25">
      <c r="A455">
        <v>259</v>
      </c>
      <c r="B455" t="s">
        <v>1462</v>
      </c>
      <c r="C455" t="s">
        <v>1463</v>
      </c>
      <c r="D455" t="s">
        <v>1464</v>
      </c>
      <c r="E455" t="s">
        <v>458</v>
      </c>
      <c r="F455">
        <v>2.13</v>
      </c>
      <c r="G455">
        <v>4.25</v>
      </c>
      <c r="H455" t="s">
        <v>4</v>
      </c>
      <c r="I455">
        <f t="shared" si="9"/>
        <v>9.0525000000000002</v>
      </c>
      <c r="J455" t="s">
        <v>43</v>
      </c>
      <c r="K455" t="s">
        <v>119</v>
      </c>
      <c r="O455" t="s">
        <v>1465</v>
      </c>
      <c r="P455" t="s">
        <v>9</v>
      </c>
      <c r="Q455" t="s">
        <v>1466</v>
      </c>
      <c r="R455" t="s">
        <v>396</v>
      </c>
      <c r="S455" t="s">
        <v>151</v>
      </c>
      <c r="T455" t="s">
        <v>13</v>
      </c>
      <c r="U455" s="3">
        <v>1054</v>
      </c>
      <c r="V455" t="s">
        <v>25</v>
      </c>
      <c r="W455" t="s">
        <v>1467</v>
      </c>
      <c r="X455" t="s">
        <v>38</v>
      </c>
      <c r="Y455">
        <v>2012</v>
      </c>
      <c r="AA455" s="2">
        <v>4.99</v>
      </c>
    </row>
    <row r="456" spans="1:28" outlineLevel="2" x14ac:dyDescent="0.25">
      <c r="A456">
        <v>184</v>
      </c>
      <c r="B456" t="s">
        <v>1064</v>
      </c>
      <c r="C456" t="s">
        <v>1065</v>
      </c>
      <c r="D456" t="s">
        <v>1066</v>
      </c>
      <c r="E456" t="s">
        <v>32</v>
      </c>
      <c r="F456">
        <v>2.25</v>
      </c>
      <c r="G456">
        <v>4.25</v>
      </c>
      <c r="H456" t="s">
        <v>4</v>
      </c>
      <c r="I456">
        <f t="shared" si="9"/>
        <v>9.5625</v>
      </c>
      <c r="J456" t="s">
        <v>43</v>
      </c>
      <c r="K456" t="s">
        <v>180</v>
      </c>
      <c r="L456" t="s">
        <v>7</v>
      </c>
      <c r="M456" t="s">
        <v>7</v>
      </c>
      <c r="O456" t="s">
        <v>1067</v>
      </c>
      <c r="P456" t="s">
        <v>35</v>
      </c>
      <c r="Q456" t="s">
        <v>1068</v>
      </c>
      <c r="R456" t="s">
        <v>1069</v>
      </c>
      <c r="S456" t="s">
        <v>137</v>
      </c>
      <c r="T456" t="s">
        <v>13</v>
      </c>
      <c r="U456">
        <v>431</v>
      </c>
      <c r="V456" t="s">
        <v>25</v>
      </c>
      <c r="W456" t="s">
        <v>1070</v>
      </c>
      <c r="X456" t="s">
        <v>51</v>
      </c>
      <c r="Y456">
        <v>2018</v>
      </c>
      <c r="Z456" t="s">
        <v>52</v>
      </c>
      <c r="AA456" s="2">
        <v>0.01</v>
      </c>
    </row>
    <row r="457" spans="1:28" outlineLevel="2" x14ac:dyDescent="0.25">
      <c r="A457">
        <v>394</v>
      </c>
      <c r="B457" t="s">
        <v>2054</v>
      </c>
      <c r="C457" t="s">
        <v>2055</v>
      </c>
      <c r="D457" t="s">
        <v>2056</v>
      </c>
      <c r="E457" t="s">
        <v>234</v>
      </c>
      <c r="F457">
        <v>2.5</v>
      </c>
      <c r="G457">
        <v>4.25</v>
      </c>
      <c r="H457" t="s">
        <v>4</v>
      </c>
      <c r="I457">
        <f t="shared" si="9"/>
        <v>10.625</v>
      </c>
      <c r="J457" t="s">
        <v>43</v>
      </c>
      <c r="K457" t="s">
        <v>103</v>
      </c>
      <c r="O457" t="s">
        <v>2057</v>
      </c>
      <c r="P457" t="s">
        <v>35</v>
      </c>
      <c r="Q457" t="s">
        <v>2058</v>
      </c>
      <c r="R457" t="s">
        <v>1940</v>
      </c>
      <c r="S457" t="s">
        <v>1929</v>
      </c>
      <c r="T457" t="s">
        <v>1930</v>
      </c>
      <c r="U457" s="3">
        <v>2163</v>
      </c>
      <c r="V457" t="s">
        <v>25</v>
      </c>
      <c r="W457" t="s">
        <v>1922</v>
      </c>
      <c r="X457" t="s">
        <v>51</v>
      </c>
      <c r="Y457">
        <v>2022</v>
      </c>
      <c r="Z457" t="s">
        <v>1923</v>
      </c>
      <c r="AA457" s="2">
        <v>0.01</v>
      </c>
    </row>
    <row r="458" spans="1:28" outlineLevel="2" x14ac:dyDescent="0.25">
      <c r="A458">
        <v>395</v>
      </c>
      <c r="B458" t="s">
        <v>2063</v>
      </c>
      <c r="C458" t="s">
        <v>2064</v>
      </c>
      <c r="D458" t="s">
        <v>2065</v>
      </c>
      <c r="E458" t="s">
        <v>991</v>
      </c>
      <c r="F458">
        <v>3.25</v>
      </c>
      <c r="G458">
        <v>4.25</v>
      </c>
      <c r="H458" t="s">
        <v>4</v>
      </c>
      <c r="I458">
        <f t="shared" si="9"/>
        <v>13.8125</v>
      </c>
      <c r="J458" t="s">
        <v>43</v>
      </c>
      <c r="K458" t="s">
        <v>92</v>
      </c>
      <c r="P458" t="s">
        <v>209</v>
      </c>
      <c r="Q458" t="s">
        <v>2066</v>
      </c>
      <c r="R458" t="s">
        <v>1928</v>
      </c>
      <c r="S458" t="s">
        <v>1929</v>
      </c>
      <c r="T458" t="s">
        <v>1930</v>
      </c>
      <c r="U458" s="3">
        <v>2165</v>
      </c>
      <c r="V458" t="s">
        <v>25</v>
      </c>
      <c r="W458" t="s">
        <v>1922</v>
      </c>
      <c r="X458" t="s">
        <v>51</v>
      </c>
      <c r="Y458">
        <v>2022</v>
      </c>
      <c r="Z458" t="s">
        <v>1923</v>
      </c>
      <c r="AA458" s="2">
        <v>0.01</v>
      </c>
    </row>
    <row r="459" spans="1:28" outlineLevel="2" x14ac:dyDescent="0.25">
      <c r="A459">
        <v>151</v>
      </c>
      <c r="B459" t="s">
        <v>899</v>
      </c>
      <c r="C459" t="s">
        <v>900</v>
      </c>
      <c r="D459" t="s">
        <v>901</v>
      </c>
      <c r="E459" t="s">
        <v>56</v>
      </c>
      <c r="F459">
        <v>5.5</v>
      </c>
      <c r="G459">
        <v>4.25</v>
      </c>
      <c r="H459" t="s">
        <v>4</v>
      </c>
      <c r="I459">
        <f t="shared" si="9"/>
        <v>23.375</v>
      </c>
      <c r="J459" t="s">
        <v>43</v>
      </c>
      <c r="K459" t="s">
        <v>119</v>
      </c>
      <c r="O459" t="s">
        <v>902</v>
      </c>
      <c r="P459" t="s">
        <v>35</v>
      </c>
      <c r="Q459" t="s">
        <v>79</v>
      </c>
      <c r="R459" t="s">
        <v>79</v>
      </c>
      <c r="S459" t="s">
        <v>24</v>
      </c>
      <c r="T459" t="s">
        <v>13</v>
      </c>
      <c r="U459">
        <v>41</v>
      </c>
      <c r="V459" t="s">
        <v>25</v>
      </c>
      <c r="W459" t="s">
        <v>903</v>
      </c>
      <c r="X459" t="s">
        <v>38</v>
      </c>
      <c r="Y459" t="s">
        <v>80</v>
      </c>
      <c r="AA459" s="2">
        <v>0.04</v>
      </c>
    </row>
    <row r="460" spans="1:28" outlineLevel="2" x14ac:dyDescent="0.25">
      <c r="A460">
        <v>258</v>
      </c>
      <c r="B460" t="s">
        <v>1456</v>
      </c>
      <c r="C460" t="s">
        <v>1457</v>
      </c>
      <c r="D460" t="s">
        <v>1458</v>
      </c>
      <c r="E460" t="s">
        <v>234</v>
      </c>
      <c r="F460">
        <v>2.68</v>
      </c>
      <c r="G460">
        <v>4.38</v>
      </c>
      <c r="H460" t="s">
        <v>4</v>
      </c>
      <c r="I460">
        <f t="shared" si="9"/>
        <v>11.7384</v>
      </c>
      <c r="J460" t="s">
        <v>43</v>
      </c>
      <c r="K460" t="s">
        <v>1057</v>
      </c>
      <c r="O460" t="s">
        <v>1459</v>
      </c>
      <c r="P460" t="s">
        <v>46</v>
      </c>
      <c r="Q460" t="s">
        <v>1460</v>
      </c>
      <c r="R460" t="s">
        <v>396</v>
      </c>
      <c r="S460" t="s">
        <v>151</v>
      </c>
      <c r="T460" t="s">
        <v>13</v>
      </c>
      <c r="U460" s="3">
        <v>1053</v>
      </c>
      <c r="V460" t="s">
        <v>25</v>
      </c>
      <c r="W460" t="s">
        <v>1461</v>
      </c>
      <c r="X460" t="s">
        <v>16</v>
      </c>
      <c r="Y460">
        <v>2006</v>
      </c>
      <c r="AA460" s="2">
        <v>6.99</v>
      </c>
    </row>
    <row r="461" spans="1:28" outlineLevel="2" x14ac:dyDescent="0.25">
      <c r="A461">
        <v>256</v>
      </c>
      <c r="B461" t="s">
        <v>1448</v>
      </c>
      <c r="C461" t="s">
        <v>1449</v>
      </c>
      <c r="D461" t="s">
        <v>1450</v>
      </c>
      <c r="E461" t="s">
        <v>234</v>
      </c>
      <c r="F461">
        <v>2.25</v>
      </c>
      <c r="G461">
        <v>4.5</v>
      </c>
      <c r="H461" t="s">
        <v>4</v>
      </c>
      <c r="I461">
        <f t="shared" si="9"/>
        <v>10.125</v>
      </c>
      <c r="J461" t="s">
        <v>43</v>
      </c>
      <c r="K461" t="s">
        <v>98</v>
      </c>
      <c r="O461" t="s">
        <v>396</v>
      </c>
      <c r="P461" t="s">
        <v>9</v>
      </c>
      <c r="Q461" t="s">
        <v>38</v>
      </c>
      <c r="R461" t="s">
        <v>396</v>
      </c>
      <c r="S461" t="s">
        <v>151</v>
      </c>
      <c r="T461" t="s">
        <v>13</v>
      </c>
      <c r="U461" s="3">
        <v>1052</v>
      </c>
      <c r="V461" t="s">
        <v>25</v>
      </c>
      <c r="W461" t="s">
        <v>1451</v>
      </c>
      <c r="X461" t="s">
        <v>38</v>
      </c>
      <c r="Y461" t="s">
        <v>80</v>
      </c>
      <c r="AA461" s="2">
        <v>0.01</v>
      </c>
    </row>
    <row r="462" spans="1:28" outlineLevel="2" x14ac:dyDescent="0.25">
      <c r="A462">
        <v>183</v>
      </c>
      <c r="B462" t="s">
        <v>1059</v>
      </c>
      <c r="C462" t="s">
        <v>1060</v>
      </c>
      <c r="D462" t="s">
        <v>1061</v>
      </c>
      <c r="E462" t="s">
        <v>991</v>
      </c>
      <c r="F462">
        <v>6.25</v>
      </c>
      <c r="G462">
        <v>4.5</v>
      </c>
      <c r="H462" t="s">
        <v>4</v>
      </c>
      <c r="I462">
        <f t="shared" si="9"/>
        <v>28.125</v>
      </c>
      <c r="J462" t="s">
        <v>5</v>
      </c>
      <c r="K462" t="s">
        <v>92</v>
      </c>
      <c r="O462" t="s">
        <v>1062</v>
      </c>
      <c r="P462" t="s">
        <v>46</v>
      </c>
      <c r="Q462" t="s">
        <v>297</v>
      </c>
      <c r="R462" t="s">
        <v>298</v>
      </c>
      <c r="S462" t="s">
        <v>299</v>
      </c>
      <c r="T462" t="s">
        <v>13</v>
      </c>
      <c r="U462">
        <v>271</v>
      </c>
      <c r="V462" t="s">
        <v>25</v>
      </c>
      <c r="W462" t="s">
        <v>300</v>
      </c>
      <c r="X462" t="s">
        <v>301</v>
      </c>
      <c r="Y462">
        <v>2020</v>
      </c>
      <c r="Z462" t="s">
        <v>52</v>
      </c>
      <c r="AA462" s="2">
        <v>0.01</v>
      </c>
      <c r="AB462" t="s">
        <v>1063</v>
      </c>
    </row>
    <row r="463" spans="1:28" outlineLevel="2" x14ac:dyDescent="0.25">
      <c r="A463">
        <v>343</v>
      </c>
      <c r="B463" t="s">
        <v>1862</v>
      </c>
      <c r="C463" t="s">
        <v>1331</v>
      </c>
      <c r="D463" t="s">
        <v>1863</v>
      </c>
      <c r="E463" t="s">
        <v>42</v>
      </c>
      <c r="F463">
        <v>1.5</v>
      </c>
      <c r="G463">
        <v>4.63</v>
      </c>
      <c r="H463" t="s">
        <v>4</v>
      </c>
      <c r="I463">
        <f t="shared" si="9"/>
        <v>6.9450000000000003</v>
      </c>
      <c r="J463" t="s">
        <v>43</v>
      </c>
      <c r="K463" t="s">
        <v>103</v>
      </c>
      <c r="O463" t="s">
        <v>1864</v>
      </c>
      <c r="P463" t="s">
        <v>68</v>
      </c>
      <c r="Q463" t="s">
        <v>1331</v>
      </c>
      <c r="R463" t="s">
        <v>1332</v>
      </c>
      <c r="S463" t="s">
        <v>317</v>
      </c>
      <c r="T463" t="s">
        <v>13</v>
      </c>
      <c r="U463">
        <v>930</v>
      </c>
      <c r="V463" t="s">
        <v>25</v>
      </c>
      <c r="W463" t="s">
        <v>1861</v>
      </c>
      <c r="X463" t="s">
        <v>51</v>
      </c>
      <c r="Y463">
        <v>2021</v>
      </c>
      <c r="Z463" t="s">
        <v>1836</v>
      </c>
      <c r="AA463" s="2">
        <v>4.99</v>
      </c>
    </row>
    <row r="464" spans="1:28" outlineLevel="2" x14ac:dyDescent="0.25">
      <c r="A464">
        <v>372</v>
      </c>
      <c r="B464" t="s">
        <v>1964</v>
      </c>
      <c r="C464" t="s">
        <v>1965</v>
      </c>
      <c r="D464" t="s">
        <v>1966</v>
      </c>
      <c r="E464" t="s">
        <v>42</v>
      </c>
      <c r="F464">
        <v>1.5</v>
      </c>
      <c r="G464">
        <v>4.63</v>
      </c>
      <c r="H464" t="s">
        <v>4</v>
      </c>
      <c r="I464">
        <f t="shared" si="9"/>
        <v>6.9450000000000003</v>
      </c>
      <c r="J464" t="s">
        <v>43</v>
      </c>
      <c r="K464" t="s">
        <v>103</v>
      </c>
      <c r="O464" t="s">
        <v>1965</v>
      </c>
      <c r="P464" t="s">
        <v>35</v>
      </c>
      <c r="Q464" t="s">
        <v>508</v>
      </c>
      <c r="R464" t="s">
        <v>1953</v>
      </c>
      <c r="S464" t="s">
        <v>1963</v>
      </c>
      <c r="T464" t="s">
        <v>1930</v>
      </c>
      <c r="U464" s="3">
        <v>1639</v>
      </c>
      <c r="V464" t="s">
        <v>25</v>
      </c>
      <c r="W464" t="s">
        <v>1922</v>
      </c>
      <c r="X464" t="s">
        <v>51</v>
      </c>
      <c r="Y464">
        <v>2022</v>
      </c>
      <c r="Z464" t="s">
        <v>1923</v>
      </c>
      <c r="AA464" s="2">
        <v>0.01</v>
      </c>
    </row>
    <row r="465" spans="1:28" outlineLevel="2" x14ac:dyDescent="0.25">
      <c r="A465">
        <v>206</v>
      </c>
      <c r="B465" t="s">
        <v>1180</v>
      </c>
      <c r="C465" t="s">
        <v>1181</v>
      </c>
      <c r="D465" t="s">
        <v>1182</v>
      </c>
      <c r="E465" t="s">
        <v>42</v>
      </c>
      <c r="F465">
        <v>1.63</v>
      </c>
      <c r="G465">
        <v>4.63</v>
      </c>
      <c r="H465" t="s">
        <v>4</v>
      </c>
      <c r="I465">
        <f t="shared" si="9"/>
        <v>7.5468999999999991</v>
      </c>
      <c r="J465" t="s">
        <v>43</v>
      </c>
      <c r="K465" t="s">
        <v>103</v>
      </c>
      <c r="P465" t="s">
        <v>9</v>
      </c>
      <c r="Q465" t="s">
        <v>38</v>
      </c>
      <c r="R465" t="s">
        <v>36</v>
      </c>
      <c r="S465" t="s">
        <v>12</v>
      </c>
      <c r="T465" t="s">
        <v>13</v>
      </c>
      <c r="U465">
        <v>62</v>
      </c>
      <c r="V465" t="s">
        <v>25</v>
      </c>
      <c r="W465" t="s">
        <v>1183</v>
      </c>
      <c r="X465" t="s">
        <v>38</v>
      </c>
      <c r="Y465" t="s">
        <v>80</v>
      </c>
      <c r="AA465" s="2">
        <v>0.01</v>
      </c>
    </row>
    <row r="466" spans="1:28" outlineLevel="2" x14ac:dyDescent="0.25">
      <c r="A466">
        <v>196</v>
      </c>
      <c r="B466" t="s">
        <v>1133</v>
      </c>
      <c r="C466" t="s">
        <v>1134</v>
      </c>
      <c r="D466" t="s">
        <v>1135</v>
      </c>
      <c r="E466" t="s">
        <v>42</v>
      </c>
      <c r="F466">
        <v>1.63</v>
      </c>
      <c r="G466">
        <v>4.63</v>
      </c>
      <c r="H466" t="s">
        <v>4</v>
      </c>
      <c r="I466">
        <f t="shared" si="9"/>
        <v>7.5468999999999991</v>
      </c>
      <c r="J466" t="s">
        <v>43</v>
      </c>
      <c r="K466" t="s">
        <v>103</v>
      </c>
      <c r="O466" t="s">
        <v>1134</v>
      </c>
      <c r="P466" t="s">
        <v>35</v>
      </c>
      <c r="Q466" t="s">
        <v>1125</v>
      </c>
      <c r="R466" t="s">
        <v>1126</v>
      </c>
      <c r="S466" t="s">
        <v>137</v>
      </c>
      <c r="T466" t="s">
        <v>13</v>
      </c>
      <c r="U466">
        <v>482</v>
      </c>
      <c r="V466" t="s">
        <v>25</v>
      </c>
      <c r="W466" t="s">
        <v>1070</v>
      </c>
      <c r="X466" t="s">
        <v>51</v>
      </c>
      <c r="Y466">
        <v>2018</v>
      </c>
      <c r="Z466" t="s">
        <v>52</v>
      </c>
      <c r="AA466" s="2">
        <v>2.99</v>
      </c>
    </row>
    <row r="467" spans="1:28" outlineLevel="2" x14ac:dyDescent="0.25">
      <c r="A467">
        <v>424</v>
      </c>
      <c r="B467" t="s">
        <v>2203</v>
      </c>
      <c r="C467" t="s">
        <v>2204</v>
      </c>
      <c r="D467" t="s">
        <v>2205</v>
      </c>
      <c r="E467" t="s">
        <v>234</v>
      </c>
      <c r="F467">
        <v>1.75</v>
      </c>
      <c r="G467">
        <v>4.75</v>
      </c>
      <c r="H467" t="s">
        <v>4</v>
      </c>
      <c r="I467">
        <f t="shared" si="9"/>
        <v>8.3125</v>
      </c>
      <c r="J467" t="s">
        <v>43</v>
      </c>
      <c r="K467" t="s">
        <v>98</v>
      </c>
      <c r="O467" t="s">
        <v>2206</v>
      </c>
      <c r="P467" t="s">
        <v>9</v>
      </c>
      <c r="Q467" t="s">
        <v>2206</v>
      </c>
      <c r="R467" t="s">
        <v>2164</v>
      </c>
      <c r="S467" t="s">
        <v>2165</v>
      </c>
      <c r="T467" t="s">
        <v>13</v>
      </c>
      <c r="U467">
        <v>536</v>
      </c>
      <c r="V467" t="s">
        <v>25</v>
      </c>
      <c r="W467" t="s">
        <v>2166</v>
      </c>
      <c r="X467" t="s">
        <v>51</v>
      </c>
      <c r="Y467">
        <v>2022</v>
      </c>
      <c r="Z467" t="s">
        <v>1593</v>
      </c>
      <c r="AA467" s="2">
        <v>5.99</v>
      </c>
    </row>
    <row r="468" spans="1:28" outlineLevel="2" x14ac:dyDescent="0.25">
      <c r="A468">
        <v>67</v>
      </c>
      <c r="B468" t="s">
        <v>470</v>
      </c>
      <c r="C468" t="s">
        <v>471</v>
      </c>
      <c r="D468" t="s">
        <v>472</v>
      </c>
      <c r="E468" t="s">
        <v>234</v>
      </c>
      <c r="F468">
        <v>2.5</v>
      </c>
      <c r="G468">
        <v>4.75</v>
      </c>
      <c r="H468" t="s">
        <v>4</v>
      </c>
      <c r="I468">
        <f t="shared" si="9"/>
        <v>11.875</v>
      </c>
      <c r="J468" t="s">
        <v>43</v>
      </c>
      <c r="K468" t="s">
        <v>92</v>
      </c>
      <c r="P468" t="s">
        <v>46</v>
      </c>
      <c r="Q468" t="s">
        <v>473</v>
      </c>
      <c r="R468" t="s">
        <v>36</v>
      </c>
      <c r="S468" t="s">
        <v>12</v>
      </c>
      <c r="T468" t="s">
        <v>13</v>
      </c>
      <c r="U468">
        <v>62</v>
      </c>
      <c r="V468" t="s">
        <v>25</v>
      </c>
      <c r="W468" t="s">
        <v>474</v>
      </c>
      <c r="X468" t="s">
        <v>114</v>
      </c>
      <c r="Y468">
        <v>1991</v>
      </c>
      <c r="AA468" s="2">
        <v>0.01</v>
      </c>
    </row>
    <row r="469" spans="1:28" outlineLevel="2" x14ac:dyDescent="0.25">
      <c r="A469">
        <v>44</v>
      </c>
      <c r="B469" t="s">
        <v>324</v>
      </c>
      <c r="C469" t="s">
        <v>325</v>
      </c>
      <c r="D469" t="s">
        <v>326</v>
      </c>
      <c r="E469" t="s">
        <v>56</v>
      </c>
      <c r="F469">
        <v>3.5</v>
      </c>
      <c r="G469">
        <v>4.75</v>
      </c>
      <c r="H469" t="s">
        <v>4</v>
      </c>
      <c r="I469">
        <f t="shared" si="9"/>
        <v>16.625</v>
      </c>
      <c r="J469" t="s">
        <v>43</v>
      </c>
      <c r="K469" t="s">
        <v>103</v>
      </c>
      <c r="O469" t="s">
        <v>327</v>
      </c>
      <c r="P469" t="s">
        <v>35</v>
      </c>
      <c r="Q469" t="s">
        <v>328</v>
      </c>
      <c r="R469" t="s">
        <v>329</v>
      </c>
      <c r="S469" t="s">
        <v>24</v>
      </c>
      <c r="T469" t="s">
        <v>13</v>
      </c>
      <c r="U469">
        <v>162</v>
      </c>
      <c r="V469" t="s">
        <v>25</v>
      </c>
      <c r="W469" t="s">
        <v>330</v>
      </c>
      <c r="X469" t="s">
        <v>51</v>
      </c>
      <c r="Y469">
        <v>2008</v>
      </c>
      <c r="AA469" s="2">
        <v>0.01</v>
      </c>
    </row>
    <row r="470" spans="1:28" outlineLevel="2" x14ac:dyDescent="0.25">
      <c r="A470">
        <v>339</v>
      </c>
      <c r="B470" t="s">
        <v>1839</v>
      </c>
      <c r="C470" t="s">
        <v>1840</v>
      </c>
      <c r="D470" t="s">
        <v>1841</v>
      </c>
      <c r="E470" t="s">
        <v>42</v>
      </c>
      <c r="F470">
        <v>1.5</v>
      </c>
      <c r="G470">
        <v>5</v>
      </c>
      <c r="H470" t="s">
        <v>4</v>
      </c>
      <c r="I470">
        <f t="shared" si="9"/>
        <v>7.5</v>
      </c>
      <c r="J470" t="s">
        <v>43</v>
      </c>
      <c r="K470" t="s">
        <v>103</v>
      </c>
      <c r="O470" t="s">
        <v>1842</v>
      </c>
      <c r="P470" t="s">
        <v>1843</v>
      </c>
      <c r="Q470" t="s">
        <v>1844</v>
      </c>
      <c r="R470" t="s">
        <v>1845</v>
      </c>
      <c r="S470" t="s">
        <v>105</v>
      </c>
      <c r="T470" t="s">
        <v>13</v>
      </c>
      <c r="U470">
        <v>925</v>
      </c>
      <c r="V470" t="s">
        <v>25</v>
      </c>
      <c r="W470" t="s">
        <v>1835</v>
      </c>
      <c r="X470" t="s">
        <v>16</v>
      </c>
      <c r="Y470">
        <v>2021</v>
      </c>
      <c r="Z470" t="s">
        <v>1836</v>
      </c>
      <c r="AA470" s="2">
        <v>4.95</v>
      </c>
    </row>
    <row r="471" spans="1:28" outlineLevel="2" x14ac:dyDescent="0.25">
      <c r="A471">
        <v>60</v>
      </c>
      <c r="B471" t="s">
        <v>427</v>
      </c>
      <c r="C471" t="s">
        <v>428</v>
      </c>
      <c r="D471" t="s">
        <v>429</v>
      </c>
      <c r="E471" t="s">
        <v>42</v>
      </c>
      <c r="F471">
        <v>1.63</v>
      </c>
      <c r="G471">
        <v>5</v>
      </c>
      <c r="H471" t="s">
        <v>4</v>
      </c>
      <c r="I471">
        <f t="shared" si="9"/>
        <v>8.1499999999999986</v>
      </c>
      <c r="J471" t="s">
        <v>43</v>
      </c>
      <c r="K471" t="s">
        <v>98</v>
      </c>
      <c r="O471" t="s">
        <v>430</v>
      </c>
      <c r="P471" t="s">
        <v>46</v>
      </c>
      <c r="Q471" t="s">
        <v>229</v>
      </c>
      <c r="R471" t="s">
        <v>36</v>
      </c>
      <c r="S471" t="s">
        <v>12</v>
      </c>
      <c r="T471" t="s">
        <v>13</v>
      </c>
      <c r="U471">
        <v>62</v>
      </c>
      <c r="V471" t="s">
        <v>25</v>
      </c>
      <c r="W471" t="s">
        <v>431</v>
      </c>
      <c r="X471" t="s">
        <v>51</v>
      </c>
      <c r="Y471">
        <v>2019</v>
      </c>
      <c r="Z471" t="s">
        <v>432</v>
      </c>
      <c r="AA471" s="2">
        <v>5.99</v>
      </c>
    </row>
    <row r="472" spans="1:28" outlineLevel="2" x14ac:dyDescent="0.25">
      <c r="A472">
        <v>162</v>
      </c>
      <c r="B472" t="s">
        <v>959</v>
      </c>
      <c r="C472" t="s">
        <v>960</v>
      </c>
      <c r="D472" t="s">
        <v>961</v>
      </c>
      <c r="E472" t="s">
        <v>42</v>
      </c>
      <c r="F472">
        <v>1.63</v>
      </c>
      <c r="G472">
        <v>5</v>
      </c>
      <c r="H472" t="s">
        <v>4</v>
      </c>
      <c r="I472">
        <f t="shared" si="9"/>
        <v>8.1499999999999986</v>
      </c>
      <c r="J472" t="s">
        <v>43</v>
      </c>
      <c r="K472" t="s">
        <v>103</v>
      </c>
      <c r="O472" t="s">
        <v>962</v>
      </c>
      <c r="P472" t="s">
        <v>35</v>
      </c>
      <c r="Q472" t="s">
        <v>945</v>
      </c>
      <c r="R472" t="s">
        <v>946</v>
      </c>
      <c r="S472" t="s">
        <v>24</v>
      </c>
      <c r="T472" t="s">
        <v>13</v>
      </c>
      <c r="U472">
        <v>161</v>
      </c>
      <c r="V472" t="s">
        <v>25</v>
      </c>
      <c r="W472" t="s">
        <v>595</v>
      </c>
      <c r="X472" t="s">
        <v>51</v>
      </c>
      <c r="Y472">
        <v>2019</v>
      </c>
      <c r="Z472" t="s">
        <v>52</v>
      </c>
      <c r="AA472" s="2">
        <v>3.95</v>
      </c>
    </row>
    <row r="473" spans="1:28" outlineLevel="2" x14ac:dyDescent="0.25">
      <c r="A473">
        <v>15</v>
      </c>
      <c r="B473" t="s">
        <v>131</v>
      </c>
      <c r="C473" t="s">
        <v>132</v>
      </c>
      <c r="D473" t="s">
        <v>133</v>
      </c>
      <c r="E473" t="s">
        <v>42</v>
      </c>
      <c r="F473">
        <v>1.63</v>
      </c>
      <c r="G473">
        <v>5</v>
      </c>
      <c r="H473" t="s">
        <v>4</v>
      </c>
      <c r="I473">
        <f t="shared" si="9"/>
        <v>8.1499999999999986</v>
      </c>
      <c r="J473" t="s">
        <v>43</v>
      </c>
      <c r="K473" t="s">
        <v>98</v>
      </c>
      <c r="O473" t="s">
        <v>134</v>
      </c>
      <c r="P473" t="s">
        <v>46</v>
      </c>
      <c r="Q473" t="s">
        <v>135</v>
      </c>
      <c r="R473" t="s">
        <v>136</v>
      </c>
      <c r="S473" t="s">
        <v>137</v>
      </c>
      <c r="T473" t="s">
        <v>13</v>
      </c>
      <c r="U473">
        <v>343</v>
      </c>
      <c r="V473" t="s">
        <v>25</v>
      </c>
      <c r="W473" t="s">
        <v>138</v>
      </c>
      <c r="X473" t="s">
        <v>38</v>
      </c>
      <c r="Y473" t="s">
        <v>80</v>
      </c>
      <c r="AA473" s="2">
        <v>0.01</v>
      </c>
    </row>
    <row r="474" spans="1:28" outlineLevel="2" x14ac:dyDescent="0.25">
      <c r="A474">
        <v>16</v>
      </c>
      <c r="B474" t="s">
        <v>139</v>
      </c>
      <c r="C474" t="s">
        <v>140</v>
      </c>
      <c r="D474" t="s">
        <v>141</v>
      </c>
      <c r="E474" t="s">
        <v>42</v>
      </c>
      <c r="F474">
        <v>1.63</v>
      </c>
      <c r="G474">
        <v>5</v>
      </c>
      <c r="H474" t="s">
        <v>4</v>
      </c>
      <c r="I474">
        <f t="shared" si="9"/>
        <v>8.1499999999999986</v>
      </c>
      <c r="J474" t="s">
        <v>43</v>
      </c>
      <c r="K474" t="s">
        <v>103</v>
      </c>
      <c r="M474" t="s">
        <v>7</v>
      </c>
      <c r="O474" t="s">
        <v>142</v>
      </c>
      <c r="P474" t="s">
        <v>68</v>
      </c>
      <c r="Q474" t="s">
        <v>140</v>
      </c>
      <c r="R474" t="s">
        <v>143</v>
      </c>
      <c r="S474" t="s">
        <v>144</v>
      </c>
      <c r="T474" t="s">
        <v>13</v>
      </c>
      <c r="U474">
        <v>980</v>
      </c>
      <c r="V474" t="s">
        <v>25</v>
      </c>
      <c r="W474" t="s">
        <v>145</v>
      </c>
      <c r="X474" t="s">
        <v>51</v>
      </c>
      <c r="Y474">
        <v>2011</v>
      </c>
      <c r="Z474" t="s">
        <v>52</v>
      </c>
      <c r="AA474" s="2">
        <v>2.99</v>
      </c>
    </row>
    <row r="475" spans="1:28" outlineLevel="2" x14ac:dyDescent="0.25">
      <c r="A475">
        <v>427</v>
      </c>
      <c r="B475" t="s">
        <v>2217</v>
      </c>
      <c r="C475" t="s">
        <v>2218</v>
      </c>
      <c r="D475" t="s">
        <v>2219</v>
      </c>
      <c r="E475" t="s">
        <v>42</v>
      </c>
      <c r="F475">
        <v>5</v>
      </c>
      <c r="G475">
        <v>5</v>
      </c>
      <c r="H475" t="s">
        <v>75</v>
      </c>
      <c r="I475">
        <f t="shared" si="9"/>
        <v>19.625</v>
      </c>
      <c r="J475" t="s">
        <v>43</v>
      </c>
      <c r="K475" t="s">
        <v>84</v>
      </c>
      <c r="O475" t="s">
        <v>2220</v>
      </c>
      <c r="P475" t="s">
        <v>46</v>
      </c>
      <c r="Q475" t="s">
        <v>2211</v>
      </c>
      <c r="R475" t="s">
        <v>2164</v>
      </c>
      <c r="S475" t="s">
        <v>2165</v>
      </c>
      <c r="T475" t="s">
        <v>13</v>
      </c>
      <c r="U475">
        <v>536</v>
      </c>
      <c r="V475" t="s">
        <v>25</v>
      </c>
      <c r="W475" t="s">
        <v>2166</v>
      </c>
      <c r="X475" t="s">
        <v>51</v>
      </c>
      <c r="Y475">
        <v>2022</v>
      </c>
      <c r="Z475" t="s">
        <v>1593</v>
      </c>
      <c r="AA475" s="2">
        <v>4.95</v>
      </c>
    </row>
    <row r="476" spans="1:28" outlineLevel="2" x14ac:dyDescent="0.25">
      <c r="A476">
        <v>262</v>
      </c>
      <c r="B476" t="s">
        <v>1479</v>
      </c>
      <c r="C476" t="s">
        <v>1480</v>
      </c>
      <c r="D476" t="s">
        <v>1481</v>
      </c>
      <c r="E476" t="s">
        <v>3</v>
      </c>
      <c r="F476">
        <v>2.5</v>
      </c>
      <c r="G476">
        <v>5.5</v>
      </c>
      <c r="H476" t="s">
        <v>4</v>
      </c>
      <c r="I476">
        <f t="shared" si="9"/>
        <v>13.75</v>
      </c>
      <c r="J476" t="s">
        <v>43</v>
      </c>
      <c r="K476" t="s">
        <v>1482</v>
      </c>
      <c r="O476" t="s">
        <v>1363</v>
      </c>
      <c r="P476" t="s">
        <v>35</v>
      </c>
      <c r="Q476" t="s">
        <v>1363</v>
      </c>
      <c r="R476" t="s">
        <v>1362</v>
      </c>
      <c r="S476" t="s">
        <v>1364</v>
      </c>
      <c r="T476" t="s">
        <v>13</v>
      </c>
      <c r="U476" s="3">
        <v>1222</v>
      </c>
      <c r="V476" t="s">
        <v>25</v>
      </c>
      <c r="W476" t="s">
        <v>1365</v>
      </c>
      <c r="X476" t="s">
        <v>1478</v>
      </c>
      <c r="Y476">
        <v>2012</v>
      </c>
      <c r="Z476" t="s">
        <v>52</v>
      </c>
      <c r="AA476" s="2">
        <v>0.01</v>
      </c>
    </row>
    <row r="477" spans="1:28" outlineLevel="2" x14ac:dyDescent="0.25">
      <c r="A477">
        <v>375</v>
      </c>
      <c r="B477" t="s">
        <v>1975</v>
      </c>
      <c r="C477" t="s">
        <v>1976</v>
      </c>
      <c r="D477" t="s">
        <v>1977</v>
      </c>
      <c r="E477" t="s">
        <v>32</v>
      </c>
      <c r="F477">
        <v>1.25</v>
      </c>
      <c r="G477">
        <v>6</v>
      </c>
      <c r="H477" t="s">
        <v>4</v>
      </c>
      <c r="I477">
        <f t="shared" si="9"/>
        <v>7.5</v>
      </c>
      <c r="J477" t="s">
        <v>43</v>
      </c>
      <c r="K477" t="s">
        <v>180</v>
      </c>
      <c r="L477" t="s">
        <v>7</v>
      </c>
      <c r="O477" t="s">
        <v>1921</v>
      </c>
      <c r="P477" t="s">
        <v>9</v>
      </c>
      <c r="Q477" t="s">
        <v>1978</v>
      </c>
      <c r="R477" t="s">
        <v>1921</v>
      </c>
      <c r="S477" t="s">
        <v>1979</v>
      </c>
      <c r="T477" t="s">
        <v>13</v>
      </c>
      <c r="U477" s="3">
        <v>2031</v>
      </c>
      <c r="V477" t="s">
        <v>25</v>
      </c>
      <c r="W477" t="s">
        <v>1922</v>
      </c>
      <c r="X477" t="s">
        <v>51</v>
      </c>
      <c r="Y477">
        <v>2022</v>
      </c>
      <c r="Z477" t="s">
        <v>1923</v>
      </c>
      <c r="AA477" s="2">
        <v>9.99</v>
      </c>
    </row>
    <row r="478" spans="1:28" outlineLevel="2" x14ac:dyDescent="0.25">
      <c r="A478">
        <v>368</v>
      </c>
      <c r="B478" t="s">
        <v>1946</v>
      </c>
      <c r="C478" t="s">
        <v>1947</v>
      </c>
      <c r="D478" t="s">
        <v>1948</v>
      </c>
      <c r="E478" t="s">
        <v>925</v>
      </c>
      <c r="F478">
        <v>1.75</v>
      </c>
      <c r="G478">
        <v>6</v>
      </c>
      <c r="H478" t="s">
        <v>4</v>
      </c>
      <c r="I478">
        <f t="shared" si="9"/>
        <v>10.5</v>
      </c>
      <c r="J478" t="s">
        <v>43</v>
      </c>
      <c r="K478" t="s">
        <v>1868</v>
      </c>
      <c r="M478" t="s">
        <v>7</v>
      </c>
      <c r="P478" t="s">
        <v>46</v>
      </c>
      <c r="Q478" t="s">
        <v>1949</v>
      </c>
      <c r="R478" t="s">
        <v>1944</v>
      </c>
      <c r="S478" t="s">
        <v>1945</v>
      </c>
      <c r="T478" t="s">
        <v>1930</v>
      </c>
      <c r="U478">
        <v>584</v>
      </c>
      <c r="V478" t="s">
        <v>25</v>
      </c>
      <c r="W478" t="s">
        <v>1922</v>
      </c>
      <c r="X478" t="s">
        <v>51</v>
      </c>
      <c r="Y478">
        <v>2022</v>
      </c>
      <c r="Z478" t="s">
        <v>1923</v>
      </c>
      <c r="AA478" s="2">
        <v>0.01</v>
      </c>
    </row>
    <row r="479" spans="1:28" outlineLevel="2" x14ac:dyDescent="0.25">
      <c r="A479">
        <v>185</v>
      </c>
      <c r="B479" t="s">
        <v>1071</v>
      </c>
      <c r="C479" t="s">
        <v>1072</v>
      </c>
      <c r="D479" t="s">
        <v>1073</v>
      </c>
      <c r="E479" t="s">
        <v>56</v>
      </c>
      <c r="F479">
        <v>4</v>
      </c>
      <c r="G479">
        <v>6</v>
      </c>
      <c r="H479" t="s">
        <v>478</v>
      </c>
      <c r="I479">
        <f t="shared" ref="I479:I482" si="10">IF(H479="Rectangle",F479*G479,IF(H479="Square",F479*G479,IF(H479="Round",(F479/2)^2*3.14,IF(H479="Oval",(F479*G479*3.14),IF(H479="Triangle",((F479*G479)/2),"Error")))))</f>
        <v>75.36</v>
      </c>
      <c r="J479" t="s">
        <v>43</v>
      </c>
      <c r="K479" t="s">
        <v>119</v>
      </c>
      <c r="O479" t="s">
        <v>1074</v>
      </c>
      <c r="P479" t="s">
        <v>35</v>
      </c>
      <c r="Q479" t="s">
        <v>1075</v>
      </c>
      <c r="R479" t="s">
        <v>1076</v>
      </c>
      <c r="S479" t="s">
        <v>299</v>
      </c>
      <c r="T479" t="s">
        <v>13</v>
      </c>
      <c r="U479">
        <v>433</v>
      </c>
      <c r="V479" t="s">
        <v>25</v>
      </c>
      <c r="W479" t="s">
        <v>1007</v>
      </c>
      <c r="X479" t="s">
        <v>51</v>
      </c>
      <c r="Y479">
        <v>2017</v>
      </c>
      <c r="Z479" t="s">
        <v>52</v>
      </c>
      <c r="AA479" s="2">
        <v>4.5</v>
      </c>
      <c r="AB479" t="s">
        <v>718</v>
      </c>
    </row>
    <row r="480" spans="1:28" outlineLevel="2" x14ac:dyDescent="0.25">
      <c r="A480">
        <v>324</v>
      </c>
      <c r="B480" t="s">
        <v>1751</v>
      </c>
      <c r="C480" t="s">
        <v>1752</v>
      </c>
      <c r="D480" t="s">
        <v>1753</v>
      </c>
      <c r="E480" t="s">
        <v>42</v>
      </c>
      <c r="F480">
        <v>2</v>
      </c>
      <c r="G480">
        <v>6.5</v>
      </c>
      <c r="H480" t="s">
        <v>4</v>
      </c>
      <c r="I480">
        <f t="shared" si="10"/>
        <v>13</v>
      </c>
      <c r="J480" t="s">
        <v>5</v>
      </c>
      <c r="K480" t="s">
        <v>103</v>
      </c>
      <c r="O480" t="s">
        <v>1740</v>
      </c>
      <c r="P480" t="s">
        <v>68</v>
      </c>
      <c r="Q480" t="s">
        <v>1740</v>
      </c>
      <c r="R480" t="s">
        <v>1741</v>
      </c>
      <c r="S480" t="s">
        <v>1637</v>
      </c>
      <c r="T480" t="s">
        <v>13</v>
      </c>
      <c r="U480" s="3">
        <v>1578</v>
      </c>
      <c r="V480" t="s">
        <v>25</v>
      </c>
      <c r="W480" t="s">
        <v>1638</v>
      </c>
      <c r="X480" t="s">
        <v>51</v>
      </c>
      <c r="Y480">
        <v>2021</v>
      </c>
      <c r="Z480" t="s">
        <v>198</v>
      </c>
      <c r="AA480" s="2">
        <v>0.01</v>
      </c>
    </row>
    <row r="481" spans="1:27" outlineLevel="2" x14ac:dyDescent="0.25">
      <c r="A481">
        <v>442</v>
      </c>
      <c r="B481" t="s">
        <v>2284</v>
      </c>
      <c r="C481" t="s">
        <v>2285</v>
      </c>
      <c r="D481" t="s">
        <v>2286</v>
      </c>
      <c r="E481" t="s">
        <v>42</v>
      </c>
      <c r="F481">
        <v>1.87</v>
      </c>
      <c r="G481">
        <v>6.62</v>
      </c>
      <c r="H481" t="s">
        <v>4</v>
      </c>
      <c r="I481">
        <f t="shared" si="10"/>
        <v>12.3794</v>
      </c>
      <c r="J481" t="s">
        <v>43</v>
      </c>
      <c r="K481" t="s">
        <v>103</v>
      </c>
      <c r="O481" t="s">
        <v>2287</v>
      </c>
      <c r="P481" t="s">
        <v>9</v>
      </c>
      <c r="Q481" t="s">
        <v>508</v>
      </c>
      <c r="R481" t="s">
        <v>2288</v>
      </c>
      <c r="S481" t="s">
        <v>24</v>
      </c>
      <c r="T481" t="s">
        <v>13</v>
      </c>
      <c r="U481">
        <v>222</v>
      </c>
      <c r="V481" t="s">
        <v>25</v>
      </c>
      <c r="W481" t="s">
        <v>2289</v>
      </c>
      <c r="X481" t="s">
        <v>51</v>
      </c>
      <c r="Y481">
        <v>2023</v>
      </c>
      <c r="Z481" t="s">
        <v>28</v>
      </c>
      <c r="AA481" s="2">
        <v>0.01</v>
      </c>
    </row>
    <row r="482" spans="1:27" outlineLevel="2" x14ac:dyDescent="0.25">
      <c r="A482">
        <v>394</v>
      </c>
      <c r="B482" t="s">
        <v>2059</v>
      </c>
      <c r="C482" t="s">
        <v>2060</v>
      </c>
      <c r="D482" t="s">
        <v>2061</v>
      </c>
      <c r="E482" t="s">
        <v>234</v>
      </c>
      <c r="I482" t="str">
        <f t="shared" si="10"/>
        <v>Error</v>
      </c>
      <c r="K482" t="s">
        <v>103</v>
      </c>
      <c r="O482" t="s">
        <v>2057</v>
      </c>
      <c r="P482" t="s">
        <v>35</v>
      </c>
      <c r="Q482" t="s">
        <v>2062</v>
      </c>
      <c r="R482" t="s">
        <v>1940</v>
      </c>
      <c r="S482" t="s">
        <v>1963</v>
      </c>
      <c r="T482" t="s">
        <v>1930</v>
      </c>
      <c r="U482" s="3">
        <v>2163</v>
      </c>
      <c r="V482" t="s">
        <v>25</v>
      </c>
      <c r="W482" t="s">
        <v>1922</v>
      </c>
      <c r="X482" t="s">
        <v>51</v>
      </c>
      <c r="Y482">
        <v>2022</v>
      </c>
      <c r="Z482" t="s">
        <v>1923</v>
      </c>
      <c r="AA482" s="2">
        <v>0.01</v>
      </c>
    </row>
    <row r="483" spans="1:27" outlineLevel="1" x14ac:dyDescent="0.25">
      <c r="U483" s="26" t="s">
        <v>2604</v>
      </c>
      <c r="V483">
        <f>SUBTOTAL(3,V159:V482)</f>
        <v>324</v>
      </c>
      <c r="AA483" s="2"/>
    </row>
    <row r="484" spans="1:27" x14ac:dyDescent="0.25">
      <c r="U484" s="26" t="s">
        <v>2587</v>
      </c>
      <c r="V484">
        <f>SUBTOTAL(3,V2:V482)</f>
        <v>477</v>
      </c>
      <c r="AA484" s="2"/>
    </row>
  </sheetData>
  <sortState xmlns:xlrd2="http://schemas.microsoft.com/office/spreadsheetml/2017/richdata2" ref="A2:AB482">
    <sortCondition ref="V2:V4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77E2-A1CE-4533-9DB1-564534AD7C71}">
  <sheetPr>
    <tabColor rgb="FFFF0000"/>
  </sheetPr>
  <dimension ref="A1:I457"/>
  <sheetViews>
    <sheetView workbookViewId="0">
      <selection activeCell="E15" sqref="E15"/>
    </sheetView>
  </sheetViews>
  <sheetFormatPr defaultRowHeight="15" outlineLevelRow="2" x14ac:dyDescent="0.25"/>
  <cols>
    <col min="4" max="5" width="32.140625" customWidth="1"/>
    <col min="6" max="6" width="41.28515625" customWidth="1"/>
    <col min="7" max="7" width="33.85546875" customWidth="1"/>
    <col min="8" max="8" width="44.7109375" customWidth="1"/>
  </cols>
  <sheetData>
    <row r="1" spans="1:9" ht="30" x14ac:dyDescent="0.25">
      <c r="A1" s="4" t="s">
        <v>2424</v>
      </c>
      <c r="B1" s="4" t="s">
        <v>2426</v>
      </c>
      <c r="C1" s="4" t="s">
        <v>2427</v>
      </c>
      <c r="D1" s="4" t="s">
        <v>2438</v>
      </c>
      <c r="E1" s="4"/>
      <c r="F1" s="4" t="s">
        <v>2439</v>
      </c>
      <c r="G1" s="4" t="s">
        <v>2444</v>
      </c>
      <c r="H1" s="4" t="s">
        <v>2445</v>
      </c>
      <c r="I1" s="4" t="s">
        <v>2446</v>
      </c>
    </row>
    <row r="2" spans="1:9" outlineLevel="2" x14ac:dyDescent="0.25">
      <c r="A2">
        <v>440</v>
      </c>
      <c r="B2" t="s">
        <v>2274</v>
      </c>
      <c r="C2" t="s">
        <v>2275</v>
      </c>
      <c r="D2" t="s">
        <v>77</v>
      </c>
      <c r="E2">
        <v>1</v>
      </c>
      <c r="F2" t="s">
        <v>2277</v>
      </c>
      <c r="G2" t="s">
        <v>25</v>
      </c>
      <c r="H2" t="s">
        <v>2263</v>
      </c>
      <c r="I2" t="s">
        <v>130</v>
      </c>
    </row>
    <row r="3" spans="1:9" outlineLevel="2" x14ac:dyDescent="0.25">
      <c r="A3">
        <v>7</v>
      </c>
      <c r="B3" t="s">
        <v>73</v>
      </c>
      <c r="C3" t="s">
        <v>74</v>
      </c>
      <c r="D3" t="s">
        <v>77</v>
      </c>
      <c r="E3">
        <v>1</v>
      </c>
      <c r="F3" t="s">
        <v>78</v>
      </c>
      <c r="G3" t="s">
        <v>25</v>
      </c>
      <c r="H3" t="s">
        <v>38</v>
      </c>
      <c r="I3" t="s">
        <v>38</v>
      </c>
    </row>
    <row r="4" spans="1:9" outlineLevel="2" x14ac:dyDescent="0.25">
      <c r="A4">
        <v>152</v>
      </c>
      <c r="B4" t="s">
        <v>905</v>
      </c>
      <c r="C4" t="s">
        <v>906</v>
      </c>
      <c r="D4" t="s">
        <v>77</v>
      </c>
      <c r="E4">
        <v>1</v>
      </c>
      <c r="F4" t="s">
        <v>908</v>
      </c>
      <c r="G4" t="s">
        <v>25</v>
      </c>
      <c r="H4" t="s">
        <v>909</v>
      </c>
      <c r="I4" t="s">
        <v>38</v>
      </c>
    </row>
    <row r="5" spans="1:9" outlineLevel="2" x14ac:dyDescent="0.25">
      <c r="A5">
        <v>87</v>
      </c>
      <c r="B5" t="s">
        <v>571</v>
      </c>
      <c r="C5" t="s">
        <v>572</v>
      </c>
      <c r="D5" t="s">
        <v>77</v>
      </c>
      <c r="E5">
        <v>1</v>
      </c>
      <c r="F5" t="s">
        <v>408</v>
      </c>
      <c r="G5" t="s">
        <v>25</v>
      </c>
      <c r="H5" t="s">
        <v>410</v>
      </c>
      <c r="I5" t="s">
        <v>38</v>
      </c>
    </row>
    <row r="6" spans="1:9" outlineLevel="2" x14ac:dyDescent="0.25">
      <c r="A6">
        <v>56</v>
      </c>
      <c r="B6" t="s">
        <v>405</v>
      </c>
      <c r="C6" t="s">
        <v>406</v>
      </c>
      <c r="D6" t="s">
        <v>77</v>
      </c>
      <c r="E6">
        <v>1</v>
      </c>
      <c r="F6" t="s">
        <v>408</v>
      </c>
      <c r="G6" t="s">
        <v>25</v>
      </c>
      <c r="H6" t="s">
        <v>410</v>
      </c>
      <c r="I6" t="s">
        <v>38</v>
      </c>
    </row>
    <row r="7" spans="1:9" outlineLevel="2" x14ac:dyDescent="0.25">
      <c r="A7">
        <v>83</v>
      </c>
      <c r="B7" t="s">
        <v>551</v>
      </c>
      <c r="C7" t="s">
        <v>552</v>
      </c>
      <c r="D7" t="s">
        <v>77</v>
      </c>
      <c r="E7">
        <v>1</v>
      </c>
      <c r="F7" t="s">
        <v>408</v>
      </c>
      <c r="G7" t="s">
        <v>25</v>
      </c>
      <c r="H7" t="s">
        <v>410</v>
      </c>
      <c r="I7" t="s">
        <v>38</v>
      </c>
    </row>
    <row r="8" spans="1:9" outlineLevel="2" x14ac:dyDescent="0.25">
      <c r="A8">
        <v>88</v>
      </c>
      <c r="B8" t="s">
        <v>576</v>
      </c>
      <c r="C8" t="s">
        <v>577</v>
      </c>
      <c r="D8" t="s">
        <v>77</v>
      </c>
      <c r="E8">
        <v>1</v>
      </c>
      <c r="F8" t="s">
        <v>579</v>
      </c>
      <c r="G8" t="s">
        <v>25</v>
      </c>
      <c r="H8" t="s">
        <v>580</v>
      </c>
      <c r="I8" t="s">
        <v>38</v>
      </c>
    </row>
    <row r="9" spans="1:9" outlineLevel="2" x14ac:dyDescent="0.25">
      <c r="A9">
        <v>164</v>
      </c>
      <c r="B9" t="s">
        <v>968</v>
      </c>
      <c r="C9" t="s">
        <v>969</v>
      </c>
      <c r="D9" t="s">
        <v>77</v>
      </c>
      <c r="E9">
        <v>1</v>
      </c>
      <c r="F9" t="s">
        <v>971</v>
      </c>
      <c r="G9" t="s">
        <v>25</v>
      </c>
      <c r="H9" t="s">
        <v>88</v>
      </c>
      <c r="I9" t="s">
        <v>51</v>
      </c>
    </row>
    <row r="10" spans="1:9" outlineLevel="2" x14ac:dyDescent="0.25">
      <c r="A10">
        <v>8</v>
      </c>
      <c r="B10" t="s">
        <v>82</v>
      </c>
      <c r="C10" t="s">
        <v>83</v>
      </c>
      <c r="D10" t="s">
        <v>77</v>
      </c>
      <c r="E10">
        <v>1</v>
      </c>
      <c r="F10" t="s">
        <v>86</v>
      </c>
      <c r="G10" t="s">
        <v>25</v>
      </c>
      <c r="H10" t="s">
        <v>88</v>
      </c>
      <c r="I10" t="s">
        <v>51</v>
      </c>
    </row>
    <row r="11" spans="1:9" outlineLevel="2" x14ac:dyDescent="0.25">
      <c r="A11">
        <v>167</v>
      </c>
      <c r="B11" t="s">
        <v>982</v>
      </c>
      <c r="C11" t="s">
        <v>515</v>
      </c>
      <c r="D11" t="s">
        <v>77</v>
      </c>
      <c r="E11">
        <v>1</v>
      </c>
      <c r="F11" t="s">
        <v>517</v>
      </c>
      <c r="G11" t="s">
        <v>25</v>
      </c>
      <c r="H11" t="s">
        <v>983</v>
      </c>
      <c r="I11" t="s">
        <v>51</v>
      </c>
    </row>
    <row r="12" spans="1:9" outlineLevel="2" x14ac:dyDescent="0.25">
      <c r="A12">
        <v>334</v>
      </c>
      <c r="B12" t="s">
        <v>1804</v>
      </c>
      <c r="C12" t="s">
        <v>1805</v>
      </c>
      <c r="D12" t="s">
        <v>77</v>
      </c>
      <c r="E12">
        <v>1</v>
      </c>
      <c r="F12" t="s">
        <v>86</v>
      </c>
      <c r="G12" t="s">
        <v>25</v>
      </c>
      <c r="H12" t="s">
        <v>1722</v>
      </c>
      <c r="I12" t="s">
        <v>51</v>
      </c>
    </row>
    <row r="13" spans="1:9" outlineLevel="2" x14ac:dyDescent="0.25">
      <c r="A13">
        <v>82</v>
      </c>
      <c r="B13" t="s">
        <v>544</v>
      </c>
      <c r="C13" t="s">
        <v>545</v>
      </c>
      <c r="D13" t="s">
        <v>77</v>
      </c>
      <c r="E13">
        <v>1</v>
      </c>
      <c r="F13" t="s">
        <v>547</v>
      </c>
      <c r="G13" t="s">
        <v>25</v>
      </c>
      <c r="H13" t="s">
        <v>548</v>
      </c>
      <c r="I13" t="s">
        <v>51</v>
      </c>
    </row>
    <row r="14" spans="1:9" outlineLevel="2" x14ac:dyDescent="0.25">
      <c r="A14">
        <v>41</v>
      </c>
      <c r="B14" t="s">
        <v>308</v>
      </c>
      <c r="C14" t="s">
        <v>309</v>
      </c>
      <c r="D14" t="s">
        <v>77</v>
      </c>
      <c r="E14">
        <v>1</v>
      </c>
      <c r="F14" t="s">
        <v>78</v>
      </c>
      <c r="G14" t="s">
        <v>25</v>
      </c>
      <c r="H14" t="s">
        <v>310</v>
      </c>
      <c r="I14" t="s">
        <v>51</v>
      </c>
    </row>
    <row r="15" spans="1:9" outlineLevel="2" x14ac:dyDescent="0.25">
      <c r="A15">
        <v>189</v>
      </c>
      <c r="B15" t="s">
        <v>1095</v>
      </c>
      <c r="C15" t="s">
        <v>1096</v>
      </c>
      <c r="D15" t="s">
        <v>77</v>
      </c>
      <c r="E15">
        <v>1</v>
      </c>
      <c r="F15" t="s">
        <v>1098</v>
      </c>
      <c r="G15" t="s">
        <v>25</v>
      </c>
      <c r="H15" t="s">
        <v>1007</v>
      </c>
      <c r="I15" t="s">
        <v>51</v>
      </c>
    </row>
    <row r="16" spans="1:9" outlineLevel="2" x14ac:dyDescent="0.25">
      <c r="A16">
        <v>238</v>
      </c>
      <c r="B16" t="s">
        <v>1352</v>
      </c>
      <c r="C16" t="s">
        <v>1353</v>
      </c>
      <c r="D16" t="s">
        <v>77</v>
      </c>
      <c r="E16">
        <v>1</v>
      </c>
      <c r="F16" t="s">
        <v>1352</v>
      </c>
      <c r="G16" t="s">
        <v>25</v>
      </c>
      <c r="H16" t="s">
        <v>1312</v>
      </c>
      <c r="I16" t="s">
        <v>51</v>
      </c>
    </row>
    <row r="17" spans="1:9" outlineLevel="2" x14ac:dyDescent="0.25">
      <c r="A17">
        <v>331</v>
      </c>
      <c r="B17" t="s">
        <v>1783</v>
      </c>
      <c r="C17" t="s">
        <v>1784</v>
      </c>
      <c r="D17" t="s">
        <v>77</v>
      </c>
      <c r="E17">
        <v>1</v>
      </c>
      <c r="F17" t="s">
        <v>1786</v>
      </c>
      <c r="G17" t="s">
        <v>25</v>
      </c>
      <c r="H17" t="s">
        <v>1638</v>
      </c>
      <c r="I17" t="s">
        <v>51</v>
      </c>
    </row>
    <row r="18" spans="1:9" outlineLevel="2" x14ac:dyDescent="0.25">
      <c r="A18">
        <v>157</v>
      </c>
      <c r="B18" t="s">
        <v>936</v>
      </c>
      <c r="C18" t="s">
        <v>937</v>
      </c>
      <c r="D18" t="s">
        <v>77</v>
      </c>
      <c r="E18">
        <v>1</v>
      </c>
      <c r="F18" t="s">
        <v>939</v>
      </c>
      <c r="G18" t="s">
        <v>25</v>
      </c>
      <c r="H18" t="s">
        <v>595</v>
      </c>
      <c r="I18" t="s">
        <v>51</v>
      </c>
    </row>
    <row r="19" spans="1:9" outlineLevel="2" x14ac:dyDescent="0.25">
      <c r="A19">
        <v>321</v>
      </c>
      <c r="B19" t="s">
        <v>1730</v>
      </c>
      <c r="C19" t="s">
        <v>1731</v>
      </c>
      <c r="D19" t="s">
        <v>77</v>
      </c>
      <c r="E19">
        <v>1</v>
      </c>
      <c r="F19" t="s">
        <v>1733</v>
      </c>
      <c r="G19" t="s">
        <v>25</v>
      </c>
      <c r="H19" t="s">
        <v>1638</v>
      </c>
      <c r="I19" t="s">
        <v>51</v>
      </c>
    </row>
    <row r="20" spans="1:9" outlineLevel="2" x14ac:dyDescent="0.25">
      <c r="A20">
        <v>449</v>
      </c>
      <c r="B20" t="s">
        <v>2320</v>
      </c>
      <c r="C20" t="s">
        <v>2321</v>
      </c>
      <c r="D20" t="s">
        <v>77</v>
      </c>
      <c r="E20">
        <v>1</v>
      </c>
      <c r="F20" t="s">
        <v>2323</v>
      </c>
      <c r="G20" t="s">
        <v>25</v>
      </c>
      <c r="H20" t="s">
        <v>2289</v>
      </c>
      <c r="I20" t="s">
        <v>51</v>
      </c>
    </row>
    <row r="21" spans="1:9" outlineLevel="2" x14ac:dyDescent="0.25">
      <c r="A21">
        <v>76</v>
      </c>
      <c r="B21" t="s">
        <v>514</v>
      </c>
      <c r="C21" t="s">
        <v>515</v>
      </c>
      <c r="D21" t="s">
        <v>77</v>
      </c>
      <c r="E21">
        <v>1</v>
      </c>
      <c r="F21" t="s">
        <v>517</v>
      </c>
      <c r="G21" t="s">
        <v>25</v>
      </c>
      <c r="H21" t="s">
        <v>300</v>
      </c>
      <c r="I21" t="s">
        <v>51</v>
      </c>
    </row>
    <row r="22" spans="1:9" outlineLevel="2" x14ac:dyDescent="0.25">
      <c r="A22">
        <v>168</v>
      </c>
      <c r="B22" t="s">
        <v>985</v>
      </c>
      <c r="C22" t="s">
        <v>986</v>
      </c>
      <c r="D22" t="s">
        <v>77</v>
      </c>
      <c r="E22">
        <v>1</v>
      </c>
      <c r="F22" t="s">
        <v>517</v>
      </c>
      <c r="G22" t="s">
        <v>25</v>
      </c>
      <c r="H22" t="s">
        <v>300</v>
      </c>
      <c r="I22" t="s">
        <v>51</v>
      </c>
    </row>
    <row r="23" spans="1:9" outlineLevel="2" x14ac:dyDescent="0.25">
      <c r="A23">
        <v>216</v>
      </c>
      <c r="B23" t="s">
        <v>1237</v>
      </c>
      <c r="C23" t="s">
        <v>1238</v>
      </c>
      <c r="D23" t="s">
        <v>77</v>
      </c>
      <c r="E23">
        <v>1</v>
      </c>
      <c r="F23" t="s">
        <v>1237</v>
      </c>
      <c r="G23" t="s">
        <v>25</v>
      </c>
      <c r="H23" t="s">
        <v>300</v>
      </c>
      <c r="I23" t="s">
        <v>51</v>
      </c>
    </row>
    <row r="24" spans="1:9" outlineLevel="2" x14ac:dyDescent="0.25">
      <c r="A24">
        <v>217</v>
      </c>
      <c r="B24" t="s">
        <v>1237</v>
      </c>
      <c r="C24" t="s">
        <v>1242</v>
      </c>
      <c r="D24" t="s">
        <v>77</v>
      </c>
      <c r="E24">
        <v>1</v>
      </c>
      <c r="F24" t="s">
        <v>1237</v>
      </c>
      <c r="G24" t="s">
        <v>25</v>
      </c>
      <c r="H24" t="s">
        <v>300</v>
      </c>
      <c r="I24" t="s">
        <v>51</v>
      </c>
    </row>
    <row r="25" spans="1:9" outlineLevel="2" x14ac:dyDescent="0.25">
      <c r="A25">
        <v>169</v>
      </c>
      <c r="B25" t="s">
        <v>989</v>
      </c>
      <c r="C25" t="s">
        <v>990</v>
      </c>
      <c r="D25" t="s">
        <v>77</v>
      </c>
      <c r="E25">
        <v>1</v>
      </c>
      <c r="F25" t="s">
        <v>993</v>
      </c>
      <c r="G25" t="s">
        <v>25</v>
      </c>
      <c r="H25" t="s">
        <v>300</v>
      </c>
      <c r="I25" t="s">
        <v>51</v>
      </c>
    </row>
    <row r="26" spans="1:9" outlineLevel="2" x14ac:dyDescent="0.25">
      <c r="A26">
        <v>218</v>
      </c>
      <c r="B26" t="s">
        <v>1245</v>
      </c>
      <c r="C26" t="s">
        <v>1246</v>
      </c>
      <c r="D26" t="s">
        <v>77</v>
      </c>
      <c r="E26">
        <v>1</v>
      </c>
      <c r="F26" t="s">
        <v>1237</v>
      </c>
      <c r="G26" t="s">
        <v>25</v>
      </c>
      <c r="H26" t="s">
        <v>300</v>
      </c>
      <c r="I26" t="s">
        <v>51</v>
      </c>
    </row>
    <row r="27" spans="1:9" outlineLevel="2" x14ac:dyDescent="0.25">
      <c r="A27">
        <v>338</v>
      </c>
      <c r="B27" t="s">
        <v>1831</v>
      </c>
      <c r="C27" t="s">
        <v>1832</v>
      </c>
      <c r="D27" t="s">
        <v>77</v>
      </c>
      <c r="E27">
        <v>1</v>
      </c>
      <c r="F27" t="s">
        <v>1834</v>
      </c>
      <c r="G27" t="s">
        <v>25</v>
      </c>
      <c r="H27" t="s">
        <v>1835</v>
      </c>
      <c r="I27" t="s">
        <v>51</v>
      </c>
    </row>
    <row r="28" spans="1:9" outlineLevel="2" x14ac:dyDescent="0.25">
      <c r="A28">
        <v>209</v>
      </c>
      <c r="B28" t="s">
        <v>1195</v>
      </c>
      <c r="C28" t="s">
        <v>1196</v>
      </c>
      <c r="D28" t="s">
        <v>77</v>
      </c>
      <c r="E28">
        <v>1</v>
      </c>
      <c r="F28" t="s">
        <v>1198</v>
      </c>
      <c r="G28" t="s">
        <v>25</v>
      </c>
      <c r="H28" t="s">
        <v>1193</v>
      </c>
      <c r="I28" t="s">
        <v>51</v>
      </c>
    </row>
    <row r="29" spans="1:9" outlineLevel="2" x14ac:dyDescent="0.25">
      <c r="A29">
        <v>165</v>
      </c>
      <c r="B29" t="s">
        <v>974</v>
      </c>
      <c r="C29" t="s">
        <v>975</v>
      </c>
      <c r="D29" t="s">
        <v>77</v>
      </c>
      <c r="E29">
        <v>1</v>
      </c>
      <c r="F29" t="s">
        <v>971</v>
      </c>
      <c r="G29" t="s">
        <v>25</v>
      </c>
      <c r="H29" t="s">
        <v>977</v>
      </c>
      <c r="I29" t="s">
        <v>114</v>
      </c>
    </row>
    <row r="30" spans="1:9" outlineLevel="1" x14ac:dyDescent="0.25">
      <c r="C30" s="24" t="s">
        <v>2588</v>
      </c>
      <c r="D30">
        <f>SUBTOTAL(3,D2:D29)</f>
        <v>28</v>
      </c>
    </row>
    <row r="31" spans="1:9" outlineLevel="2" x14ac:dyDescent="0.25">
      <c r="A31">
        <v>280</v>
      </c>
      <c r="B31" t="s">
        <v>1563</v>
      </c>
      <c r="C31" t="s">
        <v>1564</v>
      </c>
      <c r="D31" t="s">
        <v>1566</v>
      </c>
      <c r="E31">
        <v>1</v>
      </c>
      <c r="F31" t="s">
        <v>1567</v>
      </c>
      <c r="G31" t="s">
        <v>14</v>
      </c>
      <c r="H31" t="s">
        <v>1569</v>
      </c>
      <c r="I31" t="s">
        <v>130</v>
      </c>
    </row>
    <row r="32" spans="1:9" outlineLevel="2" x14ac:dyDescent="0.25">
      <c r="A32">
        <v>415</v>
      </c>
      <c r="B32" t="s">
        <v>2152</v>
      </c>
      <c r="C32" t="s">
        <v>2153</v>
      </c>
      <c r="D32" t="s">
        <v>1566</v>
      </c>
      <c r="E32">
        <v>1</v>
      </c>
      <c r="F32" t="s">
        <v>2155</v>
      </c>
      <c r="G32" t="s">
        <v>14</v>
      </c>
      <c r="H32" t="s">
        <v>2157</v>
      </c>
      <c r="I32" t="s">
        <v>62</v>
      </c>
    </row>
    <row r="33" spans="1:9" outlineLevel="1" x14ac:dyDescent="0.25">
      <c r="C33" s="24" t="s">
        <v>2589</v>
      </c>
      <c r="D33">
        <f>SUBTOTAL(3,D31:D32)</f>
        <v>2</v>
      </c>
    </row>
    <row r="34" spans="1:9" outlineLevel="2" x14ac:dyDescent="0.25">
      <c r="A34">
        <v>345</v>
      </c>
      <c r="B34" t="s">
        <v>1870</v>
      </c>
      <c r="C34" t="s">
        <v>1871</v>
      </c>
      <c r="D34" t="s">
        <v>9</v>
      </c>
      <c r="E34">
        <v>1</v>
      </c>
      <c r="F34" t="s">
        <v>1870</v>
      </c>
      <c r="G34" t="s">
        <v>93</v>
      </c>
      <c r="H34" t="s">
        <v>1874</v>
      </c>
      <c r="I34" t="s">
        <v>51</v>
      </c>
    </row>
    <row r="35" spans="1:9" outlineLevel="2" x14ac:dyDescent="0.25">
      <c r="A35">
        <v>227</v>
      </c>
      <c r="B35" t="s">
        <v>1287</v>
      </c>
      <c r="C35" t="s">
        <v>1288</v>
      </c>
      <c r="D35" t="s">
        <v>9</v>
      </c>
      <c r="E35">
        <v>1</v>
      </c>
      <c r="F35" t="s">
        <v>1291</v>
      </c>
      <c r="G35" t="s">
        <v>25</v>
      </c>
      <c r="H35" t="s">
        <v>1285</v>
      </c>
      <c r="I35" t="s">
        <v>51</v>
      </c>
    </row>
    <row r="36" spans="1:9" outlineLevel="2" x14ac:dyDescent="0.25">
      <c r="A36">
        <v>2</v>
      </c>
      <c r="B36" t="s">
        <v>18</v>
      </c>
      <c r="C36" t="s">
        <v>19</v>
      </c>
      <c r="D36" t="s">
        <v>9</v>
      </c>
      <c r="E36">
        <v>1</v>
      </c>
      <c r="F36" t="s">
        <v>22</v>
      </c>
      <c r="G36" t="s">
        <v>25</v>
      </c>
      <c r="H36" t="s">
        <v>26</v>
      </c>
      <c r="I36" t="s">
        <v>51</v>
      </c>
    </row>
    <row r="37" spans="1:9" outlineLevel="2" x14ac:dyDescent="0.25">
      <c r="A37">
        <v>130</v>
      </c>
      <c r="B37" t="s">
        <v>782</v>
      </c>
      <c r="C37" t="s">
        <v>783</v>
      </c>
      <c r="D37" t="s">
        <v>9</v>
      </c>
      <c r="E37">
        <v>1</v>
      </c>
      <c r="F37" t="s">
        <v>785</v>
      </c>
      <c r="G37" t="s">
        <v>14</v>
      </c>
      <c r="H37" t="s">
        <v>788</v>
      </c>
      <c r="I37" t="s">
        <v>51</v>
      </c>
    </row>
    <row r="38" spans="1:9" outlineLevel="2" x14ac:dyDescent="0.25">
      <c r="A38">
        <v>468</v>
      </c>
      <c r="B38" t="s">
        <v>229</v>
      </c>
      <c r="C38" t="s">
        <v>2416</v>
      </c>
      <c r="D38" t="s">
        <v>9</v>
      </c>
      <c r="E38">
        <v>1</v>
      </c>
      <c r="F38" t="s">
        <v>229</v>
      </c>
      <c r="G38" t="s">
        <v>14</v>
      </c>
      <c r="H38" t="s">
        <v>2417</v>
      </c>
      <c r="I38" t="s">
        <v>130</v>
      </c>
    </row>
    <row r="39" spans="1:9" outlineLevel="2" x14ac:dyDescent="0.25">
      <c r="A39">
        <v>475</v>
      </c>
      <c r="B39" t="s">
        <v>2472</v>
      </c>
      <c r="C39" t="s">
        <v>2473</v>
      </c>
      <c r="D39" t="s">
        <v>9</v>
      </c>
      <c r="E39">
        <v>1</v>
      </c>
      <c r="F39" t="s">
        <v>2472</v>
      </c>
      <c r="G39" t="s">
        <v>128</v>
      </c>
      <c r="H39" t="s">
        <v>2455</v>
      </c>
      <c r="I39" t="s">
        <v>130</v>
      </c>
    </row>
    <row r="40" spans="1:9" outlineLevel="2" x14ac:dyDescent="0.25">
      <c r="A40">
        <v>476</v>
      </c>
      <c r="B40" t="s">
        <v>2476</v>
      </c>
      <c r="C40" t="s">
        <v>2477</v>
      </c>
      <c r="D40" t="s">
        <v>9</v>
      </c>
      <c r="E40">
        <v>1</v>
      </c>
      <c r="F40" t="s">
        <v>2476</v>
      </c>
      <c r="G40" t="s">
        <v>128</v>
      </c>
      <c r="H40" t="s">
        <v>2455</v>
      </c>
      <c r="I40" t="s">
        <v>130</v>
      </c>
    </row>
    <row r="41" spans="1:9" outlineLevel="2" x14ac:dyDescent="0.25">
      <c r="A41">
        <v>469</v>
      </c>
      <c r="B41" t="s">
        <v>2419</v>
      </c>
      <c r="C41" t="s">
        <v>2420</v>
      </c>
      <c r="D41" t="s">
        <v>9</v>
      </c>
      <c r="E41">
        <v>1</v>
      </c>
      <c r="F41" t="s">
        <v>2422</v>
      </c>
      <c r="G41" t="s">
        <v>14</v>
      </c>
      <c r="H41" t="s">
        <v>2423</v>
      </c>
      <c r="I41" t="s">
        <v>130</v>
      </c>
    </row>
    <row r="42" spans="1:9" outlineLevel="2" x14ac:dyDescent="0.25">
      <c r="A42">
        <v>452</v>
      </c>
      <c r="B42" t="s">
        <v>2338</v>
      </c>
      <c r="C42" t="s">
        <v>2339</v>
      </c>
      <c r="D42" t="s">
        <v>9</v>
      </c>
      <c r="E42">
        <v>1</v>
      </c>
      <c r="F42" t="s">
        <v>2338</v>
      </c>
      <c r="G42" t="s">
        <v>128</v>
      </c>
      <c r="H42" t="s">
        <v>2336</v>
      </c>
      <c r="I42" t="s">
        <v>130</v>
      </c>
    </row>
    <row r="43" spans="1:9" outlineLevel="2" x14ac:dyDescent="0.25">
      <c r="A43">
        <v>237</v>
      </c>
      <c r="B43" t="s">
        <v>1346</v>
      </c>
      <c r="C43" t="s">
        <v>1347</v>
      </c>
      <c r="D43" t="s">
        <v>9</v>
      </c>
      <c r="E43">
        <v>1</v>
      </c>
      <c r="F43" t="s">
        <v>1348</v>
      </c>
      <c r="G43" t="s">
        <v>128</v>
      </c>
      <c r="H43" t="s">
        <v>1350</v>
      </c>
      <c r="I43" t="s">
        <v>130</v>
      </c>
    </row>
    <row r="44" spans="1:9" outlineLevel="2" x14ac:dyDescent="0.25">
      <c r="A44">
        <v>454</v>
      </c>
      <c r="B44" t="s">
        <v>2345</v>
      </c>
      <c r="C44" t="s">
        <v>2346</v>
      </c>
      <c r="D44" t="s">
        <v>9</v>
      </c>
      <c r="E44">
        <v>1</v>
      </c>
      <c r="F44" t="s">
        <v>933</v>
      </c>
      <c r="G44" t="s">
        <v>128</v>
      </c>
      <c r="H44" t="s">
        <v>2336</v>
      </c>
      <c r="I44" t="s">
        <v>130</v>
      </c>
    </row>
    <row r="45" spans="1:9" outlineLevel="2" x14ac:dyDescent="0.25">
      <c r="A45">
        <v>283</v>
      </c>
      <c r="B45" t="s">
        <v>1582</v>
      </c>
      <c r="C45" t="s">
        <v>1583</v>
      </c>
      <c r="D45" t="s">
        <v>9</v>
      </c>
      <c r="E45">
        <v>1</v>
      </c>
      <c r="F45" t="s">
        <v>1584</v>
      </c>
      <c r="G45" t="s">
        <v>93</v>
      </c>
      <c r="H45" t="s">
        <v>746</v>
      </c>
      <c r="I45" t="s">
        <v>62</v>
      </c>
    </row>
    <row r="46" spans="1:9" outlineLevel="2" x14ac:dyDescent="0.25">
      <c r="A46">
        <v>281</v>
      </c>
      <c r="B46" t="s">
        <v>1571</v>
      </c>
      <c r="C46" t="s">
        <v>1572</v>
      </c>
      <c r="D46" t="s">
        <v>9</v>
      </c>
      <c r="E46">
        <v>1</v>
      </c>
      <c r="F46" t="s">
        <v>1574</v>
      </c>
      <c r="G46" t="s">
        <v>14</v>
      </c>
      <c r="H46" t="s">
        <v>1575</v>
      </c>
      <c r="I46" t="s">
        <v>62</v>
      </c>
    </row>
    <row r="47" spans="1:9" outlineLevel="2" x14ac:dyDescent="0.25">
      <c r="A47">
        <v>334</v>
      </c>
      <c r="B47" t="s">
        <v>1808</v>
      </c>
      <c r="C47" t="s">
        <v>1809</v>
      </c>
      <c r="D47" t="s">
        <v>9</v>
      </c>
      <c r="E47">
        <v>1</v>
      </c>
      <c r="F47" t="s">
        <v>1810</v>
      </c>
      <c r="G47" t="s">
        <v>93</v>
      </c>
      <c r="I47" t="s">
        <v>62</v>
      </c>
    </row>
    <row r="48" spans="1:9" outlineLevel="2" x14ac:dyDescent="0.25">
      <c r="A48">
        <v>335</v>
      </c>
      <c r="B48" t="s">
        <v>1818</v>
      </c>
      <c r="C48" t="s">
        <v>1809</v>
      </c>
      <c r="D48" t="s">
        <v>9</v>
      </c>
      <c r="E48">
        <v>1</v>
      </c>
      <c r="F48" t="s">
        <v>1810</v>
      </c>
      <c r="G48" t="s">
        <v>93</v>
      </c>
      <c r="I48" t="s">
        <v>62</v>
      </c>
    </row>
    <row r="49" spans="1:9" outlineLevel="2" x14ac:dyDescent="0.25">
      <c r="A49">
        <v>336</v>
      </c>
      <c r="B49" t="s">
        <v>1823</v>
      </c>
      <c r="C49" t="s">
        <v>1809</v>
      </c>
      <c r="D49" t="s">
        <v>9</v>
      </c>
      <c r="E49">
        <v>1</v>
      </c>
      <c r="F49" t="s">
        <v>1810</v>
      </c>
      <c r="G49" t="s">
        <v>93</v>
      </c>
      <c r="I49" t="s">
        <v>62</v>
      </c>
    </row>
    <row r="50" spans="1:9" outlineLevel="2" x14ac:dyDescent="0.25">
      <c r="A50">
        <v>337</v>
      </c>
      <c r="B50" t="s">
        <v>1827</v>
      </c>
      <c r="C50" t="s">
        <v>1809</v>
      </c>
      <c r="D50" t="s">
        <v>9</v>
      </c>
      <c r="E50">
        <v>1</v>
      </c>
      <c r="F50" t="s">
        <v>1810</v>
      </c>
      <c r="G50" t="s">
        <v>93</v>
      </c>
      <c r="I50" t="s">
        <v>62</v>
      </c>
    </row>
    <row r="51" spans="1:9" outlineLevel="2" x14ac:dyDescent="0.25">
      <c r="A51">
        <v>322</v>
      </c>
      <c r="B51" t="s">
        <v>1743</v>
      </c>
      <c r="C51" t="s">
        <v>1744</v>
      </c>
      <c r="D51" t="s">
        <v>9</v>
      </c>
      <c r="E51">
        <v>1</v>
      </c>
      <c r="F51" t="s">
        <v>1746</v>
      </c>
      <c r="G51" t="s">
        <v>14</v>
      </c>
      <c r="H51" t="s">
        <v>1747</v>
      </c>
      <c r="I51" t="s">
        <v>62</v>
      </c>
    </row>
    <row r="52" spans="1:9" outlineLevel="2" x14ac:dyDescent="0.25">
      <c r="A52">
        <v>101</v>
      </c>
      <c r="B52" t="s">
        <v>631</v>
      </c>
      <c r="C52" t="s">
        <v>632</v>
      </c>
      <c r="D52" t="s">
        <v>9</v>
      </c>
      <c r="E52">
        <v>1</v>
      </c>
      <c r="F52" t="s">
        <v>80</v>
      </c>
      <c r="G52" t="s">
        <v>93</v>
      </c>
      <c r="H52" t="s">
        <v>80</v>
      </c>
      <c r="I52" t="s">
        <v>62</v>
      </c>
    </row>
    <row r="53" spans="1:9" outlineLevel="2" x14ac:dyDescent="0.25">
      <c r="A53">
        <v>102</v>
      </c>
      <c r="B53" t="s">
        <v>634</v>
      </c>
      <c r="C53" t="s">
        <v>635</v>
      </c>
      <c r="D53" t="s">
        <v>9</v>
      </c>
      <c r="E53">
        <v>1</v>
      </c>
      <c r="F53" t="s">
        <v>80</v>
      </c>
      <c r="G53" t="s">
        <v>93</v>
      </c>
      <c r="H53" t="s">
        <v>637</v>
      </c>
      <c r="I53" t="s">
        <v>62</v>
      </c>
    </row>
    <row r="54" spans="1:9" outlineLevel="2" x14ac:dyDescent="0.25">
      <c r="A54">
        <v>146</v>
      </c>
      <c r="B54" t="s">
        <v>872</v>
      </c>
      <c r="C54" t="s">
        <v>873</v>
      </c>
      <c r="D54" t="s">
        <v>9</v>
      </c>
      <c r="E54">
        <v>1</v>
      </c>
      <c r="F54" t="s">
        <v>875</v>
      </c>
      <c r="G54" t="s">
        <v>14</v>
      </c>
      <c r="H54" t="s">
        <v>876</v>
      </c>
      <c r="I54" t="s">
        <v>62</v>
      </c>
    </row>
    <row r="55" spans="1:9" outlineLevel="2" x14ac:dyDescent="0.25">
      <c r="A55">
        <v>333</v>
      </c>
      <c r="B55" t="s">
        <v>1800</v>
      </c>
      <c r="C55" t="s">
        <v>1801</v>
      </c>
      <c r="D55" t="s">
        <v>9</v>
      </c>
      <c r="E55">
        <v>1</v>
      </c>
      <c r="F55" t="s">
        <v>1746</v>
      </c>
      <c r="G55" t="s">
        <v>93</v>
      </c>
      <c r="I55" t="s">
        <v>62</v>
      </c>
    </row>
    <row r="56" spans="1:9" outlineLevel="2" x14ac:dyDescent="0.25">
      <c r="A56">
        <v>109</v>
      </c>
      <c r="B56" t="s">
        <v>667</v>
      </c>
      <c r="C56" t="s">
        <v>668</v>
      </c>
      <c r="D56" t="s">
        <v>9</v>
      </c>
      <c r="E56">
        <v>1</v>
      </c>
      <c r="F56" t="s">
        <v>667</v>
      </c>
      <c r="G56" t="s">
        <v>14</v>
      </c>
      <c r="H56" t="s">
        <v>670</v>
      </c>
      <c r="I56" t="s">
        <v>62</v>
      </c>
    </row>
    <row r="57" spans="1:9" outlineLevel="2" x14ac:dyDescent="0.25">
      <c r="A57">
        <v>106</v>
      </c>
      <c r="B57" t="s">
        <v>655</v>
      </c>
      <c r="C57" t="s">
        <v>656</v>
      </c>
      <c r="D57" t="s">
        <v>9</v>
      </c>
      <c r="E57">
        <v>1</v>
      </c>
      <c r="F57" t="s">
        <v>80</v>
      </c>
      <c r="G57" t="s">
        <v>93</v>
      </c>
      <c r="H57" t="s">
        <v>80</v>
      </c>
      <c r="I57" t="s">
        <v>62</v>
      </c>
    </row>
    <row r="58" spans="1:9" outlineLevel="2" x14ac:dyDescent="0.25">
      <c r="A58">
        <v>107</v>
      </c>
      <c r="B58" t="s">
        <v>658</v>
      </c>
      <c r="C58" t="s">
        <v>659</v>
      </c>
      <c r="D58" t="s">
        <v>9</v>
      </c>
      <c r="E58">
        <v>1</v>
      </c>
      <c r="F58" t="s">
        <v>80</v>
      </c>
      <c r="G58" t="s">
        <v>93</v>
      </c>
      <c r="H58" t="s">
        <v>660</v>
      </c>
      <c r="I58" t="s">
        <v>62</v>
      </c>
    </row>
    <row r="59" spans="1:9" outlineLevel="2" x14ac:dyDescent="0.25">
      <c r="A59">
        <v>24</v>
      </c>
      <c r="B59" t="s">
        <v>200</v>
      </c>
      <c r="C59" t="s">
        <v>201</v>
      </c>
      <c r="D59" t="s">
        <v>9</v>
      </c>
      <c r="E59">
        <v>1</v>
      </c>
      <c r="F59" t="s">
        <v>202</v>
      </c>
      <c r="G59" t="s">
        <v>14</v>
      </c>
      <c r="H59" t="s">
        <v>203</v>
      </c>
      <c r="I59" t="s">
        <v>62</v>
      </c>
    </row>
    <row r="60" spans="1:9" outlineLevel="2" x14ac:dyDescent="0.25">
      <c r="A60">
        <v>271</v>
      </c>
      <c r="B60" t="s">
        <v>1524</v>
      </c>
      <c r="C60" t="s">
        <v>1525</v>
      </c>
      <c r="D60" t="s">
        <v>9</v>
      </c>
      <c r="E60">
        <v>1</v>
      </c>
      <c r="F60" t="s">
        <v>38</v>
      </c>
      <c r="G60" t="s">
        <v>93</v>
      </c>
      <c r="H60" t="s">
        <v>1527</v>
      </c>
      <c r="I60" t="s">
        <v>62</v>
      </c>
    </row>
    <row r="61" spans="1:9" outlineLevel="2" x14ac:dyDescent="0.25">
      <c r="A61">
        <v>116</v>
      </c>
      <c r="B61" t="s">
        <v>704</v>
      </c>
      <c r="C61" t="s">
        <v>705</v>
      </c>
      <c r="D61" t="s">
        <v>9</v>
      </c>
      <c r="E61">
        <v>1</v>
      </c>
      <c r="F61" t="s">
        <v>80</v>
      </c>
      <c r="G61" t="s">
        <v>93</v>
      </c>
      <c r="H61" t="s">
        <v>707</v>
      </c>
      <c r="I61" t="s">
        <v>62</v>
      </c>
    </row>
    <row r="62" spans="1:9" outlineLevel="2" x14ac:dyDescent="0.25">
      <c r="A62">
        <v>5</v>
      </c>
      <c r="B62" t="s">
        <v>54</v>
      </c>
      <c r="C62" t="s">
        <v>55</v>
      </c>
      <c r="D62" t="s">
        <v>9</v>
      </c>
      <c r="E62">
        <v>1</v>
      </c>
      <c r="F62" t="s">
        <v>59</v>
      </c>
      <c r="G62" t="s">
        <v>14</v>
      </c>
      <c r="H62" t="s">
        <v>61</v>
      </c>
      <c r="I62" t="s">
        <v>62</v>
      </c>
    </row>
    <row r="63" spans="1:9" outlineLevel="2" x14ac:dyDescent="0.25">
      <c r="A63">
        <v>115</v>
      </c>
      <c r="B63" t="s">
        <v>699</v>
      </c>
      <c r="C63" t="s">
        <v>700</v>
      </c>
      <c r="D63" t="s">
        <v>9</v>
      </c>
      <c r="E63">
        <v>1</v>
      </c>
      <c r="F63" t="s">
        <v>80</v>
      </c>
      <c r="G63" t="s">
        <v>93</v>
      </c>
      <c r="H63" t="s">
        <v>702</v>
      </c>
      <c r="I63" t="s">
        <v>62</v>
      </c>
    </row>
    <row r="64" spans="1:9" outlineLevel="2" x14ac:dyDescent="0.25">
      <c r="A64">
        <v>127</v>
      </c>
      <c r="B64" t="s">
        <v>766</v>
      </c>
      <c r="C64" t="s">
        <v>767</v>
      </c>
      <c r="D64" t="s">
        <v>9</v>
      </c>
      <c r="E64">
        <v>1</v>
      </c>
      <c r="F64" t="s">
        <v>766</v>
      </c>
      <c r="G64" t="s">
        <v>14</v>
      </c>
      <c r="H64" t="s">
        <v>769</v>
      </c>
      <c r="I64" t="s">
        <v>62</v>
      </c>
    </row>
    <row r="65" spans="1:9" outlineLevel="2" x14ac:dyDescent="0.25">
      <c r="A65">
        <v>9</v>
      </c>
      <c r="B65" t="s">
        <v>90</v>
      </c>
      <c r="C65" t="s">
        <v>91</v>
      </c>
      <c r="D65" t="s">
        <v>9</v>
      </c>
      <c r="E65">
        <v>1</v>
      </c>
      <c r="F65" t="s">
        <v>80</v>
      </c>
      <c r="G65" t="s">
        <v>93</v>
      </c>
      <c r="H65" t="s">
        <v>94</v>
      </c>
      <c r="I65" t="s">
        <v>62</v>
      </c>
    </row>
    <row r="66" spans="1:9" outlineLevel="2" x14ac:dyDescent="0.25">
      <c r="A66">
        <v>131</v>
      </c>
      <c r="B66" t="s">
        <v>790</v>
      </c>
      <c r="C66" t="s">
        <v>791</v>
      </c>
      <c r="D66" t="s">
        <v>9</v>
      </c>
      <c r="E66">
        <v>1</v>
      </c>
      <c r="F66" t="s">
        <v>793</v>
      </c>
      <c r="G66" t="s">
        <v>14</v>
      </c>
      <c r="H66" t="s">
        <v>794</v>
      </c>
      <c r="I66" t="s">
        <v>62</v>
      </c>
    </row>
    <row r="67" spans="1:9" outlineLevel="2" x14ac:dyDescent="0.25">
      <c r="A67">
        <v>103</v>
      </c>
      <c r="B67" t="s">
        <v>639</v>
      </c>
      <c r="C67" t="s">
        <v>640</v>
      </c>
      <c r="D67" t="s">
        <v>9</v>
      </c>
      <c r="E67">
        <v>1</v>
      </c>
      <c r="F67" t="s">
        <v>80</v>
      </c>
      <c r="G67" t="s">
        <v>14</v>
      </c>
      <c r="H67" t="s">
        <v>642</v>
      </c>
      <c r="I67" t="s">
        <v>62</v>
      </c>
    </row>
    <row r="68" spans="1:9" outlineLevel="2" x14ac:dyDescent="0.25">
      <c r="A68">
        <v>10</v>
      </c>
      <c r="B68" t="s">
        <v>96</v>
      </c>
      <c r="C68" t="s">
        <v>97</v>
      </c>
      <c r="D68" t="s">
        <v>9</v>
      </c>
      <c r="E68">
        <v>1</v>
      </c>
      <c r="F68" t="s">
        <v>80</v>
      </c>
      <c r="G68" t="s">
        <v>93</v>
      </c>
      <c r="H68" t="s">
        <v>38</v>
      </c>
      <c r="I68" t="s">
        <v>62</v>
      </c>
    </row>
    <row r="69" spans="1:9" outlineLevel="2" x14ac:dyDescent="0.25">
      <c r="A69">
        <v>58</v>
      </c>
      <c r="B69" t="s">
        <v>417</v>
      </c>
      <c r="C69" t="s">
        <v>418</v>
      </c>
      <c r="D69" t="s">
        <v>9</v>
      </c>
      <c r="E69">
        <v>1</v>
      </c>
      <c r="F69" t="s">
        <v>80</v>
      </c>
      <c r="G69" t="s">
        <v>93</v>
      </c>
      <c r="H69" t="s">
        <v>420</v>
      </c>
      <c r="I69" t="s">
        <v>62</v>
      </c>
    </row>
    <row r="70" spans="1:9" outlineLevel="2" x14ac:dyDescent="0.25">
      <c r="A70">
        <v>65</v>
      </c>
      <c r="B70" t="s">
        <v>462</v>
      </c>
      <c r="C70" t="s">
        <v>463</v>
      </c>
      <c r="D70" t="s">
        <v>9</v>
      </c>
      <c r="E70">
        <v>1</v>
      </c>
      <c r="F70" t="s">
        <v>80</v>
      </c>
      <c r="G70" t="s">
        <v>93</v>
      </c>
      <c r="H70" t="s">
        <v>465</v>
      </c>
      <c r="I70" t="s">
        <v>62</v>
      </c>
    </row>
    <row r="71" spans="1:9" outlineLevel="2" x14ac:dyDescent="0.25">
      <c r="A71">
        <v>73</v>
      </c>
      <c r="B71" t="s">
        <v>500</v>
      </c>
      <c r="C71" t="s">
        <v>501</v>
      </c>
      <c r="D71" t="s">
        <v>9</v>
      </c>
      <c r="E71">
        <v>1</v>
      </c>
      <c r="F71" t="s">
        <v>80</v>
      </c>
      <c r="G71" t="s">
        <v>93</v>
      </c>
      <c r="H71" t="s">
        <v>503</v>
      </c>
      <c r="I71" t="s">
        <v>62</v>
      </c>
    </row>
    <row r="72" spans="1:9" outlineLevel="2" x14ac:dyDescent="0.25">
      <c r="A72">
        <v>100</v>
      </c>
      <c r="B72" t="s">
        <v>526</v>
      </c>
      <c r="C72" t="s">
        <v>627</v>
      </c>
      <c r="D72" t="s">
        <v>9</v>
      </c>
      <c r="E72">
        <v>1</v>
      </c>
      <c r="F72" t="s">
        <v>80</v>
      </c>
      <c r="G72" t="s">
        <v>93</v>
      </c>
      <c r="H72" t="s">
        <v>629</v>
      </c>
      <c r="I72" t="s">
        <v>62</v>
      </c>
    </row>
    <row r="73" spans="1:9" outlineLevel="2" x14ac:dyDescent="0.25">
      <c r="A73">
        <v>279</v>
      </c>
      <c r="B73" t="s">
        <v>59</v>
      </c>
      <c r="C73" t="s">
        <v>1558</v>
      </c>
      <c r="D73" t="s">
        <v>9</v>
      </c>
      <c r="E73">
        <v>1</v>
      </c>
      <c r="F73" t="s">
        <v>59</v>
      </c>
      <c r="G73" t="s">
        <v>14</v>
      </c>
      <c r="H73" t="s">
        <v>1561</v>
      </c>
      <c r="I73" t="s">
        <v>62</v>
      </c>
    </row>
    <row r="74" spans="1:9" outlineLevel="2" x14ac:dyDescent="0.25">
      <c r="A74">
        <v>122</v>
      </c>
      <c r="B74" t="s">
        <v>737</v>
      </c>
      <c r="C74" t="s">
        <v>738</v>
      </c>
      <c r="D74" t="s">
        <v>9</v>
      </c>
      <c r="E74">
        <v>1</v>
      </c>
      <c r="F74" t="s">
        <v>80</v>
      </c>
      <c r="G74" t="s">
        <v>14</v>
      </c>
      <c r="H74" t="s">
        <v>38</v>
      </c>
      <c r="I74" t="s">
        <v>62</v>
      </c>
    </row>
    <row r="75" spans="1:9" outlineLevel="2" x14ac:dyDescent="0.25">
      <c r="A75">
        <v>69</v>
      </c>
      <c r="B75" t="s">
        <v>483</v>
      </c>
      <c r="C75" t="s">
        <v>484</v>
      </c>
      <c r="D75" t="s">
        <v>9</v>
      </c>
      <c r="E75">
        <v>1</v>
      </c>
      <c r="F75" t="s">
        <v>80</v>
      </c>
      <c r="G75" t="s">
        <v>93</v>
      </c>
      <c r="H75" t="s">
        <v>80</v>
      </c>
      <c r="I75" t="s">
        <v>62</v>
      </c>
    </row>
    <row r="76" spans="1:9" outlineLevel="2" x14ac:dyDescent="0.25">
      <c r="A76">
        <v>141</v>
      </c>
      <c r="B76" t="s">
        <v>848</v>
      </c>
      <c r="C76" t="s">
        <v>849</v>
      </c>
      <c r="D76" t="s">
        <v>9</v>
      </c>
      <c r="E76">
        <v>1</v>
      </c>
      <c r="F76" t="s">
        <v>851</v>
      </c>
      <c r="G76" t="s">
        <v>14</v>
      </c>
      <c r="H76" t="s">
        <v>852</v>
      </c>
      <c r="I76" t="s">
        <v>62</v>
      </c>
    </row>
    <row r="77" spans="1:9" outlineLevel="2" x14ac:dyDescent="0.25">
      <c r="A77">
        <v>133</v>
      </c>
      <c r="B77" t="s">
        <v>802</v>
      </c>
      <c r="C77" t="s">
        <v>803</v>
      </c>
      <c r="D77" t="s">
        <v>9</v>
      </c>
      <c r="E77">
        <v>1</v>
      </c>
      <c r="F77" t="s">
        <v>805</v>
      </c>
      <c r="G77" t="s">
        <v>14</v>
      </c>
      <c r="H77" t="s">
        <v>806</v>
      </c>
      <c r="I77" t="s">
        <v>62</v>
      </c>
    </row>
    <row r="78" spans="1:9" outlineLevel="2" x14ac:dyDescent="0.25">
      <c r="A78">
        <v>121</v>
      </c>
      <c r="B78" t="s">
        <v>731</v>
      </c>
      <c r="C78" t="s">
        <v>732</v>
      </c>
      <c r="D78" t="s">
        <v>9</v>
      </c>
      <c r="E78">
        <v>1</v>
      </c>
      <c r="F78" t="s">
        <v>731</v>
      </c>
      <c r="G78" t="s">
        <v>14</v>
      </c>
      <c r="H78" t="s">
        <v>735</v>
      </c>
      <c r="I78" t="s">
        <v>62</v>
      </c>
    </row>
    <row r="79" spans="1:9" outlineLevel="2" x14ac:dyDescent="0.25">
      <c r="A79">
        <v>124</v>
      </c>
      <c r="B79" t="s">
        <v>749</v>
      </c>
      <c r="C79" t="s">
        <v>750</v>
      </c>
      <c r="D79" t="s">
        <v>9</v>
      </c>
      <c r="E79">
        <v>1</v>
      </c>
      <c r="F79" t="s">
        <v>752</v>
      </c>
      <c r="G79" t="s">
        <v>14</v>
      </c>
      <c r="H79" t="s">
        <v>753</v>
      </c>
      <c r="I79" t="s">
        <v>62</v>
      </c>
    </row>
    <row r="80" spans="1:9" outlineLevel="2" x14ac:dyDescent="0.25">
      <c r="A80">
        <v>134</v>
      </c>
      <c r="B80" t="s">
        <v>808</v>
      </c>
      <c r="C80" t="s">
        <v>809</v>
      </c>
      <c r="D80" t="s">
        <v>9</v>
      </c>
      <c r="E80">
        <v>1</v>
      </c>
      <c r="F80" t="s">
        <v>808</v>
      </c>
      <c r="G80" t="s">
        <v>14</v>
      </c>
      <c r="H80" t="s">
        <v>811</v>
      </c>
      <c r="I80" t="s">
        <v>62</v>
      </c>
    </row>
    <row r="81" spans="1:9" outlineLevel="2" x14ac:dyDescent="0.25">
      <c r="A81">
        <v>126</v>
      </c>
      <c r="B81" t="s">
        <v>760</v>
      </c>
      <c r="C81" t="s">
        <v>761</v>
      </c>
      <c r="D81" t="s">
        <v>9</v>
      </c>
      <c r="E81">
        <v>1</v>
      </c>
      <c r="F81" t="s">
        <v>763</v>
      </c>
      <c r="G81" t="s">
        <v>14</v>
      </c>
      <c r="H81" t="s">
        <v>764</v>
      </c>
      <c r="I81" t="s">
        <v>62</v>
      </c>
    </row>
    <row r="82" spans="1:9" outlineLevel="2" x14ac:dyDescent="0.25">
      <c r="A82">
        <v>129</v>
      </c>
      <c r="B82" t="s">
        <v>777</v>
      </c>
      <c r="C82" t="s">
        <v>778</v>
      </c>
      <c r="D82" t="s">
        <v>9</v>
      </c>
      <c r="E82">
        <v>1</v>
      </c>
      <c r="F82" t="s">
        <v>777</v>
      </c>
      <c r="G82" t="s">
        <v>14</v>
      </c>
      <c r="H82" t="s">
        <v>780</v>
      </c>
      <c r="I82" t="s">
        <v>62</v>
      </c>
    </row>
    <row r="83" spans="1:9" outlineLevel="2" x14ac:dyDescent="0.25">
      <c r="A83">
        <v>71</v>
      </c>
      <c r="B83" t="s">
        <v>489</v>
      </c>
      <c r="C83" t="s">
        <v>490</v>
      </c>
      <c r="D83" t="s">
        <v>9</v>
      </c>
      <c r="E83">
        <v>1</v>
      </c>
      <c r="F83" t="s">
        <v>489</v>
      </c>
      <c r="G83" t="s">
        <v>14</v>
      </c>
      <c r="H83" t="s">
        <v>492</v>
      </c>
      <c r="I83" t="s">
        <v>62</v>
      </c>
    </row>
    <row r="84" spans="1:9" outlineLevel="2" x14ac:dyDescent="0.25">
      <c r="A84">
        <v>105</v>
      </c>
      <c r="B84" t="s">
        <v>651</v>
      </c>
      <c r="C84" t="s">
        <v>652</v>
      </c>
      <c r="D84" t="s">
        <v>9</v>
      </c>
      <c r="E84">
        <v>1</v>
      </c>
      <c r="F84" t="s">
        <v>80</v>
      </c>
      <c r="G84" t="s">
        <v>14</v>
      </c>
      <c r="H84" t="s">
        <v>642</v>
      </c>
      <c r="I84" t="s">
        <v>62</v>
      </c>
    </row>
    <row r="85" spans="1:9" outlineLevel="2" x14ac:dyDescent="0.25">
      <c r="A85">
        <v>78</v>
      </c>
      <c r="B85" t="s">
        <v>526</v>
      </c>
      <c r="C85" t="s">
        <v>527</v>
      </c>
      <c r="D85" t="s">
        <v>9</v>
      </c>
      <c r="E85">
        <v>1</v>
      </c>
      <c r="F85" t="s">
        <v>80</v>
      </c>
      <c r="G85" t="s">
        <v>93</v>
      </c>
      <c r="H85" t="s">
        <v>530</v>
      </c>
      <c r="I85" t="s">
        <v>62</v>
      </c>
    </row>
    <row r="86" spans="1:9" outlineLevel="2" x14ac:dyDescent="0.25">
      <c r="A86">
        <v>135</v>
      </c>
      <c r="B86" t="s">
        <v>813</v>
      </c>
      <c r="C86" t="s">
        <v>814</v>
      </c>
      <c r="D86" t="s">
        <v>9</v>
      </c>
      <c r="E86">
        <v>1</v>
      </c>
      <c r="F86" t="s">
        <v>816</v>
      </c>
      <c r="G86" t="s">
        <v>14</v>
      </c>
      <c r="H86" t="s">
        <v>38</v>
      </c>
      <c r="I86" t="s">
        <v>62</v>
      </c>
    </row>
    <row r="87" spans="1:9" outlineLevel="2" x14ac:dyDescent="0.25">
      <c r="A87">
        <v>128</v>
      </c>
      <c r="B87" t="s">
        <v>771</v>
      </c>
      <c r="C87" t="s">
        <v>772</v>
      </c>
      <c r="D87" t="s">
        <v>9</v>
      </c>
      <c r="E87">
        <v>1</v>
      </c>
      <c r="F87" t="s">
        <v>774</v>
      </c>
      <c r="G87" t="s">
        <v>14</v>
      </c>
      <c r="H87" t="s">
        <v>775</v>
      </c>
      <c r="I87" t="s">
        <v>62</v>
      </c>
    </row>
    <row r="88" spans="1:9" outlineLevel="2" x14ac:dyDescent="0.25">
      <c r="A88">
        <v>119</v>
      </c>
      <c r="B88" t="s">
        <v>720</v>
      </c>
      <c r="C88" t="s">
        <v>721</v>
      </c>
      <c r="D88" t="s">
        <v>9</v>
      </c>
      <c r="E88">
        <v>1</v>
      </c>
      <c r="F88" t="s">
        <v>80</v>
      </c>
      <c r="G88" t="s">
        <v>14</v>
      </c>
      <c r="H88" t="s">
        <v>723</v>
      </c>
      <c r="I88" t="s">
        <v>62</v>
      </c>
    </row>
    <row r="89" spans="1:9" outlineLevel="2" x14ac:dyDescent="0.25">
      <c r="A89">
        <v>125</v>
      </c>
      <c r="B89" t="s">
        <v>755</v>
      </c>
      <c r="C89" t="s">
        <v>756</v>
      </c>
      <c r="D89" t="s">
        <v>9</v>
      </c>
      <c r="E89">
        <v>1</v>
      </c>
      <c r="F89" t="s">
        <v>755</v>
      </c>
      <c r="G89" t="s">
        <v>14</v>
      </c>
      <c r="H89" t="s">
        <v>758</v>
      </c>
      <c r="I89" t="s">
        <v>62</v>
      </c>
    </row>
    <row r="90" spans="1:9" outlineLevel="2" x14ac:dyDescent="0.25">
      <c r="A90">
        <v>114</v>
      </c>
      <c r="B90" t="s">
        <v>694</v>
      </c>
      <c r="C90" t="s">
        <v>695</v>
      </c>
      <c r="D90" t="s">
        <v>9</v>
      </c>
      <c r="E90">
        <v>1</v>
      </c>
      <c r="F90" t="s">
        <v>80</v>
      </c>
      <c r="G90" t="s">
        <v>93</v>
      </c>
      <c r="H90" t="s">
        <v>697</v>
      </c>
      <c r="I90" t="s">
        <v>62</v>
      </c>
    </row>
    <row r="91" spans="1:9" outlineLevel="2" x14ac:dyDescent="0.25">
      <c r="A91">
        <v>113</v>
      </c>
      <c r="B91" t="s">
        <v>690</v>
      </c>
      <c r="C91" t="s">
        <v>691</v>
      </c>
      <c r="D91" t="s">
        <v>9</v>
      </c>
      <c r="E91">
        <v>1</v>
      </c>
      <c r="F91" t="s">
        <v>80</v>
      </c>
      <c r="G91" t="s">
        <v>93</v>
      </c>
      <c r="H91" t="s">
        <v>530</v>
      </c>
      <c r="I91" t="s">
        <v>62</v>
      </c>
    </row>
    <row r="92" spans="1:9" outlineLevel="2" x14ac:dyDescent="0.25">
      <c r="A92">
        <v>120</v>
      </c>
      <c r="B92" t="s">
        <v>725</v>
      </c>
      <c r="C92" t="s">
        <v>726</v>
      </c>
      <c r="D92" t="s">
        <v>9</v>
      </c>
      <c r="E92">
        <v>1</v>
      </c>
      <c r="F92" t="s">
        <v>728</v>
      </c>
      <c r="G92" t="s">
        <v>14</v>
      </c>
      <c r="H92" t="s">
        <v>729</v>
      </c>
      <c r="I92" t="s">
        <v>62</v>
      </c>
    </row>
    <row r="93" spans="1:9" outlineLevel="2" x14ac:dyDescent="0.25">
      <c r="A93">
        <v>40</v>
      </c>
      <c r="B93" t="s">
        <v>303</v>
      </c>
      <c r="C93" t="s">
        <v>304</v>
      </c>
      <c r="D93" t="s">
        <v>9</v>
      </c>
      <c r="E93">
        <v>1</v>
      </c>
      <c r="F93" t="s">
        <v>80</v>
      </c>
      <c r="G93" t="s">
        <v>93</v>
      </c>
      <c r="H93" t="s">
        <v>306</v>
      </c>
      <c r="I93" t="s">
        <v>62</v>
      </c>
    </row>
    <row r="94" spans="1:9" outlineLevel="2" x14ac:dyDescent="0.25">
      <c r="A94">
        <v>132</v>
      </c>
      <c r="B94" t="s">
        <v>796</v>
      </c>
      <c r="C94" t="s">
        <v>797</v>
      </c>
      <c r="D94" t="s">
        <v>9</v>
      </c>
      <c r="E94">
        <v>1</v>
      </c>
      <c r="F94" t="s">
        <v>799</v>
      </c>
      <c r="G94" t="s">
        <v>14</v>
      </c>
      <c r="H94" t="s">
        <v>800</v>
      </c>
      <c r="I94" t="s">
        <v>62</v>
      </c>
    </row>
    <row r="95" spans="1:9" outlineLevel="2" x14ac:dyDescent="0.25">
      <c r="A95">
        <v>137</v>
      </c>
      <c r="B95" t="s">
        <v>826</v>
      </c>
      <c r="C95" t="s">
        <v>827</v>
      </c>
      <c r="D95" t="s">
        <v>9</v>
      </c>
      <c r="E95">
        <v>1</v>
      </c>
      <c r="F95" t="s">
        <v>826</v>
      </c>
      <c r="G95" t="s">
        <v>14</v>
      </c>
      <c r="H95" t="s">
        <v>830</v>
      </c>
      <c r="I95" t="s">
        <v>62</v>
      </c>
    </row>
    <row r="96" spans="1:9" outlineLevel="2" x14ac:dyDescent="0.25">
      <c r="A96">
        <v>136</v>
      </c>
      <c r="B96" t="s">
        <v>818</v>
      </c>
      <c r="C96" t="s">
        <v>819</v>
      </c>
      <c r="D96" t="s">
        <v>9</v>
      </c>
      <c r="E96">
        <v>1</v>
      </c>
      <c r="F96" t="s">
        <v>822</v>
      </c>
      <c r="G96" t="s">
        <v>14</v>
      </c>
      <c r="H96" t="s">
        <v>824</v>
      </c>
      <c r="I96" t="s">
        <v>62</v>
      </c>
    </row>
    <row r="97" spans="1:9" outlineLevel="2" x14ac:dyDescent="0.25">
      <c r="A97">
        <v>154</v>
      </c>
      <c r="B97" t="s">
        <v>917</v>
      </c>
      <c r="C97" t="s">
        <v>918</v>
      </c>
      <c r="D97" t="s">
        <v>9</v>
      </c>
      <c r="E97">
        <v>1</v>
      </c>
      <c r="F97" t="s">
        <v>535</v>
      </c>
      <c r="G97" t="s">
        <v>93</v>
      </c>
      <c r="H97" t="s">
        <v>920</v>
      </c>
      <c r="I97" t="s">
        <v>62</v>
      </c>
    </row>
    <row r="98" spans="1:9" outlineLevel="2" x14ac:dyDescent="0.25">
      <c r="A98">
        <v>257</v>
      </c>
      <c r="B98" t="s">
        <v>1453</v>
      </c>
      <c r="C98" t="s">
        <v>1454</v>
      </c>
      <c r="D98" t="s">
        <v>9</v>
      </c>
      <c r="E98">
        <v>1</v>
      </c>
      <c r="F98" t="s">
        <v>172</v>
      </c>
      <c r="G98" t="s">
        <v>25</v>
      </c>
      <c r="H98" t="s">
        <v>1451</v>
      </c>
      <c r="I98" t="s">
        <v>38</v>
      </c>
    </row>
    <row r="99" spans="1:9" outlineLevel="2" x14ac:dyDescent="0.25">
      <c r="A99">
        <v>149</v>
      </c>
      <c r="B99" t="s">
        <v>286</v>
      </c>
      <c r="C99" t="s">
        <v>890</v>
      </c>
      <c r="D99" t="s">
        <v>9</v>
      </c>
      <c r="E99">
        <v>1</v>
      </c>
      <c r="F99" t="s">
        <v>892</v>
      </c>
      <c r="G99" t="s">
        <v>25</v>
      </c>
      <c r="H99" t="s">
        <v>893</v>
      </c>
      <c r="I99" t="s">
        <v>38</v>
      </c>
    </row>
    <row r="100" spans="1:9" outlineLevel="2" x14ac:dyDescent="0.25">
      <c r="A100">
        <v>179</v>
      </c>
      <c r="B100" t="s">
        <v>1042</v>
      </c>
      <c r="C100" t="s">
        <v>1043</v>
      </c>
      <c r="D100" t="s">
        <v>9</v>
      </c>
      <c r="E100">
        <v>1</v>
      </c>
      <c r="F100" t="s">
        <v>508</v>
      </c>
      <c r="G100" t="s">
        <v>25</v>
      </c>
      <c r="H100" t="s">
        <v>1046</v>
      </c>
      <c r="I100" t="s">
        <v>38</v>
      </c>
    </row>
    <row r="101" spans="1:9" outlineLevel="2" x14ac:dyDescent="0.25">
      <c r="A101">
        <v>204</v>
      </c>
      <c r="B101" t="s">
        <v>1174</v>
      </c>
      <c r="C101" t="s">
        <v>1175</v>
      </c>
      <c r="D101" t="s">
        <v>9</v>
      </c>
      <c r="E101">
        <v>1</v>
      </c>
      <c r="F101" t="s">
        <v>36</v>
      </c>
      <c r="G101" t="s">
        <v>25</v>
      </c>
      <c r="H101" t="s">
        <v>1176</v>
      </c>
      <c r="I101" t="s">
        <v>38</v>
      </c>
    </row>
    <row r="102" spans="1:9" outlineLevel="2" x14ac:dyDescent="0.25">
      <c r="A102">
        <v>178</v>
      </c>
      <c r="B102" t="s">
        <v>1038</v>
      </c>
      <c r="C102" t="s">
        <v>1039</v>
      </c>
      <c r="D102" t="s">
        <v>9</v>
      </c>
      <c r="E102">
        <v>1</v>
      </c>
      <c r="F102" t="s">
        <v>38</v>
      </c>
      <c r="G102" t="s">
        <v>25</v>
      </c>
      <c r="H102" t="s">
        <v>38</v>
      </c>
      <c r="I102" t="s">
        <v>38</v>
      </c>
    </row>
    <row r="103" spans="1:9" outlineLevel="2" x14ac:dyDescent="0.25">
      <c r="A103">
        <v>123</v>
      </c>
      <c r="B103" t="s">
        <v>743</v>
      </c>
      <c r="C103" t="s">
        <v>744</v>
      </c>
      <c r="D103" t="s">
        <v>9</v>
      </c>
      <c r="E103">
        <v>1</v>
      </c>
      <c r="F103" t="s">
        <v>743</v>
      </c>
      <c r="G103" t="s">
        <v>14</v>
      </c>
      <c r="H103" t="s">
        <v>747</v>
      </c>
      <c r="I103" t="s">
        <v>38</v>
      </c>
    </row>
    <row r="104" spans="1:9" outlineLevel="2" x14ac:dyDescent="0.25">
      <c r="A104">
        <v>38</v>
      </c>
      <c r="B104" t="s">
        <v>289</v>
      </c>
      <c r="C104" t="s">
        <v>290</v>
      </c>
      <c r="D104" t="s">
        <v>9</v>
      </c>
      <c r="E104">
        <v>1</v>
      </c>
      <c r="F104" t="s">
        <v>80</v>
      </c>
      <c r="G104" t="s">
        <v>25</v>
      </c>
      <c r="H104" t="s">
        <v>292</v>
      </c>
      <c r="I104" t="s">
        <v>38</v>
      </c>
    </row>
    <row r="105" spans="1:9" outlineLevel="2" x14ac:dyDescent="0.25">
      <c r="A105">
        <v>259</v>
      </c>
      <c r="B105" t="s">
        <v>1463</v>
      </c>
      <c r="C105" t="s">
        <v>1464</v>
      </c>
      <c r="D105" t="s">
        <v>9</v>
      </c>
      <c r="E105">
        <v>1</v>
      </c>
      <c r="F105" t="s">
        <v>1466</v>
      </c>
      <c r="G105" t="s">
        <v>25</v>
      </c>
      <c r="H105" t="s">
        <v>1467</v>
      </c>
      <c r="I105" t="s">
        <v>38</v>
      </c>
    </row>
    <row r="106" spans="1:9" outlineLevel="2" x14ac:dyDescent="0.25">
      <c r="A106">
        <v>256</v>
      </c>
      <c r="B106" t="s">
        <v>1449</v>
      </c>
      <c r="C106" t="s">
        <v>1450</v>
      </c>
      <c r="D106" t="s">
        <v>9</v>
      </c>
      <c r="E106">
        <v>1</v>
      </c>
      <c r="F106" t="s">
        <v>38</v>
      </c>
      <c r="G106" t="s">
        <v>25</v>
      </c>
      <c r="H106" t="s">
        <v>1451</v>
      </c>
      <c r="I106" t="s">
        <v>38</v>
      </c>
    </row>
    <row r="107" spans="1:9" outlineLevel="2" x14ac:dyDescent="0.25">
      <c r="A107">
        <v>206</v>
      </c>
      <c r="B107" t="s">
        <v>1181</v>
      </c>
      <c r="C107" t="s">
        <v>1182</v>
      </c>
      <c r="D107" t="s">
        <v>9</v>
      </c>
      <c r="E107">
        <v>1</v>
      </c>
      <c r="F107" t="s">
        <v>38</v>
      </c>
      <c r="G107" t="s">
        <v>25</v>
      </c>
      <c r="H107" t="s">
        <v>1183</v>
      </c>
      <c r="I107" t="s">
        <v>38</v>
      </c>
    </row>
    <row r="108" spans="1:9" outlineLevel="2" x14ac:dyDescent="0.25">
      <c r="A108">
        <v>118</v>
      </c>
      <c r="B108" t="s">
        <v>714</v>
      </c>
      <c r="C108" t="s">
        <v>715</v>
      </c>
      <c r="D108" t="s">
        <v>9</v>
      </c>
      <c r="E108">
        <v>1</v>
      </c>
      <c r="F108" t="s">
        <v>80</v>
      </c>
      <c r="G108" t="s">
        <v>93</v>
      </c>
      <c r="H108" t="s">
        <v>717</v>
      </c>
      <c r="I108" t="s">
        <v>38</v>
      </c>
    </row>
    <row r="109" spans="1:9" outlineLevel="2" x14ac:dyDescent="0.25">
      <c r="A109">
        <v>428</v>
      </c>
      <c r="B109" t="s">
        <v>2222</v>
      </c>
      <c r="C109" t="s">
        <v>2223</v>
      </c>
      <c r="D109" t="s">
        <v>9</v>
      </c>
      <c r="E109">
        <v>1</v>
      </c>
      <c r="F109" t="s">
        <v>2198</v>
      </c>
      <c r="G109" t="s">
        <v>25</v>
      </c>
      <c r="H109" t="s">
        <v>2166</v>
      </c>
      <c r="I109" t="s">
        <v>51</v>
      </c>
    </row>
    <row r="110" spans="1:9" outlineLevel="2" x14ac:dyDescent="0.25">
      <c r="A110">
        <v>429</v>
      </c>
      <c r="B110" t="s">
        <v>2225</v>
      </c>
      <c r="C110" t="s">
        <v>2226</v>
      </c>
      <c r="D110" t="s">
        <v>9</v>
      </c>
      <c r="E110">
        <v>1</v>
      </c>
      <c r="F110" t="s">
        <v>2198</v>
      </c>
      <c r="G110" t="s">
        <v>25</v>
      </c>
      <c r="H110" t="s">
        <v>2166</v>
      </c>
      <c r="I110" t="s">
        <v>51</v>
      </c>
    </row>
    <row r="111" spans="1:9" outlineLevel="2" x14ac:dyDescent="0.25">
      <c r="A111">
        <v>430</v>
      </c>
      <c r="B111" t="s">
        <v>2228</v>
      </c>
      <c r="C111" t="s">
        <v>2229</v>
      </c>
      <c r="D111" t="s">
        <v>9</v>
      </c>
      <c r="E111">
        <v>1</v>
      </c>
      <c r="F111" t="s">
        <v>2198</v>
      </c>
      <c r="G111" t="s">
        <v>25</v>
      </c>
      <c r="H111" t="s">
        <v>2166</v>
      </c>
      <c r="I111" t="s">
        <v>51</v>
      </c>
    </row>
    <row r="112" spans="1:9" outlineLevel="2" x14ac:dyDescent="0.25">
      <c r="A112">
        <v>431</v>
      </c>
      <c r="B112" t="s">
        <v>2231</v>
      </c>
      <c r="C112" t="s">
        <v>2232</v>
      </c>
      <c r="D112" t="s">
        <v>9</v>
      </c>
      <c r="E112">
        <v>1</v>
      </c>
      <c r="F112" t="s">
        <v>2198</v>
      </c>
      <c r="G112" t="s">
        <v>25</v>
      </c>
      <c r="H112" t="s">
        <v>2166</v>
      </c>
      <c r="I112" t="s">
        <v>51</v>
      </c>
    </row>
    <row r="113" spans="1:9" outlineLevel="2" x14ac:dyDescent="0.25">
      <c r="A113">
        <v>374</v>
      </c>
      <c r="B113" t="s">
        <v>1972</v>
      </c>
      <c r="C113" t="s">
        <v>1973</v>
      </c>
      <c r="D113" t="s">
        <v>9</v>
      </c>
      <c r="E113">
        <v>1</v>
      </c>
      <c r="F113" t="s">
        <v>1974</v>
      </c>
      <c r="G113" t="s">
        <v>25</v>
      </c>
      <c r="H113" t="s">
        <v>1922</v>
      </c>
      <c r="I113" t="s">
        <v>51</v>
      </c>
    </row>
    <row r="114" spans="1:9" outlineLevel="2" x14ac:dyDescent="0.25">
      <c r="A114">
        <v>320</v>
      </c>
      <c r="B114" t="s">
        <v>1713</v>
      </c>
      <c r="C114" t="s">
        <v>1714</v>
      </c>
      <c r="D114" t="s">
        <v>9</v>
      </c>
      <c r="E114">
        <v>1</v>
      </c>
      <c r="F114" t="s">
        <v>1715</v>
      </c>
      <c r="G114" t="s">
        <v>25</v>
      </c>
      <c r="H114" t="s">
        <v>1638</v>
      </c>
      <c r="I114" t="s">
        <v>51</v>
      </c>
    </row>
    <row r="115" spans="1:9" outlineLevel="2" x14ac:dyDescent="0.25">
      <c r="A115">
        <v>399</v>
      </c>
      <c r="B115" t="s">
        <v>2080</v>
      </c>
      <c r="C115" t="s">
        <v>2081</v>
      </c>
      <c r="D115" t="s">
        <v>9</v>
      </c>
      <c r="E115">
        <v>1</v>
      </c>
      <c r="F115" t="s">
        <v>508</v>
      </c>
      <c r="G115" t="s">
        <v>25</v>
      </c>
      <c r="H115" t="s">
        <v>1922</v>
      </c>
      <c r="I115" t="s">
        <v>51</v>
      </c>
    </row>
    <row r="116" spans="1:9" outlineLevel="2" x14ac:dyDescent="0.25">
      <c r="A116">
        <v>402</v>
      </c>
      <c r="B116" t="s">
        <v>2093</v>
      </c>
      <c r="C116" t="s">
        <v>2094</v>
      </c>
      <c r="D116" t="s">
        <v>9</v>
      </c>
      <c r="E116">
        <v>1</v>
      </c>
      <c r="F116" t="s">
        <v>508</v>
      </c>
      <c r="G116" t="s">
        <v>25</v>
      </c>
      <c r="H116" t="s">
        <v>1922</v>
      </c>
      <c r="I116" t="s">
        <v>51</v>
      </c>
    </row>
    <row r="117" spans="1:9" outlineLevel="2" x14ac:dyDescent="0.25">
      <c r="A117">
        <v>319</v>
      </c>
      <c r="B117" t="s">
        <v>1708</v>
      </c>
      <c r="C117" t="s">
        <v>1709</v>
      </c>
      <c r="D117" t="s">
        <v>9</v>
      </c>
      <c r="E117">
        <v>1</v>
      </c>
      <c r="F117" t="s">
        <v>1705</v>
      </c>
      <c r="G117" t="s">
        <v>25</v>
      </c>
      <c r="H117" t="s">
        <v>1638</v>
      </c>
      <c r="I117" t="s">
        <v>51</v>
      </c>
    </row>
    <row r="118" spans="1:9" outlineLevel="2" x14ac:dyDescent="0.25">
      <c r="A118">
        <v>446</v>
      </c>
      <c r="B118" t="s">
        <v>2305</v>
      </c>
      <c r="C118" t="s">
        <v>2306</v>
      </c>
      <c r="D118" t="s">
        <v>9</v>
      </c>
      <c r="E118">
        <v>1</v>
      </c>
      <c r="F118" t="s">
        <v>2301</v>
      </c>
      <c r="G118" t="s">
        <v>25</v>
      </c>
      <c r="H118" t="s">
        <v>2289</v>
      </c>
      <c r="I118" t="s">
        <v>51</v>
      </c>
    </row>
    <row r="119" spans="1:9" outlineLevel="2" x14ac:dyDescent="0.25">
      <c r="A119">
        <v>53</v>
      </c>
      <c r="B119" t="s">
        <v>386</v>
      </c>
      <c r="C119" t="s">
        <v>387</v>
      </c>
      <c r="D119" t="s">
        <v>9</v>
      </c>
      <c r="E119">
        <v>1</v>
      </c>
      <c r="F119" t="s">
        <v>172</v>
      </c>
      <c r="G119" t="s">
        <v>25</v>
      </c>
      <c r="H119" t="s">
        <v>71</v>
      </c>
      <c r="I119" t="s">
        <v>51</v>
      </c>
    </row>
    <row r="120" spans="1:9" outlineLevel="2" x14ac:dyDescent="0.25">
      <c r="A120">
        <v>364</v>
      </c>
      <c r="B120" t="s">
        <v>1925</v>
      </c>
      <c r="C120" t="s">
        <v>1926</v>
      </c>
      <c r="D120" t="s">
        <v>9</v>
      </c>
      <c r="E120">
        <v>1</v>
      </c>
      <c r="F120" t="s">
        <v>508</v>
      </c>
      <c r="G120" t="s">
        <v>25</v>
      </c>
      <c r="H120" t="s">
        <v>1922</v>
      </c>
      <c r="I120" t="s">
        <v>51</v>
      </c>
    </row>
    <row r="121" spans="1:9" outlineLevel="2" x14ac:dyDescent="0.25">
      <c r="A121">
        <v>382</v>
      </c>
      <c r="B121" t="s">
        <v>2004</v>
      </c>
      <c r="C121" t="s">
        <v>2005</v>
      </c>
      <c r="D121" t="s">
        <v>9</v>
      </c>
      <c r="E121">
        <v>1</v>
      </c>
      <c r="F121" t="s">
        <v>508</v>
      </c>
      <c r="G121" t="s">
        <v>25</v>
      </c>
      <c r="H121" t="s">
        <v>1922</v>
      </c>
      <c r="I121" t="s">
        <v>51</v>
      </c>
    </row>
    <row r="122" spans="1:9" outlineLevel="2" x14ac:dyDescent="0.25">
      <c r="A122">
        <v>325</v>
      </c>
      <c r="B122" t="s">
        <v>1755</v>
      </c>
      <c r="C122" t="s">
        <v>1756</v>
      </c>
      <c r="D122" t="s">
        <v>9</v>
      </c>
      <c r="E122">
        <v>1</v>
      </c>
      <c r="F122" t="s">
        <v>1758</v>
      </c>
      <c r="G122" t="s">
        <v>25</v>
      </c>
      <c r="H122" t="s">
        <v>1638</v>
      </c>
      <c r="I122" t="s">
        <v>51</v>
      </c>
    </row>
    <row r="123" spans="1:9" outlineLevel="2" x14ac:dyDescent="0.25">
      <c r="A123">
        <v>369</v>
      </c>
      <c r="B123" t="s">
        <v>1951</v>
      </c>
      <c r="C123" t="s">
        <v>1952</v>
      </c>
      <c r="D123" t="s">
        <v>9</v>
      </c>
      <c r="E123">
        <v>1</v>
      </c>
      <c r="F123" t="s">
        <v>508</v>
      </c>
      <c r="G123" t="s">
        <v>25</v>
      </c>
      <c r="H123" t="s">
        <v>1922</v>
      </c>
      <c r="I123" t="s">
        <v>51</v>
      </c>
    </row>
    <row r="124" spans="1:9" outlineLevel="2" x14ac:dyDescent="0.25">
      <c r="A124">
        <v>365</v>
      </c>
      <c r="B124" t="s">
        <v>1932</v>
      </c>
      <c r="C124" t="s">
        <v>1933</v>
      </c>
      <c r="D124" t="s">
        <v>9</v>
      </c>
      <c r="E124">
        <v>1</v>
      </c>
      <c r="F124" t="s">
        <v>1932</v>
      </c>
      <c r="G124" t="s">
        <v>25</v>
      </c>
      <c r="H124" t="s">
        <v>1922</v>
      </c>
      <c r="I124" t="s">
        <v>51</v>
      </c>
    </row>
    <row r="125" spans="1:9" outlineLevel="2" x14ac:dyDescent="0.25">
      <c r="A125">
        <v>391</v>
      </c>
      <c r="B125" t="s">
        <v>2043</v>
      </c>
      <c r="C125" t="s">
        <v>2044</v>
      </c>
      <c r="D125" t="s">
        <v>9</v>
      </c>
      <c r="E125">
        <v>1</v>
      </c>
      <c r="F125" t="s">
        <v>172</v>
      </c>
      <c r="G125" t="s">
        <v>25</v>
      </c>
      <c r="H125" t="s">
        <v>1922</v>
      </c>
      <c r="I125" t="s">
        <v>51</v>
      </c>
    </row>
    <row r="126" spans="1:9" outlineLevel="2" x14ac:dyDescent="0.25">
      <c r="A126">
        <v>74</v>
      </c>
      <c r="B126" t="s">
        <v>505</v>
      </c>
      <c r="C126" t="s">
        <v>506</v>
      </c>
      <c r="D126" t="s">
        <v>9</v>
      </c>
      <c r="E126">
        <v>1</v>
      </c>
      <c r="F126" t="s">
        <v>508</v>
      </c>
      <c r="G126" t="s">
        <v>25</v>
      </c>
      <c r="H126" t="s">
        <v>145</v>
      </c>
      <c r="I126" t="s">
        <v>51</v>
      </c>
    </row>
    <row r="127" spans="1:9" outlineLevel="2" x14ac:dyDescent="0.25">
      <c r="A127">
        <v>111</v>
      </c>
      <c r="B127" t="s">
        <v>678</v>
      </c>
      <c r="C127" t="s">
        <v>679</v>
      </c>
      <c r="D127" t="s">
        <v>9</v>
      </c>
      <c r="E127">
        <v>1</v>
      </c>
      <c r="F127" t="s">
        <v>80</v>
      </c>
      <c r="G127" t="s">
        <v>25</v>
      </c>
      <c r="H127" t="s">
        <v>681</v>
      </c>
      <c r="I127" t="s">
        <v>51</v>
      </c>
    </row>
    <row r="128" spans="1:9" outlineLevel="2" x14ac:dyDescent="0.25">
      <c r="A128">
        <v>159</v>
      </c>
      <c r="B128" t="s">
        <v>948</v>
      </c>
      <c r="C128" t="s">
        <v>949</v>
      </c>
      <c r="D128" t="s">
        <v>9</v>
      </c>
      <c r="E128">
        <v>1</v>
      </c>
      <c r="F128" t="s">
        <v>950</v>
      </c>
      <c r="G128" t="s">
        <v>25</v>
      </c>
      <c r="H128" t="s">
        <v>595</v>
      </c>
      <c r="I128" t="s">
        <v>51</v>
      </c>
    </row>
    <row r="129" spans="1:9" outlineLevel="2" x14ac:dyDescent="0.25">
      <c r="A129">
        <v>371</v>
      </c>
      <c r="B129" t="s">
        <v>1961</v>
      </c>
      <c r="C129" t="s">
        <v>1962</v>
      </c>
      <c r="D129" t="s">
        <v>9</v>
      </c>
      <c r="E129">
        <v>1</v>
      </c>
      <c r="F129" t="s">
        <v>508</v>
      </c>
      <c r="G129" t="s">
        <v>25</v>
      </c>
      <c r="H129" t="s">
        <v>1922</v>
      </c>
      <c r="I129" t="s">
        <v>51</v>
      </c>
    </row>
    <row r="130" spans="1:9" outlineLevel="2" x14ac:dyDescent="0.25">
      <c r="A130">
        <v>42</v>
      </c>
      <c r="B130" t="s">
        <v>312</v>
      </c>
      <c r="C130" t="s">
        <v>313</v>
      </c>
      <c r="D130" t="s">
        <v>9</v>
      </c>
      <c r="E130">
        <v>1</v>
      </c>
      <c r="F130" t="s">
        <v>38</v>
      </c>
      <c r="G130" t="s">
        <v>25</v>
      </c>
      <c r="H130" t="s">
        <v>71</v>
      </c>
      <c r="I130" t="s">
        <v>51</v>
      </c>
    </row>
    <row r="131" spans="1:9" outlineLevel="2" x14ac:dyDescent="0.25">
      <c r="A131">
        <v>381</v>
      </c>
      <c r="B131" t="s">
        <v>1974</v>
      </c>
      <c r="C131" t="s">
        <v>2001</v>
      </c>
      <c r="D131" t="s">
        <v>9</v>
      </c>
      <c r="E131">
        <v>1</v>
      </c>
      <c r="F131" t="s">
        <v>1974</v>
      </c>
      <c r="G131" t="s">
        <v>25</v>
      </c>
      <c r="H131" t="s">
        <v>1922</v>
      </c>
      <c r="I131" t="s">
        <v>51</v>
      </c>
    </row>
    <row r="132" spans="1:9" outlineLevel="2" x14ac:dyDescent="0.25">
      <c r="A132">
        <v>380</v>
      </c>
      <c r="B132" t="s">
        <v>1998</v>
      </c>
      <c r="C132" t="s">
        <v>1999</v>
      </c>
      <c r="D132" t="s">
        <v>9</v>
      </c>
      <c r="E132">
        <v>1</v>
      </c>
      <c r="F132" t="s">
        <v>508</v>
      </c>
      <c r="G132" t="s">
        <v>25</v>
      </c>
      <c r="H132" t="s">
        <v>1922</v>
      </c>
      <c r="I132" t="s">
        <v>51</v>
      </c>
    </row>
    <row r="133" spans="1:9" outlineLevel="2" x14ac:dyDescent="0.25">
      <c r="A133">
        <v>444</v>
      </c>
      <c r="B133" t="s">
        <v>2295</v>
      </c>
      <c r="C133" t="s">
        <v>2296</v>
      </c>
      <c r="D133" t="s">
        <v>9</v>
      </c>
      <c r="E133">
        <v>1</v>
      </c>
      <c r="F133" t="s">
        <v>2298</v>
      </c>
      <c r="G133" t="s">
        <v>25</v>
      </c>
      <c r="H133" t="s">
        <v>2289</v>
      </c>
      <c r="I133" t="s">
        <v>51</v>
      </c>
    </row>
    <row r="134" spans="1:9" outlineLevel="2" x14ac:dyDescent="0.25">
      <c r="A134">
        <v>161</v>
      </c>
      <c r="B134" t="s">
        <v>956</v>
      </c>
      <c r="C134" t="s">
        <v>957</v>
      </c>
      <c r="D134" t="s">
        <v>9</v>
      </c>
      <c r="E134">
        <v>1</v>
      </c>
      <c r="F134" t="s">
        <v>950</v>
      </c>
      <c r="G134" t="s">
        <v>25</v>
      </c>
      <c r="H134" t="s">
        <v>595</v>
      </c>
      <c r="I134" t="s">
        <v>51</v>
      </c>
    </row>
    <row r="135" spans="1:9" outlineLevel="2" x14ac:dyDescent="0.25">
      <c r="A135">
        <v>367</v>
      </c>
      <c r="B135" t="s">
        <v>1942</v>
      </c>
      <c r="C135" t="s">
        <v>1943</v>
      </c>
      <c r="D135" t="s">
        <v>9</v>
      </c>
      <c r="E135">
        <v>1</v>
      </c>
      <c r="F135" t="s">
        <v>172</v>
      </c>
      <c r="G135" t="s">
        <v>25</v>
      </c>
      <c r="H135" t="s">
        <v>1922</v>
      </c>
      <c r="I135" t="s">
        <v>51</v>
      </c>
    </row>
    <row r="136" spans="1:9" outlineLevel="2" x14ac:dyDescent="0.25">
      <c r="A136">
        <v>373</v>
      </c>
      <c r="B136" t="s">
        <v>1968</v>
      </c>
      <c r="C136" t="s">
        <v>1969</v>
      </c>
      <c r="D136" t="s">
        <v>9</v>
      </c>
      <c r="E136">
        <v>1</v>
      </c>
      <c r="F136" t="s">
        <v>1968</v>
      </c>
      <c r="G136" t="s">
        <v>25</v>
      </c>
      <c r="H136" t="s">
        <v>1922</v>
      </c>
      <c r="I136" t="s">
        <v>51</v>
      </c>
    </row>
    <row r="137" spans="1:9" outlineLevel="2" x14ac:dyDescent="0.25">
      <c r="A137">
        <v>424</v>
      </c>
      <c r="B137" t="s">
        <v>2204</v>
      </c>
      <c r="C137" t="s">
        <v>2205</v>
      </c>
      <c r="D137" t="s">
        <v>9</v>
      </c>
      <c r="E137">
        <v>1</v>
      </c>
      <c r="F137" t="s">
        <v>2206</v>
      </c>
      <c r="G137" t="s">
        <v>25</v>
      </c>
      <c r="H137" t="s">
        <v>2166</v>
      </c>
      <c r="I137" t="s">
        <v>51</v>
      </c>
    </row>
    <row r="138" spans="1:9" outlineLevel="2" x14ac:dyDescent="0.25">
      <c r="A138">
        <v>375</v>
      </c>
      <c r="B138" t="s">
        <v>1976</v>
      </c>
      <c r="C138" t="s">
        <v>1977</v>
      </c>
      <c r="D138" t="s">
        <v>9</v>
      </c>
      <c r="E138">
        <v>1</v>
      </c>
      <c r="F138" t="s">
        <v>1978</v>
      </c>
      <c r="G138" t="s">
        <v>25</v>
      </c>
      <c r="H138" t="s">
        <v>1922</v>
      </c>
      <c r="I138" t="s">
        <v>51</v>
      </c>
    </row>
    <row r="139" spans="1:9" outlineLevel="2" x14ac:dyDescent="0.25">
      <c r="A139">
        <v>442</v>
      </c>
      <c r="B139" t="s">
        <v>2285</v>
      </c>
      <c r="C139" t="s">
        <v>2286</v>
      </c>
      <c r="D139" t="s">
        <v>9</v>
      </c>
      <c r="E139">
        <v>1</v>
      </c>
      <c r="F139" t="s">
        <v>508</v>
      </c>
      <c r="G139" t="s">
        <v>25</v>
      </c>
      <c r="H139" t="s">
        <v>2289</v>
      </c>
      <c r="I139" t="s">
        <v>51</v>
      </c>
    </row>
    <row r="140" spans="1:9" outlineLevel="2" x14ac:dyDescent="0.25">
      <c r="A140">
        <v>212</v>
      </c>
      <c r="B140" t="s">
        <v>1212</v>
      </c>
      <c r="C140" t="s">
        <v>1213</v>
      </c>
      <c r="D140" t="s">
        <v>9</v>
      </c>
      <c r="E140">
        <v>1</v>
      </c>
      <c r="F140" t="s">
        <v>1204</v>
      </c>
      <c r="G140" t="s">
        <v>25</v>
      </c>
      <c r="H140" t="s">
        <v>300</v>
      </c>
      <c r="I140" t="s">
        <v>51</v>
      </c>
    </row>
    <row r="141" spans="1:9" outlineLevel="2" x14ac:dyDescent="0.25">
      <c r="A141">
        <v>104</v>
      </c>
      <c r="B141" t="s">
        <v>644</v>
      </c>
      <c r="C141" t="s">
        <v>645</v>
      </c>
      <c r="D141" t="s">
        <v>9</v>
      </c>
      <c r="E141">
        <v>1</v>
      </c>
      <c r="F141" t="s">
        <v>647</v>
      </c>
      <c r="G141" t="s">
        <v>14</v>
      </c>
      <c r="H141" t="s">
        <v>649</v>
      </c>
      <c r="I141" t="s">
        <v>51</v>
      </c>
    </row>
    <row r="142" spans="1:9" outlineLevel="2" x14ac:dyDescent="0.25">
      <c r="A142">
        <v>466</v>
      </c>
      <c r="B142" t="s">
        <v>2406</v>
      </c>
      <c r="C142" t="s">
        <v>2407</v>
      </c>
      <c r="D142" t="s">
        <v>9</v>
      </c>
      <c r="E142">
        <v>1</v>
      </c>
      <c r="F142" t="s">
        <v>2406</v>
      </c>
      <c r="G142" t="s">
        <v>25</v>
      </c>
      <c r="H142" t="s">
        <v>2366</v>
      </c>
      <c r="I142" t="s">
        <v>51</v>
      </c>
    </row>
    <row r="143" spans="1:9" outlineLevel="2" x14ac:dyDescent="0.25">
      <c r="A143">
        <v>1</v>
      </c>
      <c r="B143" t="s">
        <v>1</v>
      </c>
      <c r="C143" t="s">
        <v>2</v>
      </c>
      <c r="D143" t="s">
        <v>9</v>
      </c>
      <c r="E143">
        <v>1</v>
      </c>
      <c r="F143" t="s">
        <v>10</v>
      </c>
      <c r="G143" t="s">
        <v>14</v>
      </c>
      <c r="H143" t="s">
        <v>15</v>
      </c>
      <c r="I143" t="s">
        <v>51</v>
      </c>
    </row>
    <row r="144" spans="1:9" outlineLevel="2" x14ac:dyDescent="0.25">
      <c r="A144">
        <v>410</v>
      </c>
      <c r="B144" t="s">
        <v>2125</v>
      </c>
      <c r="C144" t="s">
        <v>2126</v>
      </c>
      <c r="D144" t="s">
        <v>9</v>
      </c>
      <c r="E144">
        <v>1</v>
      </c>
      <c r="F144" t="s">
        <v>2125</v>
      </c>
      <c r="G144" t="s">
        <v>25</v>
      </c>
      <c r="H144" t="s">
        <v>2115</v>
      </c>
      <c r="I144" t="s">
        <v>51</v>
      </c>
    </row>
    <row r="145" spans="1:9" outlineLevel="2" x14ac:dyDescent="0.25">
      <c r="A145">
        <v>215</v>
      </c>
      <c r="B145" t="s">
        <v>1230</v>
      </c>
      <c r="C145" t="s">
        <v>1231</v>
      </c>
      <c r="D145" t="s">
        <v>9</v>
      </c>
      <c r="E145">
        <v>1</v>
      </c>
      <c r="F145" t="s">
        <v>1233</v>
      </c>
      <c r="G145" t="s">
        <v>25</v>
      </c>
      <c r="H145" t="s">
        <v>1235</v>
      </c>
      <c r="I145" t="s">
        <v>51</v>
      </c>
    </row>
    <row r="146" spans="1:9" outlineLevel="2" x14ac:dyDescent="0.25">
      <c r="A146">
        <v>340</v>
      </c>
      <c r="B146" t="s">
        <v>1847</v>
      </c>
      <c r="C146" t="s">
        <v>1848</v>
      </c>
      <c r="D146" t="s">
        <v>9</v>
      </c>
      <c r="E146">
        <v>1</v>
      </c>
      <c r="F146" t="s">
        <v>1850</v>
      </c>
      <c r="G146" t="s">
        <v>25</v>
      </c>
      <c r="H146" t="s">
        <v>1835</v>
      </c>
      <c r="I146" t="s">
        <v>51</v>
      </c>
    </row>
    <row r="147" spans="1:9" outlineLevel="2" x14ac:dyDescent="0.25">
      <c r="A147">
        <v>251</v>
      </c>
      <c r="B147" t="s">
        <v>1418</v>
      </c>
      <c r="C147" t="s">
        <v>1419</v>
      </c>
      <c r="D147" t="s">
        <v>9</v>
      </c>
      <c r="E147">
        <v>1</v>
      </c>
      <c r="F147" t="s">
        <v>1421</v>
      </c>
      <c r="G147" t="s">
        <v>25</v>
      </c>
      <c r="H147" t="s">
        <v>253</v>
      </c>
      <c r="I147" t="s">
        <v>51</v>
      </c>
    </row>
    <row r="148" spans="1:9" outlineLevel="2" x14ac:dyDescent="0.25">
      <c r="A148">
        <v>138</v>
      </c>
      <c r="B148" t="s">
        <v>832</v>
      </c>
      <c r="C148" t="s">
        <v>833</v>
      </c>
      <c r="D148" t="s">
        <v>9</v>
      </c>
      <c r="E148">
        <v>1</v>
      </c>
      <c r="F148" t="s">
        <v>834</v>
      </c>
      <c r="G148" t="s">
        <v>14</v>
      </c>
      <c r="H148" t="s">
        <v>835</v>
      </c>
      <c r="I148" t="s">
        <v>114</v>
      </c>
    </row>
    <row r="149" spans="1:9" outlineLevel="2" x14ac:dyDescent="0.25">
      <c r="A149">
        <v>352</v>
      </c>
      <c r="B149" t="s">
        <v>1911</v>
      </c>
      <c r="C149" t="s">
        <v>1912</v>
      </c>
      <c r="D149" t="s">
        <v>9</v>
      </c>
      <c r="E149">
        <v>1</v>
      </c>
      <c r="F149" t="s">
        <v>1914</v>
      </c>
      <c r="G149" t="s">
        <v>128</v>
      </c>
      <c r="H149" t="s">
        <v>1915</v>
      </c>
      <c r="I149" t="s">
        <v>114</v>
      </c>
    </row>
    <row r="150" spans="1:9" outlineLevel="2" x14ac:dyDescent="0.25">
      <c r="A150">
        <v>242</v>
      </c>
      <c r="B150" t="s">
        <v>1375</v>
      </c>
      <c r="C150" t="s">
        <v>1376</v>
      </c>
      <c r="D150" t="s">
        <v>9</v>
      </c>
      <c r="E150">
        <v>1</v>
      </c>
      <c r="F150" t="s">
        <v>1370</v>
      </c>
      <c r="G150" t="s">
        <v>25</v>
      </c>
      <c r="H150" t="s">
        <v>1379</v>
      </c>
      <c r="I150" t="s">
        <v>114</v>
      </c>
    </row>
    <row r="151" spans="1:9" outlineLevel="2" x14ac:dyDescent="0.25">
      <c r="A151">
        <v>139</v>
      </c>
      <c r="B151" t="s">
        <v>838</v>
      </c>
      <c r="C151" t="s">
        <v>839</v>
      </c>
      <c r="D151" t="s">
        <v>9</v>
      </c>
      <c r="E151">
        <v>1</v>
      </c>
      <c r="F151" t="s">
        <v>834</v>
      </c>
      <c r="G151" t="s">
        <v>14</v>
      </c>
      <c r="H151" t="s">
        <v>835</v>
      </c>
      <c r="I151" t="s">
        <v>114</v>
      </c>
    </row>
    <row r="152" spans="1:9" outlineLevel="2" x14ac:dyDescent="0.25">
      <c r="A152">
        <v>142</v>
      </c>
      <c r="B152" t="s">
        <v>854</v>
      </c>
      <c r="C152" t="s">
        <v>855</v>
      </c>
      <c r="D152" t="s">
        <v>9</v>
      </c>
      <c r="E152">
        <v>1</v>
      </c>
      <c r="F152" t="s">
        <v>834</v>
      </c>
      <c r="G152" t="s">
        <v>14</v>
      </c>
      <c r="H152" t="s">
        <v>835</v>
      </c>
      <c r="I152" t="s">
        <v>114</v>
      </c>
    </row>
    <row r="153" spans="1:9" outlineLevel="2" x14ac:dyDescent="0.25">
      <c r="A153">
        <v>140</v>
      </c>
      <c r="B153" t="s">
        <v>842</v>
      </c>
      <c r="C153" t="s">
        <v>843</v>
      </c>
      <c r="D153" t="s">
        <v>9</v>
      </c>
      <c r="E153">
        <v>1</v>
      </c>
      <c r="F153" t="s">
        <v>217</v>
      </c>
      <c r="G153" t="s">
        <v>14</v>
      </c>
      <c r="H153" t="s">
        <v>846</v>
      </c>
      <c r="I153" t="s">
        <v>114</v>
      </c>
    </row>
    <row r="154" spans="1:9" outlineLevel="2" x14ac:dyDescent="0.25">
      <c r="A154">
        <v>241</v>
      </c>
      <c r="B154" t="s">
        <v>1367</v>
      </c>
      <c r="C154" t="s">
        <v>1368</v>
      </c>
      <c r="D154" t="s">
        <v>9</v>
      </c>
      <c r="E154">
        <v>1</v>
      </c>
      <c r="F154" t="s">
        <v>1370</v>
      </c>
      <c r="G154" t="s">
        <v>25</v>
      </c>
      <c r="H154" t="s">
        <v>1373</v>
      </c>
      <c r="I154" t="s">
        <v>114</v>
      </c>
    </row>
    <row r="155" spans="1:9" outlineLevel="2" x14ac:dyDescent="0.25">
      <c r="A155">
        <v>49</v>
      </c>
      <c r="B155" t="s">
        <v>359</v>
      </c>
      <c r="C155" t="s">
        <v>360</v>
      </c>
      <c r="D155" t="s">
        <v>9</v>
      </c>
      <c r="E155">
        <v>1</v>
      </c>
      <c r="F155" t="s">
        <v>363</v>
      </c>
      <c r="G155" t="s">
        <v>25</v>
      </c>
      <c r="H155" t="s">
        <v>366</v>
      </c>
      <c r="I155" t="s">
        <v>114</v>
      </c>
    </row>
    <row r="156" spans="1:9" outlineLevel="2" x14ac:dyDescent="0.25">
      <c r="A156">
        <v>12</v>
      </c>
      <c r="B156" t="s">
        <v>108</v>
      </c>
      <c r="C156" t="s">
        <v>109</v>
      </c>
      <c r="D156" t="s">
        <v>9</v>
      </c>
      <c r="E156">
        <v>1</v>
      </c>
      <c r="F156" t="s">
        <v>80</v>
      </c>
      <c r="G156" t="s">
        <v>25</v>
      </c>
      <c r="H156" t="s">
        <v>113</v>
      </c>
      <c r="I156" t="s">
        <v>114</v>
      </c>
    </row>
    <row r="157" spans="1:9" outlineLevel="2" x14ac:dyDescent="0.25">
      <c r="A157">
        <v>239</v>
      </c>
      <c r="B157" t="s">
        <v>1357</v>
      </c>
      <c r="C157" t="s">
        <v>1358</v>
      </c>
      <c r="D157" t="s">
        <v>9</v>
      </c>
      <c r="E157">
        <v>1</v>
      </c>
      <c r="F157" t="s">
        <v>1357</v>
      </c>
      <c r="G157" t="s">
        <v>25</v>
      </c>
      <c r="H157" t="s">
        <v>113</v>
      </c>
      <c r="I157" t="s">
        <v>114</v>
      </c>
    </row>
    <row r="158" spans="1:9" outlineLevel="2" x14ac:dyDescent="0.25">
      <c r="A158">
        <v>282</v>
      </c>
      <c r="B158" t="s">
        <v>1577</v>
      </c>
      <c r="C158" t="s">
        <v>1578</v>
      </c>
      <c r="D158" t="s">
        <v>9</v>
      </c>
      <c r="E158">
        <v>1</v>
      </c>
      <c r="F158" t="s">
        <v>1580</v>
      </c>
      <c r="G158" t="s">
        <v>93</v>
      </c>
    </row>
    <row r="159" spans="1:9" outlineLevel="2" x14ac:dyDescent="0.25">
      <c r="A159">
        <v>467</v>
      </c>
      <c r="B159" t="s">
        <v>2410</v>
      </c>
      <c r="C159" t="s">
        <v>2411</v>
      </c>
      <c r="D159" t="s">
        <v>9</v>
      </c>
      <c r="E159">
        <v>1</v>
      </c>
      <c r="F159" t="s">
        <v>2413</v>
      </c>
      <c r="G159" t="s">
        <v>14</v>
      </c>
      <c r="H159" t="s">
        <v>2414</v>
      </c>
    </row>
    <row r="160" spans="1:9" outlineLevel="2" x14ac:dyDescent="0.25">
      <c r="A160">
        <v>462</v>
      </c>
      <c r="B160" t="s">
        <v>2386</v>
      </c>
      <c r="C160" t="s">
        <v>2387</v>
      </c>
      <c r="D160" t="s">
        <v>9</v>
      </c>
      <c r="E160">
        <v>1</v>
      </c>
      <c r="F160" t="s">
        <v>2388</v>
      </c>
      <c r="G160" t="s">
        <v>25</v>
      </c>
      <c r="H160" t="s">
        <v>2366</v>
      </c>
    </row>
    <row r="161" spans="1:9" outlineLevel="2" x14ac:dyDescent="0.25">
      <c r="A161">
        <v>411</v>
      </c>
      <c r="B161" t="s">
        <v>2130</v>
      </c>
      <c r="C161" t="s">
        <v>2131</v>
      </c>
      <c r="D161" t="s">
        <v>9</v>
      </c>
      <c r="E161">
        <v>1</v>
      </c>
      <c r="F161" t="s">
        <v>2130</v>
      </c>
      <c r="G161" t="s">
        <v>14</v>
      </c>
      <c r="H161" t="s">
        <v>2133</v>
      </c>
    </row>
    <row r="162" spans="1:9" outlineLevel="2" x14ac:dyDescent="0.25">
      <c r="A162">
        <v>348</v>
      </c>
      <c r="B162" t="s">
        <v>1529</v>
      </c>
      <c r="C162" t="s">
        <v>1890</v>
      </c>
      <c r="D162" t="s">
        <v>9</v>
      </c>
      <c r="E162">
        <v>1</v>
      </c>
      <c r="F162" t="s">
        <v>1892</v>
      </c>
      <c r="G162" t="s">
        <v>93</v>
      </c>
      <c r="H162" t="s">
        <v>1893</v>
      </c>
    </row>
    <row r="163" spans="1:9" outlineLevel="2" x14ac:dyDescent="0.25">
      <c r="A163">
        <v>412</v>
      </c>
      <c r="B163" t="s">
        <v>2135</v>
      </c>
      <c r="C163" t="s">
        <v>2136</v>
      </c>
      <c r="D163" t="s">
        <v>9</v>
      </c>
      <c r="E163">
        <v>1</v>
      </c>
      <c r="F163" t="s">
        <v>2138</v>
      </c>
      <c r="G163" t="s">
        <v>14</v>
      </c>
      <c r="H163" t="s">
        <v>2139</v>
      </c>
    </row>
    <row r="164" spans="1:9" outlineLevel="2" x14ac:dyDescent="0.25">
      <c r="A164">
        <v>460</v>
      </c>
      <c r="B164" t="s">
        <v>2375</v>
      </c>
      <c r="C164" t="s">
        <v>2378</v>
      </c>
      <c r="D164" t="s">
        <v>9</v>
      </c>
      <c r="E164">
        <v>1</v>
      </c>
      <c r="F164" t="s">
        <v>2375</v>
      </c>
      <c r="G164" t="s">
        <v>25</v>
      </c>
      <c r="H164" t="s">
        <v>2366</v>
      </c>
    </row>
    <row r="165" spans="1:9" outlineLevel="2" x14ac:dyDescent="0.25">
      <c r="A165">
        <v>461</v>
      </c>
      <c r="B165" t="s">
        <v>2380</v>
      </c>
      <c r="C165" t="s">
        <v>2381</v>
      </c>
      <c r="D165" t="s">
        <v>9</v>
      </c>
      <c r="E165">
        <v>1</v>
      </c>
      <c r="F165" t="s">
        <v>2383</v>
      </c>
      <c r="G165" t="s">
        <v>25</v>
      </c>
      <c r="H165" t="s">
        <v>2366</v>
      </c>
    </row>
    <row r="166" spans="1:9" outlineLevel="2" x14ac:dyDescent="0.25">
      <c r="A166">
        <v>459</v>
      </c>
      <c r="B166" t="s">
        <v>2372</v>
      </c>
      <c r="C166" t="s">
        <v>2373</v>
      </c>
      <c r="D166" t="s">
        <v>9</v>
      </c>
      <c r="E166">
        <v>1</v>
      </c>
      <c r="F166" t="s">
        <v>2375</v>
      </c>
      <c r="G166" t="s">
        <v>25</v>
      </c>
      <c r="H166" t="s">
        <v>2366</v>
      </c>
    </row>
    <row r="167" spans="1:9" outlineLevel="2" x14ac:dyDescent="0.25">
      <c r="A167">
        <v>405</v>
      </c>
      <c r="B167" t="s">
        <v>2104</v>
      </c>
      <c r="C167" t="s">
        <v>2105</v>
      </c>
      <c r="D167" t="s">
        <v>9</v>
      </c>
      <c r="E167">
        <v>1</v>
      </c>
      <c r="F167" t="s">
        <v>2107</v>
      </c>
      <c r="G167" t="s">
        <v>14</v>
      </c>
    </row>
    <row r="168" spans="1:9" outlineLevel="2" x14ac:dyDescent="0.25">
      <c r="A168">
        <v>441</v>
      </c>
      <c r="B168" t="s">
        <v>2279</v>
      </c>
      <c r="C168" t="s">
        <v>2280</v>
      </c>
      <c r="D168" t="s">
        <v>9</v>
      </c>
      <c r="E168">
        <v>1</v>
      </c>
      <c r="F168" t="s">
        <v>2282</v>
      </c>
      <c r="G168" t="s">
        <v>93</v>
      </c>
      <c r="H168" t="s">
        <v>2283</v>
      </c>
    </row>
    <row r="169" spans="1:9" outlineLevel="2" x14ac:dyDescent="0.25">
      <c r="A169">
        <v>347</v>
      </c>
      <c r="B169" t="s">
        <v>1885</v>
      </c>
      <c r="C169" t="s">
        <v>1886</v>
      </c>
      <c r="D169" t="s">
        <v>9</v>
      </c>
      <c r="E169">
        <v>1</v>
      </c>
      <c r="F169" t="s">
        <v>59</v>
      </c>
      <c r="G169" t="s">
        <v>14</v>
      </c>
      <c r="H169" t="s">
        <v>1888</v>
      </c>
    </row>
    <row r="170" spans="1:9" outlineLevel="1" x14ac:dyDescent="0.25">
      <c r="C170" s="24" t="s">
        <v>2590</v>
      </c>
      <c r="D170">
        <f>SUBTOTAL(3,D34:D169)</f>
        <v>136</v>
      </c>
    </row>
    <row r="171" spans="1:9" outlineLevel="2" x14ac:dyDescent="0.25">
      <c r="A171">
        <v>438</v>
      </c>
      <c r="B171" t="s">
        <v>2266</v>
      </c>
      <c r="C171" t="s">
        <v>2267</v>
      </c>
      <c r="D171" t="s">
        <v>2268</v>
      </c>
      <c r="E171">
        <v>1</v>
      </c>
      <c r="F171" t="s">
        <v>2266</v>
      </c>
      <c r="G171" t="s">
        <v>14</v>
      </c>
      <c r="H171" t="s">
        <v>2263</v>
      </c>
      <c r="I171" t="s">
        <v>130</v>
      </c>
    </row>
    <row r="172" spans="1:9" outlineLevel="2" x14ac:dyDescent="0.25">
      <c r="A172">
        <v>465</v>
      </c>
      <c r="B172" t="s">
        <v>2401</v>
      </c>
      <c r="C172" t="s">
        <v>2402</v>
      </c>
      <c r="D172" t="s">
        <v>2268</v>
      </c>
      <c r="E172">
        <v>1</v>
      </c>
      <c r="F172" t="s">
        <v>2401</v>
      </c>
      <c r="G172" t="s">
        <v>25</v>
      </c>
      <c r="H172" t="s">
        <v>2366</v>
      </c>
      <c r="I172" t="s">
        <v>51</v>
      </c>
    </row>
    <row r="173" spans="1:9" outlineLevel="1" x14ac:dyDescent="0.25">
      <c r="C173" s="24" t="s">
        <v>2591</v>
      </c>
      <c r="D173">
        <f>SUBTOTAL(3,D171:D172)</f>
        <v>2</v>
      </c>
    </row>
    <row r="174" spans="1:9" outlineLevel="2" x14ac:dyDescent="0.25">
      <c r="A174">
        <v>471</v>
      </c>
      <c r="B174" t="s">
        <v>2457</v>
      </c>
      <c r="C174" t="s">
        <v>2458</v>
      </c>
      <c r="D174" t="s">
        <v>130</v>
      </c>
      <c r="E174">
        <v>1</v>
      </c>
      <c r="F174" t="s">
        <v>2454</v>
      </c>
      <c r="G174" t="s">
        <v>128</v>
      </c>
      <c r="H174" t="s">
        <v>2455</v>
      </c>
      <c r="I174" t="s">
        <v>130</v>
      </c>
    </row>
    <row r="175" spans="1:9" outlineLevel="2" x14ac:dyDescent="0.25">
      <c r="A175">
        <v>470</v>
      </c>
      <c r="B175" t="s">
        <v>2452</v>
      </c>
      <c r="C175" t="s">
        <v>2453</v>
      </c>
      <c r="D175" t="s">
        <v>130</v>
      </c>
      <c r="E175">
        <v>1</v>
      </c>
      <c r="F175" t="s">
        <v>2454</v>
      </c>
      <c r="G175" t="s">
        <v>128</v>
      </c>
      <c r="H175" t="s">
        <v>2455</v>
      </c>
      <c r="I175" t="s">
        <v>130</v>
      </c>
    </row>
    <row r="176" spans="1:9" outlineLevel="2" x14ac:dyDescent="0.25">
      <c r="A176">
        <v>472</v>
      </c>
      <c r="B176" t="s">
        <v>2460</v>
      </c>
      <c r="C176" t="s">
        <v>2461</v>
      </c>
      <c r="D176" t="s">
        <v>130</v>
      </c>
      <c r="E176">
        <v>1</v>
      </c>
      <c r="F176" t="s">
        <v>2454</v>
      </c>
      <c r="G176" t="s">
        <v>128</v>
      </c>
      <c r="H176" t="s">
        <v>2455</v>
      </c>
      <c r="I176" t="s">
        <v>130</v>
      </c>
    </row>
    <row r="177" spans="1:9" outlineLevel="2" x14ac:dyDescent="0.25">
      <c r="A177">
        <v>473</v>
      </c>
      <c r="B177" t="s">
        <v>2463</v>
      </c>
      <c r="C177" t="s">
        <v>2464</v>
      </c>
      <c r="D177" t="s">
        <v>130</v>
      </c>
      <c r="E177">
        <v>1</v>
      </c>
      <c r="F177" t="s">
        <v>2465</v>
      </c>
      <c r="G177" t="s">
        <v>128</v>
      </c>
      <c r="H177" t="s">
        <v>2455</v>
      </c>
      <c r="I177" t="s">
        <v>130</v>
      </c>
    </row>
    <row r="178" spans="1:9" outlineLevel="2" x14ac:dyDescent="0.25">
      <c r="A178">
        <v>90</v>
      </c>
      <c r="B178" t="s">
        <v>587</v>
      </c>
      <c r="C178" t="s">
        <v>588</v>
      </c>
      <c r="D178" t="s">
        <v>130</v>
      </c>
      <c r="E178">
        <v>1</v>
      </c>
      <c r="F178" t="s">
        <v>590</v>
      </c>
      <c r="G178" t="s">
        <v>128</v>
      </c>
      <c r="H178" t="s">
        <v>591</v>
      </c>
      <c r="I178" t="s">
        <v>130</v>
      </c>
    </row>
    <row r="179" spans="1:9" outlineLevel="2" x14ac:dyDescent="0.25">
      <c r="A179">
        <v>350</v>
      </c>
      <c r="B179" t="s">
        <v>1900</v>
      </c>
      <c r="C179" t="s">
        <v>1901</v>
      </c>
      <c r="D179" t="s">
        <v>130</v>
      </c>
      <c r="E179">
        <v>1</v>
      </c>
      <c r="F179" t="s">
        <v>1903</v>
      </c>
      <c r="G179" t="s">
        <v>128</v>
      </c>
      <c r="H179" t="s">
        <v>1905</v>
      </c>
      <c r="I179" t="s">
        <v>130</v>
      </c>
    </row>
    <row r="180" spans="1:9" outlineLevel="2" x14ac:dyDescent="0.25">
      <c r="A180">
        <v>351</v>
      </c>
      <c r="B180" t="s">
        <v>1900</v>
      </c>
      <c r="C180" t="s">
        <v>1907</v>
      </c>
      <c r="D180" t="s">
        <v>130</v>
      </c>
      <c r="E180">
        <v>1</v>
      </c>
      <c r="F180" t="s">
        <v>1903</v>
      </c>
      <c r="G180" t="s">
        <v>128</v>
      </c>
      <c r="H180" t="s">
        <v>1909</v>
      </c>
      <c r="I180" t="s">
        <v>130</v>
      </c>
    </row>
    <row r="181" spans="1:9" outlineLevel="2" x14ac:dyDescent="0.25">
      <c r="A181">
        <v>453</v>
      </c>
      <c r="B181" t="s">
        <v>2341</v>
      </c>
      <c r="C181" t="s">
        <v>2342</v>
      </c>
      <c r="D181" t="s">
        <v>130</v>
      </c>
      <c r="E181">
        <v>1</v>
      </c>
      <c r="F181" t="s">
        <v>2341</v>
      </c>
      <c r="G181" t="s">
        <v>128</v>
      </c>
      <c r="H181" t="s">
        <v>2336</v>
      </c>
      <c r="I181" t="s">
        <v>130</v>
      </c>
    </row>
    <row r="182" spans="1:9" outlineLevel="2" x14ac:dyDescent="0.25">
      <c r="A182">
        <v>463</v>
      </c>
      <c r="B182" t="s">
        <v>2390</v>
      </c>
      <c r="C182" t="s">
        <v>2391</v>
      </c>
      <c r="D182" t="s">
        <v>130</v>
      </c>
      <c r="E182">
        <v>1</v>
      </c>
      <c r="F182" t="s">
        <v>2393</v>
      </c>
      <c r="G182" t="s">
        <v>128</v>
      </c>
      <c r="H182" t="s">
        <v>2394</v>
      </c>
      <c r="I182" t="s">
        <v>130</v>
      </c>
    </row>
    <row r="183" spans="1:9" outlineLevel="2" x14ac:dyDescent="0.25">
      <c r="A183">
        <v>474</v>
      </c>
      <c r="B183" t="s">
        <v>2467</v>
      </c>
      <c r="C183" t="s">
        <v>2468</v>
      </c>
      <c r="D183" t="s">
        <v>130</v>
      </c>
      <c r="E183">
        <v>1</v>
      </c>
      <c r="F183" t="s">
        <v>2469</v>
      </c>
      <c r="G183" t="s">
        <v>128</v>
      </c>
      <c r="H183" t="s">
        <v>2455</v>
      </c>
      <c r="I183" t="s">
        <v>130</v>
      </c>
    </row>
    <row r="184" spans="1:9" outlineLevel="2" x14ac:dyDescent="0.25">
      <c r="A184">
        <v>155</v>
      </c>
      <c r="B184" t="s">
        <v>923</v>
      </c>
      <c r="C184" t="s">
        <v>924</v>
      </c>
      <c r="D184" t="s">
        <v>130</v>
      </c>
      <c r="E184">
        <v>1</v>
      </c>
      <c r="F184" t="s">
        <v>927</v>
      </c>
      <c r="G184" t="s">
        <v>128</v>
      </c>
      <c r="H184" t="s">
        <v>928</v>
      </c>
      <c r="I184" t="s">
        <v>130</v>
      </c>
    </row>
    <row r="185" spans="1:9" outlineLevel="2" x14ac:dyDescent="0.25">
      <c r="A185">
        <v>349</v>
      </c>
      <c r="B185" t="s">
        <v>1896</v>
      </c>
      <c r="C185" t="s">
        <v>1897</v>
      </c>
      <c r="D185" t="s">
        <v>130</v>
      </c>
      <c r="E185">
        <v>1</v>
      </c>
      <c r="F185" t="s">
        <v>1898</v>
      </c>
      <c r="G185" t="s">
        <v>128</v>
      </c>
      <c r="H185" t="s">
        <v>1893</v>
      </c>
      <c r="I185" t="s">
        <v>130</v>
      </c>
    </row>
    <row r="186" spans="1:9" outlineLevel="2" x14ac:dyDescent="0.25">
      <c r="A186">
        <v>420</v>
      </c>
      <c r="B186" t="s">
        <v>2182</v>
      </c>
      <c r="C186" t="s">
        <v>2183</v>
      </c>
      <c r="D186" t="s">
        <v>130</v>
      </c>
      <c r="E186">
        <v>1</v>
      </c>
      <c r="F186" t="s">
        <v>2185</v>
      </c>
      <c r="G186" t="s">
        <v>128</v>
      </c>
      <c r="H186" t="s">
        <v>2186</v>
      </c>
      <c r="I186" t="s">
        <v>51</v>
      </c>
    </row>
    <row r="187" spans="1:9" outlineLevel="2" x14ac:dyDescent="0.25">
      <c r="A187">
        <v>68</v>
      </c>
      <c r="B187" t="s">
        <v>476</v>
      </c>
      <c r="C187" t="s">
        <v>477</v>
      </c>
      <c r="D187" t="s">
        <v>130</v>
      </c>
      <c r="E187">
        <v>1</v>
      </c>
      <c r="F187" t="s">
        <v>476</v>
      </c>
      <c r="G187" t="s">
        <v>25</v>
      </c>
      <c r="H187" t="s">
        <v>480</v>
      </c>
      <c r="I187" t="s">
        <v>114</v>
      </c>
    </row>
    <row r="188" spans="1:9" outlineLevel="2" x14ac:dyDescent="0.25">
      <c r="A188">
        <v>26</v>
      </c>
      <c r="B188" t="s">
        <v>213</v>
      </c>
      <c r="C188" t="s">
        <v>214</v>
      </c>
      <c r="D188" t="s">
        <v>130</v>
      </c>
      <c r="E188">
        <v>1</v>
      </c>
      <c r="F188" t="s">
        <v>217</v>
      </c>
      <c r="G188" t="s">
        <v>14</v>
      </c>
      <c r="H188" t="s">
        <v>218</v>
      </c>
      <c r="I188" t="s">
        <v>114</v>
      </c>
    </row>
    <row r="189" spans="1:9" outlineLevel="2" x14ac:dyDescent="0.25">
      <c r="A189">
        <v>143</v>
      </c>
      <c r="B189" t="s">
        <v>857</v>
      </c>
      <c r="C189" t="s">
        <v>858</v>
      </c>
      <c r="D189" t="s">
        <v>130</v>
      </c>
      <c r="E189">
        <v>1</v>
      </c>
      <c r="F189" t="s">
        <v>860</v>
      </c>
      <c r="G189" t="s">
        <v>14</v>
      </c>
      <c r="H189" t="s">
        <v>862</v>
      </c>
      <c r="I189" t="s">
        <v>114</v>
      </c>
    </row>
    <row r="190" spans="1:9" outlineLevel="2" x14ac:dyDescent="0.25">
      <c r="A190">
        <v>144</v>
      </c>
      <c r="B190" t="s">
        <v>864</v>
      </c>
      <c r="C190" t="s">
        <v>865</v>
      </c>
      <c r="D190" t="s">
        <v>130</v>
      </c>
      <c r="E190">
        <v>1</v>
      </c>
      <c r="F190" t="s">
        <v>860</v>
      </c>
      <c r="G190" t="s">
        <v>14</v>
      </c>
      <c r="H190" t="s">
        <v>862</v>
      </c>
      <c r="I190" t="s">
        <v>114</v>
      </c>
    </row>
    <row r="191" spans="1:9" outlineLevel="2" x14ac:dyDescent="0.25">
      <c r="A191">
        <v>145</v>
      </c>
      <c r="B191" t="s">
        <v>868</v>
      </c>
      <c r="C191" t="s">
        <v>869</v>
      </c>
      <c r="D191" t="s">
        <v>130</v>
      </c>
      <c r="E191">
        <v>1</v>
      </c>
      <c r="F191" t="s">
        <v>860</v>
      </c>
      <c r="G191" t="s">
        <v>14</v>
      </c>
      <c r="H191" t="s">
        <v>862</v>
      </c>
      <c r="I191" t="s">
        <v>114</v>
      </c>
    </row>
    <row r="192" spans="1:9" outlineLevel="2" x14ac:dyDescent="0.25">
      <c r="A192">
        <v>413</v>
      </c>
      <c r="B192" t="s">
        <v>2141</v>
      </c>
      <c r="C192" t="s">
        <v>2142</v>
      </c>
      <c r="D192" t="s">
        <v>130</v>
      </c>
      <c r="E192">
        <v>1</v>
      </c>
      <c r="F192" t="s">
        <v>2144</v>
      </c>
      <c r="G192" t="s">
        <v>14</v>
      </c>
      <c r="H192" t="s">
        <v>2145</v>
      </c>
    </row>
    <row r="193" spans="1:9" outlineLevel="1" x14ac:dyDescent="0.25">
      <c r="C193" s="24" t="s">
        <v>2592</v>
      </c>
      <c r="D193">
        <f>SUBTOTAL(3,D174:D192)</f>
        <v>19</v>
      </c>
    </row>
    <row r="194" spans="1:9" outlineLevel="2" x14ac:dyDescent="0.25">
      <c r="A194">
        <v>21</v>
      </c>
      <c r="B194" t="s">
        <v>178</v>
      </c>
      <c r="C194" t="s">
        <v>179</v>
      </c>
      <c r="D194" t="s">
        <v>46</v>
      </c>
      <c r="E194">
        <v>1</v>
      </c>
      <c r="F194" t="s">
        <v>182</v>
      </c>
      <c r="G194" t="s">
        <v>25</v>
      </c>
      <c r="H194" t="s">
        <v>185</v>
      </c>
      <c r="I194" t="s">
        <v>51</v>
      </c>
    </row>
    <row r="195" spans="1:9" outlineLevel="2" x14ac:dyDescent="0.25">
      <c r="A195">
        <v>43</v>
      </c>
      <c r="B195" t="s">
        <v>319</v>
      </c>
      <c r="C195" t="s">
        <v>320</v>
      </c>
      <c r="D195" t="s">
        <v>46</v>
      </c>
      <c r="E195">
        <v>1</v>
      </c>
      <c r="F195" t="s">
        <v>321</v>
      </c>
      <c r="G195" t="s">
        <v>25</v>
      </c>
      <c r="H195" t="s">
        <v>323</v>
      </c>
      <c r="I195" t="s">
        <v>51</v>
      </c>
    </row>
    <row r="196" spans="1:9" outlineLevel="2" x14ac:dyDescent="0.25">
      <c r="A196">
        <v>228</v>
      </c>
      <c r="B196" t="s">
        <v>1293</v>
      </c>
      <c r="C196" t="s">
        <v>1294</v>
      </c>
      <c r="D196" t="s">
        <v>46</v>
      </c>
      <c r="E196">
        <v>1</v>
      </c>
      <c r="F196" t="s">
        <v>1295</v>
      </c>
      <c r="G196" t="s">
        <v>25</v>
      </c>
      <c r="H196" t="s">
        <v>1285</v>
      </c>
      <c r="I196" t="s">
        <v>51</v>
      </c>
    </row>
    <row r="197" spans="1:9" outlineLevel="2" x14ac:dyDescent="0.25">
      <c r="A197">
        <v>33</v>
      </c>
      <c r="B197" t="s">
        <v>255</v>
      </c>
      <c r="C197" t="s">
        <v>256</v>
      </c>
      <c r="D197" t="s">
        <v>46</v>
      </c>
      <c r="E197">
        <v>1</v>
      </c>
      <c r="F197" t="s">
        <v>259</v>
      </c>
      <c r="G197" t="s">
        <v>25</v>
      </c>
      <c r="H197" t="s">
        <v>185</v>
      </c>
      <c r="I197" t="s">
        <v>51</v>
      </c>
    </row>
    <row r="198" spans="1:9" outlineLevel="2" x14ac:dyDescent="0.25">
      <c r="A198">
        <v>201</v>
      </c>
      <c r="B198" t="s">
        <v>1156</v>
      </c>
      <c r="C198" t="s">
        <v>1157</v>
      </c>
      <c r="D198" t="s">
        <v>46</v>
      </c>
      <c r="E198">
        <v>1</v>
      </c>
      <c r="F198" t="s">
        <v>1159</v>
      </c>
      <c r="G198" t="s">
        <v>25</v>
      </c>
      <c r="H198" t="s">
        <v>1161</v>
      </c>
      <c r="I198" t="s">
        <v>51</v>
      </c>
    </row>
    <row r="199" spans="1:9" outlineLevel="2" x14ac:dyDescent="0.25">
      <c r="A199">
        <v>50</v>
      </c>
      <c r="B199" t="s">
        <v>368</v>
      </c>
      <c r="C199" t="s">
        <v>369</v>
      </c>
      <c r="D199" t="s">
        <v>46</v>
      </c>
      <c r="E199">
        <v>1</v>
      </c>
      <c r="F199" t="s">
        <v>371</v>
      </c>
      <c r="G199" t="s">
        <v>25</v>
      </c>
      <c r="H199" t="s">
        <v>185</v>
      </c>
      <c r="I199" t="s">
        <v>51</v>
      </c>
    </row>
    <row r="200" spans="1:9" outlineLevel="2" x14ac:dyDescent="0.25">
      <c r="A200">
        <v>23</v>
      </c>
      <c r="B200" t="s">
        <v>191</v>
      </c>
      <c r="C200" t="s">
        <v>192</v>
      </c>
      <c r="D200" t="s">
        <v>46</v>
      </c>
      <c r="E200">
        <v>1</v>
      </c>
      <c r="F200" t="s">
        <v>195</v>
      </c>
      <c r="G200" t="s">
        <v>25</v>
      </c>
      <c r="H200" t="s">
        <v>197</v>
      </c>
      <c r="I200" t="s">
        <v>51</v>
      </c>
    </row>
    <row r="201" spans="1:9" outlineLevel="2" x14ac:dyDescent="0.25">
      <c r="A201">
        <v>166</v>
      </c>
      <c r="B201" t="s">
        <v>321</v>
      </c>
      <c r="C201" t="s">
        <v>979</v>
      </c>
      <c r="D201" t="s">
        <v>46</v>
      </c>
      <c r="E201">
        <v>1</v>
      </c>
      <c r="F201" t="s">
        <v>321</v>
      </c>
      <c r="G201" t="s">
        <v>25</v>
      </c>
      <c r="H201" t="s">
        <v>323</v>
      </c>
      <c r="I201" t="s">
        <v>51</v>
      </c>
    </row>
    <row r="202" spans="1:9" outlineLevel="2" x14ac:dyDescent="0.25">
      <c r="A202">
        <v>226</v>
      </c>
      <c r="B202" t="s">
        <v>1281</v>
      </c>
      <c r="C202" t="s">
        <v>1282</v>
      </c>
      <c r="D202" t="s">
        <v>46</v>
      </c>
      <c r="E202">
        <v>1</v>
      </c>
      <c r="F202" t="s">
        <v>1283</v>
      </c>
      <c r="G202" t="s">
        <v>25</v>
      </c>
      <c r="H202" t="s">
        <v>1285</v>
      </c>
      <c r="I202" t="s">
        <v>51</v>
      </c>
    </row>
    <row r="203" spans="1:9" outlineLevel="2" x14ac:dyDescent="0.25">
      <c r="A203">
        <v>230</v>
      </c>
      <c r="B203" t="s">
        <v>1303</v>
      </c>
      <c r="C203" t="s">
        <v>1304</v>
      </c>
      <c r="D203" t="s">
        <v>46</v>
      </c>
      <c r="E203">
        <v>1</v>
      </c>
      <c r="F203" t="s">
        <v>182</v>
      </c>
      <c r="G203" t="s">
        <v>25</v>
      </c>
      <c r="H203" t="s">
        <v>185</v>
      </c>
      <c r="I203" t="s">
        <v>51</v>
      </c>
    </row>
    <row r="204" spans="1:9" outlineLevel="2" x14ac:dyDescent="0.25">
      <c r="A204">
        <v>264</v>
      </c>
      <c r="B204" t="s">
        <v>1490</v>
      </c>
      <c r="C204" t="s">
        <v>1491</v>
      </c>
      <c r="D204" t="s">
        <v>46</v>
      </c>
      <c r="E204">
        <v>1</v>
      </c>
      <c r="F204" t="s">
        <v>1493</v>
      </c>
      <c r="G204" t="s">
        <v>128</v>
      </c>
      <c r="H204" t="s">
        <v>1494</v>
      </c>
      <c r="I204" t="s">
        <v>130</v>
      </c>
    </row>
    <row r="205" spans="1:9" outlineLevel="2" x14ac:dyDescent="0.25">
      <c r="A205">
        <v>437</v>
      </c>
      <c r="B205" t="s">
        <v>2261</v>
      </c>
      <c r="C205" t="s">
        <v>2262</v>
      </c>
      <c r="D205" t="s">
        <v>46</v>
      </c>
      <c r="E205">
        <v>1</v>
      </c>
      <c r="F205" t="s">
        <v>157</v>
      </c>
      <c r="G205" t="s">
        <v>128</v>
      </c>
      <c r="H205" t="s">
        <v>2263</v>
      </c>
      <c r="I205" t="s">
        <v>130</v>
      </c>
    </row>
    <row r="206" spans="1:9" outlineLevel="2" x14ac:dyDescent="0.25">
      <c r="A206">
        <v>263</v>
      </c>
      <c r="B206" t="s">
        <v>1484</v>
      </c>
      <c r="C206" t="s">
        <v>1485</v>
      </c>
      <c r="D206" t="s">
        <v>46</v>
      </c>
      <c r="E206">
        <v>1</v>
      </c>
      <c r="F206" t="s">
        <v>1487</v>
      </c>
      <c r="G206" t="s">
        <v>128</v>
      </c>
      <c r="H206" t="s">
        <v>1488</v>
      </c>
      <c r="I206" t="s">
        <v>130</v>
      </c>
    </row>
    <row r="207" spans="1:9" outlineLevel="2" x14ac:dyDescent="0.25">
      <c r="A207">
        <v>439</v>
      </c>
      <c r="B207" t="s">
        <v>2270</v>
      </c>
      <c r="C207" t="s">
        <v>2271</v>
      </c>
      <c r="D207" t="s">
        <v>46</v>
      </c>
      <c r="E207">
        <v>1</v>
      </c>
      <c r="F207" t="s">
        <v>2272</v>
      </c>
      <c r="G207" t="s">
        <v>128</v>
      </c>
      <c r="H207" t="s">
        <v>2263</v>
      </c>
      <c r="I207" t="s">
        <v>130</v>
      </c>
    </row>
    <row r="208" spans="1:9" outlineLevel="2" x14ac:dyDescent="0.25">
      <c r="A208">
        <v>27</v>
      </c>
      <c r="B208" t="s">
        <v>220</v>
      </c>
      <c r="C208" t="s">
        <v>221</v>
      </c>
      <c r="D208" t="s">
        <v>46</v>
      </c>
      <c r="E208">
        <v>1</v>
      </c>
      <c r="F208" t="s">
        <v>223</v>
      </c>
      <c r="G208" t="s">
        <v>128</v>
      </c>
      <c r="H208" t="s">
        <v>224</v>
      </c>
      <c r="I208" t="s">
        <v>130</v>
      </c>
    </row>
    <row r="209" spans="1:9" outlineLevel="2" x14ac:dyDescent="0.25">
      <c r="A209">
        <v>265</v>
      </c>
      <c r="B209" t="s">
        <v>1496</v>
      </c>
      <c r="C209" t="s">
        <v>1497</v>
      </c>
      <c r="D209" t="s">
        <v>46</v>
      </c>
      <c r="E209">
        <v>1</v>
      </c>
      <c r="F209" t="s">
        <v>1499</v>
      </c>
      <c r="G209" t="s">
        <v>128</v>
      </c>
      <c r="H209" t="s">
        <v>1500</v>
      </c>
      <c r="I209" t="s">
        <v>130</v>
      </c>
    </row>
    <row r="210" spans="1:9" outlineLevel="2" x14ac:dyDescent="0.25">
      <c r="A210">
        <v>177</v>
      </c>
      <c r="B210" t="s">
        <v>1031</v>
      </c>
      <c r="C210" t="s">
        <v>1032</v>
      </c>
      <c r="D210" t="s">
        <v>46</v>
      </c>
      <c r="E210">
        <v>1</v>
      </c>
      <c r="F210" t="s">
        <v>1035</v>
      </c>
      <c r="G210" t="s">
        <v>25</v>
      </c>
      <c r="H210" t="s">
        <v>1036</v>
      </c>
      <c r="I210" t="s">
        <v>51</v>
      </c>
    </row>
    <row r="211" spans="1:9" outlineLevel="2" x14ac:dyDescent="0.25">
      <c r="A211">
        <v>414</v>
      </c>
      <c r="B211" t="s">
        <v>2147</v>
      </c>
      <c r="C211" t="s">
        <v>2148</v>
      </c>
      <c r="D211" t="s">
        <v>46</v>
      </c>
      <c r="E211">
        <v>1</v>
      </c>
      <c r="F211" t="s">
        <v>157</v>
      </c>
      <c r="G211" t="s">
        <v>128</v>
      </c>
      <c r="H211" t="s">
        <v>2150</v>
      </c>
      <c r="I211" t="s">
        <v>62</v>
      </c>
    </row>
    <row r="212" spans="1:9" outlineLevel="2" x14ac:dyDescent="0.25">
      <c r="A212">
        <v>175</v>
      </c>
      <c r="B212" t="s">
        <v>1021</v>
      </c>
      <c r="C212" t="s">
        <v>1022</v>
      </c>
      <c r="D212" t="s">
        <v>46</v>
      </c>
      <c r="E212">
        <v>1</v>
      </c>
      <c r="F212" t="s">
        <v>38</v>
      </c>
      <c r="G212" t="s">
        <v>25</v>
      </c>
      <c r="H212" t="s">
        <v>1023</v>
      </c>
      <c r="I212" t="s">
        <v>38</v>
      </c>
    </row>
    <row r="213" spans="1:9" outlineLevel="2" x14ac:dyDescent="0.25">
      <c r="A213">
        <v>86</v>
      </c>
      <c r="B213" t="s">
        <v>567</v>
      </c>
      <c r="C213" t="s">
        <v>568</v>
      </c>
      <c r="D213" t="s">
        <v>46</v>
      </c>
      <c r="E213">
        <v>1</v>
      </c>
      <c r="F213" t="s">
        <v>157</v>
      </c>
      <c r="G213" t="s">
        <v>25</v>
      </c>
      <c r="H213" t="s">
        <v>569</v>
      </c>
      <c r="I213" t="s">
        <v>38</v>
      </c>
    </row>
    <row r="214" spans="1:9" outlineLevel="2" x14ac:dyDescent="0.25">
      <c r="A214">
        <v>85</v>
      </c>
      <c r="B214" t="s">
        <v>562</v>
      </c>
      <c r="C214" t="s">
        <v>563</v>
      </c>
      <c r="D214" t="s">
        <v>46</v>
      </c>
      <c r="E214">
        <v>1</v>
      </c>
      <c r="F214" t="s">
        <v>157</v>
      </c>
      <c r="G214" t="s">
        <v>25</v>
      </c>
      <c r="H214" t="s">
        <v>565</v>
      </c>
      <c r="I214" t="s">
        <v>38</v>
      </c>
    </row>
    <row r="215" spans="1:9" outlineLevel="2" x14ac:dyDescent="0.25">
      <c r="A215">
        <v>18</v>
      </c>
      <c r="B215" t="s">
        <v>154</v>
      </c>
      <c r="C215" t="s">
        <v>155</v>
      </c>
      <c r="D215" t="s">
        <v>46</v>
      </c>
      <c r="E215">
        <v>1</v>
      </c>
      <c r="F215" t="s">
        <v>157</v>
      </c>
      <c r="G215" t="s">
        <v>25</v>
      </c>
      <c r="H215" t="s">
        <v>158</v>
      </c>
      <c r="I215" t="s">
        <v>38</v>
      </c>
    </row>
    <row r="216" spans="1:9" outlineLevel="2" x14ac:dyDescent="0.25">
      <c r="A216">
        <v>80</v>
      </c>
      <c r="B216" t="s">
        <v>157</v>
      </c>
      <c r="C216" t="s">
        <v>537</v>
      </c>
      <c r="D216" t="s">
        <v>46</v>
      </c>
      <c r="E216">
        <v>1</v>
      </c>
      <c r="F216" t="s">
        <v>157</v>
      </c>
      <c r="G216" t="s">
        <v>25</v>
      </c>
      <c r="H216" t="s">
        <v>538</v>
      </c>
      <c r="I216" t="s">
        <v>38</v>
      </c>
    </row>
    <row r="217" spans="1:9" outlineLevel="2" x14ac:dyDescent="0.25">
      <c r="A217">
        <v>51</v>
      </c>
      <c r="B217" t="s">
        <v>373</v>
      </c>
      <c r="C217" t="s">
        <v>374</v>
      </c>
      <c r="D217" t="s">
        <v>46</v>
      </c>
      <c r="E217">
        <v>1</v>
      </c>
      <c r="F217" t="s">
        <v>376</v>
      </c>
      <c r="G217" t="s">
        <v>25</v>
      </c>
      <c r="H217" t="s">
        <v>379</v>
      </c>
      <c r="I217" t="s">
        <v>38</v>
      </c>
    </row>
    <row r="218" spans="1:9" outlineLevel="2" x14ac:dyDescent="0.25">
      <c r="A218">
        <v>45</v>
      </c>
      <c r="B218" t="s">
        <v>332</v>
      </c>
      <c r="C218" t="s">
        <v>333</v>
      </c>
      <c r="D218" t="s">
        <v>46</v>
      </c>
      <c r="E218">
        <v>1</v>
      </c>
      <c r="F218" t="s">
        <v>332</v>
      </c>
      <c r="G218" t="s">
        <v>25</v>
      </c>
      <c r="H218" t="s">
        <v>334</v>
      </c>
      <c r="I218" t="s">
        <v>38</v>
      </c>
    </row>
    <row r="219" spans="1:9" outlineLevel="2" x14ac:dyDescent="0.25">
      <c r="A219">
        <v>202</v>
      </c>
      <c r="B219" t="s">
        <v>1163</v>
      </c>
      <c r="C219" t="s">
        <v>1164</v>
      </c>
      <c r="D219" t="s">
        <v>46</v>
      </c>
      <c r="E219">
        <v>1</v>
      </c>
      <c r="F219" t="s">
        <v>1166</v>
      </c>
      <c r="G219" t="s">
        <v>25</v>
      </c>
      <c r="H219" t="s">
        <v>1168</v>
      </c>
      <c r="I219" t="s">
        <v>38</v>
      </c>
    </row>
    <row r="220" spans="1:9" outlineLevel="2" x14ac:dyDescent="0.25">
      <c r="A220">
        <v>207</v>
      </c>
      <c r="B220" t="s">
        <v>1185</v>
      </c>
      <c r="C220" t="s">
        <v>1186</v>
      </c>
      <c r="D220" t="s">
        <v>46</v>
      </c>
      <c r="E220">
        <v>1</v>
      </c>
      <c r="F220" t="s">
        <v>1185</v>
      </c>
      <c r="G220" t="s">
        <v>25</v>
      </c>
      <c r="H220" t="s">
        <v>1187</v>
      </c>
      <c r="I220" t="s">
        <v>38</v>
      </c>
    </row>
    <row r="221" spans="1:9" outlineLevel="2" x14ac:dyDescent="0.25">
      <c r="A221">
        <v>15</v>
      </c>
      <c r="B221" t="s">
        <v>132</v>
      </c>
      <c r="C221" t="s">
        <v>133</v>
      </c>
      <c r="D221" t="s">
        <v>46</v>
      </c>
      <c r="E221">
        <v>1</v>
      </c>
      <c r="F221" t="s">
        <v>135</v>
      </c>
      <c r="G221" t="s">
        <v>25</v>
      </c>
      <c r="H221" t="s">
        <v>138</v>
      </c>
      <c r="I221" t="s">
        <v>38</v>
      </c>
    </row>
    <row r="222" spans="1:9" outlineLevel="2" x14ac:dyDescent="0.25">
      <c r="A222">
        <v>418</v>
      </c>
      <c r="B222" t="s">
        <v>2174</v>
      </c>
      <c r="C222" t="s">
        <v>2175</v>
      </c>
      <c r="D222" t="s">
        <v>46</v>
      </c>
      <c r="E222">
        <v>1</v>
      </c>
      <c r="F222" t="s">
        <v>2174</v>
      </c>
      <c r="G222" t="s">
        <v>25</v>
      </c>
      <c r="H222" t="s">
        <v>2166</v>
      </c>
      <c r="I222" t="s">
        <v>51</v>
      </c>
    </row>
    <row r="223" spans="1:9" outlineLevel="2" x14ac:dyDescent="0.25">
      <c r="A223">
        <v>89</v>
      </c>
      <c r="B223" t="s">
        <v>582</v>
      </c>
      <c r="C223" t="s">
        <v>583</v>
      </c>
      <c r="D223" t="s">
        <v>46</v>
      </c>
      <c r="E223">
        <v>1</v>
      </c>
      <c r="F223" t="s">
        <v>582</v>
      </c>
      <c r="G223" t="s">
        <v>25</v>
      </c>
      <c r="H223" t="s">
        <v>585</v>
      </c>
      <c r="I223" t="s">
        <v>51</v>
      </c>
    </row>
    <row r="224" spans="1:9" outlineLevel="2" x14ac:dyDescent="0.25">
      <c r="A224">
        <v>330</v>
      </c>
      <c r="B224" t="s">
        <v>1778</v>
      </c>
      <c r="C224" t="s">
        <v>1779</v>
      </c>
      <c r="D224" t="s">
        <v>46</v>
      </c>
      <c r="E224">
        <v>1</v>
      </c>
      <c r="F224" t="s">
        <v>1781</v>
      </c>
      <c r="G224" t="s">
        <v>25</v>
      </c>
      <c r="H224" t="s">
        <v>1638</v>
      </c>
      <c r="I224" t="s">
        <v>51</v>
      </c>
    </row>
    <row r="225" spans="1:9" outlineLevel="2" x14ac:dyDescent="0.25">
      <c r="A225">
        <v>260</v>
      </c>
      <c r="B225" t="s">
        <v>1469</v>
      </c>
      <c r="C225" t="s">
        <v>1470</v>
      </c>
      <c r="D225" t="s">
        <v>46</v>
      </c>
      <c r="E225">
        <v>1</v>
      </c>
      <c r="F225" t="s">
        <v>1472</v>
      </c>
      <c r="G225" t="s">
        <v>25</v>
      </c>
      <c r="H225" t="s">
        <v>50</v>
      </c>
      <c r="I225" t="s">
        <v>51</v>
      </c>
    </row>
    <row r="226" spans="1:9" outlineLevel="2" x14ac:dyDescent="0.25">
      <c r="A226">
        <v>284</v>
      </c>
      <c r="B226" t="s">
        <v>1586</v>
      </c>
      <c r="C226" t="s">
        <v>1587</v>
      </c>
      <c r="D226" t="s">
        <v>46</v>
      </c>
      <c r="E226">
        <v>1</v>
      </c>
      <c r="F226" t="s">
        <v>1589</v>
      </c>
      <c r="G226" t="s">
        <v>25</v>
      </c>
      <c r="H226" t="s">
        <v>1592</v>
      </c>
      <c r="I226" t="s">
        <v>51</v>
      </c>
    </row>
    <row r="227" spans="1:9" outlineLevel="2" x14ac:dyDescent="0.25">
      <c r="A227">
        <v>190</v>
      </c>
      <c r="B227" t="s">
        <v>1100</v>
      </c>
      <c r="C227" t="s">
        <v>1101</v>
      </c>
      <c r="D227" t="s">
        <v>46</v>
      </c>
      <c r="E227">
        <v>1</v>
      </c>
      <c r="F227" t="s">
        <v>1068</v>
      </c>
      <c r="G227" t="s">
        <v>25</v>
      </c>
      <c r="H227" t="s">
        <v>1070</v>
      </c>
      <c r="I227" t="s">
        <v>51</v>
      </c>
    </row>
    <row r="228" spans="1:9" outlineLevel="2" x14ac:dyDescent="0.25">
      <c r="A228">
        <v>419</v>
      </c>
      <c r="B228" t="s">
        <v>2177</v>
      </c>
      <c r="C228" t="s">
        <v>2178</v>
      </c>
      <c r="D228" t="s">
        <v>46</v>
      </c>
      <c r="E228">
        <v>1</v>
      </c>
      <c r="F228" t="s">
        <v>2180</v>
      </c>
      <c r="G228" t="s">
        <v>25</v>
      </c>
      <c r="H228" t="s">
        <v>2166</v>
      </c>
      <c r="I228" t="s">
        <v>51</v>
      </c>
    </row>
    <row r="229" spans="1:9" outlineLevel="2" x14ac:dyDescent="0.25">
      <c r="A229">
        <v>363</v>
      </c>
      <c r="B229" t="s">
        <v>1917</v>
      </c>
      <c r="C229" t="s">
        <v>1918</v>
      </c>
      <c r="D229" t="s">
        <v>46</v>
      </c>
      <c r="E229">
        <v>1</v>
      </c>
      <c r="F229" t="s">
        <v>1920</v>
      </c>
      <c r="G229" t="s">
        <v>25</v>
      </c>
      <c r="H229" t="s">
        <v>1922</v>
      </c>
      <c r="I229" t="s">
        <v>51</v>
      </c>
    </row>
    <row r="230" spans="1:9" outlineLevel="2" x14ac:dyDescent="0.25">
      <c r="A230">
        <v>248</v>
      </c>
      <c r="B230" t="s">
        <v>1401</v>
      </c>
      <c r="C230" t="s">
        <v>1402</v>
      </c>
      <c r="D230" t="s">
        <v>46</v>
      </c>
      <c r="E230">
        <v>1</v>
      </c>
      <c r="F230" t="s">
        <v>189</v>
      </c>
      <c r="G230" t="s">
        <v>25</v>
      </c>
      <c r="H230" t="s">
        <v>50</v>
      </c>
      <c r="I230" t="s">
        <v>51</v>
      </c>
    </row>
    <row r="231" spans="1:9" outlineLevel="2" x14ac:dyDescent="0.25">
      <c r="A231">
        <v>386</v>
      </c>
      <c r="B231" t="s">
        <v>2022</v>
      </c>
      <c r="C231" t="s">
        <v>2023</v>
      </c>
      <c r="D231" t="s">
        <v>46</v>
      </c>
      <c r="E231">
        <v>1</v>
      </c>
      <c r="F231" t="s">
        <v>2025</v>
      </c>
      <c r="G231" t="s">
        <v>25</v>
      </c>
      <c r="H231" t="s">
        <v>1922</v>
      </c>
      <c r="I231" t="s">
        <v>51</v>
      </c>
    </row>
    <row r="232" spans="1:9" outlineLevel="2" x14ac:dyDescent="0.25">
      <c r="A232">
        <v>398</v>
      </c>
      <c r="B232" t="s">
        <v>2076</v>
      </c>
      <c r="C232" t="s">
        <v>2077</v>
      </c>
      <c r="D232" t="s">
        <v>46</v>
      </c>
      <c r="E232">
        <v>1</v>
      </c>
      <c r="F232" t="s">
        <v>1920</v>
      </c>
      <c r="G232" t="s">
        <v>25</v>
      </c>
      <c r="H232" t="s">
        <v>1922</v>
      </c>
      <c r="I232" t="s">
        <v>51</v>
      </c>
    </row>
    <row r="233" spans="1:9" outlineLevel="2" x14ac:dyDescent="0.25">
      <c r="A233">
        <v>417</v>
      </c>
      <c r="B233" t="s">
        <v>2168</v>
      </c>
      <c r="C233" t="s">
        <v>2169</v>
      </c>
      <c r="D233" t="s">
        <v>46</v>
      </c>
      <c r="E233">
        <v>1</v>
      </c>
      <c r="F233" t="s">
        <v>2172</v>
      </c>
      <c r="G233" t="s">
        <v>25</v>
      </c>
      <c r="H233" t="s">
        <v>2166</v>
      </c>
      <c r="I233" t="s">
        <v>51</v>
      </c>
    </row>
    <row r="234" spans="1:9" outlineLevel="2" x14ac:dyDescent="0.25">
      <c r="A234">
        <v>197</v>
      </c>
      <c r="B234" t="s">
        <v>1137</v>
      </c>
      <c r="C234" t="s">
        <v>1138</v>
      </c>
      <c r="D234" t="s">
        <v>46</v>
      </c>
      <c r="E234">
        <v>1</v>
      </c>
      <c r="F234" t="s">
        <v>1140</v>
      </c>
      <c r="G234" t="s">
        <v>25</v>
      </c>
      <c r="H234" t="s">
        <v>1070</v>
      </c>
      <c r="I234" t="s">
        <v>51</v>
      </c>
    </row>
    <row r="235" spans="1:9" outlineLevel="2" x14ac:dyDescent="0.25">
      <c r="A235">
        <v>327</v>
      </c>
      <c r="B235" t="s">
        <v>1764</v>
      </c>
      <c r="C235" t="s">
        <v>1765</v>
      </c>
      <c r="D235" t="s">
        <v>46</v>
      </c>
      <c r="E235">
        <v>1</v>
      </c>
      <c r="F235" t="s">
        <v>1766</v>
      </c>
      <c r="G235" t="s">
        <v>25</v>
      </c>
      <c r="H235" t="s">
        <v>1638</v>
      </c>
      <c r="I235" t="s">
        <v>51</v>
      </c>
    </row>
    <row r="236" spans="1:9" outlineLevel="2" x14ac:dyDescent="0.25">
      <c r="A236">
        <v>150</v>
      </c>
      <c r="B236" t="s">
        <v>895</v>
      </c>
      <c r="C236" t="s">
        <v>896</v>
      </c>
      <c r="D236" t="s">
        <v>46</v>
      </c>
      <c r="E236">
        <v>1</v>
      </c>
      <c r="F236" t="s">
        <v>895</v>
      </c>
      <c r="G236" t="s">
        <v>25</v>
      </c>
      <c r="H236">
        <v>2015</v>
      </c>
      <c r="I236" t="s">
        <v>51</v>
      </c>
    </row>
    <row r="237" spans="1:9" outlineLevel="2" x14ac:dyDescent="0.25">
      <c r="A237">
        <v>421</v>
      </c>
      <c r="B237" t="s">
        <v>2190</v>
      </c>
      <c r="C237" t="s">
        <v>2191</v>
      </c>
      <c r="D237" t="s">
        <v>46</v>
      </c>
      <c r="E237">
        <v>1</v>
      </c>
      <c r="F237" t="s">
        <v>2193</v>
      </c>
      <c r="G237" t="s">
        <v>25</v>
      </c>
      <c r="H237" t="s">
        <v>2166</v>
      </c>
      <c r="I237" t="s">
        <v>51</v>
      </c>
    </row>
    <row r="238" spans="1:9" outlineLevel="2" x14ac:dyDescent="0.25">
      <c r="A238">
        <v>328</v>
      </c>
      <c r="B238" t="s">
        <v>1637</v>
      </c>
      <c r="C238" t="s">
        <v>1769</v>
      </c>
      <c r="D238" t="s">
        <v>46</v>
      </c>
      <c r="E238">
        <v>1</v>
      </c>
      <c r="F238" t="s">
        <v>1766</v>
      </c>
      <c r="G238" t="s">
        <v>25</v>
      </c>
      <c r="H238" t="s">
        <v>1638</v>
      </c>
      <c r="I238" t="s">
        <v>51</v>
      </c>
    </row>
    <row r="239" spans="1:9" outlineLevel="2" x14ac:dyDescent="0.25">
      <c r="A239">
        <v>47</v>
      </c>
      <c r="B239" t="s">
        <v>344</v>
      </c>
      <c r="C239" t="s">
        <v>345</v>
      </c>
      <c r="D239" t="s">
        <v>46</v>
      </c>
      <c r="E239">
        <v>1</v>
      </c>
      <c r="F239" t="s">
        <v>347</v>
      </c>
      <c r="G239" t="s">
        <v>25</v>
      </c>
      <c r="H239" t="s">
        <v>71</v>
      </c>
      <c r="I239" t="s">
        <v>51</v>
      </c>
    </row>
    <row r="240" spans="1:9" outlineLevel="2" x14ac:dyDescent="0.25">
      <c r="A240">
        <v>4</v>
      </c>
      <c r="B240" t="s">
        <v>40</v>
      </c>
      <c r="C240" t="s">
        <v>41</v>
      </c>
      <c r="D240" t="s">
        <v>46</v>
      </c>
      <c r="E240">
        <v>1</v>
      </c>
      <c r="F240" t="s">
        <v>47</v>
      </c>
      <c r="G240" t="s">
        <v>25</v>
      </c>
      <c r="H240" t="s">
        <v>50</v>
      </c>
      <c r="I240" t="s">
        <v>51</v>
      </c>
    </row>
    <row r="241" spans="1:9" outlineLevel="2" x14ac:dyDescent="0.25">
      <c r="A241">
        <v>236</v>
      </c>
      <c r="B241" t="s">
        <v>1340</v>
      </c>
      <c r="C241" t="s">
        <v>1341</v>
      </c>
      <c r="D241" t="s">
        <v>46</v>
      </c>
      <c r="E241">
        <v>1</v>
      </c>
      <c r="F241" t="s">
        <v>1343</v>
      </c>
      <c r="G241" t="s">
        <v>25</v>
      </c>
      <c r="H241" t="s">
        <v>1312</v>
      </c>
      <c r="I241" t="s">
        <v>51</v>
      </c>
    </row>
    <row r="242" spans="1:9" outlineLevel="2" x14ac:dyDescent="0.25">
      <c r="A242">
        <v>195</v>
      </c>
      <c r="B242" t="s">
        <v>1128</v>
      </c>
      <c r="C242" t="s">
        <v>1129</v>
      </c>
      <c r="D242" t="s">
        <v>46</v>
      </c>
      <c r="E242">
        <v>1</v>
      </c>
      <c r="F242" t="s">
        <v>1131</v>
      </c>
      <c r="G242" t="s">
        <v>25</v>
      </c>
      <c r="H242" t="s">
        <v>1070</v>
      </c>
      <c r="I242" t="s">
        <v>51</v>
      </c>
    </row>
    <row r="243" spans="1:9" outlineLevel="2" x14ac:dyDescent="0.25">
      <c r="A243">
        <v>231</v>
      </c>
      <c r="B243" t="s">
        <v>1307</v>
      </c>
      <c r="C243" t="s">
        <v>1308</v>
      </c>
      <c r="D243" t="s">
        <v>46</v>
      </c>
      <c r="E243">
        <v>1</v>
      </c>
      <c r="F243" t="s">
        <v>1310</v>
      </c>
      <c r="G243" t="s">
        <v>25</v>
      </c>
      <c r="H243" t="s">
        <v>1312</v>
      </c>
      <c r="I243" t="s">
        <v>51</v>
      </c>
    </row>
    <row r="244" spans="1:9" outlineLevel="2" x14ac:dyDescent="0.25">
      <c r="A244">
        <v>388</v>
      </c>
      <c r="B244" t="s">
        <v>2033</v>
      </c>
      <c r="C244" t="s">
        <v>2034</v>
      </c>
      <c r="D244" t="s">
        <v>46</v>
      </c>
      <c r="E244">
        <v>1</v>
      </c>
      <c r="F244" t="s">
        <v>1978</v>
      </c>
      <c r="G244" t="s">
        <v>25</v>
      </c>
      <c r="H244" t="s">
        <v>1922</v>
      </c>
      <c r="I244" t="s">
        <v>51</v>
      </c>
    </row>
    <row r="245" spans="1:9" outlineLevel="2" x14ac:dyDescent="0.25">
      <c r="A245">
        <v>425</v>
      </c>
      <c r="B245" t="s">
        <v>2208</v>
      </c>
      <c r="C245" t="s">
        <v>2209</v>
      </c>
      <c r="D245" t="s">
        <v>46</v>
      </c>
      <c r="E245">
        <v>1</v>
      </c>
      <c r="F245" t="s">
        <v>2211</v>
      </c>
      <c r="G245" t="s">
        <v>25</v>
      </c>
      <c r="H245" t="s">
        <v>2166</v>
      </c>
      <c r="I245" t="s">
        <v>51</v>
      </c>
    </row>
    <row r="246" spans="1:9" outlineLevel="2" x14ac:dyDescent="0.25">
      <c r="A246">
        <v>174</v>
      </c>
      <c r="B246" t="s">
        <v>1017</v>
      </c>
      <c r="C246" t="s">
        <v>1018</v>
      </c>
      <c r="D246" t="s">
        <v>46</v>
      </c>
      <c r="E246">
        <v>1</v>
      </c>
      <c r="F246" t="s">
        <v>1017</v>
      </c>
      <c r="G246" t="s">
        <v>25</v>
      </c>
      <c r="H246" t="s">
        <v>1007</v>
      </c>
      <c r="I246" t="s">
        <v>51</v>
      </c>
    </row>
    <row r="247" spans="1:9" outlineLevel="2" x14ac:dyDescent="0.25">
      <c r="A247">
        <v>191</v>
      </c>
      <c r="B247" t="s">
        <v>1105</v>
      </c>
      <c r="C247" t="s">
        <v>1106</v>
      </c>
      <c r="D247" t="s">
        <v>46</v>
      </c>
      <c r="E247">
        <v>1</v>
      </c>
      <c r="F247" t="s">
        <v>1068</v>
      </c>
      <c r="G247" t="s">
        <v>25</v>
      </c>
      <c r="H247" t="s">
        <v>1070</v>
      </c>
      <c r="I247" t="s">
        <v>51</v>
      </c>
    </row>
    <row r="248" spans="1:9" outlineLevel="2" x14ac:dyDescent="0.25">
      <c r="A248">
        <v>448</v>
      </c>
      <c r="B248" t="s">
        <v>2314</v>
      </c>
      <c r="C248" t="s">
        <v>2315</v>
      </c>
      <c r="D248" t="s">
        <v>46</v>
      </c>
      <c r="E248">
        <v>1</v>
      </c>
      <c r="F248" t="s">
        <v>2317</v>
      </c>
      <c r="G248" t="s">
        <v>25</v>
      </c>
      <c r="H248" t="s">
        <v>2289</v>
      </c>
      <c r="I248" t="s">
        <v>51</v>
      </c>
    </row>
    <row r="249" spans="1:9" outlineLevel="2" x14ac:dyDescent="0.25">
      <c r="A249">
        <v>329</v>
      </c>
      <c r="B249" t="s">
        <v>1771</v>
      </c>
      <c r="C249" t="s">
        <v>1772</v>
      </c>
      <c r="D249" t="s">
        <v>46</v>
      </c>
      <c r="E249">
        <v>1</v>
      </c>
      <c r="F249" t="s">
        <v>1774</v>
      </c>
      <c r="G249" t="s">
        <v>25</v>
      </c>
      <c r="H249" t="s">
        <v>1638</v>
      </c>
      <c r="I249" t="s">
        <v>51</v>
      </c>
    </row>
    <row r="250" spans="1:9" outlineLevel="2" x14ac:dyDescent="0.25">
      <c r="A250">
        <v>186</v>
      </c>
      <c r="B250" t="s">
        <v>1078</v>
      </c>
      <c r="C250" t="s">
        <v>1079</v>
      </c>
      <c r="D250" t="s">
        <v>46</v>
      </c>
      <c r="E250">
        <v>1</v>
      </c>
      <c r="F250" t="s">
        <v>1081</v>
      </c>
      <c r="G250" t="s">
        <v>25</v>
      </c>
      <c r="H250" t="s">
        <v>1007</v>
      </c>
      <c r="I250" t="s">
        <v>51</v>
      </c>
    </row>
    <row r="251" spans="1:9" outlineLevel="2" x14ac:dyDescent="0.25">
      <c r="A251">
        <v>60</v>
      </c>
      <c r="B251" t="s">
        <v>428</v>
      </c>
      <c r="C251" t="s">
        <v>429</v>
      </c>
      <c r="D251" t="s">
        <v>46</v>
      </c>
      <c r="E251">
        <v>1</v>
      </c>
      <c r="F251" t="s">
        <v>229</v>
      </c>
      <c r="G251" t="s">
        <v>25</v>
      </c>
      <c r="H251" t="s">
        <v>431</v>
      </c>
      <c r="I251" t="s">
        <v>51</v>
      </c>
    </row>
    <row r="252" spans="1:9" outlineLevel="2" x14ac:dyDescent="0.25">
      <c r="A252">
        <v>427</v>
      </c>
      <c r="B252" t="s">
        <v>2218</v>
      </c>
      <c r="C252" t="s">
        <v>2219</v>
      </c>
      <c r="D252" t="s">
        <v>46</v>
      </c>
      <c r="E252">
        <v>1</v>
      </c>
      <c r="F252" t="s">
        <v>2211</v>
      </c>
      <c r="G252" t="s">
        <v>25</v>
      </c>
      <c r="H252" t="s">
        <v>2166</v>
      </c>
      <c r="I252" t="s">
        <v>51</v>
      </c>
    </row>
    <row r="253" spans="1:9" outlineLevel="2" x14ac:dyDescent="0.25">
      <c r="A253">
        <v>368</v>
      </c>
      <c r="B253" t="s">
        <v>1947</v>
      </c>
      <c r="C253" t="s">
        <v>1948</v>
      </c>
      <c r="D253" t="s">
        <v>46</v>
      </c>
      <c r="E253">
        <v>1</v>
      </c>
      <c r="F253" t="s">
        <v>1949</v>
      </c>
      <c r="G253" t="s">
        <v>25</v>
      </c>
      <c r="H253" t="s">
        <v>1922</v>
      </c>
      <c r="I253" t="s">
        <v>51</v>
      </c>
    </row>
    <row r="254" spans="1:9" outlineLevel="2" x14ac:dyDescent="0.25">
      <c r="A254">
        <v>39</v>
      </c>
      <c r="B254" t="s">
        <v>294</v>
      </c>
      <c r="C254" t="s">
        <v>295</v>
      </c>
      <c r="D254" t="s">
        <v>46</v>
      </c>
      <c r="E254">
        <v>1</v>
      </c>
      <c r="F254" t="s">
        <v>297</v>
      </c>
      <c r="G254" t="s">
        <v>25</v>
      </c>
      <c r="H254" t="s">
        <v>300</v>
      </c>
      <c r="I254" t="s">
        <v>51</v>
      </c>
    </row>
    <row r="255" spans="1:9" outlineLevel="2" x14ac:dyDescent="0.25">
      <c r="A255">
        <v>182</v>
      </c>
      <c r="B255" t="s">
        <v>1055</v>
      </c>
      <c r="C255" t="s">
        <v>1056</v>
      </c>
      <c r="D255" t="s">
        <v>46</v>
      </c>
      <c r="E255">
        <v>1</v>
      </c>
      <c r="F255" t="s">
        <v>297</v>
      </c>
      <c r="G255" t="s">
        <v>25</v>
      </c>
      <c r="H255" t="s">
        <v>300</v>
      </c>
      <c r="I255" t="s">
        <v>51</v>
      </c>
    </row>
    <row r="256" spans="1:9" outlineLevel="2" x14ac:dyDescent="0.25">
      <c r="A256">
        <v>181</v>
      </c>
      <c r="B256" t="s">
        <v>297</v>
      </c>
      <c r="C256" t="s">
        <v>1018</v>
      </c>
      <c r="D256" t="s">
        <v>46</v>
      </c>
      <c r="E256">
        <v>1</v>
      </c>
      <c r="F256" t="s">
        <v>297</v>
      </c>
      <c r="G256" t="s">
        <v>25</v>
      </c>
      <c r="H256" t="s">
        <v>300</v>
      </c>
      <c r="I256" t="s">
        <v>51</v>
      </c>
    </row>
    <row r="257" spans="1:9" outlineLevel="2" x14ac:dyDescent="0.25">
      <c r="A257">
        <v>457</v>
      </c>
      <c r="B257" t="s">
        <v>2362</v>
      </c>
      <c r="C257" t="s">
        <v>2363</v>
      </c>
      <c r="D257" t="s">
        <v>46</v>
      </c>
      <c r="E257">
        <v>1</v>
      </c>
      <c r="F257" t="s">
        <v>2364</v>
      </c>
      <c r="G257" t="s">
        <v>25</v>
      </c>
      <c r="H257" t="s">
        <v>2366</v>
      </c>
      <c r="I257" t="s">
        <v>51</v>
      </c>
    </row>
    <row r="258" spans="1:9" outlineLevel="2" x14ac:dyDescent="0.25">
      <c r="A258">
        <v>183</v>
      </c>
      <c r="B258" t="s">
        <v>1060</v>
      </c>
      <c r="C258" t="s">
        <v>1061</v>
      </c>
      <c r="D258" t="s">
        <v>46</v>
      </c>
      <c r="E258">
        <v>1</v>
      </c>
      <c r="F258" t="s">
        <v>297</v>
      </c>
      <c r="G258" t="s">
        <v>25</v>
      </c>
      <c r="H258" t="s">
        <v>300</v>
      </c>
      <c r="I258" t="s">
        <v>51</v>
      </c>
    </row>
    <row r="259" spans="1:9" outlineLevel="2" x14ac:dyDescent="0.25">
      <c r="A259">
        <v>35</v>
      </c>
      <c r="B259" t="s">
        <v>270</v>
      </c>
      <c r="C259" t="s">
        <v>271</v>
      </c>
      <c r="D259" t="s">
        <v>46</v>
      </c>
      <c r="E259">
        <v>1</v>
      </c>
      <c r="F259" t="s">
        <v>272</v>
      </c>
      <c r="G259" t="s">
        <v>25</v>
      </c>
      <c r="H259" t="s">
        <v>273</v>
      </c>
      <c r="I259" t="s">
        <v>51</v>
      </c>
    </row>
    <row r="260" spans="1:9" outlineLevel="2" x14ac:dyDescent="0.25">
      <c r="A260">
        <v>220</v>
      </c>
      <c r="B260" t="s">
        <v>1254</v>
      </c>
      <c r="C260" t="s">
        <v>1255</v>
      </c>
      <c r="D260" t="s">
        <v>46</v>
      </c>
      <c r="E260">
        <v>1</v>
      </c>
      <c r="F260" t="s">
        <v>1256</v>
      </c>
      <c r="G260" t="s">
        <v>25</v>
      </c>
      <c r="H260" t="s">
        <v>1258</v>
      </c>
      <c r="I260" t="s">
        <v>51</v>
      </c>
    </row>
    <row r="261" spans="1:9" outlineLevel="2" x14ac:dyDescent="0.25">
      <c r="A261">
        <v>253</v>
      </c>
      <c r="B261" t="s">
        <v>1430</v>
      </c>
      <c r="C261" t="s">
        <v>1431</v>
      </c>
      <c r="D261" t="s">
        <v>46</v>
      </c>
      <c r="E261">
        <v>1</v>
      </c>
      <c r="F261" t="s">
        <v>1433</v>
      </c>
      <c r="G261" t="s">
        <v>25</v>
      </c>
      <c r="H261" t="s">
        <v>688</v>
      </c>
      <c r="I261" t="s">
        <v>51</v>
      </c>
    </row>
    <row r="262" spans="1:9" outlineLevel="2" x14ac:dyDescent="0.25">
      <c r="A262">
        <v>274</v>
      </c>
      <c r="B262" t="s">
        <v>1538</v>
      </c>
      <c r="C262" t="s">
        <v>1539</v>
      </c>
      <c r="D262" t="s">
        <v>46</v>
      </c>
      <c r="E262">
        <v>1</v>
      </c>
      <c r="F262" t="s">
        <v>149</v>
      </c>
      <c r="G262" t="s">
        <v>25</v>
      </c>
      <c r="H262" t="s">
        <v>152</v>
      </c>
      <c r="I262" t="s">
        <v>51</v>
      </c>
    </row>
    <row r="263" spans="1:9" outlineLevel="2" x14ac:dyDescent="0.25">
      <c r="A263">
        <v>32</v>
      </c>
      <c r="B263" t="s">
        <v>249</v>
      </c>
      <c r="C263" t="s">
        <v>250</v>
      </c>
      <c r="D263" t="s">
        <v>46</v>
      </c>
      <c r="E263">
        <v>1</v>
      </c>
      <c r="F263" t="s">
        <v>251</v>
      </c>
      <c r="G263" t="s">
        <v>25</v>
      </c>
      <c r="H263" t="s">
        <v>253</v>
      </c>
      <c r="I263" t="s">
        <v>51</v>
      </c>
    </row>
    <row r="264" spans="1:9" outlineLevel="2" x14ac:dyDescent="0.25">
      <c r="A264">
        <v>409</v>
      </c>
      <c r="B264" t="s">
        <v>2121</v>
      </c>
      <c r="C264" t="s">
        <v>2122</v>
      </c>
      <c r="D264" t="s">
        <v>46</v>
      </c>
      <c r="E264">
        <v>1</v>
      </c>
      <c r="F264" t="s">
        <v>2123</v>
      </c>
      <c r="G264" t="s">
        <v>25</v>
      </c>
      <c r="H264" t="s">
        <v>2115</v>
      </c>
      <c r="I264" t="s">
        <v>51</v>
      </c>
    </row>
    <row r="265" spans="1:9" outlineLevel="2" x14ac:dyDescent="0.25">
      <c r="A265">
        <v>406</v>
      </c>
      <c r="B265" t="s">
        <v>2109</v>
      </c>
      <c r="C265" t="s">
        <v>2110</v>
      </c>
      <c r="D265" t="s">
        <v>46</v>
      </c>
      <c r="E265">
        <v>1</v>
      </c>
      <c r="F265" t="s">
        <v>2111</v>
      </c>
      <c r="G265" t="s">
        <v>25</v>
      </c>
      <c r="I265" t="s">
        <v>51</v>
      </c>
    </row>
    <row r="266" spans="1:9" outlineLevel="2" x14ac:dyDescent="0.25">
      <c r="A266">
        <v>208</v>
      </c>
      <c r="B266" t="s">
        <v>1189</v>
      </c>
      <c r="C266" t="s">
        <v>1190</v>
      </c>
      <c r="D266" t="s">
        <v>46</v>
      </c>
      <c r="E266">
        <v>1</v>
      </c>
      <c r="F266" t="s">
        <v>1191</v>
      </c>
      <c r="G266" t="s">
        <v>25</v>
      </c>
      <c r="H266" t="s">
        <v>1193</v>
      </c>
      <c r="I266" t="s">
        <v>51</v>
      </c>
    </row>
    <row r="267" spans="1:9" outlineLevel="2" x14ac:dyDescent="0.25">
      <c r="A267">
        <v>36</v>
      </c>
      <c r="B267" t="s">
        <v>275</v>
      </c>
      <c r="C267" t="s">
        <v>276</v>
      </c>
      <c r="D267" t="s">
        <v>46</v>
      </c>
      <c r="E267">
        <v>1</v>
      </c>
      <c r="F267" t="s">
        <v>275</v>
      </c>
      <c r="G267" t="s">
        <v>25</v>
      </c>
      <c r="H267" t="s">
        <v>278</v>
      </c>
      <c r="I267" t="s">
        <v>51</v>
      </c>
    </row>
    <row r="268" spans="1:9" outlineLevel="2" x14ac:dyDescent="0.25">
      <c r="A268">
        <v>213</v>
      </c>
      <c r="B268" t="s">
        <v>1216</v>
      </c>
      <c r="C268" t="s">
        <v>1217</v>
      </c>
      <c r="D268" t="s">
        <v>46</v>
      </c>
      <c r="E268">
        <v>1</v>
      </c>
      <c r="F268" t="s">
        <v>1219</v>
      </c>
      <c r="G268" t="s">
        <v>25</v>
      </c>
      <c r="H268" t="s">
        <v>1220</v>
      </c>
      <c r="I268" t="s">
        <v>51</v>
      </c>
    </row>
    <row r="269" spans="1:9" outlineLevel="2" x14ac:dyDescent="0.25">
      <c r="A269">
        <v>254</v>
      </c>
      <c r="B269" t="s">
        <v>1437</v>
      </c>
      <c r="C269" t="s">
        <v>1438</v>
      </c>
      <c r="D269" t="s">
        <v>46</v>
      </c>
      <c r="E269">
        <v>1</v>
      </c>
      <c r="F269" t="s">
        <v>1440</v>
      </c>
      <c r="G269" t="s">
        <v>25</v>
      </c>
      <c r="H269" t="s">
        <v>1415</v>
      </c>
      <c r="I269" t="s">
        <v>51</v>
      </c>
    </row>
    <row r="270" spans="1:9" outlineLevel="2" x14ac:dyDescent="0.25">
      <c r="A270">
        <v>258</v>
      </c>
      <c r="B270" t="s">
        <v>1457</v>
      </c>
      <c r="C270" t="s">
        <v>1458</v>
      </c>
      <c r="D270" t="s">
        <v>46</v>
      </c>
      <c r="E270">
        <v>1</v>
      </c>
      <c r="F270" t="s">
        <v>1460</v>
      </c>
      <c r="G270" t="s">
        <v>25</v>
      </c>
      <c r="H270" t="s">
        <v>1461</v>
      </c>
      <c r="I270" t="s">
        <v>51</v>
      </c>
    </row>
    <row r="271" spans="1:9" outlineLevel="2" x14ac:dyDescent="0.25">
      <c r="A271">
        <v>255</v>
      </c>
      <c r="B271" t="s">
        <v>1443</v>
      </c>
      <c r="C271" t="s">
        <v>1444</v>
      </c>
      <c r="D271" t="s">
        <v>46</v>
      </c>
      <c r="E271">
        <v>1</v>
      </c>
      <c r="F271" t="s">
        <v>1446</v>
      </c>
      <c r="G271" t="s">
        <v>25</v>
      </c>
      <c r="H271" t="s">
        <v>1447</v>
      </c>
      <c r="I271" t="s">
        <v>114</v>
      </c>
    </row>
    <row r="272" spans="1:9" outlineLevel="2" x14ac:dyDescent="0.25">
      <c r="A272">
        <v>67</v>
      </c>
      <c r="B272" t="s">
        <v>471</v>
      </c>
      <c r="C272" t="s">
        <v>472</v>
      </c>
      <c r="D272" t="s">
        <v>46</v>
      </c>
      <c r="E272">
        <v>1</v>
      </c>
      <c r="F272" t="s">
        <v>473</v>
      </c>
      <c r="G272" t="s">
        <v>25</v>
      </c>
      <c r="H272" t="s">
        <v>474</v>
      </c>
      <c r="I272" t="s">
        <v>114</v>
      </c>
    </row>
    <row r="273" spans="1:9" outlineLevel="2" x14ac:dyDescent="0.25">
      <c r="A273">
        <v>434</v>
      </c>
      <c r="B273" t="s">
        <v>2242</v>
      </c>
      <c r="C273" t="s">
        <v>2243</v>
      </c>
      <c r="D273" t="s">
        <v>46</v>
      </c>
      <c r="E273">
        <v>1</v>
      </c>
      <c r="F273" t="s">
        <v>2245</v>
      </c>
      <c r="G273" t="s">
        <v>93</v>
      </c>
      <c r="H273" t="s">
        <v>2246</v>
      </c>
    </row>
    <row r="274" spans="1:9" outlineLevel="2" x14ac:dyDescent="0.25">
      <c r="A274">
        <v>450</v>
      </c>
      <c r="B274" t="s">
        <v>2326</v>
      </c>
      <c r="C274" t="s">
        <v>2327</v>
      </c>
      <c r="D274" t="s">
        <v>46</v>
      </c>
      <c r="E274">
        <v>1</v>
      </c>
      <c r="F274" t="s">
        <v>2329</v>
      </c>
      <c r="G274" t="s">
        <v>93</v>
      </c>
    </row>
    <row r="275" spans="1:9" outlineLevel="2" x14ac:dyDescent="0.25">
      <c r="A275">
        <v>458</v>
      </c>
      <c r="B275" t="s">
        <v>2368</v>
      </c>
      <c r="C275" t="s">
        <v>2369</v>
      </c>
      <c r="D275" t="s">
        <v>46</v>
      </c>
      <c r="E275">
        <v>1</v>
      </c>
      <c r="F275" t="s">
        <v>2368</v>
      </c>
      <c r="G275" t="s">
        <v>25</v>
      </c>
      <c r="H275" t="s">
        <v>2366</v>
      </c>
    </row>
    <row r="276" spans="1:9" outlineLevel="1" x14ac:dyDescent="0.25">
      <c r="C276" s="24" t="s">
        <v>2593</v>
      </c>
      <c r="D276">
        <f>SUBTOTAL(3,D194:D275)</f>
        <v>82</v>
      </c>
    </row>
    <row r="277" spans="1:9" outlineLevel="2" x14ac:dyDescent="0.25">
      <c r="A277">
        <v>385</v>
      </c>
      <c r="B277" t="s">
        <v>2016</v>
      </c>
      <c r="C277" t="s">
        <v>2017</v>
      </c>
      <c r="D277" t="s">
        <v>1843</v>
      </c>
      <c r="E277">
        <v>1</v>
      </c>
      <c r="F277" t="s">
        <v>2019</v>
      </c>
      <c r="G277" t="s">
        <v>25</v>
      </c>
      <c r="H277" t="s">
        <v>1922</v>
      </c>
      <c r="I277" t="s">
        <v>51</v>
      </c>
    </row>
    <row r="278" spans="1:9" outlineLevel="2" x14ac:dyDescent="0.25">
      <c r="A278">
        <v>426</v>
      </c>
      <c r="B278" t="s">
        <v>2213</v>
      </c>
      <c r="C278" t="s">
        <v>2214</v>
      </c>
      <c r="D278" t="s">
        <v>1843</v>
      </c>
      <c r="E278">
        <v>1</v>
      </c>
      <c r="F278" t="s">
        <v>2213</v>
      </c>
      <c r="G278" t="s">
        <v>25</v>
      </c>
      <c r="H278" t="s">
        <v>2166</v>
      </c>
      <c r="I278" t="s">
        <v>51</v>
      </c>
    </row>
    <row r="279" spans="1:9" outlineLevel="2" x14ac:dyDescent="0.25">
      <c r="A279">
        <v>423</v>
      </c>
      <c r="B279" t="s">
        <v>2200</v>
      </c>
      <c r="C279" t="s">
        <v>2201</v>
      </c>
      <c r="D279" t="s">
        <v>1843</v>
      </c>
      <c r="E279">
        <v>1</v>
      </c>
      <c r="F279" t="s">
        <v>2200</v>
      </c>
      <c r="G279" t="s">
        <v>25</v>
      </c>
      <c r="H279" t="s">
        <v>2166</v>
      </c>
      <c r="I279" t="s">
        <v>51</v>
      </c>
    </row>
    <row r="280" spans="1:9" outlineLevel="2" x14ac:dyDescent="0.25">
      <c r="A280">
        <v>339</v>
      </c>
      <c r="B280" t="s">
        <v>1840</v>
      </c>
      <c r="C280" t="s">
        <v>1841</v>
      </c>
      <c r="D280" t="s">
        <v>1843</v>
      </c>
      <c r="E280">
        <v>1</v>
      </c>
      <c r="F280" t="s">
        <v>1844</v>
      </c>
      <c r="G280" t="s">
        <v>25</v>
      </c>
      <c r="H280" t="s">
        <v>1835</v>
      </c>
      <c r="I280" t="s">
        <v>51</v>
      </c>
    </row>
    <row r="281" spans="1:9" outlineLevel="1" x14ac:dyDescent="0.25">
      <c r="C281" s="24" t="s">
        <v>2594</v>
      </c>
      <c r="D281">
        <f>SUBTOTAL(3,D277:D280)</f>
        <v>4</v>
      </c>
    </row>
    <row r="282" spans="1:9" outlineLevel="2" x14ac:dyDescent="0.25">
      <c r="A282">
        <v>326</v>
      </c>
      <c r="B282" t="s">
        <v>1761</v>
      </c>
      <c r="C282" t="s">
        <v>1762</v>
      </c>
      <c r="D282" t="s">
        <v>68</v>
      </c>
      <c r="E282">
        <v>1</v>
      </c>
      <c r="F282" t="s">
        <v>1740</v>
      </c>
      <c r="G282" t="s">
        <v>25</v>
      </c>
      <c r="H282" t="s">
        <v>1638</v>
      </c>
      <c r="I282" t="s">
        <v>51</v>
      </c>
    </row>
    <row r="283" spans="1:9" outlineLevel="2" x14ac:dyDescent="0.25">
      <c r="A283">
        <v>300</v>
      </c>
      <c r="B283" t="s">
        <v>1644</v>
      </c>
      <c r="C283" t="s">
        <v>1645</v>
      </c>
      <c r="D283" t="s">
        <v>68</v>
      </c>
      <c r="E283">
        <v>1</v>
      </c>
      <c r="F283" t="s">
        <v>1635</v>
      </c>
      <c r="G283" t="s">
        <v>25</v>
      </c>
      <c r="H283" t="s">
        <v>1638</v>
      </c>
      <c r="I283" t="s">
        <v>51</v>
      </c>
    </row>
    <row r="284" spans="1:9" outlineLevel="2" x14ac:dyDescent="0.25">
      <c r="A284">
        <v>304</v>
      </c>
      <c r="B284" t="s">
        <v>1644</v>
      </c>
      <c r="C284" t="s">
        <v>1653</v>
      </c>
      <c r="D284" t="s">
        <v>68</v>
      </c>
      <c r="E284">
        <v>1</v>
      </c>
      <c r="F284" t="s">
        <v>1635</v>
      </c>
      <c r="G284" t="s">
        <v>25</v>
      </c>
      <c r="H284" t="s">
        <v>1638</v>
      </c>
      <c r="I284" t="s">
        <v>51</v>
      </c>
    </row>
    <row r="285" spans="1:9" outlineLevel="2" x14ac:dyDescent="0.25">
      <c r="A285">
        <v>306</v>
      </c>
      <c r="B285" t="s">
        <v>1644</v>
      </c>
      <c r="C285" t="s">
        <v>1657</v>
      </c>
      <c r="D285" t="s">
        <v>68</v>
      </c>
      <c r="E285">
        <v>1</v>
      </c>
      <c r="F285" t="s">
        <v>1635</v>
      </c>
      <c r="G285" t="s">
        <v>25</v>
      </c>
      <c r="H285" t="s">
        <v>1638</v>
      </c>
      <c r="I285" t="s">
        <v>51</v>
      </c>
    </row>
    <row r="286" spans="1:9" outlineLevel="2" x14ac:dyDescent="0.25">
      <c r="A286">
        <v>307</v>
      </c>
      <c r="B286" t="s">
        <v>1644</v>
      </c>
      <c r="C286" t="s">
        <v>1659</v>
      </c>
      <c r="D286" t="s">
        <v>68</v>
      </c>
      <c r="E286">
        <v>1</v>
      </c>
      <c r="F286" t="s">
        <v>1635</v>
      </c>
      <c r="G286" t="s">
        <v>25</v>
      </c>
      <c r="H286" t="s">
        <v>1638</v>
      </c>
      <c r="I286" t="s">
        <v>51</v>
      </c>
    </row>
    <row r="287" spans="1:9" outlineLevel="2" x14ac:dyDescent="0.25">
      <c r="A287">
        <v>323</v>
      </c>
      <c r="B287" t="s">
        <v>1749</v>
      </c>
      <c r="C287" t="s">
        <v>1750</v>
      </c>
      <c r="D287" t="s">
        <v>68</v>
      </c>
      <c r="E287">
        <v>1</v>
      </c>
      <c r="F287" t="s">
        <v>1740</v>
      </c>
      <c r="G287" t="s">
        <v>25</v>
      </c>
      <c r="H287" t="s">
        <v>1638</v>
      </c>
      <c r="I287" t="s">
        <v>51</v>
      </c>
    </row>
    <row r="288" spans="1:9" outlineLevel="2" x14ac:dyDescent="0.25">
      <c r="A288">
        <v>6</v>
      </c>
      <c r="B288" t="s">
        <v>64</v>
      </c>
      <c r="C288" t="s">
        <v>65</v>
      </c>
      <c r="D288" t="s">
        <v>68</v>
      </c>
      <c r="E288">
        <v>1</v>
      </c>
      <c r="F288" t="s">
        <v>69</v>
      </c>
      <c r="G288" t="s">
        <v>25</v>
      </c>
      <c r="H288" t="s">
        <v>71</v>
      </c>
      <c r="I288" t="s">
        <v>51</v>
      </c>
    </row>
    <row r="289" spans="1:9" outlineLevel="2" x14ac:dyDescent="0.25">
      <c r="A289">
        <v>70</v>
      </c>
      <c r="B289" t="s">
        <v>486</v>
      </c>
      <c r="C289" t="s">
        <v>487</v>
      </c>
      <c r="D289" t="s">
        <v>68</v>
      </c>
      <c r="E289">
        <v>1</v>
      </c>
      <c r="F289" t="s">
        <v>69</v>
      </c>
      <c r="G289" t="s">
        <v>25</v>
      </c>
      <c r="H289" t="s">
        <v>71</v>
      </c>
      <c r="I289" t="s">
        <v>51</v>
      </c>
    </row>
    <row r="290" spans="1:9" outlineLevel="2" x14ac:dyDescent="0.25">
      <c r="A290">
        <v>312</v>
      </c>
      <c r="B290" t="s">
        <v>1677</v>
      </c>
      <c r="C290" t="s">
        <v>1678</v>
      </c>
      <c r="D290" t="s">
        <v>68</v>
      </c>
      <c r="E290">
        <v>1</v>
      </c>
      <c r="F290" t="s">
        <v>1668</v>
      </c>
      <c r="G290" t="s">
        <v>25</v>
      </c>
      <c r="H290" t="s">
        <v>1638</v>
      </c>
      <c r="I290" t="s">
        <v>51</v>
      </c>
    </row>
    <row r="291" spans="1:9" outlineLevel="2" x14ac:dyDescent="0.25">
      <c r="A291">
        <v>392</v>
      </c>
      <c r="B291" t="s">
        <v>2046</v>
      </c>
      <c r="C291" t="s">
        <v>2047</v>
      </c>
      <c r="D291" t="s">
        <v>68</v>
      </c>
      <c r="E291">
        <v>1</v>
      </c>
      <c r="F291" t="s">
        <v>2049</v>
      </c>
      <c r="G291" t="s">
        <v>25</v>
      </c>
      <c r="H291" t="s">
        <v>1922</v>
      </c>
      <c r="I291" t="s">
        <v>51</v>
      </c>
    </row>
    <row r="292" spans="1:9" outlineLevel="2" x14ac:dyDescent="0.25">
      <c r="A292">
        <v>311</v>
      </c>
      <c r="B292" t="s">
        <v>1673</v>
      </c>
      <c r="C292" t="s">
        <v>1674</v>
      </c>
      <c r="D292" t="s">
        <v>68</v>
      </c>
      <c r="E292">
        <v>1</v>
      </c>
      <c r="F292" t="s">
        <v>1668</v>
      </c>
      <c r="G292" t="s">
        <v>25</v>
      </c>
      <c r="H292" t="s">
        <v>1638</v>
      </c>
      <c r="I292" t="s">
        <v>51</v>
      </c>
    </row>
    <row r="293" spans="1:9" outlineLevel="2" x14ac:dyDescent="0.25">
      <c r="A293">
        <v>29</v>
      </c>
      <c r="B293" t="s">
        <v>232</v>
      </c>
      <c r="C293" t="s">
        <v>233</v>
      </c>
      <c r="D293" t="s">
        <v>68</v>
      </c>
      <c r="E293">
        <v>1</v>
      </c>
      <c r="F293" t="s">
        <v>236</v>
      </c>
      <c r="G293" t="s">
        <v>25</v>
      </c>
      <c r="H293" t="s">
        <v>145</v>
      </c>
      <c r="I293" t="s">
        <v>51</v>
      </c>
    </row>
    <row r="294" spans="1:9" outlineLevel="2" x14ac:dyDescent="0.25">
      <c r="A294">
        <v>316</v>
      </c>
      <c r="B294" t="s">
        <v>1694</v>
      </c>
      <c r="C294" t="s">
        <v>1695</v>
      </c>
      <c r="D294" t="s">
        <v>68</v>
      </c>
      <c r="E294">
        <v>1</v>
      </c>
      <c r="F294" t="s">
        <v>1687</v>
      </c>
      <c r="G294" t="s">
        <v>25</v>
      </c>
      <c r="H294" t="s">
        <v>1638</v>
      </c>
      <c r="I294" t="s">
        <v>51</v>
      </c>
    </row>
    <row r="295" spans="1:9" outlineLevel="2" x14ac:dyDescent="0.25">
      <c r="A295">
        <v>299</v>
      </c>
      <c r="B295" t="s">
        <v>1640</v>
      </c>
      <c r="C295" t="s">
        <v>1641</v>
      </c>
      <c r="D295" t="s">
        <v>68</v>
      </c>
      <c r="E295">
        <v>1</v>
      </c>
      <c r="F295" t="s">
        <v>1635</v>
      </c>
      <c r="G295" t="s">
        <v>25</v>
      </c>
      <c r="H295" t="s">
        <v>1638</v>
      </c>
      <c r="I295" t="s">
        <v>51</v>
      </c>
    </row>
    <row r="296" spans="1:9" outlineLevel="2" x14ac:dyDescent="0.25">
      <c r="A296">
        <v>321</v>
      </c>
      <c r="B296" t="s">
        <v>1724</v>
      </c>
      <c r="C296" t="s">
        <v>1725</v>
      </c>
      <c r="D296" t="s">
        <v>68</v>
      </c>
      <c r="E296">
        <v>1</v>
      </c>
      <c r="F296" t="s">
        <v>1727</v>
      </c>
      <c r="G296" t="s">
        <v>25</v>
      </c>
      <c r="H296" t="s">
        <v>1638</v>
      </c>
      <c r="I296" t="s">
        <v>51</v>
      </c>
    </row>
    <row r="297" spans="1:9" outlineLevel="2" x14ac:dyDescent="0.25">
      <c r="A297">
        <v>315</v>
      </c>
      <c r="B297" t="s">
        <v>1690</v>
      </c>
      <c r="C297" t="s">
        <v>1691</v>
      </c>
      <c r="D297" t="s">
        <v>68</v>
      </c>
      <c r="E297">
        <v>1</v>
      </c>
      <c r="F297" t="s">
        <v>1687</v>
      </c>
      <c r="G297" t="s">
        <v>25</v>
      </c>
      <c r="H297" t="s">
        <v>1638</v>
      </c>
      <c r="I297" t="s">
        <v>51</v>
      </c>
    </row>
    <row r="298" spans="1:9" outlineLevel="2" x14ac:dyDescent="0.25">
      <c r="A298">
        <v>219</v>
      </c>
      <c r="B298" t="s">
        <v>1249</v>
      </c>
      <c r="C298" t="s">
        <v>1250</v>
      </c>
      <c r="D298" t="s">
        <v>68</v>
      </c>
      <c r="E298">
        <v>1</v>
      </c>
      <c r="F298" t="s">
        <v>1251</v>
      </c>
      <c r="G298" t="s">
        <v>25</v>
      </c>
      <c r="H298" t="s">
        <v>88</v>
      </c>
      <c r="I298" t="s">
        <v>51</v>
      </c>
    </row>
    <row r="299" spans="1:9" outlineLevel="2" x14ac:dyDescent="0.25">
      <c r="A299">
        <v>322</v>
      </c>
      <c r="B299" t="s">
        <v>1737</v>
      </c>
      <c r="C299" t="s">
        <v>1738</v>
      </c>
      <c r="D299" t="s">
        <v>68</v>
      </c>
      <c r="E299">
        <v>1</v>
      </c>
      <c r="F299" t="s">
        <v>1740</v>
      </c>
      <c r="G299" t="s">
        <v>25</v>
      </c>
      <c r="H299" t="s">
        <v>1638</v>
      </c>
      <c r="I299" t="s">
        <v>51</v>
      </c>
    </row>
    <row r="300" spans="1:9" outlineLevel="2" x14ac:dyDescent="0.25">
      <c r="A300">
        <v>314</v>
      </c>
      <c r="B300" t="s">
        <v>1684</v>
      </c>
      <c r="C300" t="s">
        <v>1685</v>
      </c>
      <c r="D300" t="s">
        <v>68</v>
      </c>
      <c r="E300">
        <v>1</v>
      </c>
      <c r="F300" t="s">
        <v>1687</v>
      </c>
      <c r="G300" t="s">
        <v>25</v>
      </c>
      <c r="H300" t="s">
        <v>1638</v>
      </c>
      <c r="I300" t="s">
        <v>51</v>
      </c>
    </row>
    <row r="301" spans="1:9" outlineLevel="2" x14ac:dyDescent="0.25">
      <c r="A301">
        <v>317</v>
      </c>
      <c r="B301" t="s">
        <v>1698</v>
      </c>
      <c r="C301" t="s">
        <v>1699</v>
      </c>
      <c r="D301" t="s">
        <v>68</v>
      </c>
      <c r="E301">
        <v>1</v>
      </c>
      <c r="F301" t="s">
        <v>1687</v>
      </c>
      <c r="G301" t="s">
        <v>25</v>
      </c>
      <c r="H301" t="s">
        <v>1638</v>
      </c>
      <c r="I301" t="s">
        <v>51</v>
      </c>
    </row>
    <row r="302" spans="1:9" outlineLevel="2" x14ac:dyDescent="0.25">
      <c r="A302">
        <v>59</v>
      </c>
      <c r="B302" t="s">
        <v>422</v>
      </c>
      <c r="C302" t="s">
        <v>423</v>
      </c>
      <c r="D302" t="s">
        <v>68</v>
      </c>
      <c r="E302">
        <v>1</v>
      </c>
      <c r="F302" t="s">
        <v>425</v>
      </c>
      <c r="G302" t="s">
        <v>25</v>
      </c>
      <c r="H302" t="s">
        <v>145</v>
      </c>
      <c r="I302" t="s">
        <v>51</v>
      </c>
    </row>
    <row r="303" spans="1:9" outlineLevel="2" x14ac:dyDescent="0.25">
      <c r="A303">
        <v>232</v>
      </c>
      <c r="B303" t="s">
        <v>1314</v>
      </c>
      <c r="C303" t="s">
        <v>1315</v>
      </c>
      <c r="D303" t="s">
        <v>68</v>
      </c>
      <c r="E303">
        <v>1</v>
      </c>
      <c r="F303" t="s">
        <v>1314</v>
      </c>
      <c r="G303" t="s">
        <v>25</v>
      </c>
      <c r="H303" t="s">
        <v>71</v>
      </c>
      <c r="I303" t="s">
        <v>51</v>
      </c>
    </row>
    <row r="304" spans="1:9" outlineLevel="2" x14ac:dyDescent="0.25">
      <c r="A304">
        <v>301</v>
      </c>
      <c r="B304" t="s">
        <v>1644</v>
      </c>
      <c r="C304" t="s">
        <v>1647</v>
      </c>
      <c r="D304" t="s">
        <v>68</v>
      </c>
      <c r="E304">
        <v>1</v>
      </c>
      <c r="F304" t="s">
        <v>1635</v>
      </c>
      <c r="G304" t="s">
        <v>25</v>
      </c>
      <c r="H304" t="s">
        <v>1638</v>
      </c>
      <c r="I304" t="s">
        <v>51</v>
      </c>
    </row>
    <row r="305" spans="1:9" outlineLevel="2" x14ac:dyDescent="0.25">
      <c r="A305">
        <v>302</v>
      </c>
      <c r="B305" t="s">
        <v>1644</v>
      </c>
      <c r="C305" t="s">
        <v>1649</v>
      </c>
      <c r="D305" t="s">
        <v>68</v>
      </c>
      <c r="E305">
        <v>1</v>
      </c>
      <c r="F305" t="s">
        <v>1635</v>
      </c>
      <c r="G305" t="s">
        <v>25</v>
      </c>
      <c r="H305" t="s">
        <v>1638</v>
      </c>
      <c r="I305" t="s">
        <v>51</v>
      </c>
    </row>
    <row r="306" spans="1:9" outlineLevel="2" x14ac:dyDescent="0.25">
      <c r="A306">
        <v>303</v>
      </c>
      <c r="B306" t="s">
        <v>1644</v>
      </c>
      <c r="C306" t="s">
        <v>1651</v>
      </c>
      <c r="D306" t="s">
        <v>68</v>
      </c>
      <c r="E306">
        <v>1</v>
      </c>
      <c r="F306" t="s">
        <v>1635</v>
      </c>
      <c r="G306" t="s">
        <v>25</v>
      </c>
      <c r="H306" t="s">
        <v>1638</v>
      </c>
      <c r="I306" t="s">
        <v>51</v>
      </c>
    </row>
    <row r="307" spans="1:9" outlineLevel="2" x14ac:dyDescent="0.25">
      <c r="A307">
        <v>305</v>
      </c>
      <c r="B307" t="s">
        <v>1644</v>
      </c>
      <c r="C307" t="s">
        <v>1655</v>
      </c>
      <c r="D307" t="s">
        <v>68</v>
      </c>
      <c r="E307">
        <v>1</v>
      </c>
      <c r="F307" t="s">
        <v>1635</v>
      </c>
      <c r="G307" t="s">
        <v>25</v>
      </c>
      <c r="H307" t="s">
        <v>1638</v>
      </c>
      <c r="I307" t="s">
        <v>51</v>
      </c>
    </row>
    <row r="308" spans="1:9" outlineLevel="2" x14ac:dyDescent="0.25">
      <c r="A308">
        <v>198</v>
      </c>
      <c r="B308" t="s">
        <v>1143</v>
      </c>
      <c r="C308" t="s">
        <v>1144</v>
      </c>
      <c r="D308" t="s">
        <v>68</v>
      </c>
      <c r="E308">
        <v>1</v>
      </c>
      <c r="F308" t="s">
        <v>1143</v>
      </c>
      <c r="G308" t="s">
        <v>25</v>
      </c>
      <c r="H308" t="s">
        <v>1070</v>
      </c>
      <c r="I308" t="s">
        <v>51</v>
      </c>
    </row>
    <row r="309" spans="1:9" outlineLevel="2" x14ac:dyDescent="0.25">
      <c r="A309">
        <v>298</v>
      </c>
      <c r="B309" t="s">
        <v>1632</v>
      </c>
      <c r="C309" t="s">
        <v>1633</v>
      </c>
      <c r="D309" t="s">
        <v>68</v>
      </c>
      <c r="E309">
        <v>1</v>
      </c>
      <c r="F309" t="s">
        <v>1635</v>
      </c>
      <c r="G309" t="s">
        <v>25</v>
      </c>
      <c r="H309" t="s">
        <v>1638</v>
      </c>
      <c r="I309" t="s">
        <v>51</v>
      </c>
    </row>
    <row r="310" spans="1:9" outlineLevel="2" x14ac:dyDescent="0.25">
      <c r="A310">
        <v>313</v>
      </c>
      <c r="B310" t="s">
        <v>1681</v>
      </c>
      <c r="C310" t="s">
        <v>1682</v>
      </c>
      <c r="D310" t="s">
        <v>68</v>
      </c>
      <c r="E310">
        <v>1</v>
      </c>
      <c r="F310" t="s">
        <v>1635</v>
      </c>
      <c r="G310" t="s">
        <v>25</v>
      </c>
      <c r="H310" t="s">
        <v>1638</v>
      </c>
      <c r="I310" t="s">
        <v>51</v>
      </c>
    </row>
    <row r="311" spans="1:9" outlineLevel="2" x14ac:dyDescent="0.25">
      <c r="A311">
        <v>235</v>
      </c>
      <c r="B311" t="s">
        <v>1334</v>
      </c>
      <c r="C311" t="s">
        <v>1335</v>
      </c>
      <c r="D311" t="s">
        <v>68</v>
      </c>
      <c r="E311">
        <v>1</v>
      </c>
      <c r="F311" t="s">
        <v>1337</v>
      </c>
      <c r="G311" t="s">
        <v>25</v>
      </c>
      <c r="H311" t="s">
        <v>1312</v>
      </c>
      <c r="I311" t="s">
        <v>51</v>
      </c>
    </row>
    <row r="312" spans="1:9" outlineLevel="2" x14ac:dyDescent="0.25">
      <c r="A312">
        <v>309</v>
      </c>
      <c r="B312" t="s">
        <v>1665</v>
      </c>
      <c r="C312" t="s">
        <v>1666</v>
      </c>
      <c r="D312" t="s">
        <v>68</v>
      </c>
      <c r="E312">
        <v>1</v>
      </c>
      <c r="F312" t="s">
        <v>1668</v>
      </c>
      <c r="G312" t="s">
        <v>25</v>
      </c>
      <c r="H312" t="s">
        <v>1638</v>
      </c>
      <c r="I312" t="s">
        <v>51</v>
      </c>
    </row>
    <row r="313" spans="1:9" outlineLevel="2" x14ac:dyDescent="0.25">
      <c r="A313">
        <v>249</v>
      </c>
      <c r="B313" t="s">
        <v>1405</v>
      </c>
      <c r="C313" t="s">
        <v>1406</v>
      </c>
      <c r="D313" t="s">
        <v>68</v>
      </c>
      <c r="E313">
        <v>1</v>
      </c>
      <c r="F313" t="s">
        <v>1407</v>
      </c>
      <c r="G313" t="s">
        <v>25</v>
      </c>
      <c r="H313" t="s">
        <v>50</v>
      </c>
      <c r="I313" t="s">
        <v>51</v>
      </c>
    </row>
    <row r="314" spans="1:9" outlineLevel="2" x14ac:dyDescent="0.25">
      <c r="A314">
        <v>342</v>
      </c>
      <c r="B314" t="s">
        <v>1858</v>
      </c>
      <c r="C314" t="s">
        <v>1859</v>
      </c>
      <c r="D314" t="s">
        <v>68</v>
      </c>
      <c r="E314">
        <v>1</v>
      </c>
      <c r="F314" t="s">
        <v>1858</v>
      </c>
      <c r="G314" t="s">
        <v>25</v>
      </c>
      <c r="H314" t="s">
        <v>1861</v>
      </c>
      <c r="I314" t="s">
        <v>51</v>
      </c>
    </row>
    <row r="315" spans="1:9" outlineLevel="2" x14ac:dyDescent="0.25">
      <c r="A315">
        <v>13</v>
      </c>
      <c r="B315" t="s">
        <v>117</v>
      </c>
      <c r="C315" t="s">
        <v>118</v>
      </c>
      <c r="D315" t="s">
        <v>68</v>
      </c>
      <c r="E315">
        <v>1</v>
      </c>
      <c r="F315" t="s">
        <v>121</v>
      </c>
      <c r="G315" t="s">
        <v>25</v>
      </c>
      <c r="H315" t="s">
        <v>50</v>
      </c>
      <c r="I315" t="s">
        <v>51</v>
      </c>
    </row>
    <row r="316" spans="1:9" outlineLevel="2" x14ac:dyDescent="0.25">
      <c r="A316">
        <v>172</v>
      </c>
      <c r="B316" t="s">
        <v>1009</v>
      </c>
      <c r="C316" t="s">
        <v>1010</v>
      </c>
      <c r="D316" t="s">
        <v>68</v>
      </c>
      <c r="E316">
        <v>1</v>
      </c>
      <c r="F316" t="s">
        <v>1005</v>
      </c>
      <c r="G316" t="s">
        <v>25</v>
      </c>
      <c r="H316" t="s">
        <v>1007</v>
      </c>
      <c r="I316" t="s">
        <v>51</v>
      </c>
    </row>
    <row r="317" spans="1:9" outlineLevel="2" x14ac:dyDescent="0.25">
      <c r="A317">
        <v>379</v>
      </c>
      <c r="B317" t="s">
        <v>101</v>
      </c>
      <c r="C317" t="s">
        <v>1995</v>
      </c>
      <c r="D317" t="s">
        <v>68</v>
      </c>
      <c r="E317">
        <v>1</v>
      </c>
      <c r="F317" t="s">
        <v>101</v>
      </c>
      <c r="G317" t="s">
        <v>25</v>
      </c>
      <c r="H317" t="s">
        <v>1922</v>
      </c>
      <c r="I317" t="s">
        <v>51</v>
      </c>
    </row>
    <row r="318" spans="1:9" outlineLevel="2" x14ac:dyDescent="0.25">
      <c r="A318">
        <v>31</v>
      </c>
      <c r="B318" t="s">
        <v>244</v>
      </c>
      <c r="C318" t="s">
        <v>245</v>
      </c>
      <c r="D318" t="s">
        <v>68</v>
      </c>
      <c r="E318">
        <v>1</v>
      </c>
      <c r="F318" t="s">
        <v>246</v>
      </c>
      <c r="G318" t="s">
        <v>25</v>
      </c>
      <c r="H318" t="s">
        <v>145</v>
      </c>
      <c r="I318" t="s">
        <v>51</v>
      </c>
    </row>
    <row r="319" spans="1:9" outlineLevel="2" x14ac:dyDescent="0.25">
      <c r="A319">
        <v>66</v>
      </c>
      <c r="B319" t="s">
        <v>467</v>
      </c>
      <c r="C319" t="s">
        <v>468</v>
      </c>
      <c r="D319" t="s">
        <v>68</v>
      </c>
      <c r="E319">
        <v>1</v>
      </c>
      <c r="F319" t="s">
        <v>246</v>
      </c>
      <c r="G319" t="s">
        <v>25</v>
      </c>
      <c r="H319" t="s">
        <v>145</v>
      </c>
      <c r="I319" t="s">
        <v>51</v>
      </c>
    </row>
    <row r="320" spans="1:9" outlineLevel="2" x14ac:dyDescent="0.25">
      <c r="A320">
        <v>310</v>
      </c>
      <c r="B320" t="s">
        <v>1670</v>
      </c>
      <c r="C320" t="s">
        <v>1671</v>
      </c>
      <c r="D320" t="s">
        <v>68</v>
      </c>
      <c r="E320">
        <v>1</v>
      </c>
      <c r="F320" t="s">
        <v>1668</v>
      </c>
      <c r="G320" t="s">
        <v>25</v>
      </c>
      <c r="H320" t="s">
        <v>1638</v>
      </c>
      <c r="I320" t="s">
        <v>51</v>
      </c>
    </row>
    <row r="321" spans="1:9" outlineLevel="2" x14ac:dyDescent="0.25">
      <c r="A321">
        <v>344</v>
      </c>
      <c r="B321" t="s">
        <v>1866</v>
      </c>
      <c r="C321" t="s">
        <v>1867</v>
      </c>
      <c r="D321" t="s">
        <v>68</v>
      </c>
      <c r="E321">
        <v>1</v>
      </c>
      <c r="F321" t="s">
        <v>236</v>
      </c>
      <c r="G321" t="s">
        <v>25</v>
      </c>
      <c r="H321" t="s">
        <v>1861</v>
      </c>
      <c r="I321" t="s">
        <v>51</v>
      </c>
    </row>
    <row r="322" spans="1:9" outlineLevel="2" x14ac:dyDescent="0.25">
      <c r="A322">
        <v>171</v>
      </c>
      <c r="B322" t="s">
        <v>1001</v>
      </c>
      <c r="C322" t="s">
        <v>1002</v>
      </c>
      <c r="D322" t="s">
        <v>68</v>
      </c>
      <c r="E322">
        <v>1</v>
      </c>
      <c r="F322" t="s">
        <v>1005</v>
      </c>
      <c r="G322" t="s">
        <v>25</v>
      </c>
      <c r="H322" t="s">
        <v>1007</v>
      </c>
      <c r="I322" t="s">
        <v>51</v>
      </c>
    </row>
    <row r="323" spans="1:9" outlineLevel="2" x14ac:dyDescent="0.25">
      <c r="A323">
        <v>187</v>
      </c>
      <c r="B323" t="s">
        <v>1083</v>
      </c>
      <c r="C323" t="s">
        <v>1084</v>
      </c>
      <c r="D323" t="s">
        <v>68</v>
      </c>
      <c r="E323">
        <v>1</v>
      </c>
      <c r="F323" t="s">
        <v>1086</v>
      </c>
      <c r="G323" t="s">
        <v>25</v>
      </c>
      <c r="H323" t="s">
        <v>1070</v>
      </c>
      <c r="I323" t="s">
        <v>51</v>
      </c>
    </row>
    <row r="324" spans="1:9" outlineLevel="2" x14ac:dyDescent="0.25">
      <c r="A324">
        <v>343</v>
      </c>
      <c r="B324" t="s">
        <v>1331</v>
      </c>
      <c r="C324" t="s">
        <v>1863</v>
      </c>
      <c r="D324" t="s">
        <v>68</v>
      </c>
      <c r="E324">
        <v>1</v>
      </c>
      <c r="F324" t="s">
        <v>1331</v>
      </c>
      <c r="G324" t="s">
        <v>25</v>
      </c>
      <c r="H324" t="s">
        <v>1861</v>
      </c>
      <c r="I324" t="s">
        <v>51</v>
      </c>
    </row>
    <row r="325" spans="1:9" outlineLevel="2" x14ac:dyDescent="0.25">
      <c r="A325">
        <v>16</v>
      </c>
      <c r="B325" t="s">
        <v>140</v>
      </c>
      <c r="C325" t="s">
        <v>141</v>
      </c>
      <c r="D325" t="s">
        <v>68</v>
      </c>
      <c r="E325">
        <v>1</v>
      </c>
      <c r="F325" t="s">
        <v>140</v>
      </c>
      <c r="G325" t="s">
        <v>25</v>
      </c>
      <c r="H325" t="s">
        <v>145</v>
      </c>
      <c r="I325" t="s">
        <v>51</v>
      </c>
    </row>
    <row r="326" spans="1:9" outlineLevel="2" x14ac:dyDescent="0.25">
      <c r="A326">
        <v>324</v>
      </c>
      <c r="B326" t="s">
        <v>1752</v>
      </c>
      <c r="C326" t="s">
        <v>1753</v>
      </c>
      <c r="D326" t="s">
        <v>68</v>
      </c>
      <c r="E326">
        <v>1</v>
      </c>
      <c r="F326" t="s">
        <v>1740</v>
      </c>
      <c r="G326" t="s">
        <v>25</v>
      </c>
      <c r="H326" t="s">
        <v>1638</v>
      </c>
      <c r="I326" t="s">
        <v>51</v>
      </c>
    </row>
    <row r="327" spans="1:9" outlineLevel="2" x14ac:dyDescent="0.25">
      <c r="A327">
        <v>250</v>
      </c>
      <c r="B327" t="s">
        <v>1410</v>
      </c>
      <c r="C327" t="s">
        <v>1411</v>
      </c>
      <c r="D327" t="s">
        <v>68</v>
      </c>
      <c r="E327">
        <v>1</v>
      </c>
      <c r="F327" t="s">
        <v>1413</v>
      </c>
      <c r="G327" t="s">
        <v>25</v>
      </c>
      <c r="H327" t="s">
        <v>1415</v>
      </c>
      <c r="I327" t="s">
        <v>51</v>
      </c>
    </row>
    <row r="328" spans="1:9" outlineLevel="1" x14ac:dyDescent="0.25">
      <c r="C328" s="24" t="s">
        <v>2595</v>
      </c>
      <c r="D328">
        <f>SUBTOTAL(3,D282:D327)</f>
        <v>46</v>
      </c>
    </row>
    <row r="329" spans="1:9" outlineLevel="2" x14ac:dyDescent="0.25">
      <c r="A329">
        <v>455</v>
      </c>
      <c r="B329" t="s">
        <v>2349</v>
      </c>
      <c r="C329" t="s">
        <v>2350</v>
      </c>
      <c r="D329" t="s">
        <v>209</v>
      </c>
      <c r="E329">
        <v>1</v>
      </c>
      <c r="F329" t="s">
        <v>2352</v>
      </c>
      <c r="G329" t="s">
        <v>25</v>
      </c>
      <c r="H329" t="s">
        <v>2353</v>
      </c>
      <c r="I329" t="s">
        <v>51</v>
      </c>
    </row>
    <row r="330" spans="1:9" outlineLevel="2" x14ac:dyDescent="0.25">
      <c r="A330">
        <v>436</v>
      </c>
      <c r="B330" t="s">
        <v>2254</v>
      </c>
      <c r="C330" t="s">
        <v>2255</v>
      </c>
      <c r="D330" t="s">
        <v>209</v>
      </c>
      <c r="E330">
        <v>1</v>
      </c>
      <c r="F330" t="s">
        <v>2256</v>
      </c>
      <c r="G330" t="s">
        <v>128</v>
      </c>
      <c r="H330" t="s">
        <v>2258</v>
      </c>
      <c r="I330" t="s">
        <v>130</v>
      </c>
    </row>
    <row r="331" spans="1:9" outlineLevel="2" x14ac:dyDescent="0.25">
      <c r="A331">
        <v>25</v>
      </c>
      <c r="B331" t="s">
        <v>205</v>
      </c>
      <c r="C331" t="s">
        <v>206</v>
      </c>
      <c r="D331" t="s">
        <v>209</v>
      </c>
      <c r="E331">
        <v>1</v>
      </c>
      <c r="F331" t="s">
        <v>205</v>
      </c>
      <c r="G331" t="s">
        <v>25</v>
      </c>
      <c r="H331" t="s">
        <v>145</v>
      </c>
      <c r="I331" t="s">
        <v>51</v>
      </c>
    </row>
    <row r="332" spans="1:9" outlineLevel="2" x14ac:dyDescent="0.25">
      <c r="A332">
        <v>443</v>
      </c>
      <c r="B332" t="s">
        <v>2291</v>
      </c>
      <c r="C332" t="s">
        <v>2292</v>
      </c>
      <c r="D332" t="s">
        <v>209</v>
      </c>
      <c r="E332">
        <v>1</v>
      </c>
      <c r="F332" t="s">
        <v>2291</v>
      </c>
      <c r="G332" t="s">
        <v>25</v>
      </c>
      <c r="H332" t="s">
        <v>2289</v>
      </c>
      <c r="I332" t="s">
        <v>51</v>
      </c>
    </row>
    <row r="333" spans="1:9" outlineLevel="2" x14ac:dyDescent="0.25">
      <c r="A333">
        <v>395</v>
      </c>
      <c r="B333" t="s">
        <v>2064</v>
      </c>
      <c r="C333" t="s">
        <v>2065</v>
      </c>
      <c r="D333" t="s">
        <v>209</v>
      </c>
      <c r="E333">
        <v>1</v>
      </c>
      <c r="F333" t="s">
        <v>2066</v>
      </c>
      <c r="G333" t="s">
        <v>25</v>
      </c>
      <c r="H333" t="s">
        <v>1922</v>
      </c>
      <c r="I333" t="s">
        <v>51</v>
      </c>
    </row>
    <row r="334" spans="1:9" outlineLevel="1" x14ac:dyDescent="0.25">
      <c r="C334" s="24" t="s">
        <v>2596</v>
      </c>
      <c r="D334">
        <f>SUBTOTAL(3,D329:D333)</f>
        <v>5</v>
      </c>
    </row>
    <row r="335" spans="1:9" outlineLevel="2" x14ac:dyDescent="0.25">
      <c r="A335">
        <v>225</v>
      </c>
      <c r="B335" t="s">
        <v>1275</v>
      </c>
      <c r="C335" t="s">
        <v>1276</v>
      </c>
      <c r="D335" t="s">
        <v>35</v>
      </c>
      <c r="E335">
        <v>1</v>
      </c>
      <c r="F335" t="s">
        <v>1275</v>
      </c>
      <c r="G335" t="s">
        <v>25</v>
      </c>
      <c r="H335" t="s">
        <v>1279</v>
      </c>
      <c r="I335" t="s">
        <v>51</v>
      </c>
    </row>
    <row r="336" spans="1:9" outlineLevel="2" x14ac:dyDescent="0.25">
      <c r="A336">
        <v>266</v>
      </c>
      <c r="B336" t="s">
        <v>1502</v>
      </c>
      <c r="C336" t="s">
        <v>1503</v>
      </c>
      <c r="D336" t="s">
        <v>35</v>
      </c>
      <c r="E336">
        <v>1</v>
      </c>
      <c r="F336" t="s">
        <v>1504</v>
      </c>
      <c r="G336" t="s">
        <v>128</v>
      </c>
      <c r="H336" t="s">
        <v>1507</v>
      </c>
      <c r="I336" t="s">
        <v>130</v>
      </c>
    </row>
    <row r="337" spans="1:9" outlineLevel="2" x14ac:dyDescent="0.25">
      <c r="A337">
        <v>77</v>
      </c>
      <c r="B337" t="s">
        <v>520</v>
      </c>
      <c r="C337" t="s">
        <v>521</v>
      </c>
      <c r="D337" t="s">
        <v>35</v>
      </c>
      <c r="E337">
        <v>1</v>
      </c>
      <c r="F337" t="s">
        <v>522</v>
      </c>
      <c r="G337" t="s">
        <v>128</v>
      </c>
      <c r="H337" t="s">
        <v>524</v>
      </c>
      <c r="I337" t="s">
        <v>130</v>
      </c>
    </row>
    <row r="338" spans="1:9" outlineLevel="2" x14ac:dyDescent="0.25">
      <c r="A338">
        <v>267</v>
      </c>
      <c r="B338" t="s">
        <v>1509</v>
      </c>
      <c r="C338" t="s">
        <v>1510</v>
      </c>
      <c r="D338" t="s">
        <v>35</v>
      </c>
      <c r="E338">
        <v>1</v>
      </c>
      <c r="F338" t="s">
        <v>1512</v>
      </c>
      <c r="G338" t="s">
        <v>128</v>
      </c>
      <c r="H338" t="s">
        <v>1513</v>
      </c>
      <c r="I338" t="s">
        <v>130</v>
      </c>
    </row>
    <row r="339" spans="1:9" outlineLevel="2" x14ac:dyDescent="0.25">
      <c r="A339">
        <v>435</v>
      </c>
      <c r="B339" t="s">
        <v>2248</v>
      </c>
      <c r="C339" t="s">
        <v>2249</v>
      </c>
      <c r="D339" t="s">
        <v>35</v>
      </c>
      <c r="E339">
        <v>1</v>
      </c>
      <c r="F339" t="s">
        <v>2250</v>
      </c>
      <c r="G339" t="s">
        <v>128</v>
      </c>
      <c r="H339" t="s">
        <v>2251</v>
      </c>
      <c r="I339" t="s">
        <v>130</v>
      </c>
    </row>
    <row r="340" spans="1:9" outlineLevel="2" x14ac:dyDescent="0.25">
      <c r="A340">
        <v>451</v>
      </c>
      <c r="B340" t="s">
        <v>2332</v>
      </c>
      <c r="C340" t="s">
        <v>2333</v>
      </c>
      <c r="D340" t="s">
        <v>35</v>
      </c>
      <c r="E340">
        <v>1</v>
      </c>
      <c r="F340" t="s">
        <v>2335</v>
      </c>
      <c r="G340" t="s">
        <v>128</v>
      </c>
      <c r="H340" t="s">
        <v>2336</v>
      </c>
      <c r="I340" t="s">
        <v>130</v>
      </c>
    </row>
    <row r="341" spans="1:9" outlineLevel="2" x14ac:dyDescent="0.25">
      <c r="A341">
        <v>14</v>
      </c>
      <c r="B341" t="s">
        <v>125</v>
      </c>
      <c r="C341" t="s">
        <v>126</v>
      </c>
      <c r="D341" t="s">
        <v>35</v>
      </c>
      <c r="E341">
        <v>1</v>
      </c>
      <c r="F341" t="s">
        <v>125</v>
      </c>
      <c r="G341" t="s">
        <v>128</v>
      </c>
      <c r="H341" t="s">
        <v>129</v>
      </c>
      <c r="I341" t="s">
        <v>130</v>
      </c>
    </row>
    <row r="342" spans="1:9" outlineLevel="2" x14ac:dyDescent="0.25">
      <c r="A342">
        <v>20</v>
      </c>
      <c r="B342" t="s">
        <v>168</v>
      </c>
      <c r="C342" t="s">
        <v>169</v>
      </c>
      <c r="D342" t="s">
        <v>35</v>
      </c>
      <c r="E342">
        <v>1</v>
      </c>
      <c r="F342" t="s">
        <v>172</v>
      </c>
      <c r="G342" t="s">
        <v>25</v>
      </c>
      <c r="H342" t="s">
        <v>175</v>
      </c>
      <c r="I342" t="s">
        <v>51</v>
      </c>
    </row>
    <row r="343" spans="1:9" outlineLevel="2" x14ac:dyDescent="0.25">
      <c r="A343">
        <v>64</v>
      </c>
      <c r="B343" t="s">
        <v>456</v>
      </c>
      <c r="C343" t="s">
        <v>457</v>
      </c>
      <c r="D343" t="s">
        <v>35</v>
      </c>
      <c r="E343">
        <v>1</v>
      </c>
      <c r="F343" t="s">
        <v>459</v>
      </c>
      <c r="G343" t="s">
        <v>25</v>
      </c>
      <c r="H343" t="s">
        <v>175</v>
      </c>
      <c r="I343" t="s">
        <v>51</v>
      </c>
    </row>
    <row r="344" spans="1:9" outlineLevel="2" x14ac:dyDescent="0.25">
      <c r="A344">
        <v>99</v>
      </c>
      <c r="B344" t="s">
        <v>623</v>
      </c>
      <c r="C344" t="s">
        <v>624</v>
      </c>
      <c r="D344" t="s">
        <v>35</v>
      </c>
      <c r="E344">
        <v>1</v>
      </c>
      <c r="F344" t="s">
        <v>623</v>
      </c>
      <c r="G344" t="s">
        <v>25</v>
      </c>
      <c r="H344" t="s">
        <v>175</v>
      </c>
      <c r="I344" t="s">
        <v>51</v>
      </c>
    </row>
    <row r="345" spans="1:9" outlineLevel="2" x14ac:dyDescent="0.25">
      <c r="A345">
        <v>75</v>
      </c>
      <c r="B345" t="s">
        <v>510</v>
      </c>
      <c r="C345" t="s">
        <v>510</v>
      </c>
      <c r="D345" t="s">
        <v>35</v>
      </c>
      <c r="E345">
        <v>1</v>
      </c>
      <c r="F345" t="s">
        <v>512</v>
      </c>
      <c r="G345" t="s">
        <v>25</v>
      </c>
      <c r="H345" t="s">
        <v>175</v>
      </c>
      <c r="I345" t="s">
        <v>51</v>
      </c>
    </row>
    <row r="346" spans="1:9" outlineLevel="2" x14ac:dyDescent="0.25">
      <c r="A346">
        <v>62</v>
      </c>
      <c r="B346" t="s">
        <v>442</v>
      </c>
      <c r="C346" t="s">
        <v>443</v>
      </c>
      <c r="D346" t="s">
        <v>35</v>
      </c>
      <c r="E346">
        <v>1</v>
      </c>
      <c r="F346" t="s">
        <v>444</v>
      </c>
      <c r="G346" t="s">
        <v>25</v>
      </c>
      <c r="H346" t="s">
        <v>175</v>
      </c>
      <c r="I346" t="s">
        <v>51</v>
      </c>
    </row>
    <row r="347" spans="1:9" outlineLevel="2" x14ac:dyDescent="0.25">
      <c r="A347">
        <v>156</v>
      </c>
      <c r="B347" t="s">
        <v>930</v>
      </c>
      <c r="C347" t="s">
        <v>931</v>
      </c>
      <c r="D347" t="s">
        <v>35</v>
      </c>
      <c r="E347">
        <v>1</v>
      </c>
      <c r="F347" t="s">
        <v>933</v>
      </c>
      <c r="G347" t="s">
        <v>14</v>
      </c>
      <c r="H347" t="s">
        <v>934</v>
      </c>
      <c r="I347" t="s">
        <v>62</v>
      </c>
    </row>
    <row r="348" spans="1:9" outlineLevel="2" x14ac:dyDescent="0.25">
      <c r="A348">
        <v>3</v>
      </c>
      <c r="B348" t="s">
        <v>30</v>
      </c>
      <c r="C348" t="s">
        <v>31</v>
      </c>
      <c r="D348" t="s">
        <v>35</v>
      </c>
      <c r="E348">
        <v>1</v>
      </c>
      <c r="F348" t="s">
        <v>30</v>
      </c>
      <c r="G348" t="s">
        <v>25</v>
      </c>
      <c r="H348" t="s">
        <v>37</v>
      </c>
      <c r="I348" t="s">
        <v>38</v>
      </c>
    </row>
    <row r="349" spans="1:9" outlineLevel="2" x14ac:dyDescent="0.25">
      <c r="A349">
        <v>205</v>
      </c>
      <c r="B349" t="s">
        <v>30</v>
      </c>
      <c r="C349" t="s">
        <v>1178</v>
      </c>
      <c r="D349" t="s">
        <v>35</v>
      </c>
      <c r="E349">
        <v>1</v>
      </c>
      <c r="F349" t="s">
        <v>30</v>
      </c>
      <c r="G349" t="s">
        <v>25</v>
      </c>
      <c r="H349" t="s">
        <v>1179</v>
      </c>
      <c r="I349" t="s">
        <v>38</v>
      </c>
    </row>
    <row r="350" spans="1:9" outlineLevel="2" x14ac:dyDescent="0.25">
      <c r="A350">
        <v>153</v>
      </c>
      <c r="B350" t="s">
        <v>911</v>
      </c>
      <c r="C350" t="s">
        <v>912</v>
      </c>
      <c r="D350" t="s">
        <v>35</v>
      </c>
      <c r="E350">
        <v>1</v>
      </c>
      <c r="F350" t="s">
        <v>914</v>
      </c>
      <c r="G350" t="s">
        <v>25</v>
      </c>
      <c r="H350" t="s">
        <v>915</v>
      </c>
      <c r="I350" t="s">
        <v>38</v>
      </c>
    </row>
    <row r="351" spans="1:9" outlineLevel="2" x14ac:dyDescent="0.25">
      <c r="A351">
        <v>28</v>
      </c>
      <c r="B351" t="s">
        <v>226</v>
      </c>
      <c r="C351" t="s">
        <v>227</v>
      </c>
      <c r="D351" t="s">
        <v>35</v>
      </c>
      <c r="E351">
        <v>1</v>
      </c>
      <c r="F351" t="s">
        <v>229</v>
      </c>
      <c r="G351" t="s">
        <v>25</v>
      </c>
      <c r="H351" t="s">
        <v>230</v>
      </c>
      <c r="I351" t="s">
        <v>38</v>
      </c>
    </row>
    <row r="352" spans="1:9" outlineLevel="2" x14ac:dyDescent="0.25">
      <c r="A352">
        <v>54</v>
      </c>
      <c r="B352" t="s">
        <v>391</v>
      </c>
      <c r="C352" t="s">
        <v>392</v>
      </c>
      <c r="D352" t="s">
        <v>35</v>
      </c>
      <c r="E352">
        <v>1</v>
      </c>
      <c r="F352" t="s">
        <v>395</v>
      </c>
      <c r="G352" t="s">
        <v>25</v>
      </c>
      <c r="H352" t="s">
        <v>397</v>
      </c>
      <c r="I352" t="s">
        <v>38</v>
      </c>
    </row>
    <row r="353" spans="1:9" outlineLevel="2" x14ac:dyDescent="0.25">
      <c r="A353">
        <v>229</v>
      </c>
      <c r="B353" t="s">
        <v>1297</v>
      </c>
      <c r="C353" t="s">
        <v>1298</v>
      </c>
      <c r="D353" t="s">
        <v>35</v>
      </c>
      <c r="E353">
        <v>1</v>
      </c>
      <c r="F353" t="s">
        <v>1300</v>
      </c>
      <c r="G353" t="s">
        <v>25</v>
      </c>
      <c r="H353" t="s">
        <v>1301</v>
      </c>
      <c r="I353" t="s">
        <v>38</v>
      </c>
    </row>
    <row r="354" spans="1:9" outlineLevel="2" x14ac:dyDescent="0.25">
      <c r="A354">
        <v>147</v>
      </c>
      <c r="B354" t="s">
        <v>878</v>
      </c>
      <c r="C354" t="s">
        <v>879</v>
      </c>
      <c r="D354" t="s">
        <v>35</v>
      </c>
      <c r="E354">
        <v>1</v>
      </c>
      <c r="F354" t="s">
        <v>878</v>
      </c>
      <c r="G354" t="s">
        <v>25</v>
      </c>
      <c r="H354" t="s">
        <v>881</v>
      </c>
      <c r="I354" t="s">
        <v>38</v>
      </c>
    </row>
    <row r="355" spans="1:9" outlineLevel="2" x14ac:dyDescent="0.25">
      <c r="A355">
        <v>52</v>
      </c>
      <c r="B355" t="s">
        <v>381</v>
      </c>
      <c r="C355" t="s">
        <v>382</v>
      </c>
      <c r="D355" t="s">
        <v>35</v>
      </c>
      <c r="E355">
        <v>1</v>
      </c>
      <c r="F355" t="s">
        <v>383</v>
      </c>
      <c r="G355" t="s">
        <v>25</v>
      </c>
      <c r="H355" t="s">
        <v>384</v>
      </c>
      <c r="I355" t="s">
        <v>38</v>
      </c>
    </row>
    <row r="356" spans="1:9" outlineLevel="2" x14ac:dyDescent="0.25">
      <c r="A356">
        <v>148</v>
      </c>
      <c r="B356" t="s">
        <v>883</v>
      </c>
      <c r="C356" t="s">
        <v>884</v>
      </c>
      <c r="D356" t="s">
        <v>35</v>
      </c>
      <c r="E356">
        <v>1</v>
      </c>
      <c r="F356" t="s">
        <v>887</v>
      </c>
      <c r="G356" t="s">
        <v>25</v>
      </c>
      <c r="H356" t="s">
        <v>888</v>
      </c>
      <c r="I356" t="s">
        <v>38</v>
      </c>
    </row>
    <row r="357" spans="1:9" outlineLevel="2" x14ac:dyDescent="0.25">
      <c r="A357">
        <v>57</v>
      </c>
      <c r="B357" t="s">
        <v>412</v>
      </c>
      <c r="C357" t="s">
        <v>413</v>
      </c>
      <c r="D357" t="s">
        <v>35</v>
      </c>
      <c r="E357">
        <v>1</v>
      </c>
      <c r="F357" t="s">
        <v>414</v>
      </c>
      <c r="G357" t="s">
        <v>25</v>
      </c>
      <c r="H357" t="s">
        <v>415</v>
      </c>
      <c r="I357" t="s">
        <v>38</v>
      </c>
    </row>
    <row r="358" spans="1:9" outlineLevel="2" x14ac:dyDescent="0.25">
      <c r="A358">
        <v>72</v>
      </c>
      <c r="B358" t="s">
        <v>494</v>
      </c>
      <c r="C358" t="s">
        <v>495</v>
      </c>
      <c r="D358" t="s">
        <v>35</v>
      </c>
      <c r="E358">
        <v>1</v>
      </c>
      <c r="F358" t="s">
        <v>172</v>
      </c>
      <c r="G358" t="s">
        <v>25</v>
      </c>
      <c r="H358" t="s">
        <v>498</v>
      </c>
      <c r="I358" t="s">
        <v>38</v>
      </c>
    </row>
    <row r="359" spans="1:9" outlineLevel="2" x14ac:dyDescent="0.25">
      <c r="A359">
        <v>46</v>
      </c>
      <c r="B359" t="s">
        <v>337</v>
      </c>
      <c r="C359" t="s">
        <v>338</v>
      </c>
      <c r="D359" t="s">
        <v>35</v>
      </c>
      <c r="E359">
        <v>1</v>
      </c>
      <c r="F359" t="s">
        <v>340</v>
      </c>
      <c r="G359" t="s">
        <v>25</v>
      </c>
      <c r="H359" t="s">
        <v>342</v>
      </c>
      <c r="I359" t="s">
        <v>38</v>
      </c>
    </row>
    <row r="360" spans="1:9" outlineLevel="2" x14ac:dyDescent="0.25">
      <c r="A360">
        <v>176</v>
      </c>
      <c r="B360" t="s">
        <v>1025</v>
      </c>
      <c r="C360" t="s">
        <v>1026</v>
      </c>
      <c r="D360" t="s">
        <v>35</v>
      </c>
      <c r="E360">
        <v>1</v>
      </c>
      <c r="F360" t="s">
        <v>508</v>
      </c>
      <c r="G360" t="s">
        <v>25</v>
      </c>
      <c r="H360" t="s">
        <v>1029</v>
      </c>
      <c r="I360" t="s">
        <v>38</v>
      </c>
    </row>
    <row r="361" spans="1:9" outlineLevel="2" x14ac:dyDescent="0.25">
      <c r="A361">
        <v>19</v>
      </c>
      <c r="B361" t="s">
        <v>160</v>
      </c>
      <c r="C361" t="s">
        <v>161</v>
      </c>
      <c r="D361" t="s">
        <v>35</v>
      </c>
      <c r="E361">
        <v>1</v>
      </c>
      <c r="F361" t="s">
        <v>164</v>
      </c>
      <c r="G361" t="s">
        <v>25</v>
      </c>
      <c r="H361" t="s">
        <v>166</v>
      </c>
      <c r="I361" t="s">
        <v>38</v>
      </c>
    </row>
    <row r="362" spans="1:9" outlineLevel="2" x14ac:dyDescent="0.25">
      <c r="A362">
        <v>151</v>
      </c>
      <c r="B362" t="s">
        <v>900</v>
      </c>
      <c r="C362" t="s">
        <v>901</v>
      </c>
      <c r="D362" t="s">
        <v>35</v>
      </c>
      <c r="E362">
        <v>1</v>
      </c>
      <c r="F362" t="s">
        <v>79</v>
      </c>
      <c r="G362" t="s">
        <v>25</v>
      </c>
      <c r="H362" t="s">
        <v>903</v>
      </c>
      <c r="I362" t="s">
        <v>38</v>
      </c>
    </row>
    <row r="363" spans="1:9" outlineLevel="2" x14ac:dyDescent="0.25">
      <c r="A363">
        <v>336</v>
      </c>
      <c r="B363" t="s">
        <v>1820</v>
      </c>
      <c r="C363" t="s">
        <v>1719</v>
      </c>
      <c r="D363" t="s">
        <v>35</v>
      </c>
      <c r="E363">
        <v>1</v>
      </c>
      <c r="F363" t="s">
        <v>1720</v>
      </c>
      <c r="G363" t="s">
        <v>25</v>
      </c>
      <c r="H363" t="s">
        <v>1722</v>
      </c>
      <c r="I363" t="s">
        <v>51</v>
      </c>
    </row>
    <row r="364" spans="1:9" outlineLevel="2" x14ac:dyDescent="0.25">
      <c r="A364">
        <v>403</v>
      </c>
      <c r="B364" t="s">
        <v>1974</v>
      </c>
      <c r="C364" t="s">
        <v>2096</v>
      </c>
      <c r="D364" t="s">
        <v>35</v>
      </c>
      <c r="E364">
        <v>1</v>
      </c>
      <c r="F364" t="s">
        <v>1974</v>
      </c>
      <c r="G364" t="s">
        <v>25</v>
      </c>
      <c r="H364" t="s">
        <v>1922</v>
      </c>
      <c r="I364" t="s">
        <v>51</v>
      </c>
    </row>
    <row r="365" spans="1:9" outlineLevel="2" x14ac:dyDescent="0.25">
      <c r="A365">
        <v>320</v>
      </c>
      <c r="B365" t="s">
        <v>1718</v>
      </c>
      <c r="C365" t="s">
        <v>1719</v>
      </c>
      <c r="D365" t="s">
        <v>35</v>
      </c>
      <c r="E365">
        <v>1</v>
      </c>
      <c r="F365" t="s">
        <v>1720</v>
      </c>
      <c r="G365" t="s">
        <v>25</v>
      </c>
      <c r="H365" t="s">
        <v>1722</v>
      </c>
      <c r="I365" t="s">
        <v>51</v>
      </c>
    </row>
    <row r="366" spans="1:9" outlineLevel="2" x14ac:dyDescent="0.25">
      <c r="A366">
        <v>337</v>
      </c>
      <c r="B366" t="s">
        <v>1825</v>
      </c>
      <c r="C366" t="s">
        <v>1719</v>
      </c>
      <c r="D366" t="s">
        <v>35</v>
      </c>
      <c r="E366">
        <v>1</v>
      </c>
      <c r="F366" t="s">
        <v>1720</v>
      </c>
      <c r="G366" t="s">
        <v>25</v>
      </c>
      <c r="H366" t="s">
        <v>1722</v>
      </c>
      <c r="I366" t="s">
        <v>51</v>
      </c>
    </row>
    <row r="367" spans="1:9" outlineLevel="2" x14ac:dyDescent="0.25">
      <c r="A367">
        <v>338</v>
      </c>
      <c r="B367" t="s">
        <v>1829</v>
      </c>
      <c r="C367" t="s">
        <v>1719</v>
      </c>
      <c r="D367" t="s">
        <v>35</v>
      </c>
      <c r="E367">
        <v>1</v>
      </c>
      <c r="F367" t="s">
        <v>1720</v>
      </c>
      <c r="G367" t="s">
        <v>25</v>
      </c>
      <c r="H367" t="s">
        <v>1722</v>
      </c>
      <c r="I367" t="s">
        <v>51</v>
      </c>
    </row>
    <row r="368" spans="1:9" outlineLevel="2" x14ac:dyDescent="0.25">
      <c r="A368">
        <v>339</v>
      </c>
      <c r="B368" t="s">
        <v>1838</v>
      </c>
      <c r="C368" t="s">
        <v>1719</v>
      </c>
      <c r="D368" t="s">
        <v>35</v>
      </c>
      <c r="E368">
        <v>1</v>
      </c>
      <c r="F368" t="s">
        <v>1720</v>
      </c>
      <c r="G368" t="s">
        <v>25</v>
      </c>
      <c r="H368" t="s">
        <v>1722</v>
      </c>
      <c r="I368" t="s">
        <v>51</v>
      </c>
    </row>
    <row r="369" spans="1:9" outlineLevel="2" x14ac:dyDescent="0.25">
      <c r="A369">
        <v>401</v>
      </c>
      <c r="B369" t="s">
        <v>2087</v>
      </c>
      <c r="C369" t="s">
        <v>2088</v>
      </c>
      <c r="D369" t="s">
        <v>35</v>
      </c>
      <c r="E369">
        <v>1</v>
      </c>
      <c r="F369" t="s">
        <v>2090</v>
      </c>
      <c r="G369" t="s">
        <v>25</v>
      </c>
      <c r="H369" t="s">
        <v>1922</v>
      </c>
      <c r="I369" t="s">
        <v>51</v>
      </c>
    </row>
    <row r="370" spans="1:9" outlineLevel="2" x14ac:dyDescent="0.25">
      <c r="A370">
        <v>234</v>
      </c>
      <c r="B370" t="s">
        <v>1328</v>
      </c>
      <c r="C370" t="s">
        <v>1329</v>
      </c>
      <c r="D370" t="s">
        <v>35</v>
      </c>
      <c r="E370">
        <v>1</v>
      </c>
      <c r="F370" t="s">
        <v>1331</v>
      </c>
      <c r="G370" t="s">
        <v>25</v>
      </c>
      <c r="H370" t="s">
        <v>71</v>
      </c>
      <c r="I370" t="s">
        <v>51</v>
      </c>
    </row>
    <row r="371" spans="1:9" outlineLevel="2" x14ac:dyDescent="0.25">
      <c r="A371">
        <v>404</v>
      </c>
      <c r="B371" t="s">
        <v>2100</v>
      </c>
      <c r="C371" t="s">
        <v>2101</v>
      </c>
      <c r="D371" t="s">
        <v>35</v>
      </c>
      <c r="E371">
        <v>1</v>
      </c>
      <c r="F371" t="s">
        <v>2100</v>
      </c>
      <c r="G371" t="s">
        <v>25</v>
      </c>
      <c r="H371" t="s">
        <v>1922</v>
      </c>
      <c r="I371" t="s">
        <v>51</v>
      </c>
    </row>
    <row r="372" spans="1:9" outlineLevel="2" x14ac:dyDescent="0.25">
      <c r="A372">
        <v>416</v>
      </c>
      <c r="B372" t="s">
        <v>2159</v>
      </c>
      <c r="C372" t="s">
        <v>2160</v>
      </c>
      <c r="D372" t="s">
        <v>35</v>
      </c>
      <c r="E372">
        <v>1</v>
      </c>
      <c r="F372" t="s">
        <v>2163</v>
      </c>
      <c r="G372" t="s">
        <v>25</v>
      </c>
      <c r="H372" t="s">
        <v>2166</v>
      </c>
      <c r="I372" t="s">
        <v>51</v>
      </c>
    </row>
    <row r="373" spans="1:9" outlineLevel="2" x14ac:dyDescent="0.25">
      <c r="A373">
        <v>63</v>
      </c>
      <c r="B373" t="s">
        <v>446</v>
      </c>
      <c r="C373" t="s">
        <v>447</v>
      </c>
      <c r="D373" t="s">
        <v>35</v>
      </c>
      <c r="E373">
        <v>1</v>
      </c>
      <c r="F373" t="s">
        <v>451</v>
      </c>
      <c r="G373" t="s">
        <v>25</v>
      </c>
      <c r="H373" t="s">
        <v>453</v>
      </c>
      <c r="I373" t="s">
        <v>51</v>
      </c>
    </row>
    <row r="374" spans="1:9" outlineLevel="2" x14ac:dyDescent="0.25">
      <c r="A374">
        <v>390</v>
      </c>
      <c r="B374" t="s">
        <v>2040</v>
      </c>
      <c r="C374" t="s">
        <v>2041</v>
      </c>
      <c r="D374" t="s">
        <v>35</v>
      </c>
      <c r="E374">
        <v>1</v>
      </c>
      <c r="F374" t="s">
        <v>508</v>
      </c>
      <c r="G374" t="s">
        <v>25</v>
      </c>
      <c r="H374" t="s">
        <v>1922</v>
      </c>
      <c r="I374" t="s">
        <v>51</v>
      </c>
    </row>
    <row r="375" spans="1:9" outlineLevel="2" x14ac:dyDescent="0.25">
      <c r="A375">
        <v>370</v>
      </c>
      <c r="B375" t="s">
        <v>1955</v>
      </c>
      <c r="C375" t="s">
        <v>1956</v>
      </c>
      <c r="D375" t="s">
        <v>35</v>
      </c>
      <c r="E375">
        <v>1</v>
      </c>
      <c r="F375" t="s">
        <v>1958</v>
      </c>
      <c r="G375" t="s">
        <v>25</v>
      </c>
      <c r="H375" t="s">
        <v>1922</v>
      </c>
      <c r="I375" t="s">
        <v>51</v>
      </c>
    </row>
    <row r="376" spans="1:9" outlineLevel="2" x14ac:dyDescent="0.25">
      <c r="A376">
        <v>333</v>
      </c>
      <c r="B376" t="s">
        <v>1794</v>
      </c>
      <c r="C376" t="s">
        <v>1795</v>
      </c>
      <c r="D376" t="s">
        <v>35</v>
      </c>
      <c r="E376">
        <v>1</v>
      </c>
      <c r="F376" t="s">
        <v>1797</v>
      </c>
      <c r="G376" t="s">
        <v>25</v>
      </c>
      <c r="H376" t="s">
        <v>1722</v>
      </c>
      <c r="I376" t="s">
        <v>51</v>
      </c>
    </row>
    <row r="377" spans="1:9" outlineLevel="2" x14ac:dyDescent="0.25">
      <c r="A377">
        <v>163</v>
      </c>
      <c r="B377" t="s">
        <v>964</v>
      </c>
      <c r="C377" t="s">
        <v>965</v>
      </c>
      <c r="D377" t="s">
        <v>35</v>
      </c>
      <c r="E377">
        <v>1</v>
      </c>
      <c r="F377" t="s">
        <v>950</v>
      </c>
      <c r="G377" t="s">
        <v>25</v>
      </c>
      <c r="H377" t="s">
        <v>595</v>
      </c>
      <c r="I377" t="s">
        <v>51</v>
      </c>
    </row>
    <row r="378" spans="1:9" outlineLevel="2" x14ac:dyDescent="0.25">
      <c r="A378">
        <v>170</v>
      </c>
      <c r="B378" t="s">
        <v>996</v>
      </c>
      <c r="C378" t="s">
        <v>997</v>
      </c>
      <c r="D378" t="s">
        <v>35</v>
      </c>
      <c r="E378">
        <v>1</v>
      </c>
      <c r="F378" t="s">
        <v>999</v>
      </c>
      <c r="G378" t="s">
        <v>25</v>
      </c>
      <c r="H378" t="s">
        <v>330</v>
      </c>
      <c r="I378" t="s">
        <v>51</v>
      </c>
    </row>
    <row r="379" spans="1:9" outlineLevel="2" x14ac:dyDescent="0.25">
      <c r="A379">
        <v>377</v>
      </c>
      <c r="B379" t="s">
        <v>1984</v>
      </c>
      <c r="C379" t="s">
        <v>1985</v>
      </c>
      <c r="D379" t="s">
        <v>35</v>
      </c>
      <c r="E379">
        <v>1</v>
      </c>
      <c r="F379" t="s">
        <v>1987</v>
      </c>
      <c r="G379" t="s">
        <v>25</v>
      </c>
      <c r="H379" t="s">
        <v>1922</v>
      </c>
      <c r="I379" t="s">
        <v>51</v>
      </c>
    </row>
    <row r="380" spans="1:9" outlineLevel="2" x14ac:dyDescent="0.25">
      <c r="A380">
        <v>247</v>
      </c>
      <c r="B380" t="s">
        <v>1396</v>
      </c>
      <c r="C380" t="s">
        <v>1397</v>
      </c>
      <c r="D380" t="s">
        <v>35</v>
      </c>
      <c r="E380">
        <v>1</v>
      </c>
      <c r="F380" t="s">
        <v>1398</v>
      </c>
      <c r="G380" t="s">
        <v>25</v>
      </c>
      <c r="H380" t="s">
        <v>50</v>
      </c>
      <c r="I380" t="s">
        <v>51</v>
      </c>
    </row>
    <row r="381" spans="1:9" outlineLevel="2" x14ac:dyDescent="0.25">
      <c r="A381">
        <v>243</v>
      </c>
      <c r="B381" t="s">
        <v>1381</v>
      </c>
      <c r="C381" t="s">
        <v>1382</v>
      </c>
      <c r="D381" t="s">
        <v>35</v>
      </c>
      <c r="E381">
        <v>1</v>
      </c>
      <c r="F381" t="s">
        <v>1384</v>
      </c>
      <c r="G381" t="s">
        <v>25</v>
      </c>
      <c r="H381" t="s">
        <v>50</v>
      </c>
      <c r="I381" t="s">
        <v>51</v>
      </c>
    </row>
    <row r="382" spans="1:9" outlineLevel="2" x14ac:dyDescent="0.25">
      <c r="A382">
        <v>244</v>
      </c>
      <c r="B382" t="s">
        <v>1387</v>
      </c>
      <c r="C382" t="s">
        <v>1382</v>
      </c>
      <c r="D382" t="s">
        <v>35</v>
      </c>
      <c r="E382">
        <v>1</v>
      </c>
      <c r="F382" t="s">
        <v>1384</v>
      </c>
      <c r="G382" t="s">
        <v>25</v>
      </c>
      <c r="H382" t="s">
        <v>50</v>
      </c>
      <c r="I382" t="s">
        <v>51</v>
      </c>
    </row>
    <row r="383" spans="1:9" outlineLevel="2" x14ac:dyDescent="0.25">
      <c r="A383">
        <v>55</v>
      </c>
      <c r="B383" t="s">
        <v>399</v>
      </c>
      <c r="C383" t="s">
        <v>400</v>
      </c>
      <c r="D383" t="s">
        <v>35</v>
      </c>
      <c r="E383">
        <v>1</v>
      </c>
      <c r="F383" t="s">
        <v>402</v>
      </c>
      <c r="G383" t="s">
        <v>25</v>
      </c>
      <c r="H383" t="s">
        <v>71</v>
      </c>
      <c r="I383" t="s">
        <v>51</v>
      </c>
    </row>
    <row r="384" spans="1:9" outlineLevel="2" x14ac:dyDescent="0.25">
      <c r="A384">
        <v>193</v>
      </c>
      <c r="B384" t="s">
        <v>1116</v>
      </c>
      <c r="C384" t="s">
        <v>1117</v>
      </c>
      <c r="D384" t="s">
        <v>35</v>
      </c>
      <c r="E384">
        <v>1</v>
      </c>
      <c r="F384" t="s">
        <v>1119</v>
      </c>
      <c r="G384" t="s">
        <v>25</v>
      </c>
      <c r="H384" t="s">
        <v>1070</v>
      </c>
      <c r="I384" t="s">
        <v>51</v>
      </c>
    </row>
    <row r="385" spans="1:9" outlineLevel="2" x14ac:dyDescent="0.25">
      <c r="A385">
        <v>22</v>
      </c>
      <c r="B385" t="s">
        <v>187</v>
      </c>
      <c r="C385" t="s">
        <v>188</v>
      </c>
      <c r="D385" t="s">
        <v>35</v>
      </c>
      <c r="E385">
        <v>1</v>
      </c>
      <c r="F385" t="s">
        <v>189</v>
      </c>
      <c r="G385" t="s">
        <v>25</v>
      </c>
      <c r="H385" t="s">
        <v>50</v>
      </c>
      <c r="I385" t="s">
        <v>51</v>
      </c>
    </row>
    <row r="386" spans="1:9" outlineLevel="2" x14ac:dyDescent="0.25">
      <c r="A386">
        <v>445</v>
      </c>
      <c r="B386" t="s">
        <v>2301</v>
      </c>
      <c r="C386" t="s">
        <v>2302</v>
      </c>
      <c r="D386" t="s">
        <v>35</v>
      </c>
      <c r="E386">
        <v>1</v>
      </c>
      <c r="F386" t="s">
        <v>2301</v>
      </c>
      <c r="G386" t="s">
        <v>25</v>
      </c>
      <c r="H386" t="s">
        <v>2289</v>
      </c>
      <c r="I386" t="s">
        <v>51</v>
      </c>
    </row>
    <row r="387" spans="1:9" outlineLevel="2" x14ac:dyDescent="0.25">
      <c r="A387">
        <v>384</v>
      </c>
      <c r="B387" t="s">
        <v>2013</v>
      </c>
      <c r="C387" t="s">
        <v>2014</v>
      </c>
      <c r="D387" t="s">
        <v>35</v>
      </c>
      <c r="E387">
        <v>1</v>
      </c>
      <c r="F387" t="s">
        <v>508</v>
      </c>
      <c r="G387" t="s">
        <v>25</v>
      </c>
      <c r="H387" t="s">
        <v>1922</v>
      </c>
      <c r="I387" t="s">
        <v>51</v>
      </c>
    </row>
    <row r="388" spans="1:9" outlineLevel="2" x14ac:dyDescent="0.25">
      <c r="A388">
        <v>432</v>
      </c>
      <c r="B388" t="s">
        <v>2234</v>
      </c>
      <c r="C388" t="s">
        <v>2235</v>
      </c>
      <c r="D388" t="s">
        <v>35</v>
      </c>
      <c r="E388">
        <v>1</v>
      </c>
      <c r="F388" t="s">
        <v>2198</v>
      </c>
      <c r="G388" t="s">
        <v>25</v>
      </c>
      <c r="H388" t="s">
        <v>2166</v>
      </c>
      <c r="I388" t="s">
        <v>51</v>
      </c>
    </row>
    <row r="389" spans="1:9" outlineLevel="2" x14ac:dyDescent="0.25">
      <c r="A389">
        <v>332</v>
      </c>
      <c r="B389" t="s">
        <v>1788</v>
      </c>
      <c r="C389" t="s">
        <v>1789</v>
      </c>
      <c r="D389" t="s">
        <v>35</v>
      </c>
      <c r="E389">
        <v>1</v>
      </c>
      <c r="F389" t="s">
        <v>1791</v>
      </c>
      <c r="G389" t="s">
        <v>25</v>
      </c>
      <c r="H389" t="s">
        <v>1638</v>
      </c>
      <c r="I389" t="s">
        <v>51</v>
      </c>
    </row>
    <row r="390" spans="1:9" outlineLevel="2" x14ac:dyDescent="0.25">
      <c r="A390">
        <v>383</v>
      </c>
      <c r="B390" t="s">
        <v>2009</v>
      </c>
      <c r="C390" t="s">
        <v>2010</v>
      </c>
      <c r="D390" t="s">
        <v>35</v>
      </c>
      <c r="E390">
        <v>1</v>
      </c>
      <c r="F390" t="s">
        <v>508</v>
      </c>
      <c r="G390" t="s">
        <v>25</v>
      </c>
      <c r="H390" t="s">
        <v>1922</v>
      </c>
      <c r="I390" t="s">
        <v>51</v>
      </c>
    </row>
    <row r="391" spans="1:9" outlineLevel="2" x14ac:dyDescent="0.25">
      <c r="A391">
        <v>387</v>
      </c>
      <c r="B391" t="s">
        <v>2027</v>
      </c>
      <c r="C391" t="s">
        <v>2028</v>
      </c>
      <c r="D391" t="s">
        <v>35</v>
      </c>
      <c r="E391">
        <v>1</v>
      </c>
      <c r="F391" t="s">
        <v>2030</v>
      </c>
      <c r="G391" t="s">
        <v>25</v>
      </c>
      <c r="H391" t="s">
        <v>1922</v>
      </c>
      <c r="I391" t="s">
        <v>51</v>
      </c>
    </row>
    <row r="392" spans="1:9" outlineLevel="2" x14ac:dyDescent="0.25">
      <c r="A392">
        <v>396</v>
      </c>
      <c r="B392" t="s">
        <v>2068</v>
      </c>
      <c r="C392" t="s">
        <v>2069</v>
      </c>
      <c r="D392" t="s">
        <v>35</v>
      </c>
      <c r="E392">
        <v>1</v>
      </c>
      <c r="F392" t="s">
        <v>1920</v>
      </c>
      <c r="G392" t="s">
        <v>25</v>
      </c>
      <c r="H392" t="s">
        <v>1922</v>
      </c>
      <c r="I392" t="s">
        <v>51</v>
      </c>
    </row>
    <row r="393" spans="1:9" outlineLevel="2" x14ac:dyDescent="0.25">
      <c r="A393">
        <v>246</v>
      </c>
      <c r="B393" t="s">
        <v>1393</v>
      </c>
      <c r="C393" t="s">
        <v>1394</v>
      </c>
      <c r="D393" t="s">
        <v>35</v>
      </c>
      <c r="E393">
        <v>1</v>
      </c>
      <c r="F393" t="s">
        <v>1384</v>
      </c>
      <c r="G393" t="s">
        <v>25</v>
      </c>
      <c r="H393" t="s">
        <v>50</v>
      </c>
      <c r="I393" t="s">
        <v>51</v>
      </c>
    </row>
    <row r="394" spans="1:9" outlineLevel="2" x14ac:dyDescent="0.25">
      <c r="A394">
        <v>422</v>
      </c>
      <c r="B394" t="s">
        <v>2195</v>
      </c>
      <c r="C394" t="s">
        <v>2196</v>
      </c>
      <c r="D394" t="s">
        <v>35</v>
      </c>
      <c r="E394">
        <v>1</v>
      </c>
      <c r="F394" t="s">
        <v>2198</v>
      </c>
      <c r="G394" t="s">
        <v>25</v>
      </c>
      <c r="H394" t="s">
        <v>2166</v>
      </c>
      <c r="I394" t="s">
        <v>51</v>
      </c>
    </row>
    <row r="395" spans="1:9" outlineLevel="2" x14ac:dyDescent="0.25">
      <c r="A395">
        <v>400</v>
      </c>
      <c r="B395" t="s">
        <v>2084</v>
      </c>
      <c r="C395" t="s">
        <v>2085</v>
      </c>
      <c r="D395" t="s">
        <v>35</v>
      </c>
      <c r="E395">
        <v>1</v>
      </c>
      <c r="F395" t="s">
        <v>1974</v>
      </c>
      <c r="G395" t="s">
        <v>25</v>
      </c>
      <c r="H395" t="s">
        <v>1922</v>
      </c>
      <c r="I395" t="s">
        <v>51</v>
      </c>
    </row>
    <row r="396" spans="1:9" outlineLevel="2" x14ac:dyDescent="0.25">
      <c r="A396">
        <v>308</v>
      </c>
      <c r="B396" t="s">
        <v>1661</v>
      </c>
      <c r="C396" t="s">
        <v>1662</v>
      </c>
      <c r="D396" t="s">
        <v>35</v>
      </c>
      <c r="E396">
        <v>1</v>
      </c>
      <c r="F396" t="s">
        <v>1663</v>
      </c>
      <c r="G396" t="s">
        <v>25</v>
      </c>
      <c r="H396" t="s">
        <v>1638</v>
      </c>
      <c r="I396" t="s">
        <v>51</v>
      </c>
    </row>
    <row r="397" spans="1:9" outlineLevel="2" x14ac:dyDescent="0.25">
      <c r="A397">
        <v>447</v>
      </c>
      <c r="B397" t="s">
        <v>2309</v>
      </c>
      <c r="C397" t="s">
        <v>2310</v>
      </c>
      <c r="D397" t="s">
        <v>35</v>
      </c>
      <c r="E397">
        <v>1</v>
      </c>
      <c r="F397" t="s">
        <v>2312</v>
      </c>
      <c r="G397" t="s">
        <v>25</v>
      </c>
      <c r="H397" t="s">
        <v>2289</v>
      </c>
      <c r="I397" t="s">
        <v>51</v>
      </c>
    </row>
    <row r="398" spans="1:9" outlineLevel="2" x14ac:dyDescent="0.25">
      <c r="A398">
        <v>366</v>
      </c>
      <c r="B398" t="s">
        <v>1936</v>
      </c>
      <c r="C398" t="s">
        <v>1937</v>
      </c>
      <c r="D398" t="s">
        <v>35</v>
      </c>
      <c r="E398">
        <v>1</v>
      </c>
      <c r="F398" t="s">
        <v>1936</v>
      </c>
      <c r="G398" t="s">
        <v>25</v>
      </c>
      <c r="H398" t="s">
        <v>1922</v>
      </c>
      <c r="I398" t="s">
        <v>51</v>
      </c>
    </row>
    <row r="399" spans="1:9" outlineLevel="2" x14ac:dyDescent="0.25">
      <c r="A399">
        <v>245</v>
      </c>
      <c r="B399" t="s">
        <v>1390</v>
      </c>
      <c r="C399" t="s">
        <v>1391</v>
      </c>
      <c r="D399" t="s">
        <v>35</v>
      </c>
      <c r="E399">
        <v>1</v>
      </c>
      <c r="F399" t="s">
        <v>1384</v>
      </c>
      <c r="G399" t="s">
        <v>25</v>
      </c>
      <c r="H399" t="s">
        <v>50</v>
      </c>
      <c r="I399" t="s">
        <v>51</v>
      </c>
    </row>
    <row r="400" spans="1:9" outlineLevel="2" x14ac:dyDescent="0.25">
      <c r="A400">
        <v>188</v>
      </c>
      <c r="B400" t="s">
        <v>1089</v>
      </c>
      <c r="C400" t="s">
        <v>1090</v>
      </c>
      <c r="D400" t="s">
        <v>35</v>
      </c>
      <c r="E400">
        <v>1</v>
      </c>
      <c r="F400" t="s">
        <v>1092</v>
      </c>
      <c r="G400" t="s">
        <v>25</v>
      </c>
      <c r="H400" t="s">
        <v>1007</v>
      </c>
      <c r="I400" t="s">
        <v>51</v>
      </c>
    </row>
    <row r="401" spans="1:9" outlineLevel="2" x14ac:dyDescent="0.25">
      <c r="A401">
        <v>378</v>
      </c>
      <c r="B401" t="s">
        <v>1989</v>
      </c>
      <c r="C401" t="s">
        <v>1990</v>
      </c>
      <c r="D401" t="s">
        <v>35</v>
      </c>
      <c r="E401">
        <v>1</v>
      </c>
      <c r="F401" t="s">
        <v>1991</v>
      </c>
      <c r="G401" t="s">
        <v>25</v>
      </c>
      <c r="H401" t="s">
        <v>1922</v>
      </c>
      <c r="I401" t="s">
        <v>51</v>
      </c>
    </row>
    <row r="402" spans="1:9" outlineLevel="2" x14ac:dyDescent="0.25">
      <c r="A402">
        <v>393</v>
      </c>
      <c r="B402" t="s">
        <v>2051</v>
      </c>
      <c r="C402" t="s">
        <v>2052</v>
      </c>
      <c r="D402" t="s">
        <v>35</v>
      </c>
      <c r="E402">
        <v>1</v>
      </c>
      <c r="F402" t="s">
        <v>508</v>
      </c>
      <c r="G402" t="s">
        <v>25</v>
      </c>
      <c r="H402" t="s">
        <v>1922</v>
      </c>
      <c r="I402" t="s">
        <v>51</v>
      </c>
    </row>
    <row r="403" spans="1:9" outlineLevel="2" x14ac:dyDescent="0.25">
      <c r="A403">
        <v>397</v>
      </c>
      <c r="B403" t="s">
        <v>2071</v>
      </c>
      <c r="C403" t="s">
        <v>2072</v>
      </c>
      <c r="D403" t="s">
        <v>35</v>
      </c>
      <c r="E403">
        <v>1</v>
      </c>
      <c r="F403" t="s">
        <v>2074</v>
      </c>
      <c r="G403" t="s">
        <v>25</v>
      </c>
      <c r="H403" t="s">
        <v>1922</v>
      </c>
      <c r="I403" t="s">
        <v>51</v>
      </c>
    </row>
    <row r="404" spans="1:9" outlineLevel="2" x14ac:dyDescent="0.25">
      <c r="A404">
        <v>173</v>
      </c>
      <c r="B404" t="s">
        <v>1013</v>
      </c>
      <c r="C404" t="s">
        <v>1014</v>
      </c>
      <c r="D404" t="s">
        <v>35</v>
      </c>
      <c r="E404">
        <v>1</v>
      </c>
      <c r="F404" t="s">
        <v>1013</v>
      </c>
      <c r="G404" t="s">
        <v>25</v>
      </c>
      <c r="H404" t="s">
        <v>1007</v>
      </c>
      <c r="I404" t="s">
        <v>51</v>
      </c>
    </row>
    <row r="405" spans="1:9" outlineLevel="2" x14ac:dyDescent="0.25">
      <c r="A405">
        <v>433</v>
      </c>
      <c r="B405" t="s">
        <v>2238</v>
      </c>
      <c r="C405" t="s">
        <v>2239</v>
      </c>
      <c r="D405" t="s">
        <v>35</v>
      </c>
      <c r="E405">
        <v>1</v>
      </c>
      <c r="F405" t="s">
        <v>2240</v>
      </c>
      <c r="G405" t="s">
        <v>25</v>
      </c>
      <c r="H405" t="s">
        <v>2166</v>
      </c>
      <c r="I405" t="s">
        <v>51</v>
      </c>
    </row>
    <row r="406" spans="1:9" outlineLevel="2" x14ac:dyDescent="0.25">
      <c r="A406">
        <v>91</v>
      </c>
      <c r="B406" t="s">
        <v>593</v>
      </c>
      <c r="C406" t="s">
        <v>594</v>
      </c>
      <c r="D406" t="s">
        <v>35</v>
      </c>
      <c r="E406">
        <v>1</v>
      </c>
      <c r="F406" t="s">
        <v>593</v>
      </c>
      <c r="G406" t="s">
        <v>25</v>
      </c>
      <c r="H406" t="s">
        <v>595</v>
      </c>
      <c r="I406" t="s">
        <v>51</v>
      </c>
    </row>
    <row r="407" spans="1:9" outlineLevel="2" x14ac:dyDescent="0.25">
      <c r="A407">
        <v>160</v>
      </c>
      <c r="B407" t="s">
        <v>952</v>
      </c>
      <c r="C407" t="s">
        <v>953</v>
      </c>
      <c r="D407" t="s">
        <v>35</v>
      </c>
      <c r="E407">
        <v>1</v>
      </c>
      <c r="F407" t="s">
        <v>954</v>
      </c>
      <c r="G407" t="s">
        <v>25</v>
      </c>
      <c r="H407" t="s">
        <v>595</v>
      </c>
      <c r="I407" t="s">
        <v>51</v>
      </c>
    </row>
    <row r="408" spans="1:9" outlineLevel="2" x14ac:dyDescent="0.25">
      <c r="A408">
        <v>194</v>
      </c>
      <c r="B408" t="s">
        <v>1122</v>
      </c>
      <c r="C408" t="s">
        <v>1123</v>
      </c>
      <c r="D408" t="s">
        <v>35</v>
      </c>
      <c r="E408">
        <v>1</v>
      </c>
      <c r="F408" t="s">
        <v>1125</v>
      </c>
      <c r="G408" t="s">
        <v>25</v>
      </c>
      <c r="H408" t="s">
        <v>1070</v>
      </c>
      <c r="I408" t="s">
        <v>51</v>
      </c>
    </row>
    <row r="409" spans="1:9" outlineLevel="2" x14ac:dyDescent="0.25">
      <c r="A409">
        <v>158</v>
      </c>
      <c r="B409" t="s">
        <v>942</v>
      </c>
      <c r="C409" t="s">
        <v>943</v>
      </c>
      <c r="D409" t="s">
        <v>35</v>
      </c>
      <c r="E409">
        <v>1</v>
      </c>
      <c r="F409" t="s">
        <v>945</v>
      </c>
      <c r="G409" t="s">
        <v>25</v>
      </c>
      <c r="H409" t="s">
        <v>595</v>
      </c>
      <c r="I409" t="s">
        <v>51</v>
      </c>
    </row>
    <row r="410" spans="1:9" outlineLevel="2" x14ac:dyDescent="0.25">
      <c r="A410">
        <v>389</v>
      </c>
      <c r="B410" t="s">
        <v>2037</v>
      </c>
      <c r="C410" t="s">
        <v>2038</v>
      </c>
      <c r="D410" t="s">
        <v>35</v>
      </c>
      <c r="E410">
        <v>1</v>
      </c>
      <c r="F410" t="s">
        <v>101</v>
      </c>
      <c r="G410" t="s">
        <v>25</v>
      </c>
      <c r="H410" t="s">
        <v>1922</v>
      </c>
      <c r="I410" t="s">
        <v>51</v>
      </c>
    </row>
    <row r="411" spans="1:9" outlineLevel="2" x14ac:dyDescent="0.25">
      <c r="A411">
        <v>335</v>
      </c>
      <c r="B411" t="s">
        <v>1813</v>
      </c>
      <c r="C411" t="s">
        <v>1814</v>
      </c>
      <c r="D411" t="s">
        <v>35</v>
      </c>
      <c r="E411">
        <v>1</v>
      </c>
      <c r="F411" t="s">
        <v>1816</v>
      </c>
      <c r="G411" t="s">
        <v>25</v>
      </c>
      <c r="H411" t="s">
        <v>1722</v>
      </c>
      <c r="I411" t="s">
        <v>51</v>
      </c>
    </row>
    <row r="412" spans="1:9" outlineLevel="2" x14ac:dyDescent="0.25">
      <c r="A412">
        <v>30</v>
      </c>
      <c r="B412" t="s">
        <v>239</v>
      </c>
      <c r="C412" t="s">
        <v>240</v>
      </c>
      <c r="D412" t="s">
        <v>35</v>
      </c>
      <c r="E412">
        <v>1</v>
      </c>
      <c r="F412" t="s">
        <v>241</v>
      </c>
      <c r="G412" t="s">
        <v>25</v>
      </c>
      <c r="H412" t="s">
        <v>242</v>
      </c>
      <c r="I412" t="s">
        <v>51</v>
      </c>
    </row>
    <row r="413" spans="1:9" outlineLevel="2" x14ac:dyDescent="0.25">
      <c r="A413">
        <v>210</v>
      </c>
      <c r="B413" t="s">
        <v>1201</v>
      </c>
      <c r="C413" t="s">
        <v>1202</v>
      </c>
      <c r="D413" t="s">
        <v>35</v>
      </c>
      <c r="E413">
        <v>1</v>
      </c>
      <c r="F413" t="s">
        <v>1204</v>
      </c>
      <c r="G413" t="s">
        <v>25</v>
      </c>
      <c r="H413" t="s">
        <v>88</v>
      </c>
      <c r="I413" t="s">
        <v>51</v>
      </c>
    </row>
    <row r="414" spans="1:9" outlineLevel="2" x14ac:dyDescent="0.25">
      <c r="A414">
        <v>37</v>
      </c>
      <c r="B414" t="s">
        <v>281</v>
      </c>
      <c r="C414" t="s">
        <v>282</v>
      </c>
      <c r="D414" t="s">
        <v>35</v>
      </c>
      <c r="E414">
        <v>1</v>
      </c>
      <c r="F414" t="s">
        <v>285</v>
      </c>
      <c r="G414" t="s">
        <v>25</v>
      </c>
      <c r="H414" t="s">
        <v>287</v>
      </c>
      <c r="I414" t="s">
        <v>51</v>
      </c>
    </row>
    <row r="415" spans="1:9" outlineLevel="2" x14ac:dyDescent="0.25">
      <c r="A415">
        <v>376</v>
      </c>
      <c r="B415" t="s">
        <v>1981</v>
      </c>
      <c r="C415" t="s">
        <v>1982</v>
      </c>
      <c r="D415" t="s">
        <v>35</v>
      </c>
      <c r="E415">
        <v>1</v>
      </c>
      <c r="F415" t="s">
        <v>1974</v>
      </c>
      <c r="G415" t="s">
        <v>25</v>
      </c>
      <c r="H415" t="s">
        <v>1922</v>
      </c>
      <c r="I415" t="s">
        <v>51</v>
      </c>
    </row>
    <row r="416" spans="1:9" outlineLevel="2" x14ac:dyDescent="0.25">
      <c r="A416">
        <v>199</v>
      </c>
      <c r="B416" t="s">
        <v>1147</v>
      </c>
      <c r="C416" t="s">
        <v>1148</v>
      </c>
      <c r="D416" t="s">
        <v>35</v>
      </c>
      <c r="E416">
        <v>1</v>
      </c>
      <c r="F416" t="s">
        <v>1150</v>
      </c>
      <c r="G416" t="s">
        <v>25</v>
      </c>
      <c r="H416" t="s">
        <v>1070</v>
      </c>
      <c r="I416" t="s">
        <v>51</v>
      </c>
    </row>
    <row r="417" spans="1:9" outlineLevel="2" x14ac:dyDescent="0.25">
      <c r="A417">
        <v>318</v>
      </c>
      <c r="B417" t="s">
        <v>1701</v>
      </c>
      <c r="C417" t="s">
        <v>1702</v>
      </c>
      <c r="D417" t="s">
        <v>35</v>
      </c>
      <c r="E417">
        <v>1</v>
      </c>
      <c r="F417" t="s">
        <v>1705</v>
      </c>
      <c r="G417" t="s">
        <v>25</v>
      </c>
      <c r="H417" t="s">
        <v>1638</v>
      </c>
      <c r="I417" t="s">
        <v>51</v>
      </c>
    </row>
    <row r="418" spans="1:9" outlineLevel="2" x14ac:dyDescent="0.25">
      <c r="A418">
        <v>200</v>
      </c>
      <c r="B418" t="s">
        <v>1128</v>
      </c>
      <c r="C418" t="s">
        <v>1152</v>
      </c>
      <c r="D418" t="s">
        <v>35</v>
      </c>
      <c r="E418">
        <v>1</v>
      </c>
      <c r="F418" t="s">
        <v>1128</v>
      </c>
      <c r="G418" t="s">
        <v>25</v>
      </c>
      <c r="H418" t="s">
        <v>1070</v>
      </c>
      <c r="I418" t="s">
        <v>51</v>
      </c>
    </row>
    <row r="419" spans="1:9" outlineLevel="2" x14ac:dyDescent="0.25">
      <c r="A419">
        <v>184</v>
      </c>
      <c r="B419" t="s">
        <v>1065</v>
      </c>
      <c r="C419" t="s">
        <v>1066</v>
      </c>
      <c r="D419" t="s">
        <v>35</v>
      </c>
      <c r="E419">
        <v>1</v>
      </c>
      <c r="F419" t="s">
        <v>1068</v>
      </c>
      <c r="G419" t="s">
        <v>25</v>
      </c>
      <c r="H419" t="s">
        <v>1070</v>
      </c>
      <c r="I419" t="s">
        <v>51</v>
      </c>
    </row>
    <row r="420" spans="1:9" outlineLevel="2" x14ac:dyDescent="0.25">
      <c r="A420">
        <v>394</v>
      </c>
      <c r="B420" t="s">
        <v>2055</v>
      </c>
      <c r="C420" t="s">
        <v>2056</v>
      </c>
      <c r="D420" t="s">
        <v>35</v>
      </c>
      <c r="E420">
        <v>1</v>
      </c>
      <c r="F420" t="s">
        <v>2058</v>
      </c>
      <c r="G420" t="s">
        <v>25</v>
      </c>
      <c r="H420" t="s">
        <v>1922</v>
      </c>
      <c r="I420" t="s">
        <v>51</v>
      </c>
    </row>
    <row r="421" spans="1:9" outlineLevel="2" x14ac:dyDescent="0.25">
      <c r="A421">
        <v>372</v>
      </c>
      <c r="B421" t="s">
        <v>1965</v>
      </c>
      <c r="C421" t="s">
        <v>1966</v>
      </c>
      <c r="D421" t="s">
        <v>35</v>
      </c>
      <c r="E421">
        <v>1</v>
      </c>
      <c r="F421" t="s">
        <v>508</v>
      </c>
      <c r="G421" t="s">
        <v>25</v>
      </c>
      <c r="H421" t="s">
        <v>1922</v>
      </c>
      <c r="I421" t="s">
        <v>51</v>
      </c>
    </row>
    <row r="422" spans="1:9" outlineLevel="2" x14ac:dyDescent="0.25">
      <c r="A422">
        <v>196</v>
      </c>
      <c r="B422" t="s">
        <v>1134</v>
      </c>
      <c r="C422" t="s">
        <v>1135</v>
      </c>
      <c r="D422" t="s">
        <v>35</v>
      </c>
      <c r="E422">
        <v>1</v>
      </c>
      <c r="F422" t="s">
        <v>1125</v>
      </c>
      <c r="G422" t="s">
        <v>25</v>
      </c>
      <c r="H422" t="s">
        <v>1070</v>
      </c>
      <c r="I422" t="s">
        <v>51</v>
      </c>
    </row>
    <row r="423" spans="1:9" outlineLevel="2" x14ac:dyDescent="0.25">
      <c r="A423">
        <v>44</v>
      </c>
      <c r="B423" t="s">
        <v>325</v>
      </c>
      <c r="C423" t="s">
        <v>326</v>
      </c>
      <c r="D423" t="s">
        <v>35</v>
      </c>
      <c r="E423">
        <v>1</v>
      </c>
      <c r="F423" t="s">
        <v>328</v>
      </c>
      <c r="G423" t="s">
        <v>25</v>
      </c>
      <c r="H423" t="s">
        <v>330</v>
      </c>
      <c r="I423" t="s">
        <v>51</v>
      </c>
    </row>
    <row r="424" spans="1:9" outlineLevel="2" x14ac:dyDescent="0.25">
      <c r="A424">
        <v>162</v>
      </c>
      <c r="B424" t="s">
        <v>960</v>
      </c>
      <c r="C424" t="s">
        <v>961</v>
      </c>
      <c r="D424" t="s">
        <v>35</v>
      </c>
      <c r="E424">
        <v>1</v>
      </c>
      <c r="F424" t="s">
        <v>945</v>
      </c>
      <c r="G424" t="s">
        <v>25</v>
      </c>
      <c r="H424" t="s">
        <v>595</v>
      </c>
      <c r="I424" t="s">
        <v>51</v>
      </c>
    </row>
    <row r="425" spans="1:9" outlineLevel="2" x14ac:dyDescent="0.25">
      <c r="A425">
        <v>185</v>
      </c>
      <c r="B425" t="s">
        <v>1072</v>
      </c>
      <c r="C425" t="s">
        <v>1073</v>
      </c>
      <c r="D425" t="s">
        <v>35</v>
      </c>
      <c r="E425">
        <v>1</v>
      </c>
      <c r="F425" t="s">
        <v>1075</v>
      </c>
      <c r="G425" t="s">
        <v>25</v>
      </c>
      <c r="H425" t="s">
        <v>1007</v>
      </c>
      <c r="I425" t="s">
        <v>51</v>
      </c>
    </row>
    <row r="426" spans="1:9" outlineLevel="2" x14ac:dyDescent="0.25">
      <c r="A426">
        <v>394</v>
      </c>
      <c r="B426" t="s">
        <v>2060</v>
      </c>
      <c r="C426" t="s">
        <v>2061</v>
      </c>
      <c r="D426" t="s">
        <v>35</v>
      </c>
      <c r="E426">
        <v>1</v>
      </c>
      <c r="F426" t="s">
        <v>2062</v>
      </c>
      <c r="G426" t="s">
        <v>25</v>
      </c>
      <c r="H426" t="s">
        <v>1922</v>
      </c>
      <c r="I426" t="s">
        <v>51</v>
      </c>
    </row>
    <row r="427" spans="1:9" outlineLevel="2" x14ac:dyDescent="0.25">
      <c r="A427">
        <v>233</v>
      </c>
      <c r="B427" t="s">
        <v>1321</v>
      </c>
      <c r="C427" t="s">
        <v>1322</v>
      </c>
      <c r="D427" t="s">
        <v>35</v>
      </c>
      <c r="E427">
        <v>1</v>
      </c>
      <c r="F427" t="s">
        <v>1324</v>
      </c>
      <c r="G427" t="s">
        <v>25</v>
      </c>
      <c r="H427" t="s">
        <v>1326</v>
      </c>
      <c r="I427" t="s">
        <v>51</v>
      </c>
    </row>
    <row r="428" spans="1:9" outlineLevel="2" x14ac:dyDescent="0.25">
      <c r="A428">
        <v>211</v>
      </c>
      <c r="B428" t="s">
        <v>1207</v>
      </c>
      <c r="C428" t="s">
        <v>1208</v>
      </c>
      <c r="D428" t="s">
        <v>35</v>
      </c>
      <c r="E428">
        <v>1</v>
      </c>
      <c r="F428" t="s">
        <v>1210</v>
      </c>
      <c r="G428" t="s">
        <v>25</v>
      </c>
      <c r="H428" t="s">
        <v>300</v>
      </c>
      <c r="I428" t="s">
        <v>51</v>
      </c>
    </row>
    <row r="429" spans="1:9" outlineLevel="2" x14ac:dyDescent="0.25">
      <c r="A429">
        <v>277</v>
      </c>
      <c r="B429" t="s">
        <v>1548</v>
      </c>
      <c r="C429" t="s">
        <v>1549</v>
      </c>
      <c r="D429" t="s">
        <v>35</v>
      </c>
      <c r="E429">
        <v>1</v>
      </c>
      <c r="F429" t="s">
        <v>1550</v>
      </c>
      <c r="G429" t="s">
        <v>25</v>
      </c>
      <c r="H429" t="s">
        <v>1551</v>
      </c>
      <c r="I429" t="s">
        <v>51</v>
      </c>
    </row>
    <row r="430" spans="1:9" outlineLevel="2" x14ac:dyDescent="0.25">
      <c r="A430">
        <v>261</v>
      </c>
      <c r="B430" t="s">
        <v>1474</v>
      </c>
      <c r="C430" t="s">
        <v>1475</v>
      </c>
      <c r="D430" t="s">
        <v>35</v>
      </c>
      <c r="E430">
        <v>1</v>
      </c>
      <c r="F430" t="s">
        <v>1477</v>
      </c>
      <c r="G430" t="s">
        <v>25</v>
      </c>
      <c r="H430" t="s">
        <v>1365</v>
      </c>
      <c r="I430" t="s">
        <v>51</v>
      </c>
    </row>
    <row r="431" spans="1:9" outlineLevel="2" x14ac:dyDescent="0.25">
      <c r="A431">
        <v>278</v>
      </c>
      <c r="B431" t="s">
        <v>1553</v>
      </c>
      <c r="C431" t="s">
        <v>1554</v>
      </c>
      <c r="D431" t="s">
        <v>35</v>
      </c>
      <c r="E431">
        <v>1</v>
      </c>
      <c r="F431" t="s">
        <v>1556</v>
      </c>
      <c r="G431" t="s">
        <v>25</v>
      </c>
      <c r="H431" t="s">
        <v>1365</v>
      </c>
      <c r="I431" t="s">
        <v>51</v>
      </c>
    </row>
    <row r="432" spans="1:9" outlineLevel="2" x14ac:dyDescent="0.25">
      <c r="A432">
        <v>262</v>
      </c>
      <c r="B432" t="s">
        <v>1480</v>
      </c>
      <c r="C432" t="s">
        <v>1481</v>
      </c>
      <c r="D432" t="s">
        <v>35</v>
      </c>
      <c r="E432">
        <v>1</v>
      </c>
      <c r="F432" t="s">
        <v>1363</v>
      </c>
      <c r="G432" t="s">
        <v>25</v>
      </c>
      <c r="H432" t="s">
        <v>1365</v>
      </c>
      <c r="I432" t="s">
        <v>51</v>
      </c>
    </row>
    <row r="433" spans="1:9" outlineLevel="2" x14ac:dyDescent="0.25">
      <c r="A433">
        <v>17</v>
      </c>
      <c r="B433" t="s">
        <v>147</v>
      </c>
      <c r="C433" t="s">
        <v>148</v>
      </c>
      <c r="D433" t="s">
        <v>35</v>
      </c>
      <c r="E433">
        <v>1</v>
      </c>
      <c r="F433" t="s">
        <v>149</v>
      </c>
      <c r="G433" t="s">
        <v>25</v>
      </c>
      <c r="H433" t="s">
        <v>152</v>
      </c>
      <c r="I433" t="s">
        <v>51</v>
      </c>
    </row>
    <row r="434" spans="1:9" outlineLevel="2" x14ac:dyDescent="0.25">
      <c r="A434">
        <v>252</v>
      </c>
      <c r="B434" t="s">
        <v>1425</v>
      </c>
      <c r="C434" t="s">
        <v>1426</v>
      </c>
      <c r="D434" t="s">
        <v>35</v>
      </c>
      <c r="E434">
        <v>1</v>
      </c>
      <c r="F434" t="s">
        <v>1428</v>
      </c>
      <c r="G434" t="s">
        <v>25</v>
      </c>
      <c r="H434" t="s">
        <v>688</v>
      </c>
      <c r="I434" t="s">
        <v>51</v>
      </c>
    </row>
    <row r="435" spans="1:9" outlineLevel="2" x14ac:dyDescent="0.25">
      <c r="A435">
        <v>192</v>
      </c>
      <c r="B435" t="s">
        <v>1109</v>
      </c>
      <c r="C435" t="s">
        <v>1110</v>
      </c>
      <c r="D435" t="s">
        <v>35</v>
      </c>
      <c r="E435">
        <v>1</v>
      </c>
      <c r="F435" t="s">
        <v>1112</v>
      </c>
      <c r="G435" t="s">
        <v>25</v>
      </c>
      <c r="H435" t="s">
        <v>1114</v>
      </c>
      <c r="I435" t="s">
        <v>51</v>
      </c>
    </row>
    <row r="436" spans="1:9" outlineLevel="2" x14ac:dyDescent="0.25">
      <c r="A436">
        <v>203</v>
      </c>
      <c r="B436" t="s">
        <v>522</v>
      </c>
      <c r="C436" t="s">
        <v>1170</v>
      </c>
      <c r="D436" t="s">
        <v>35</v>
      </c>
      <c r="E436">
        <v>1</v>
      </c>
      <c r="F436" t="s">
        <v>522</v>
      </c>
      <c r="G436" t="s">
        <v>25</v>
      </c>
      <c r="H436" t="s">
        <v>1172</v>
      </c>
      <c r="I436" t="s">
        <v>51</v>
      </c>
    </row>
    <row r="437" spans="1:9" outlineLevel="2" x14ac:dyDescent="0.25">
      <c r="A437">
        <v>407</v>
      </c>
      <c r="B437" t="s">
        <v>2113</v>
      </c>
      <c r="C437" t="s">
        <v>2114</v>
      </c>
      <c r="D437" t="s">
        <v>35</v>
      </c>
      <c r="E437">
        <v>1</v>
      </c>
      <c r="F437" t="s">
        <v>2111</v>
      </c>
      <c r="G437" t="s">
        <v>25</v>
      </c>
      <c r="H437" t="s">
        <v>2115</v>
      </c>
      <c r="I437" t="s">
        <v>51</v>
      </c>
    </row>
    <row r="438" spans="1:9" outlineLevel="2" x14ac:dyDescent="0.25">
      <c r="A438">
        <v>408</v>
      </c>
      <c r="B438" t="s">
        <v>2118</v>
      </c>
      <c r="C438" t="s">
        <v>2119</v>
      </c>
      <c r="D438" t="s">
        <v>35</v>
      </c>
      <c r="E438">
        <v>1</v>
      </c>
      <c r="F438" t="s">
        <v>2111</v>
      </c>
      <c r="G438" t="s">
        <v>25</v>
      </c>
      <c r="H438" t="s">
        <v>2115</v>
      </c>
      <c r="I438" t="s">
        <v>51</v>
      </c>
    </row>
    <row r="439" spans="1:9" outlineLevel="2" x14ac:dyDescent="0.25">
      <c r="A439">
        <v>270</v>
      </c>
      <c r="B439" t="s">
        <v>340</v>
      </c>
      <c r="C439" t="s">
        <v>1520</v>
      </c>
      <c r="D439" t="s">
        <v>35</v>
      </c>
      <c r="E439">
        <v>1</v>
      </c>
      <c r="F439" t="s">
        <v>1522</v>
      </c>
      <c r="G439" t="s">
        <v>25</v>
      </c>
      <c r="H439" t="s">
        <v>688</v>
      </c>
      <c r="I439" t="s">
        <v>51</v>
      </c>
    </row>
    <row r="440" spans="1:9" outlineLevel="2" x14ac:dyDescent="0.25">
      <c r="A440">
        <v>11</v>
      </c>
      <c r="B440" t="s">
        <v>101</v>
      </c>
      <c r="C440" t="s">
        <v>102</v>
      </c>
      <c r="D440" t="s">
        <v>35</v>
      </c>
      <c r="E440">
        <v>1</v>
      </c>
      <c r="F440" t="s">
        <v>101</v>
      </c>
      <c r="G440" t="s">
        <v>25</v>
      </c>
      <c r="H440" t="s">
        <v>106</v>
      </c>
      <c r="I440" t="s">
        <v>51</v>
      </c>
    </row>
    <row r="441" spans="1:9" outlineLevel="2" x14ac:dyDescent="0.25">
      <c r="A441">
        <v>341</v>
      </c>
      <c r="B441" t="s">
        <v>1852</v>
      </c>
      <c r="C441" t="s">
        <v>1853</v>
      </c>
      <c r="D441" t="s">
        <v>35</v>
      </c>
      <c r="E441">
        <v>1</v>
      </c>
      <c r="F441" t="s">
        <v>1855</v>
      </c>
      <c r="G441" t="s">
        <v>25</v>
      </c>
      <c r="H441" t="s">
        <v>1835</v>
      </c>
      <c r="I441" t="s">
        <v>51</v>
      </c>
    </row>
    <row r="442" spans="1:9" outlineLevel="2" x14ac:dyDescent="0.25">
      <c r="A442">
        <v>214</v>
      </c>
      <c r="B442" t="s">
        <v>1222</v>
      </c>
      <c r="C442" t="s">
        <v>1223</v>
      </c>
      <c r="D442" t="s">
        <v>35</v>
      </c>
      <c r="E442">
        <v>1</v>
      </c>
      <c r="F442" t="s">
        <v>1225</v>
      </c>
      <c r="G442" t="s">
        <v>25</v>
      </c>
      <c r="H442" t="s">
        <v>1227</v>
      </c>
      <c r="I442" t="s">
        <v>51</v>
      </c>
    </row>
    <row r="443" spans="1:9" outlineLevel="2" x14ac:dyDescent="0.25">
      <c r="A443">
        <v>84</v>
      </c>
      <c r="B443" t="s">
        <v>556</v>
      </c>
      <c r="C443" t="s">
        <v>557</v>
      </c>
      <c r="D443" t="s">
        <v>35</v>
      </c>
      <c r="E443">
        <v>1</v>
      </c>
      <c r="F443" t="s">
        <v>556</v>
      </c>
      <c r="G443" t="s">
        <v>25</v>
      </c>
      <c r="H443" t="s">
        <v>559</v>
      </c>
      <c r="I443" t="s">
        <v>114</v>
      </c>
    </row>
    <row r="444" spans="1:9" outlineLevel="2" x14ac:dyDescent="0.25">
      <c r="A444">
        <v>34</v>
      </c>
      <c r="B444" t="s">
        <v>261</v>
      </c>
      <c r="C444" t="s">
        <v>262</v>
      </c>
      <c r="D444" t="s">
        <v>35</v>
      </c>
      <c r="E444">
        <v>1</v>
      </c>
      <c r="F444" t="s">
        <v>265</v>
      </c>
      <c r="G444" t="s">
        <v>25</v>
      </c>
      <c r="H444" t="s">
        <v>268</v>
      </c>
      <c r="I444" t="s">
        <v>114</v>
      </c>
    </row>
    <row r="445" spans="1:9" outlineLevel="2" x14ac:dyDescent="0.25">
      <c r="A445">
        <v>180</v>
      </c>
      <c r="B445" t="s">
        <v>1048</v>
      </c>
      <c r="C445" t="s">
        <v>1049</v>
      </c>
      <c r="D445" t="s">
        <v>35</v>
      </c>
      <c r="E445">
        <v>1</v>
      </c>
      <c r="F445" t="s">
        <v>1050</v>
      </c>
      <c r="G445" t="s">
        <v>25</v>
      </c>
      <c r="H445" t="s">
        <v>1051</v>
      </c>
      <c r="I445" t="s">
        <v>114</v>
      </c>
    </row>
    <row r="446" spans="1:9" outlineLevel="2" x14ac:dyDescent="0.25">
      <c r="A446">
        <v>240</v>
      </c>
      <c r="B446" t="s">
        <v>1360</v>
      </c>
      <c r="C446" t="s">
        <v>1361</v>
      </c>
      <c r="D446" t="s">
        <v>35</v>
      </c>
      <c r="E446">
        <v>1</v>
      </c>
      <c r="F446" t="s">
        <v>1363</v>
      </c>
      <c r="G446" t="s">
        <v>25</v>
      </c>
      <c r="H446" t="s">
        <v>1365</v>
      </c>
      <c r="I446" t="s">
        <v>114</v>
      </c>
    </row>
    <row r="447" spans="1:9" outlineLevel="2" x14ac:dyDescent="0.25">
      <c r="A447">
        <v>346</v>
      </c>
      <c r="B447" t="s">
        <v>1877</v>
      </c>
      <c r="C447" t="s">
        <v>1878</v>
      </c>
      <c r="D447" t="s">
        <v>35</v>
      </c>
      <c r="E447">
        <v>1</v>
      </c>
      <c r="F447" t="s">
        <v>1880</v>
      </c>
      <c r="G447" t="s">
        <v>128</v>
      </c>
      <c r="H447" t="s">
        <v>1882</v>
      </c>
    </row>
    <row r="448" spans="1:9" outlineLevel="1" x14ac:dyDescent="0.25">
      <c r="C448" s="24" t="s">
        <v>2597</v>
      </c>
      <c r="D448">
        <f>SUBTOTAL(3,D335:D447)</f>
        <v>113</v>
      </c>
    </row>
    <row r="449" spans="3:5" x14ac:dyDescent="0.25">
      <c r="C449" s="24" t="s">
        <v>2587</v>
      </c>
      <c r="D449">
        <f>SUBTOTAL(3,D2:D447)</f>
        <v>437</v>
      </c>
    </row>
    <row r="452" spans="3:5" x14ac:dyDescent="0.25">
      <c r="D452" t="s">
        <v>9</v>
      </c>
      <c r="E452">
        <v>136</v>
      </c>
    </row>
    <row r="453" spans="3:5" x14ac:dyDescent="0.25">
      <c r="D453" t="s">
        <v>35</v>
      </c>
      <c r="E453">
        <v>113</v>
      </c>
    </row>
    <row r="454" spans="3:5" x14ac:dyDescent="0.25">
      <c r="D454" t="s">
        <v>46</v>
      </c>
      <c r="E454">
        <v>86</v>
      </c>
    </row>
    <row r="455" spans="3:5" x14ac:dyDescent="0.25">
      <c r="D455" t="s">
        <v>2599</v>
      </c>
      <c r="E455">
        <v>51</v>
      </c>
    </row>
    <row r="456" spans="3:5" x14ac:dyDescent="0.25">
      <c r="D456" t="s">
        <v>2598</v>
      </c>
      <c r="E456">
        <v>30</v>
      </c>
    </row>
    <row r="457" spans="3:5" x14ac:dyDescent="0.25">
      <c r="D457" t="s">
        <v>130</v>
      </c>
      <c r="E457">
        <v>19</v>
      </c>
    </row>
  </sheetData>
  <sortState xmlns:xlrd2="http://schemas.microsoft.com/office/spreadsheetml/2017/richdata2" ref="D452:E457">
    <sortCondition descending="1" ref="E452:E4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6BB8-8900-4F1D-8BF7-F195FCD6FA66}">
  <dimension ref="A1:P745"/>
  <sheetViews>
    <sheetView topLeftCell="G1" workbookViewId="0">
      <selection activeCell="O2" sqref="O2:P5"/>
    </sheetView>
  </sheetViews>
  <sheetFormatPr defaultRowHeight="15" outlineLevelRow="3" x14ac:dyDescent="0.25"/>
  <cols>
    <col min="1" max="1" width="27.42578125" customWidth="1"/>
    <col min="10" max="10" width="45.28515625" customWidth="1"/>
    <col min="15" max="15" width="45.28515625" customWidth="1"/>
  </cols>
  <sheetData>
    <row r="1" spans="1:16" x14ac:dyDescent="0.25">
      <c r="A1" s="4" t="s">
        <v>2433</v>
      </c>
    </row>
    <row r="2" spans="1:16" outlineLevel="3" x14ac:dyDescent="0.25">
      <c r="A2" t="s">
        <v>2435</v>
      </c>
      <c r="B2">
        <v>1</v>
      </c>
      <c r="J2" t="s">
        <v>98</v>
      </c>
      <c r="K2">
        <v>167</v>
      </c>
      <c r="O2" t="s">
        <v>2578</v>
      </c>
      <c r="P2">
        <v>86</v>
      </c>
    </row>
    <row r="3" spans="1:16" outlineLevel="3" x14ac:dyDescent="0.25">
      <c r="A3" t="s">
        <v>2435</v>
      </c>
      <c r="B3">
        <v>1</v>
      </c>
      <c r="J3" t="s">
        <v>2518</v>
      </c>
      <c r="K3">
        <v>109</v>
      </c>
      <c r="O3" t="s">
        <v>2511</v>
      </c>
      <c r="P3">
        <v>19</v>
      </c>
    </row>
    <row r="4" spans="1:16" outlineLevel="3" x14ac:dyDescent="0.25">
      <c r="A4" t="s">
        <v>2435</v>
      </c>
      <c r="B4">
        <v>1</v>
      </c>
      <c r="J4" t="s">
        <v>103</v>
      </c>
      <c r="K4">
        <v>88</v>
      </c>
      <c r="O4" t="s">
        <v>2434</v>
      </c>
      <c r="P4">
        <v>9</v>
      </c>
    </row>
    <row r="5" spans="1:16" outlineLevel="3" x14ac:dyDescent="0.25">
      <c r="A5" t="s">
        <v>2435</v>
      </c>
      <c r="B5">
        <v>1</v>
      </c>
      <c r="J5" t="s">
        <v>119</v>
      </c>
      <c r="K5">
        <v>49</v>
      </c>
      <c r="O5" t="s">
        <v>2512</v>
      </c>
      <c r="P5">
        <v>6</v>
      </c>
    </row>
    <row r="6" spans="1:16" outlineLevel="3" x14ac:dyDescent="0.25">
      <c r="A6" t="s">
        <v>2435</v>
      </c>
      <c r="B6">
        <v>1</v>
      </c>
      <c r="J6" t="s">
        <v>92</v>
      </c>
      <c r="K6">
        <v>33</v>
      </c>
    </row>
    <row r="7" spans="1:16" outlineLevel="3" x14ac:dyDescent="0.25">
      <c r="A7" t="s">
        <v>2435</v>
      </c>
      <c r="B7">
        <v>1</v>
      </c>
      <c r="J7" t="s">
        <v>66</v>
      </c>
      <c r="K7">
        <v>22</v>
      </c>
    </row>
    <row r="8" spans="1:16" outlineLevel="3" x14ac:dyDescent="0.25">
      <c r="A8" t="s">
        <v>2435</v>
      </c>
      <c r="B8">
        <v>1</v>
      </c>
      <c r="J8" t="s">
        <v>393</v>
      </c>
      <c r="K8">
        <v>20</v>
      </c>
    </row>
    <row r="9" spans="1:16" outlineLevel="3" x14ac:dyDescent="0.25">
      <c r="A9" t="s">
        <v>2435</v>
      </c>
      <c r="B9">
        <v>1</v>
      </c>
      <c r="J9" t="s">
        <v>2579</v>
      </c>
      <c r="K9">
        <v>19</v>
      </c>
    </row>
    <row r="10" spans="1:16" outlineLevel="3" x14ac:dyDescent="0.25">
      <c r="A10" t="s">
        <v>2435</v>
      </c>
      <c r="B10">
        <v>1</v>
      </c>
      <c r="J10" t="s">
        <v>180</v>
      </c>
      <c r="K10">
        <v>15</v>
      </c>
    </row>
    <row r="11" spans="1:16" outlineLevel="3" x14ac:dyDescent="0.25">
      <c r="A11" t="s">
        <v>2435</v>
      </c>
      <c r="B11">
        <v>1</v>
      </c>
      <c r="J11" t="s">
        <v>2585</v>
      </c>
      <c r="K11">
        <v>14</v>
      </c>
    </row>
    <row r="12" spans="1:16" outlineLevel="3" x14ac:dyDescent="0.25">
      <c r="A12" t="s">
        <v>2435</v>
      </c>
      <c r="B12">
        <v>1</v>
      </c>
      <c r="J12" t="s">
        <v>170</v>
      </c>
      <c r="K12">
        <v>11</v>
      </c>
    </row>
    <row r="13" spans="1:16" outlineLevel="3" x14ac:dyDescent="0.25">
      <c r="A13" t="s">
        <v>2435</v>
      </c>
      <c r="B13">
        <v>1</v>
      </c>
      <c r="J13" t="s">
        <v>291</v>
      </c>
      <c r="K13">
        <v>9</v>
      </c>
    </row>
    <row r="14" spans="1:16" outlineLevel="3" x14ac:dyDescent="0.25">
      <c r="A14" t="s">
        <v>2435</v>
      </c>
      <c r="B14">
        <v>1</v>
      </c>
      <c r="J14" t="s">
        <v>2513</v>
      </c>
      <c r="K14">
        <v>6</v>
      </c>
    </row>
    <row r="15" spans="1:16" outlineLevel="3" x14ac:dyDescent="0.25">
      <c r="A15" t="s">
        <v>2435</v>
      </c>
      <c r="B15">
        <v>1</v>
      </c>
      <c r="J15" t="s">
        <v>2580</v>
      </c>
      <c r="K15">
        <v>5</v>
      </c>
    </row>
    <row r="16" spans="1:16" outlineLevel="3" x14ac:dyDescent="0.25">
      <c r="A16" t="s">
        <v>2435</v>
      </c>
      <c r="B16">
        <v>1</v>
      </c>
      <c r="J16" t="s">
        <v>228</v>
      </c>
      <c r="K16">
        <v>5</v>
      </c>
    </row>
    <row r="17" spans="1:11" outlineLevel="3" x14ac:dyDescent="0.25">
      <c r="A17" t="s">
        <v>2435</v>
      </c>
      <c r="B17">
        <v>1</v>
      </c>
      <c r="J17" t="s">
        <v>44</v>
      </c>
      <c r="K17">
        <v>5</v>
      </c>
    </row>
    <row r="18" spans="1:11" outlineLevel="3" x14ac:dyDescent="0.25">
      <c r="A18" t="s">
        <v>2435</v>
      </c>
      <c r="B18">
        <v>1</v>
      </c>
      <c r="J18" t="s">
        <v>283</v>
      </c>
      <c r="K18">
        <v>5</v>
      </c>
    </row>
    <row r="19" spans="1:11" outlineLevel="3" x14ac:dyDescent="0.25">
      <c r="A19" t="s">
        <v>2435</v>
      </c>
      <c r="B19">
        <v>1</v>
      </c>
      <c r="J19" t="s">
        <v>2581</v>
      </c>
      <c r="K19">
        <v>4</v>
      </c>
    </row>
    <row r="20" spans="1:11" outlineLevel="3" x14ac:dyDescent="0.25">
      <c r="A20" t="s">
        <v>2435</v>
      </c>
      <c r="B20">
        <v>1</v>
      </c>
      <c r="J20" t="s">
        <v>2582</v>
      </c>
      <c r="K20">
        <v>4</v>
      </c>
    </row>
    <row r="21" spans="1:11" outlineLevel="3" x14ac:dyDescent="0.25">
      <c r="A21" t="s">
        <v>2435</v>
      </c>
      <c r="B21">
        <v>1</v>
      </c>
      <c r="J21" t="s">
        <v>2583</v>
      </c>
      <c r="K21">
        <v>3</v>
      </c>
    </row>
    <row r="22" spans="1:11" outlineLevel="3" x14ac:dyDescent="0.25">
      <c r="A22" t="s">
        <v>2435</v>
      </c>
      <c r="B22">
        <v>1</v>
      </c>
      <c r="J22" t="s">
        <v>664</v>
      </c>
      <c r="K22">
        <v>2</v>
      </c>
    </row>
    <row r="23" spans="1:11" outlineLevel="3" x14ac:dyDescent="0.25">
      <c r="A23" t="s">
        <v>2435</v>
      </c>
      <c r="B23">
        <v>1</v>
      </c>
      <c r="K23">
        <f>SUM(K2:K22)</f>
        <v>595</v>
      </c>
    </row>
    <row r="24" spans="1:11" outlineLevel="3" x14ac:dyDescent="0.25">
      <c r="A24" t="s">
        <v>2435</v>
      </c>
      <c r="B24">
        <v>1</v>
      </c>
    </row>
    <row r="25" spans="1:11" outlineLevel="3" x14ac:dyDescent="0.25">
      <c r="A25" t="s">
        <v>2435</v>
      </c>
      <c r="B25">
        <v>1</v>
      </c>
    </row>
    <row r="26" spans="1:11" outlineLevel="3" x14ac:dyDescent="0.25">
      <c r="A26" t="s">
        <v>2435</v>
      </c>
      <c r="B26">
        <v>1</v>
      </c>
    </row>
    <row r="27" spans="1:11" outlineLevel="3" x14ac:dyDescent="0.25">
      <c r="A27" t="s">
        <v>2435</v>
      </c>
      <c r="B27">
        <v>1</v>
      </c>
    </row>
    <row r="28" spans="1:11" outlineLevel="3" x14ac:dyDescent="0.25">
      <c r="A28" t="s">
        <v>2435</v>
      </c>
      <c r="B28">
        <v>1</v>
      </c>
    </row>
    <row r="29" spans="1:11" outlineLevel="3" x14ac:dyDescent="0.25">
      <c r="A29" t="s">
        <v>2435</v>
      </c>
      <c r="B29">
        <v>1</v>
      </c>
    </row>
    <row r="30" spans="1:11" outlineLevel="3" x14ac:dyDescent="0.25">
      <c r="A30" t="s">
        <v>2435</v>
      </c>
      <c r="B30">
        <v>1</v>
      </c>
    </row>
    <row r="31" spans="1:11" outlineLevel="3" x14ac:dyDescent="0.25">
      <c r="A31" t="s">
        <v>2435</v>
      </c>
      <c r="B31">
        <v>1</v>
      </c>
    </row>
    <row r="32" spans="1:11" outlineLevel="3" x14ac:dyDescent="0.25">
      <c r="A32" t="s">
        <v>2435</v>
      </c>
      <c r="B32">
        <v>1</v>
      </c>
    </row>
    <row r="33" spans="1:2" outlineLevel="3" x14ac:dyDescent="0.25">
      <c r="A33" t="s">
        <v>2435</v>
      </c>
      <c r="B33">
        <v>1</v>
      </c>
    </row>
    <row r="34" spans="1:2" outlineLevel="3" x14ac:dyDescent="0.25">
      <c r="A34" t="s">
        <v>2435</v>
      </c>
      <c r="B34">
        <v>1</v>
      </c>
    </row>
    <row r="35" spans="1:2" outlineLevel="3" x14ac:dyDescent="0.25">
      <c r="A35" t="s">
        <v>2435</v>
      </c>
      <c r="B35">
        <v>1</v>
      </c>
    </row>
    <row r="36" spans="1:2" outlineLevel="3" x14ac:dyDescent="0.25">
      <c r="A36" t="s">
        <v>2435</v>
      </c>
      <c r="B36">
        <v>1</v>
      </c>
    </row>
    <row r="37" spans="1:2" outlineLevel="3" x14ac:dyDescent="0.25">
      <c r="A37" t="s">
        <v>2435</v>
      </c>
      <c r="B37">
        <v>1</v>
      </c>
    </row>
    <row r="38" spans="1:2" outlineLevel="3" x14ac:dyDescent="0.25">
      <c r="A38" t="s">
        <v>2435</v>
      </c>
      <c r="B38">
        <v>1</v>
      </c>
    </row>
    <row r="39" spans="1:2" outlineLevel="3" x14ac:dyDescent="0.25">
      <c r="A39" t="s">
        <v>2435</v>
      </c>
      <c r="B39">
        <v>1</v>
      </c>
    </row>
    <row r="40" spans="1:2" outlineLevel="3" x14ac:dyDescent="0.25">
      <c r="A40" t="s">
        <v>2435</v>
      </c>
      <c r="B40">
        <v>1</v>
      </c>
    </row>
    <row r="41" spans="1:2" outlineLevel="3" x14ac:dyDescent="0.25">
      <c r="A41" t="s">
        <v>2435</v>
      </c>
      <c r="B41">
        <v>1</v>
      </c>
    </row>
    <row r="42" spans="1:2" outlineLevel="3" x14ac:dyDescent="0.25">
      <c r="A42" t="s">
        <v>2435</v>
      </c>
      <c r="B42">
        <v>1</v>
      </c>
    </row>
    <row r="43" spans="1:2" outlineLevel="3" x14ac:dyDescent="0.25">
      <c r="A43" t="s">
        <v>2435</v>
      </c>
      <c r="B43">
        <v>1</v>
      </c>
    </row>
    <row r="44" spans="1:2" outlineLevel="3" x14ac:dyDescent="0.25">
      <c r="A44" t="s">
        <v>2435</v>
      </c>
      <c r="B44">
        <v>1</v>
      </c>
    </row>
    <row r="45" spans="1:2" outlineLevel="3" x14ac:dyDescent="0.25">
      <c r="A45" t="s">
        <v>2435</v>
      </c>
      <c r="B45">
        <v>1</v>
      </c>
    </row>
    <row r="46" spans="1:2" outlineLevel="3" x14ac:dyDescent="0.25">
      <c r="A46" t="s">
        <v>2435</v>
      </c>
      <c r="B46">
        <v>1</v>
      </c>
    </row>
    <row r="47" spans="1:2" outlineLevel="3" x14ac:dyDescent="0.25">
      <c r="A47" t="s">
        <v>2435</v>
      </c>
      <c r="B47">
        <v>1</v>
      </c>
    </row>
    <row r="48" spans="1:2" outlineLevel="3" x14ac:dyDescent="0.25">
      <c r="A48" t="s">
        <v>2435</v>
      </c>
      <c r="B48">
        <v>1</v>
      </c>
    </row>
    <row r="49" spans="1:2" outlineLevel="3" x14ac:dyDescent="0.25">
      <c r="A49" t="s">
        <v>2435</v>
      </c>
      <c r="B49">
        <v>1</v>
      </c>
    </row>
    <row r="50" spans="1:2" outlineLevel="3" x14ac:dyDescent="0.25">
      <c r="A50" t="s">
        <v>2435</v>
      </c>
      <c r="B50">
        <v>1</v>
      </c>
    </row>
    <row r="51" spans="1:2" outlineLevel="3" x14ac:dyDescent="0.25">
      <c r="A51" t="s">
        <v>2435</v>
      </c>
      <c r="B51">
        <v>1</v>
      </c>
    </row>
    <row r="52" spans="1:2" outlineLevel="3" x14ac:dyDescent="0.25">
      <c r="A52" t="s">
        <v>2435</v>
      </c>
      <c r="B52">
        <v>1</v>
      </c>
    </row>
    <row r="53" spans="1:2" outlineLevel="3" x14ac:dyDescent="0.25">
      <c r="A53" t="s">
        <v>2435</v>
      </c>
      <c r="B53">
        <v>1</v>
      </c>
    </row>
    <row r="54" spans="1:2" outlineLevel="3" x14ac:dyDescent="0.25">
      <c r="A54" t="s">
        <v>2435</v>
      </c>
      <c r="B54">
        <v>1</v>
      </c>
    </row>
    <row r="55" spans="1:2" outlineLevel="3" x14ac:dyDescent="0.25">
      <c r="A55" t="s">
        <v>2435</v>
      </c>
      <c r="B55">
        <v>1</v>
      </c>
    </row>
    <row r="56" spans="1:2" outlineLevel="3" x14ac:dyDescent="0.25">
      <c r="A56" t="s">
        <v>2435</v>
      </c>
      <c r="B56">
        <v>1</v>
      </c>
    </row>
    <row r="57" spans="1:2" outlineLevel="3" x14ac:dyDescent="0.25">
      <c r="A57" t="s">
        <v>2435</v>
      </c>
      <c r="B57">
        <v>1</v>
      </c>
    </row>
    <row r="58" spans="1:2" outlineLevel="3" x14ac:dyDescent="0.25">
      <c r="A58" t="s">
        <v>2435</v>
      </c>
      <c r="B58">
        <v>1</v>
      </c>
    </row>
    <row r="59" spans="1:2" outlineLevel="3" x14ac:dyDescent="0.25">
      <c r="A59" t="s">
        <v>2435</v>
      </c>
      <c r="B59">
        <v>1</v>
      </c>
    </row>
    <row r="60" spans="1:2" outlineLevel="3" x14ac:dyDescent="0.25">
      <c r="A60" t="s">
        <v>2435</v>
      </c>
      <c r="B60">
        <v>1</v>
      </c>
    </row>
    <row r="61" spans="1:2" outlineLevel="3" x14ac:dyDescent="0.25">
      <c r="A61" t="s">
        <v>2435</v>
      </c>
      <c r="B61">
        <v>1</v>
      </c>
    </row>
    <row r="62" spans="1:2" outlineLevel="3" x14ac:dyDescent="0.25">
      <c r="A62" t="s">
        <v>2435</v>
      </c>
      <c r="B62">
        <v>1</v>
      </c>
    </row>
    <row r="63" spans="1:2" outlineLevel="3" x14ac:dyDescent="0.25">
      <c r="A63" t="s">
        <v>2435</v>
      </c>
      <c r="B63">
        <v>1</v>
      </c>
    </row>
    <row r="64" spans="1:2" outlineLevel="3" x14ac:dyDescent="0.25">
      <c r="A64" t="s">
        <v>2435</v>
      </c>
      <c r="B64">
        <v>1</v>
      </c>
    </row>
    <row r="65" spans="1:2" outlineLevel="3" x14ac:dyDescent="0.25">
      <c r="A65" t="s">
        <v>2435</v>
      </c>
      <c r="B65">
        <v>1</v>
      </c>
    </row>
    <row r="66" spans="1:2" outlineLevel="3" x14ac:dyDescent="0.25">
      <c r="A66" t="s">
        <v>2435</v>
      </c>
      <c r="B66">
        <v>1</v>
      </c>
    </row>
    <row r="67" spans="1:2" outlineLevel="3" x14ac:dyDescent="0.25">
      <c r="A67" t="s">
        <v>2435</v>
      </c>
      <c r="B67">
        <v>1</v>
      </c>
    </row>
    <row r="68" spans="1:2" outlineLevel="3" x14ac:dyDescent="0.25">
      <c r="A68" t="s">
        <v>2435</v>
      </c>
      <c r="B68">
        <v>1</v>
      </c>
    </row>
    <row r="69" spans="1:2" outlineLevel="3" x14ac:dyDescent="0.25">
      <c r="A69" t="s">
        <v>2435</v>
      </c>
      <c r="B69">
        <v>1</v>
      </c>
    </row>
    <row r="70" spans="1:2" outlineLevel="3" x14ac:dyDescent="0.25">
      <c r="A70" t="s">
        <v>2435</v>
      </c>
      <c r="B70">
        <v>1</v>
      </c>
    </row>
    <row r="71" spans="1:2" outlineLevel="3" x14ac:dyDescent="0.25">
      <c r="A71" t="s">
        <v>2435</v>
      </c>
      <c r="B71">
        <v>1</v>
      </c>
    </row>
    <row r="72" spans="1:2" outlineLevel="3" x14ac:dyDescent="0.25">
      <c r="A72" t="s">
        <v>2435</v>
      </c>
      <c r="B72">
        <v>1</v>
      </c>
    </row>
    <row r="73" spans="1:2" outlineLevel="3" x14ac:dyDescent="0.25">
      <c r="A73" t="s">
        <v>2435</v>
      </c>
      <c r="B73">
        <v>1</v>
      </c>
    </row>
    <row r="74" spans="1:2" outlineLevel="3" x14ac:dyDescent="0.25">
      <c r="A74" t="s">
        <v>2435</v>
      </c>
      <c r="B74">
        <v>1</v>
      </c>
    </row>
    <row r="75" spans="1:2" outlineLevel="3" x14ac:dyDescent="0.25">
      <c r="A75" t="s">
        <v>2435</v>
      </c>
      <c r="B75">
        <v>1</v>
      </c>
    </row>
    <row r="76" spans="1:2" outlineLevel="3" x14ac:dyDescent="0.25">
      <c r="A76" t="s">
        <v>2435</v>
      </c>
      <c r="B76">
        <v>1</v>
      </c>
    </row>
    <row r="77" spans="1:2" outlineLevel="3" x14ac:dyDescent="0.25">
      <c r="A77" t="s">
        <v>2435</v>
      </c>
      <c r="B77">
        <v>1</v>
      </c>
    </row>
    <row r="78" spans="1:2" outlineLevel="3" x14ac:dyDescent="0.25">
      <c r="A78" t="s">
        <v>2435</v>
      </c>
      <c r="B78">
        <v>1</v>
      </c>
    </row>
    <row r="79" spans="1:2" outlineLevel="3" x14ac:dyDescent="0.25">
      <c r="A79" t="s">
        <v>2435</v>
      </c>
      <c r="B79">
        <v>1</v>
      </c>
    </row>
    <row r="80" spans="1:2" outlineLevel="3" x14ac:dyDescent="0.25">
      <c r="A80" t="s">
        <v>2435</v>
      </c>
      <c r="B80">
        <v>1</v>
      </c>
    </row>
    <row r="81" spans="1:2" outlineLevel="3" x14ac:dyDescent="0.25">
      <c r="A81" t="s">
        <v>2435</v>
      </c>
      <c r="B81">
        <v>1</v>
      </c>
    </row>
    <row r="82" spans="1:2" outlineLevel="3" x14ac:dyDescent="0.25">
      <c r="A82" t="s">
        <v>2435</v>
      </c>
      <c r="B82">
        <v>1</v>
      </c>
    </row>
    <row r="83" spans="1:2" outlineLevel="3" x14ac:dyDescent="0.25">
      <c r="A83" t="s">
        <v>2435</v>
      </c>
      <c r="B83">
        <v>1</v>
      </c>
    </row>
    <row r="84" spans="1:2" outlineLevel="3" x14ac:dyDescent="0.25">
      <c r="A84" t="s">
        <v>2435</v>
      </c>
      <c r="B84">
        <v>1</v>
      </c>
    </row>
    <row r="85" spans="1:2" outlineLevel="3" x14ac:dyDescent="0.25">
      <c r="A85" t="s">
        <v>2435</v>
      </c>
      <c r="B85">
        <v>1</v>
      </c>
    </row>
    <row r="86" spans="1:2" outlineLevel="3" x14ac:dyDescent="0.25">
      <c r="A86" t="s">
        <v>2435</v>
      </c>
      <c r="B86">
        <v>1</v>
      </c>
    </row>
    <row r="87" spans="1:2" outlineLevel="3" x14ac:dyDescent="0.25">
      <c r="A87" t="s">
        <v>2435</v>
      </c>
      <c r="B87">
        <v>1</v>
      </c>
    </row>
    <row r="88" spans="1:2" outlineLevel="2" x14ac:dyDescent="0.25">
      <c r="A88" s="24" t="s">
        <v>2551</v>
      </c>
      <c r="B88">
        <f>SUBTOTAL(9,B2:B87)</f>
        <v>86</v>
      </c>
    </row>
    <row r="89" spans="1:2" outlineLevel="3" x14ac:dyDescent="0.25">
      <c r="A89" t="s">
        <v>1868</v>
      </c>
      <c r="B89">
        <v>1</v>
      </c>
    </row>
    <row r="90" spans="1:2" outlineLevel="3" x14ac:dyDescent="0.25">
      <c r="A90" t="s">
        <v>1868</v>
      </c>
      <c r="B90">
        <v>1</v>
      </c>
    </row>
    <row r="91" spans="1:2" outlineLevel="3" x14ac:dyDescent="0.25">
      <c r="A91" t="s">
        <v>1868</v>
      </c>
      <c r="B91">
        <v>1</v>
      </c>
    </row>
    <row r="92" spans="1:2" outlineLevel="2" x14ac:dyDescent="0.25">
      <c r="A92" s="24" t="s">
        <v>2552</v>
      </c>
      <c r="B92">
        <f>SUBTOTAL(9,B89:B91)</f>
        <v>3</v>
      </c>
    </row>
    <row r="93" spans="1:2" outlineLevel="3" x14ac:dyDescent="0.25">
      <c r="A93" t="s">
        <v>2509</v>
      </c>
      <c r="B93">
        <v>1</v>
      </c>
    </row>
    <row r="94" spans="1:2" outlineLevel="3" x14ac:dyDescent="0.25">
      <c r="A94" t="s">
        <v>2509</v>
      </c>
      <c r="B94">
        <v>1</v>
      </c>
    </row>
    <row r="95" spans="1:2" outlineLevel="2" x14ac:dyDescent="0.25">
      <c r="A95" s="24" t="s">
        <v>2553</v>
      </c>
      <c r="B95">
        <f>SUBTOTAL(9,B93:B94)</f>
        <v>2</v>
      </c>
    </row>
    <row r="96" spans="1:2" outlineLevel="3" x14ac:dyDescent="0.25">
      <c r="A96" t="s">
        <v>2434</v>
      </c>
      <c r="B96">
        <v>1</v>
      </c>
    </row>
    <row r="97" spans="1:2" outlineLevel="3" x14ac:dyDescent="0.25">
      <c r="A97" t="s">
        <v>2434</v>
      </c>
      <c r="B97">
        <v>1</v>
      </c>
    </row>
    <row r="98" spans="1:2" outlineLevel="3" x14ac:dyDescent="0.25">
      <c r="A98" t="s">
        <v>2434</v>
      </c>
      <c r="B98">
        <v>1</v>
      </c>
    </row>
    <row r="99" spans="1:2" outlineLevel="3" x14ac:dyDescent="0.25">
      <c r="A99" t="s">
        <v>2434</v>
      </c>
      <c r="B99">
        <v>1</v>
      </c>
    </row>
    <row r="100" spans="1:2" outlineLevel="3" x14ac:dyDescent="0.25">
      <c r="A100" t="s">
        <v>2434</v>
      </c>
      <c r="B100">
        <v>1</v>
      </c>
    </row>
    <row r="101" spans="1:2" outlineLevel="3" x14ac:dyDescent="0.25">
      <c r="A101" t="s">
        <v>2434</v>
      </c>
      <c r="B101">
        <v>1</v>
      </c>
    </row>
    <row r="102" spans="1:2" outlineLevel="3" x14ac:dyDescent="0.25">
      <c r="A102" t="s">
        <v>2434</v>
      </c>
      <c r="B102">
        <v>1</v>
      </c>
    </row>
    <row r="103" spans="1:2" outlineLevel="3" x14ac:dyDescent="0.25">
      <c r="A103" t="s">
        <v>2434</v>
      </c>
      <c r="B103">
        <v>1</v>
      </c>
    </row>
    <row r="104" spans="1:2" outlineLevel="3" x14ac:dyDescent="0.25">
      <c r="A104" t="s">
        <v>2434</v>
      </c>
      <c r="B104">
        <v>1</v>
      </c>
    </row>
    <row r="105" spans="1:2" outlineLevel="2" x14ac:dyDescent="0.25">
      <c r="A105" s="24" t="s">
        <v>2554</v>
      </c>
      <c r="B105">
        <f>SUBTOTAL(9,B96:B104)</f>
        <v>9</v>
      </c>
    </row>
    <row r="106" spans="1:2" outlineLevel="3" x14ac:dyDescent="0.25">
      <c r="A106" t="s">
        <v>2097</v>
      </c>
      <c r="B106">
        <v>1</v>
      </c>
    </row>
    <row r="107" spans="1:2" outlineLevel="3" x14ac:dyDescent="0.25">
      <c r="A107" t="s">
        <v>2097</v>
      </c>
      <c r="B107">
        <v>1</v>
      </c>
    </row>
    <row r="108" spans="1:2" outlineLevel="3" x14ac:dyDescent="0.25">
      <c r="A108" t="s">
        <v>2097</v>
      </c>
      <c r="B108">
        <v>1</v>
      </c>
    </row>
    <row r="109" spans="1:2" outlineLevel="3" x14ac:dyDescent="0.25">
      <c r="A109" t="s">
        <v>2097</v>
      </c>
      <c r="B109">
        <v>1</v>
      </c>
    </row>
    <row r="110" spans="1:2" outlineLevel="3" x14ac:dyDescent="0.25">
      <c r="A110" t="s">
        <v>2097</v>
      </c>
      <c r="B110">
        <v>1</v>
      </c>
    </row>
    <row r="111" spans="1:2" outlineLevel="2" x14ac:dyDescent="0.25">
      <c r="A111" s="24" t="s">
        <v>2555</v>
      </c>
      <c r="B111">
        <f>SUBTOTAL(9,B106:B110)</f>
        <v>5</v>
      </c>
    </row>
    <row r="112" spans="1:2" outlineLevel="3" x14ac:dyDescent="0.25">
      <c r="A112" t="s">
        <v>57</v>
      </c>
      <c r="B112">
        <v>1</v>
      </c>
    </row>
    <row r="113" spans="1:2" outlineLevel="3" x14ac:dyDescent="0.25">
      <c r="A113" t="s">
        <v>57</v>
      </c>
      <c r="B113">
        <v>1</v>
      </c>
    </row>
    <row r="114" spans="1:2" outlineLevel="3" x14ac:dyDescent="0.25">
      <c r="A114" t="s">
        <v>57</v>
      </c>
      <c r="B114">
        <v>1</v>
      </c>
    </row>
    <row r="115" spans="1:2" outlineLevel="3" x14ac:dyDescent="0.25">
      <c r="A115" t="s">
        <v>57</v>
      </c>
      <c r="B115">
        <v>1</v>
      </c>
    </row>
    <row r="116" spans="1:2" outlineLevel="3" x14ac:dyDescent="0.25">
      <c r="A116" t="s">
        <v>57</v>
      </c>
      <c r="B116">
        <v>1</v>
      </c>
    </row>
    <row r="117" spans="1:2" outlineLevel="3" x14ac:dyDescent="0.25">
      <c r="A117" t="s">
        <v>57</v>
      </c>
      <c r="B117">
        <v>1</v>
      </c>
    </row>
    <row r="118" spans="1:2" outlineLevel="3" x14ac:dyDescent="0.25">
      <c r="A118" t="s">
        <v>57</v>
      </c>
      <c r="B118">
        <v>1</v>
      </c>
    </row>
    <row r="119" spans="1:2" outlineLevel="3" x14ac:dyDescent="0.25">
      <c r="A119" t="s">
        <v>57</v>
      </c>
      <c r="B119">
        <v>1</v>
      </c>
    </row>
    <row r="120" spans="1:2" outlineLevel="3" x14ac:dyDescent="0.25">
      <c r="A120" t="s">
        <v>57</v>
      </c>
      <c r="B120">
        <v>1</v>
      </c>
    </row>
    <row r="121" spans="1:2" outlineLevel="3" x14ac:dyDescent="0.25">
      <c r="A121" t="s">
        <v>57</v>
      </c>
      <c r="B121">
        <v>1</v>
      </c>
    </row>
    <row r="122" spans="1:2" outlineLevel="3" x14ac:dyDescent="0.25">
      <c r="A122" t="s">
        <v>57</v>
      </c>
      <c r="B122">
        <v>1</v>
      </c>
    </row>
    <row r="123" spans="1:2" outlineLevel="3" x14ac:dyDescent="0.25">
      <c r="A123" t="s">
        <v>57</v>
      </c>
      <c r="B123">
        <v>1</v>
      </c>
    </row>
    <row r="124" spans="1:2" outlineLevel="3" x14ac:dyDescent="0.25">
      <c r="A124" t="s">
        <v>57</v>
      </c>
      <c r="B124">
        <v>1</v>
      </c>
    </row>
    <row r="125" spans="1:2" outlineLevel="3" x14ac:dyDescent="0.25">
      <c r="A125" t="s">
        <v>57</v>
      </c>
      <c r="B125">
        <v>1</v>
      </c>
    </row>
    <row r="126" spans="1:2" outlineLevel="3" x14ac:dyDescent="0.25">
      <c r="A126" t="s">
        <v>57</v>
      </c>
      <c r="B126">
        <v>1</v>
      </c>
    </row>
    <row r="127" spans="1:2" outlineLevel="3" x14ac:dyDescent="0.25">
      <c r="A127" t="s">
        <v>57</v>
      </c>
      <c r="B127">
        <v>1</v>
      </c>
    </row>
    <row r="128" spans="1:2" outlineLevel="3" x14ac:dyDescent="0.25">
      <c r="A128" t="s">
        <v>57</v>
      </c>
      <c r="B128">
        <v>1</v>
      </c>
    </row>
    <row r="129" spans="1:2" outlineLevel="3" x14ac:dyDescent="0.25">
      <c r="A129" t="s">
        <v>57</v>
      </c>
      <c r="B129">
        <v>1</v>
      </c>
    </row>
    <row r="130" spans="1:2" outlineLevel="3" x14ac:dyDescent="0.25">
      <c r="A130" t="s">
        <v>57</v>
      </c>
      <c r="B130">
        <v>1</v>
      </c>
    </row>
    <row r="131" spans="1:2" outlineLevel="3" x14ac:dyDescent="0.25">
      <c r="A131" t="s">
        <v>57</v>
      </c>
      <c r="B131">
        <v>1</v>
      </c>
    </row>
    <row r="132" spans="1:2" outlineLevel="3" x14ac:dyDescent="0.25">
      <c r="A132" t="s">
        <v>57</v>
      </c>
      <c r="B132">
        <v>1</v>
      </c>
    </row>
    <row r="133" spans="1:2" outlineLevel="3" x14ac:dyDescent="0.25">
      <c r="A133" t="s">
        <v>57</v>
      </c>
      <c r="B133">
        <v>1</v>
      </c>
    </row>
    <row r="134" spans="1:2" outlineLevel="3" x14ac:dyDescent="0.25">
      <c r="A134" t="s">
        <v>57</v>
      </c>
      <c r="B134">
        <v>1</v>
      </c>
    </row>
    <row r="135" spans="1:2" outlineLevel="3" x14ac:dyDescent="0.25">
      <c r="A135" t="s">
        <v>57</v>
      </c>
      <c r="B135">
        <v>1</v>
      </c>
    </row>
    <row r="136" spans="1:2" outlineLevel="3" x14ac:dyDescent="0.25">
      <c r="A136" t="s">
        <v>57</v>
      </c>
      <c r="B136">
        <v>1</v>
      </c>
    </row>
    <row r="137" spans="1:2" outlineLevel="3" x14ac:dyDescent="0.25">
      <c r="A137" t="s">
        <v>57</v>
      </c>
      <c r="B137">
        <v>1</v>
      </c>
    </row>
    <row r="138" spans="1:2" outlineLevel="3" x14ac:dyDescent="0.25">
      <c r="A138" t="s">
        <v>57</v>
      </c>
      <c r="B138">
        <v>1</v>
      </c>
    </row>
    <row r="139" spans="1:2" outlineLevel="3" x14ac:dyDescent="0.25">
      <c r="A139" t="s">
        <v>57</v>
      </c>
      <c r="B139">
        <v>1</v>
      </c>
    </row>
    <row r="140" spans="1:2" outlineLevel="3" x14ac:dyDescent="0.25">
      <c r="A140" t="s">
        <v>57</v>
      </c>
      <c r="B140">
        <v>1</v>
      </c>
    </row>
    <row r="141" spans="1:2" outlineLevel="3" x14ac:dyDescent="0.25">
      <c r="A141" t="s">
        <v>57</v>
      </c>
      <c r="B141">
        <v>1</v>
      </c>
    </row>
    <row r="142" spans="1:2" outlineLevel="3" x14ac:dyDescent="0.25">
      <c r="A142" t="s">
        <v>57</v>
      </c>
      <c r="B142">
        <v>1</v>
      </c>
    </row>
    <row r="143" spans="1:2" outlineLevel="3" x14ac:dyDescent="0.25">
      <c r="A143" t="s">
        <v>57</v>
      </c>
      <c r="B143">
        <v>1</v>
      </c>
    </row>
    <row r="144" spans="1:2" outlineLevel="3" x14ac:dyDescent="0.25">
      <c r="A144" t="s">
        <v>57</v>
      </c>
      <c r="B144">
        <v>1</v>
      </c>
    </row>
    <row r="145" spans="1:2" outlineLevel="3" x14ac:dyDescent="0.25">
      <c r="A145" t="s">
        <v>57</v>
      </c>
      <c r="B145">
        <v>1</v>
      </c>
    </row>
    <row r="146" spans="1:2" outlineLevel="3" x14ac:dyDescent="0.25">
      <c r="A146" t="s">
        <v>57</v>
      </c>
      <c r="B146">
        <v>1</v>
      </c>
    </row>
    <row r="147" spans="1:2" outlineLevel="3" x14ac:dyDescent="0.25">
      <c r="A147" t="s">
        <v>57</v>
      </c>
      <c r="B147">
        <v>1</v>
      </c>
    </row>
    <row r="148" spans="1:2" outlineLevel="3" x14ac:dyDescent="0.25">
      <c r="A148" t="s">
        <v>57</v>
      </c>
      <c r="B148">
        <v>1</v>
      </c>
    </row>
    <row r="149" spans="1:2" outlineLevel="3" x14ac:dyDescent="0.25">
      <c r="A149" t="s">
        <v>57</v>
      </c>
      <c r="B149">
        <v>1</v>
      </c>
    </row>
    <row r="150" spans="1:2" outlineLevel="3" x14ac:dyDescent="0.25">
      <c r="A150" t="s">
        <v>57</v>
      </c>
      <c r="B150">
        <v>1</v>
      </c>
    </row>
    <row r="151" spans="1:2" outlineLevel="3" x14ac:dyDescent="0.25">
      <c r="A151" t="s">
        <v>57</v>
      </c>
      <c r="B151">
        <v>1</v>
      </c>
    </row>
    <row r="152" spans="1:2" outlineLevel="3" x14ac:dyDescent="0.25">
      <c r="A152" t="s">
        <v>57</v>
      </c>
      <c r="B152">
        <v>1</v>
      </c>
    </row>
    <row r="153" spans="1:2" outlineLevel="3" x14ac:dyDescent="0.25">
      <c r="A153" t="s">
        <v>57</v>
      </c>
      <c r="B153">
        <v>1</v>
      </c>
    </row>
    <row r="154" spans="1:2" outlineLevel="3" x14ac:dyDescent="0.25">
      <c r="A154" t="s">
        <v>57</v>
      </c>
      <c r="B154">
        <v>1</v>
      </c>
    </row>
    <row r="155" spans="1:2" outlineLevel="3" x14ac:dyDescent="0.25">
      <c r="A155" t="s">
        <v>57</v>
      </c>
      <c r="B155">
        <v>1</v>
      </c>
    </row>
    <row r="156" spans="1:2" outlineLevel="3" x14ac:dyDescent="0.25">
      <c r="A156" t="s">
        <v>57</v>
      </c>
      <c r="B156">
        <v>1</v>
      </c>
    </row>
    <row r="157" spans="1:2" outlineLevel="3" x14ac:dyDescent="0.25">
      <c r="A157" t="s">
        <v>57</v>
      </c>
      <c r="B157">
        <v>1</v>
      </c>
    </row>
    <row r="158" spans="1:2" outlineLevel="3" x14ac:dyDescent="0.25">
      <c r="A158" t="s">
        <v>57</v>
      </c>
      <c r="B158">
        <v>1</v>
      </c>
    </row>
    <row r="159" spans="1:2" outlineLevel="3" x14ac:dyDescent="0.25">
      <c r="A159" t="s">
        <v>57</v>
      </c>
      <c r="B159">
        <v>1</v>
      </c>
    </row>
    <row r="160" spans="1:2" outlineLevel="3" x14ac:dyDescent="0.25">
      <c r="A160" t="s">
        <v>57</v>
      </c>
      <c r="B160">
        <v>1</v>
      </c>
    </row>
    <row r="161" spans="1:2" outlineLevel="3" x14ac:dyDescent="0.25">
      <c r="A161" t="s">
        <v>57</v>
      </c>
      <c r="B161">
        <v>1</v>
      </c>
    </row>
    <row r="162" spans="1:2" outlineLevel="3" x14ac:dyDescent="0.25">
      <c r="A162" t="s">
        <v>57</v>
      </c>
      <c r="B162">
        <v>1</v>
      </c>
    </row>
    <row r="163" spans="1:2" outlineLevel="3" x14ac:dyDescent="0.25">
      <c r="A163" t="s">
        <v>57</v>
      </c>
      <c r="B163">
        <v>1</v>
      </c>
    </row>
    <row r="164" spans="1:2" outlineLevel="3" x14ac:dyDescent="0.25">
      <c r="A164" t="s">
        <v>57</v>
      </c>
      <c r="B164">
        <v>1</v>
      </c>
    </row>
    <row r="165" spans="1:2" outlineLevel="3" x14ac:dyDescent="0.25">
      <c r="A165" t="s">
        <v>57</v>
      </c>
      <c r="B165">
        <v>1</v>
      </c>
    </row>
    <row r="166" spans="1:2" outlineLevel="3" x14ac:dyDescent="0.25">
      <c r="A166" t="s">
        <v>57</v>
      </c>
      <c r="B166">
        <v>1</v>
      </c>
    </row>
    <row r="167" spans="1:2" outlineLevel="3" x14ac:dyDescent="0.25">
      <c r="A167" t="s">
        <v>57</v>
      </c>
      <c r="B167">
        <v>1</v>
      </c>
    </row>
    <row r="168" spans="1:2" outlineLevel="3" x14ac:dyDescent="0.25">
      <c r="A168" t="s">
        <v>57</v>
      </c>
      <c r="B168">
        <v>1</v>
      </c>
    </row>
    <row r="169" spans="1:2" outlineLevel="3" x14ac:dyDescent="0.25">
      <c r="A169" t="s">
        <v>57</v>
      </c>
      <c r="B169">
        <v>1</v>
      </c>
    </row>
    <row r="170" spans="1:2" outlineLevel="3" x14ac:dyDescent="0.25">
      <c r="A170" t="s">
        <v>57</v>
      </c>
      <c r="B170">
        <v>1</v>
      </c>
    </row>
    <row r="171" spans="1:2" outlineLevel="3" x14ac:dyDescent="0.25">
      <c r="A171" t="s">
        <v>57</v>
      </c>
      <c r="B171">
        <v>1</v>
      </c>
    </row>
    <row r="172" spans="1:2" outlineLevel="3" x14ac:dyDescent="0.25">
      <c r="A172" t="s">
        <v>57</v>
      </c>
      <c r="B172">
        <v>1</v>
      </c>
    </row>
    <row r="173" spans="1:2" outlineLevel="3" x14ac:dyDescent="0.25">
      <c r="A173" t="s">
        <v>57</v>
      </c>
      <c r="B173">
        <v>1</v>
      </c>
    </row>
    <row r="174" spans="1:2" outlineLevel="3" x14ac:dyDescent="0.25">
      <c r="A174" t="s">
        <v>57</v>
      </c>
      <c r="B174">
        <v>1</v>
      </c>
    </row>
    <row r="175" spans="1:2" outlineLevel="3" x14ac:dyDescent="0.25">
      <c r="A175" t="s">
        <v>57</v>
      </c>
      <c r="B175">
        <v>1</v>
      </c>
    </row>
    <row r="176" spans="1:2" outlineLevel="3" x14ac:dyDescent="0.25">
      <c r="A176" t="s">
        <v>57</v>
      </c>
      <c r="B176">
        <v>1</v>
      </c>
    </row>
    <row r="177" spans="1:2" outlineLevel="3" x14ac:dyDescent="0.25">
      <c r="A177" t="s">
        <v>57</v>
      </c>
      <c r="B177">
        <v>1</v>
      </c>
    </row>
    <row r="178" spans="1:2" outlineLevel="3" x14ac:dyDescent="0.25">
      <c r="A178" t="s">
        <v>57</v>
      </c>
      <c r="B178">
        <v>1</v>
      </c>
    </row>
    <row r="179" spans="1:2" outlineLevel="3" x14ac:dyDescent="0.25">
      <c r="A179" t="s">
        <v>57</v>
      </c>
      <c r="B179">
        <v>1</v>
      </c>
    </row>
    <row r="180" spans="1:2" outlineLevel="3" x14ac:dyDescent="0.25">
      <c r="A180" t="s">
        <v>57</v>
      </c>
      <c r="B180">
        <v>1</v>
      </c>
    </row>
    <row r="181" spans="1:2" outlineLevel="3" x14ac:dyDescent="0.25">
      <c r="A181" t="s">
        <v>57</v>
      </c>
      <c r="B181">
        <v>1</v>
      </c>
    </row>
    <row r="182" spans="1:2" outlineLevel="3" x14ac:dyDescent="0.25">
      <c r="A182" t="s">
        <v>57</v>
      </c>
      <c r="B182">
        <v>1</v>
      </c>
    </row>
    <row r="183" spans="1:2" outlineLevel="3" x14ac:dyDescent="0.25">
      <c r="A183" t="s">
        <v>57</v>
      </c>
      <c r="B183">
        <v>1</v>
      </c>
    </row>
    <row r="184" spans="1:2" outlineLevel="3" x14ac:dyDescent="0.25">
      <c r="A184" t="s">
        <v>57</v>
      </c>
      <c r="B184">
        <v>1</v>
      </c>
    </row>
    <row r="185" spans="1:2" outlineLevel="3" x14ac:dyDescent="0.25">
      <c r="A185" t="s">
        <v>57</v>
      </c>
      <c r="B185">
        <v>1</v>
      </c>
    </row>
    <row r="186" spans="1:2" outlineLevel="3" x14ac:dyDescent="0.25">
      <c r="A186" t="s">
        <v>57</v>
      </c>
      <c r="B186">
        <v>1</v>
      </c>
    </row>
    <row r="187" spans="1:2" outlineLevel="3" x14ac:dyDescent="0.25">
      <c r="A187" t="s">
        <v>57</v>
      </c>
      <c r="B187">
        <v>1</v>
      </c>
    </row>
    <row r="188" spans="1:2" outlineLevel="3" x14ac:dyDescent="0.25">
      <c r="A188" t="s">
        <v>57</v>
      </c>
      <c r="B188">
        <v>1</v>
      </c>
    </row>
    <row r="189" spans="1:2" outlineLevel="3" x14ac:dyDescent="0.25">
      <c r="A189" t="s">
        <v>57</v>
      </c>
      <c r="B189">
        <v>1</v>
      </c>
    </row>
    <row r="190" spans="1:2" outlineLevel="3" x14ac:dyDescent="0.25">
      <c r="A190" t="s">
        <v>57</v>
      </c>
      <c r="B190">
        <v>1</v>
      </c>
    </row>
    <row r="191" spans="1:2" outlineLevel="3" x14ac:dyDescent="0.25">
      <c r="A191" t="s">
        <v>57</v>
      </c>
      <c r="B191">
        <v>1</v>
      </c>
    </row>
    <row r="192" spans="1:2" outlineLevel="3" x14ac:dyDescent="0.25">
      <c r="A192" t="s">
        <v>57</v>
      </c>
      <c r="B192">
        <v>1</v>
      </c>
    </row>
    <row r="193" spans="1:2" outlineLevel="3" x14ac:dyDescent="0.25">
      <c r="A193" t="s">
        <v>57</v>
      </c>
      <c r="B193">
        <v>1</v>
      </c>
    </row>
    <row r="194" spans="1:2" outlineLevel="3" x14ac:dyDescent="0.25">
      <c r="A194" t="s">
        <v>57</v>
      </c>
      <c r="B194">
        <v>1</v>
      </c>
    </row>
    <row r="195" spans="1:2" outlineLevel="3" x14ac:dyDescent="0.25">
      <c r="A195" t="s">
        <v>57</v>
      </c>
      <c r="B195">
        <v>1</v>
      </c>
    </row>
    <row r="196" spans="1:2" outlineLevel="3" x14ac:dyDescent="0.25">
      <c r="A196" t="s">
        <v>57</v>
      </c>
      <c r="B196">
        <v>1</v>
      </c>
    </row>
    <row r="197" spans="1:2" outlineLevel="3" x14ac:dyDescent="0.25">
      <c r="A197" t="s">
        <v>57</v>
      </c>
      <c r="B197">
        <v>1</v>
      </c>
    </row>
    <row r="198" spans="1:2" outlineLevel="3" x14ac:dyDescent="0.25">
      <c r="A198" t="s">
        <v>57</v>
      </c>
      <c r="B198">
        <v>1</v>
      </c>
    </row>
    <row r="199" spans="1:2" outlineLevel="3" x14ac:dyDescent="0.25">
      <c r="A199" t="s">
        <v>57</v>
      </c>
      <c r="B199">
        <v>1</v>
      </c>
    </row>
    <row r="200" spans="1:2" outlineLevel="3" x14ac:dyDescent="0.25">
      <c r="A200" t="s">
        <v>57</v>
      </c>
      <c r="B200">
        <v>1</v>
      </c>
    </row>
    <row r="201" spans="1:2" outlineLevel="3" x14ac:dyDescent="0.25">
      <c r="A201" t="s">
        <v>57</v>
      </c>
      <c r="B201">
        <v>1</v>
      </c>
    </row>
    <row r="202" spans="1:2" outlineLevel="3" x14ac:dyDescent="0.25">
      <c r="A202" t="s">
        <v>57</v>
      </c>
      <c r="B202">
        <v>1</v>
      </c>
    </row>
    <row r="203" spans="1:2" outlineLevel="3" x14ac:dyDescent="0.25">
      <c r="A203" t="s">
        <v>57</v>
      </c>
      <c r="B203">
        <v>1</v>
      </c>
    </row>
    <row r="204" spans="1:2" outlineLevel="3" x14ac:dyDescent="0.25">
      <c r="A204" t="s">
        <v>57</v>
      </c>
      <c r="B204">
        <v>1</v>
      </c>
    </row>
    <row r="205" spans="1:2" outlineLevel="3" x14ac:dyDescent="0.25">
      <c r="A205" t="s">
        <v>57</v>
      </c>
      <c r="B205">
        <v>1</v>
      </c>
    </row>
    <row r="206" spans="1:2" outlineLevel="3" x14ac:dyDescent="0.25">
      <c r="A206" t="s">
        <v>57</v>
      </c>
      <c r="B206">
        <v>1</v>
      </c>
    </row>
    <row r="207" spans="1:2" outlineLevel="3" x14ac:dyDescent="0.25">
      <c r="A207" t="s">
        <v>57</v>
      </c>
      <c r="B207">
        <v>1</v>
      </c>
    </row>
    <row r="208" spans="1:2" outlineLevel="3" x14ac:dyDescent="0.25">
      <c r="A208" t="s">
        <v>57</v>
      </c>
      <c r="B208">
        <v>1</v>
      </c>
    </row>
    <row r="209" spans="1:2" outlineLevel="3" x14ac:dyDescent="0.25">
      <c r="A209" t="s">
        <v>57</v>
      </c>
      <c r="B209">
        <v>1</v>
      </c>
    </row>
    <row r="210" spans="1:2" outlineLevel="3" x14ac:dyDescent="0.25">
      <c r="A210" t="s">
        <v>57</v>
      </c>
      <c r="B210">
        <v>1</v>
      </c>
    </row>
    <row r="211" spans="1:2" outlineLevel="3" x14ac:dyDescent="0.25">
      <c r="A211" t="s">
        <v>57</v>
      </c>
      <c r="B211">
        <v>1</v>
      </c>
    </row>
    <row r="212" spans="1:2" outlineLevel="3" x14ac:dyDescent="0.25">
      <c r="A212" t="s">
        <v>57</v>
      </c>
      <c r="B212">
        <v>1</v>
      </c>
    </row>
    <row r="213" spans="1:2" outlineLevel="3" x14ac:dyDescent="0.25">
      <c r="A213" t="s">
        <v>57</v>
      </c>
      <c r="B213">
        <v>1</v>
      </c>
    </row>
    <row r="214" spans="1:2" outlineLevel="3" x14ac:dyDescent="0.25">
      <c r="A214" t="s">
        <v>57</v>
      </c>
      <c r="B214">
        <v>1</v>
      </c>
    </row>
    <row r="215" spans="1:2" outlineLevel="3" x14ac:dyDescent="0.25">
      <c r="A215" t="s">
        <v>57</v>
      </c>
      <c r="B215">
        <v>1</v>
      </c>
    </row>
    <row r="216" spans="1:2" outlineLevel="3" x14ac:dyDescent="0.25">
      <c r="A216" t="s">
        <v>57</v>
      </c>
      <c r="B216">
        <v>1</v>
      </c>
    </row>
    <row r="217" spans="1:2" outlineLevel="3" x14ac:dyDescent="0.25">
      <c r="A217" t="s">
        <v>57</v>
      </c>
      <c r="B217">
        <v>1</v>
      </c>
    </row>
    <row r="218" spans="1:2" outlineLevel="3" x14ac:dyDescent="0.25">
      <c r="A218" t="s">
        <v>57</v>
      </c>
      <c r="B218">
        <v>1</v>
      </c>
    </row>
    <row r="219" spans="1:2" outlineLevel="3" x14ac:dyDescent="0.25">
      <c r="A219" t="s">
        <v>57</v>
      </c>
      <c r="B219">
        <v>1</v>
      </c>
    </row>
    <row r="220" spans="1:2" outlineLevel="3" x14ac:dyDescent="0.25">
      <c r="A220" t="s">
        <v>57</v>
      </c>
      <c r="B220">
        <v>1</v>
      </c>
    </row>
    <row r="221" spans="1:2" outlineLevel="2" x14ac:dyDescent="0.25">
      <c r="A221" s="24" t="s">
        <v>2556</v>
      </c>
      <c r="B221">
        <f>SUBTOTAL(9,B112:B220)</f>
        <v>109</v>
      </c>
    </row>
    <row r="222" spans="1:2" outlineLevel="3" x14ac:dyDescent="0.25">
      <c r="A222" t="s">
        <v>437</v>
      </c>
      <c r="B222">
        <v>1</v>
      </c>
    </row>
    <row r="223" spans="1:2" outlineLevel="3" x14ac:dyDescent="0.25">
      <c r="A223" t="s">
        <v>437</v>
      </c>
      <c r="B223">
        <v>1</v>
      </c>
    </row>
    <row r="224" spans="1:2" outlineLevel="3" x14ac:dyDescent="0.25">
      <c r="A224" t="s">
        <v>437</v>
      </c>
      <c r="B224">
        <v>1</v>
      </c>
    </row>
    <row r="225" spans="1:2" outlineLevel="3" x14ac:dyDescent="0.25">
      <c r="A225" t="s">
        <v>437</v>
      </c>
      <c r="B225">
        <v>1</v>
      </c>
    </row>
    <row r="226" spans="1:2" outlineLevel="3" x14ac:dyDescent="0.25">
      <c r="A226" t="s">
        <v>437</v>
      </c>
      <c r="B226">
        <v>1</v>
      </c>
    </row>
    <row r="227" spans="1:2" outlineLevel="3" x14ac:dyDescent="0.25">
      <c r="A227" t="s">
        <v>437</v>
      </c>
      <c r="B227">
        <v>1</v>
      </c>
    </row>
    <row r="228" spans="1:2" outlineLevel="3" x14ac:dyDescent="0.25">
      <c r="A228" t="s">
        <v>437</v>
      </c>
      <c r="B228">
        <v>1</v>
      </c>
    </row>
    <row r="229" spans="1:2" outlineLevel="3" x14ac:dyDescent="0.25">
      <c r="A229" t="s">
        <v>437</v>
      </c>
      <c r="B229">
        <v>1</v>
      </c>
    </row>
    <row r="230" spans="1:2" outlineLevel="3" x14ac:dyDescent="0.25">
      <c r="A230" t="s">
        <v>437</v>
      </c>
      <c r="B230">
        <v>1</v>
      </c>
    </row>
    <row r="231" spans="1:2" outlineLevel="3" x14ac:dyDescent="0.25">
      <c r="A231" t="s">
        <v>437</v>
      </c>
      <c r="B231">
        <v>1</v>
      </c>
    </row>
    <row r="232" spans="1:2" outlineLevel="3" x14ac:dyDescent="0.25">
      <c r="A232" t="s">
        <v>437</v>
      </c>
      <c r="B232">
        <v>1</v>
      </c>
    </row>
    <row r="233" spans="1:2" outlineLevel="3" x14ac:dyDescent="0.25">
      <c r="A233" t="s">
        <v>437</v>
      </c>
      <c r="B233">
        <v>1</v>
      </c>
    </row>
    <row r="234" spans="1:2" outlineLevel="3" x14ac:dyDescent="0.25">
      <c r="A234" t="s">
        <v>437</v>
      </c>
      <c r="B234">
        <v>1</v>
      </c>
    </row>
    <row r="235" spans="1:2" outlineLevel="3" x14ac:dyDescent="0.25">
      <c r="A235" t="s">
        <v>437</v>
      </c>
      <c r="B235">
        <v>1</v>
      </c>
    </row>
    <row r="236" spans="1:2" outlineLevel="3" x14ac:dyDescent="0.25">
      <c r="A236" t="s">
        <v>437</v>
      </c>
      <c r="B236">
        <v>1</v>
      </c>
    </row>
    <row r="237" spans="1:2" outlineLevel="3" x14ac:dyDescent="0.25">
      <c r="A237" t="s">
        <v>437</v>
      </c>
      <c r="B237">
        <v>1</v>
      </c>
    </row>
    <row r="238" spans="1:2" outlineLevel="3" x14ac:dyDescent="0.25">
      <c r="A238" t="s">
        <v>437</v>
      </c>
      <c r="B238">
        <v>1</v>
      </c>
    </row>
    <row r="239" spans="1:2" outlineLevel="3" x14ac:dyDescent="0.25">
      <c r="A239" t="s">
        <v>437</v>
      </c>
      <c r="B239">
        <v>1</v>
      </c>
    </row>
    <row r="240" spans="1:2" outlineLevel="3" x14ac:dyDescent="0.25">
      <c r="A240" t="s">
        <v>437</v>
      </c>
      <c r="B240">
        <v>1</v>
      </c>
    </row>
    <row r="241" spans="1:2" outlineLevel="2" x14ac:dyDescent="0.25">
      <c r="A241" s="24" t="s">
        <v>2557</v>
      </c>
      <c r="B241">
        <f>SUBTOTAL(9,B222:B240)</f>
        <v>19</v>
      </c>
    </row>
    <row r="242" spans="1:2" outlineLevel="3" x14ac:dyDescent="0.25">
      <c r="A242" t="s">
        <v>612</v>
      </c>
      <c r="B242">
        <v>1</v>
      </c>
    </row>
    <row r="243" spans="1:2" outlineLevel="3" x14ac:dyDescent="0.25">
      <c r="A243" t="s">
        <v>612</v>
      </c>
      <c r="B243">
        <v>1</v>
      </c>
    </row>
    <row r="244" spans="1:2" outlineLevel="3" x14ac:dyDescent="0.25">
      <c r="A244" t="s">
        <v>612</v>
      </c>
      <c r="B244">
        <v>1</v>
      </c>
    </row>
    <row r="245" spans="1:2" outlineLevel="3" x14ac:dyDescent="0.25">
      <c r="A245" t="s">
        <v>612</v>
      </c>
      <c r="B245">
        <v>1</v>
      </c>
    </row>
    <row r="246" spans="1:2" outlineLevel="3" x14ac:dyDescent="0.25">
      <c r="A246" t="s">
        <v>612</v>
      </c>
      <c r="B246">
        <v>1</v>
      </c>
    </row>
    <row r="247" spans="1:2" outlineLevel="3" x14ac:dyDescent="0.25">
      <c r="A247" t="s">
        <v>612</v>
      </c>
      <c r="B247">
        <v>1</v>
      </c>
    </row>
    <row r="248" spans="1:2" outlineLevel="3" x14ac:dyDescent="0.25">
      <c r="A248" t="s">
        <v>612</v>
      </c>
      <c r="B248">
        <v>1</v>
      </c>
    </row>
    <row r="249" spans="1:2" outlineLevel="3" x14ac:dyDescent="0.25">
      <c r="A249" t="s">
        <v>612</v>
      </c>
      <c r="B249">
        <v>1</v>
      </c>
    </row>
    <row r="250" spans="1:2" outlineLevel="3" x14ac:dyDescent="0.25">
      <c r="A250" t="s">
        <v>612</v>
      </c>
      <c r="B250">
        <v>1</v>
      </c>
    </row>
    <row r="251" spans="1:2" outlineLevel="3" x14ac:dyDescent="0.25">
      <c r="A251" t="s">
        <v>612</v>
      </c>
      <c r="B251">
        <v>1</v>
      </c>
    </row>
    <row r="252" spans="1:2" outlineLevel="3" x14ac:dyDescent="0.25">
      <c r="A252" t="s">
        <v>612</v>
      </c>
      <c r="B252">
        <v>1</v>
      </c>
    </row>
    <row r="253" spans="1:2" outlineLevel="3" x14ac:dyDescent="0.25">
      <c r="A253" t="s">
        <v>612</v>
      </c>
      <c r="B253">
        <v>1</v>
      </c>
    </row>
    <row r="254" spans="1:2" outlineLevel="3" x14ac:dyDescent="0.25">
      <c r="A254" t="s">
        <v>612</v>
      </c>
      <c r="B254">
        <v>1</v>
      </c>
    </row>
    <row r="255" spans="1:2" outlineLevel="3" x14ac:dyDescent="0.25">
      <c r="A255" t="s">
        <v>612</v>
      </c>
      <c r="B255">
        <v>1</v>
      </c>
    </row>
    <row r="256" spans="1:2" outlineLevel="2" x14ac:dyDescent="0.25">
      <c r="A256" s="24" t="s">
        <v>2558</v>
      </c>
      <c r="B256">
        <f>SUBTOTAL(9,B242:B255)</f>
        <v>14</v>
      </c>
    </row>
    <row r="257" spans="1:2" outlineLevel="3" x14ac:dyDescent="0.25">
      <c r="A257" t="s">
        <v>2511</v>
      </c>
      <c r="B257">
        <v>1</v>
      </c>
    </row>
    <row r="258" spans="1:2" outlineLevel="3" x14ac:dyDescent="0.25">
      <c r="A258" t="s">
        <v>2511</v>
      </c>
      <c r="B258">
        <v>1</v>
      </c>
    </row>
    <row r="259" spans="1:2" outlineLevel="3" x14ac:dyDescent="0.25">
      <c r="A259" t="s">
        <v>2511</v>
      </c>
      <c r="B259">
        <v>1</v>
      </c>
    </row>
    <row r="260" spans="1:2" outlineLevel="3" x14ac:dyDescent="0.25">
      <c r="A260" t="s">
        <v>2511</v>
      </c>
      <c r="B260">
        <v>1</v>
      </c>
    </row>
    <row r="261" spans="1:2" outlineLevel="3" x14ac:dyDescent="0.25">
      <c r="A261" t="s">
        <v>2511</v>
      </c>
      <c r="B261">
        <v>1</v>
      </c>
    </row>
    <row r="262" spans="1:2" outlineLevel="3" x14ac:dyDescent="0.25">
      <c r="A262" t="s">
        <v>2511</v>
      </c>
      <c r="B262">
        <v>1</v>
      </c>
    </row>
    <row r="263" spans="1:2" outlineLevel="3" x14ac:dyDescent="0.25">
      <c r="A263" t="s">
        <v>2511</v>
      </c>
      <c r="B263">
        <v>1</v>
      </c>
    </row>
    <row r="264" spans="1:2" outlineLevel="3" x14ac:dyDescent="0.25">
      <c r="A264" t="s">
        <v>2511</v>
      </c>
      <c r="B264">
        <v>1</v>
      </c>
    </row>
    <row r="265" spans="1:2" outlineLevel="3" x14ac:dyDescent="0.25">
      <c r="A265" t="s">
        <v>2511</v>
      </c>
      <c r="B265">
        <v>1</v>
      </c>
    </row>
    <row r="266" spans="1:2" outlineLevel="3" x14ac:dyDescent="0.25">
      <c r="A266" t="s">
        <v>2511</v>
      </c>
      <c r="B266">
        <v>1</v>
      </c>
    </row>
    <row r="267" spans="1:2" outlineLevel="3" x14ac:dyDescent="0.25">
      <c r="A267" t="s">
        <v>2511</v>
      </c>
      <c r="B267">
        <v>1</v>
      </c>
    </row>
    <row r="268" spans="1:2" outlineLevel="3" x14ac:dyDescent="0.25">
      <c r="A268" t="s">
        <v>2511</v>
      </c>
      <c r="B268">
        <v>1</v>
      </c>
    </row>
    <row r="269" spans="1:2" outlineLevel="3" x14ac:dyDescent="0.25">
      <c r="A269" t="s">
        <v>2511</v>
      </c>
      <c r="B269">
        <v>1</v>
      </c>
    </row>
    <row r="270" spans="1:2" outlineLevel="3" x14ac:dyDescent="0.25">
      <c r="A270" t="s">
        <v>2511</v>
      </c>
      <c r="B270">
        <v>1</v>
      </c>
    </row>
    <row r="271" spans="1:2" outlineLevel="3" x14ac:dyDescent="0.25">
      <c r="A271" t="s">
        <v>2511</v>
      </c>
      <c r="B271">
        <v>1</v>
      </c>
    </row>
    <row r="272" spans="1:2" outlineLevel="3" x14ac:dyDescent="0.25">
      <c r="A272" t="s">
        <v>2511</v>
      </c>
      <c r="B272">
        <v>1</v>
      </c>
    </row>
    <row r="273" spans="1:2" outlineLevel="3" x14ac:dyDescent="0.25">
      <c r="A273" t="s">
        <v>2511</v>
      </c>
      <c r="B273">
        <v>1</v>
      </c>
    </row>
    <row r="274" spans="1:2" outlineLevel="3" x14ac:dyDescent="0.25">
      <c r="A274" t="s">
        <v>2511</v>
      </c>
      <c r="B274">
        <v>1</v>
      </c>
    </row>
    <row r="275" spans="1:2" outlineLevel="3" x14ac:dyDescent="0.25">
      <c r="A275" t="s">
        <v>2511</v>
      </c>
      <c r="B275">
        <v>1</v>
      </c>
    </row>
    <row r="276" spans="1:2" outlineLevel="2" x14ac:dyDescent="0.25">
      <c r="A276" s="24" t="s">
        <v>2559</v>
      </c>
      <c r="B276">
        <f>SUBTOTAL(9,B257:B275)</f>
        <v>19</v>
      </c>
    </row>
    <row r="277" spans="1:2" outlineLevel="3" x14ac:dyDescent="0.25">
      <c r="A277" t="s">
        <v>180</v>
      </c>
      <c r="B277">
        <v>1</v>
      </c>
    </row>
    <row r="278" spans="1:2" outlineLevel="3" x14ac:dyDescent="0.25">
      <c r="A278" t="s">
        <v>180</v>
      </c>
      <c r="B278">
        <v>1</v>
      </c>
    </row>
    <row r="279" spans="1:2" outlineLevel="3" x14ac:dyDescent="0.25">
      <c r="A279" t="s">
        <v>180</v>
      </c>
      <c r="B279">
        <v>1</v>
      </c>
    </row>
    <row r="280" spans="1:2" outlineLevel="3" x14ac:dyDescent="0.25">
      <c r="A280" t="s">
        <v>180</v>
      </c>
      <c r="B280">
        <v>1</v>
      </c>
    </row>
    <row r="281" spans="1:2" outlineLevel="3" x14ac:dyDescent="0.25">
      <c r="A281" t="s">
        <v>180</v>
      </c>
      <c r="B281">
        <v>1</v>
      </c>
    </row>
    <row r="282" spans="1:2" outlineLevel="3" x14ac:dyDescent="0.25">
      <c r="A282" t="s">
        <v>180</v>
      </c>
      <c r="B282">
        <v>1</v>
      </c>
    </row>
    <row r="283" spans="1:2" outlineLevel="3" x14ac:dyDescent="0.25">
      <c r="A283" t="s">
        <v>180</v>
      </c>
      <c r="B283">
        <v>1</v>
      </c>
    </row>
    <row r="284" spans="1:2" outlineLevel="3" x14ac:dyDescent="0.25">
      <c r="A284" t="s">
        <v>180</v>
      </c>
      <c r="B284">
        <v>1</v>
      </c>
    </row>
    <row r="285" spans="1:2" outlineLevel="3" x14ac:dyDescent="0.25">
      <c r="A285" t="s">
        <v>180</v>
      </c>
      <c r="B285">
        <v>1</v>
      </c>
    </row>
    <row r="286" spans="1:2" outlineLevel="3" x14ac:dyDescent="0.25">
      <c r="A286" t="s">
        <v>180</v>
      </c>
      <c r="B286">
        <v>1</v>
      </c>
    </row>
    <row r="287" spans="1:2" outlineLevel="3" x14ac:dyDescent="0.25">
      <c r="A287" t="s">
        <v>180</v>
      </c>
      <c r="B287">
        <v>1</v>
      </c>
    </row>
    <row r="288" spans="1:2" outlineLevel="3" x14ac:dyDescent="0.25">
      <c r="A288" t="s">
        <v>180</v>
      </c>
      <c r="B288">
        <v>1</v>
      </c>
    </row>
    <row r="289" spans="1:2" outlineLevel="3" x14ac:dyDescent="0.25">
      <c r="A289" t="s">
        <v>180</v>
      </c>
      <c r="B289">
        <v>1</v>
      </c>
    </row>
    <row r="290" spans="1:2" outlineLevel="3" x14ac:dyDescent="0.25">
      <c r="A290" t="s">
        <v>180</v>
      </c>
      <c r="B290">
        <v>1</v>
      </c>
    </row>
    <row r="291" spans="1:2" outlineLevel="3" x14ac:dyDescent="0.25">
      <c r="A291" t="s">
        <v>180</v>
      </c>
      <c r="B291">
        <v>1</v>
      </c>
    </row>
    <row r="292" spans="1:2" outlineLevel="2" x14ac:dyDescent="0.25">
      <c r="A292" s="24" t="s">
        <v>2560</v>
      </c>
      <c r="B292">
        <f>SUBTOTAL(9,B277:B291)</f>
        <v>15</v>
      </c>
    </row>
    <row r="293" spans="1:2" outlineLevel="3" x14ac:dyDescent="0.25">
      <c r="A293" t="s">
        <v>228</v>
      </c>
      <c r="B293">
        <v>1</v>
      </c>
    </row>
    <row r="294" spans="1:2" outlineLevel="3" x14ac:dyDescent="0.25">
      <c r="A294" t="s">
        <v>228</v>
      </c>
      <c r="B294">
        <v>1</v>
      </c>
    </row>
    <row r="295" spans="1:2" outlineLevel="3" x14ac:dyDescent="0.25">
      <c r="A295" t="s">
        <v>228</v>
      </c>
      <c r="B295">
        <v>1</v>
      </c>
    </row>
    <row r="296" spans="1:2" outlineLevel="3" x14ac:dyDescent="0.25">
      <c r="A296" t="s">
        <v>228</v>
      </c>
      <c r="B296">
        <v>1</v>
      </c>
    </row>
    <row r="297" spans="1:2" outlineLevel="3" x14ac:dyDescent="0.25">
      <c r="A297" t="s">
        <v>228</v>
      </c>
      <c r="B297">
        <v>1</v>
      </c>
    </row>
    <row r="298" spans="1:2" outlineLevel="2" x14ac:dyDescent="0.25">
      <c r="A298" s="24" t="s">
        <v>2561</v>
      </c>
      <c r="B298">
        <f>SUBTOTAL(9,B293:B297)</f>
        <v>5</v>
      </c>
    </row>
    <row r="299" spans="1:2" outlineLevel="3" x14ac:dyDescent="0.25">
      <c r="A299" t="s">
        <v>98</v>
      </c>
      <c r="B299">
        <v>1</v>
      </c>
    </row>
    <row r="300" spans="1:2" outlineLevel="3" x14ac:dyDescent="0.25">
      <c r="A300" t="s">
        <v>98</v>
      </c>
      <c r="B300">
        <v>1</v>
      </c>
    </row>
    <row r="301" spans="1:2" outlineLevel="3" x14ac:dyDescent="0.25">
      <c r="A301" t="s">
        <v>98</v>
      </c>
      <c r="B301">
        <v>1</v>
      </c>
    </row>
    <row r="302" spans="1:2" outlineLevel="3" x14ac:dyDescent="0.25">
      <c r="A302" t="s">
        <v>98</v>
      </c>
      <c r="B302">
        <v>1</v>
      </c>
    </row>
    <row r="303" spans="1:2" outlineLevel="3" x14ac:dyDescent="0.25">
      <c r="A303" t="s">
        <v>98</v>
      </c>
      <c r="B303">
        <v>1</v>
      </c>
    </row>
    <row r="304" spans="1:2" outlineLevel="3" x14ac:dyDescent="0.25">
      <c r="A304" t="s">
        <v>98</v>
      </c>
      <c r="B304">
        <v>1</v>
      </c>
    </row>
    <row r="305" spans="1:2" outlineLevel="3" x14ac:dyDescent="0.25">
      <c r="A305" t="s">
        <v>98</v>
      </c>
      <c r="B305">
        <v>1</v>
      </c>
    </row>
    <row r="306" spans="1:2" outlineLevel="3" x14ac:dyDescent="0.25">
      <c r="A306" t="s">
        <v>98</v>
      </c>
      <c r="B306">
        <v>1</v>
      </c>
    </row>
    <row r="307" spans="1:2" outlineLevel="3" x14ac:dyDescent="0.25">
      <c r="A307" t="s">
        <v>98</v>
      </c>
      <c r="B307">
        <v>1</v>
      </c>
    </row>
    <row r="308" spans="1:2" outlineLevel="3" x14ac:dyDescent="0.25">
      <c r="A308" t="s">
        <v>98</v>
      </c>
      <c r="B308">
        <v>1</v>
      </c>
    </row>
    <row r="309" spans="1:2" outlineLevel="3" x14ac:dyDescent="0.25">
      <c r="A309" t="s">
        <v>98</v>
      </c>
      <c r="B309">
        <v>1</v>
      </c>
    </row>
    <row r="310" spans="1:2" outlineLevel="3" x14ac:dyDescent="0.25">
      <c r="A310" t="s">
        <v>98</v>
      </c>
      <c r="B310">
        <v>1</v>
      </c>
    </row>
    <row r="311" spans="1:2" outlineLevel="3" x14ac:dyDescent="0.25">
      <c r="A311" t="s">
        <v>98</v>
      </c>
      <c r="B311">
        <v>1</v>
      </c>
    </row>
    <row r="312" spans="1:2" outlineLevel="3" x14ac:dyDescent="0.25">
      <c r="A312" t="s">
        <v>98</v>
      </c>
      <c r="B312">
        <v>1</v>
      </c>
    </row>
    <row r="313" spans="1:2" outlineLevel="3" x14ac:dyDescent="0.25">
      <c r="A313" t="s">
        <v>98</v>
      </c>
      <c r="B313">
        <v>1</v>
      </c>
    </row>
    <row r="314" spans="1:2" outlineLevel="3" x14ac:dyDescent="0.25">
      <c r="A314" t="s">
        <v>98</v>
      </c>
      <c r="B314">
        <v>1</v>
      </c>
    </row>
    <row r="315" spans="1:2" outlineLevel="3" x14ac:dyDescent="0.25">
      <c r="A315" t="s">
        <v>98</v>
      </c>
      <c r="B315">
        <v>1</v>
      </c>
    </row>
    <row r="316" spans="1:2" outlineLevel="3" x14ac:dyDescent="0.25">
      <c r="A316" t="s">
        <v>98</v>
      </c>
      <c r="B316">
        <v>1</v>
      </c>
    </row>
    <row r="317" spans="1:2" outlineLevel="3" x14ac:dyDescent="0.25">
      <c r="A317" t="s">
        <v>98</v>
      </c>
      <c r="B317">
        <v>1</v>
      </c>
    </row>
    <row r="318" spans="1:2" outlineLevel="3" x14ac:dyDescent="0.25">
      <c r="A318" t="s">
        <v>98</v>
      </c>
      <c r="B318">
        <v>1</v>
      </c>
    </row>
    <row r="319" spans="1:2" outlineLevel="3" x14ac:dyDescent="0.25">
      <c r="A319" t="s">
        <v>98</v>
      </c>
      <c r="B319">
        <v>1</v>
      </c>
    </row>
    <row r="320" spans="1:2" outlineLevel="3" x14ac:dyDescent="0.25">
      <c r="A320" t="s">
        <v>98</v>
      </c>
      <c r="B320">
        <v>1</v>
      </c>
    </row>
    <row r="321" spans="1:2" outlineLevel="3" x14ac:dyDescent="0.25">
      <c r="A321" t="s">
        <v>98</v>
      </c>
      <c r="B321">
        <v>1</v>
      </c>
    </row>
    <row r="322" spans="1:2" outlineLevel="3" x14ac:dyDescent="0.25">
      <c r="A322" t="s">
        <v>98</v>
      </c>
      <c r="B322">
        <v>1</v>
      </c>
    </row>
    <row r="323" spans="1:2" outlineLevel="3" x14ac:dyDescent="0.25">
      <c r="A323" t="s">
        <v>98</v>
      </c>
      <c r="B323">
        <v>1</v>
      </c>
    </row>
    <row r="324" spans="1:2" outlineLevel="3" x14ac:dyDescent="0.25">
      <c r="A324" t="s">
        <v>98</v>
      </c>
      <c r="B324">
        <v>1</v>
      </c>
    </row>
    <row r="325" spans="1:2" outlineLevel="3" x14ac:dyDescent="0.25">
      <c r="A325" t="s">
        <v>98</v>
      </c>
      <c r="B325">
        <v>1</v>
      </c>
    </row>
    <row r="326" spans="1:2" outlineLevel="3" x14ac:dyDescent="0.25">
      <c r="A326" t="s">
        <v>98</v>
      </c>
      <c r="B326">
        <v>1</v>
      </c>
    </row>
    <row r="327" spans="1:2" outlineLevel="3" x14ac:dyDescent="0.25">
      <c r="A327" t="s">
        <v>98</v>
      </c>
      <c r="B327">
        <v>1</v>
      </c>
    </row>
    <row r="328" spans="1:2" outlineLevel="3" x14ac:dyDescent="0.25">
      <c r="A328" t="s">
        <v>98</v>
      </c>
      <c r="B328">
        <v>1</v>
      </c>
    </row>
    <row r="329" spans="1:2" outlineLevel="3" x14ac:dyDescent="0.25">
      <c r="A329" t="s">
        <v>98</v>
      </c>
      <c r="B329">
        <v>1</v>
      </c>
    </row>
    <row r="330" spans="1:2" outlineLevel="3" x14ac:dyDescent="0.25">
      <c r="A330" t="s">
        <v>98</v>
      </c>
      <c r="B330">
        <v>1</v>
      </c>
    </row>
    <row r="331" spans="1:2" outlineLevel="3" x14ac:dyDescent="0.25">
      <c r="A331" t="s">
        <v>98</v>
      </c>
      <c r="B331">
        <v>1</v>
      </c>
    </row>
    <row r="332" spans="1:2" outlineLevel="3" x14ac:dyDescent="0.25">
      <c r="A332" t="s">
        <v>98</v>
      </c>
      <c r="B332">
        <v>1</v>
      </c>
    </row>
    <row r="333" spans="1:2" outlineLevel="3" x14ac:dyDescent="0.25">
      <c r="A333" t="s">
        <v>98</v>
      </c>
      <c r="B333">
        <v>1</v>
      </c>
    </row>
    <row r="334" spans="1:2" outlineLevel="3" x14ac:dyDescent="0.25">
      <c r="A334" t="s">
        <v>98</v>
      </c>
      <c r="B334">
        <v>1</v>
      </c>
    </row>
    <row r="335" spans="1:2" outlineLevel="3" x14ac:dyDescent="0.25">
      <c r="A335" t="s">
        <v>98</v>
      </c>
      <c r="B335">
        <v>1</v>
      </c>
    </row>
    <row r="336" spans="1:2" outlineLevel="3" x14ac:dyDescent="0.25">
      <c r="A336" t="s">
        <v>98</v>
      </c>
      <c r="B336">
        <v>1</v>
      </c>
    </row>
    <row r="337" spans="1:2" outlineLevel="3" x14ac:dyDescent="0.25">
      <c r="A337" t="s">
        <v>98</v>
      </c>
      <c r="B337">
        <v>1</v>
      </c>
    </row>
    <row r="338" spans="1:2" outlineLevel="3" x14ac:dyDescent="0.25">
      <c r="A338" t="s">
        <v>98</v>
      </c>
      <c r="B338">
        <v>1</v>
      </c>
    </row>
    <row r="339" spans="1:2" outlineLevel="3" x14ac:dyDescent="0.25">
      <c r="A339" t="s">
        <v>98</v>
      </c>
      <c r="B339">
        <v>1</v>
      </c>
    </row>
    <row r="340" spans="1:2" outlineLevel="3" x14ac:dyDescent="0.25">
      <c r="A340" t="s">
        <v>98</v>
      </c>
      <c r="B340">
        <v>1</v>
      </c>
    </row>
    <row r="341" spans="1:2" outlineLevel="3" x14ac:dyDescent="0.25">
      <c r="A341" t="s">
        <v>98</v>
      </c>
      <c r="B341">
        <v>1</v>
      </c>
    </row>
    <row r="342" spans="1:2" outlineLevel="3" x14ac:dyDescent="0.25">
      <c r="A342" t="s">
        <v>98</v>
      </c>
      <c r="B342">
        <v>1</v>
      </c>
    </row>
    <row r="343" spans="1:2" outlineLevel="3" x14ac:dyDescent="0.25">
      <c r="A343" t="s">
        <v>98</v>
      </c>
      <c r="B343">
        <v>1</v>
      </c>
    </row>
    <row r="344" spans="1:2" outlineLevel="3" x14ac:dyDescent="0.25">
      <c r="A344" t="s">
        <v>98</v>
      </c>
      <c r="B344">
        <v>1</v>
      </c>
    </row>
    <row r="345" spans="1:2" outlineLevel="3" x14ac:dyDescent="0.25">
      <c r="A345" t="s">
        <v>98</v>
      </c>
      <c r="B345">
        <v>1</v>
      </c>
    </row>
    <row r="346" spans="1:2" outlineLevel="3" x14ac:dyDescent="0.25">
      <c r="A346" t="s">
        <v>98</v>
      </c>
      <c r="B346">
        <v>1</v>
      </c>
    </row>
    <row r="347" spans="1:2" outlineLevel="3" x14ac:dyDescent="0.25">
      <c r="A347" t="s">
        <v>98</v>
      </c>
      <c r="B347">
        <v>1</v>
      </c>
    </row>
    <row r="348" spans="1:2" outlineLevel="3" x14ac:dyDescent="0.25">
      <c r="A348" t="s">
        <v>98</v>
      </c>
      <c r="B348">
        <v>1</v>
      </c>
    </row>
    <row r="349" spans="1:2" outlineLevel="3" x14ac:dyDescent="0.25">
      <c r="A349" t="s">
        <v>98</v>
      </c>
      <c r="B349">
        <v>1</v>
      </c>
    </row>
    <row r="350" spans="1:2" outlineLevel="3" x14ac:dyDescent="0.25">
      <c r="A350" t="s">
        <v>98</v>
      </c>
      <c r="B350">
        <v>1</v>
      </c>
    </row>
    <row r="351" spans="1:2" outlineLevel="3" x14ac:dyDescent="0.25">
      <c r="A351" t="s">
        <v>98</v>
      </c>
      <c r="B351">
        <v>1</v>
      </c>
    </row>
    <row r="352" spans="1:2" outlineLevel="3" x14ac:dyDescent="0.25">
      <c r="A352" t="s">
        <v>98</v>
      </c>
      <c r="B352">
        <v>1</v>
      </c>
    </row>
    <row r="353" spans="1:2" outlineLevel="3" x14ac:dyDescent="0.25">
      <c r="A353" t="s">
        <v>98</v>
      </c>
      <c r="B353">
        <v>1</v>
      </c>
    </row>
    <row r="354" spans="1:2" outlineLevel="3" x14ac:dyDescent="0.25">
      <c r="A354" t="s">
        <v>98</v>
      </c>
      <c r="B354">
        <v>1</v>
      </c>
    </row>
    <row r="355" spans="1:2" outlineLevel="3" x14ac:dyDescent="0.25">
      <c r="A355" t="s">
        <v>98</v>
      </c>
      <c r="B355">
        <v>1</v>
      </c>
    </row>
    <row r="356" spans="1:2" outlineLevel="3" x14ac:dyDescent="0.25">
      <c r="A356" t="s">
        <v>98</v>
      </c>
      <c r="B356">
        <v>1</v>
      </c>
    </row>
    <row r="357" spans="1:2" outlineLevel="3" x14ac:dyDescent="0.25">
      <c r="A357" t="s">
        <v>98</v>
      </c>
      <c r="B357">
        <v>1</v>
      </c>
    </row>
    <row r="358" spans="1:2" outlineLevel="3" x14ac:dyDescent="0.25">
      <c r="A358" t="s">
        <v>98</v>
      </c>
      <c r="B358">
        <v>1</v>
      </c>
    </row>
    <row r="359" spans="1:2" outlineLevel="3" x14ac:dyDescent="0.25">
      <c r="A359" t="s">
        <v>98</v>
      </c>
      <c r="B359">
        <v>1</v>
      </c>
    </row>
    <row r="360" spans="1:2" outlineLevel="3" x14ac:dyDescent="0.25">
      <c r="A360" t="s">
        <v>98</v>
      </c>
      <c r="B360">
        <v>1</v>
      </c>
    </row>
    <row r="361" spans="1:2" outlineLevel="3" x14ac:dyDescent="0.25">
      <c r="A361" t="s">
        <v>98</v>
      </c>
      <c r="B361">
        <v>1</v>
      </c>
    </row>
    <row r="362" spans="1:2" outlineLevel="3" x14ac:dyDescent="0.25">
      <c r="A362" t="s">
        <v>98</v>
      </c>
      <c r="B362">
        <v>1</v>
      </c>
    </row>
    <row r="363" spans="1:2" outlineLevel="3" x14ac:dyDescent="0.25">
      <c r="A363" t="s">
        <v>98</v>
      </c>
      <c r="B363">
        <v>1</v>
      </c>
    </row>
    <row r="364" spans="1:2" outlineLevel="3" x14ac:dyDescent="0.25">
      <c r="A364" t="s">
        <v>98</v>
      </c>
      <c r="B364">
        <v>1</v>
      </c>
    </row>
    <row r="365" spans="1:2" outlineLevel="3" x14ac:dyDescent="0.25">
      <c r="A365" t="s">
        <v>98</v>
      </c>
      <c r="B365">
        <v>1</v>
      </c>
    </row>
    <row r="366" spans="1:2" outlineLevel="3" x14ac:dyDescent="0.25">
      <c r="A366" t="s">
        <v>98</v>
      </c>
      <c r="B366">
        <v>1</v>
      </c>
    </row>
    <row r="367" spans="1:2" outlineLevel="3" x14ac:dyDescent="0.25">
      <c r="A367" t="s">
        <v>98</v>
      </c>
      <c r="B367">
        <v>1</v>
      </c>
    </row>
    <row r="368" spans="1:2" outlineLevel="3" x14ac:dyDescent="0.25">
      <c r="A368" t="s">
        <v>98</v>
      </c>
      <c r="B368">
        <v>1</v>
      </c>
    </row>
    <row r="369" spans="1:2" outlineLevel="3" x14ac:dyDescent="0.25">
      <c r="A369" t="s">
        <v>98</v>
      </c>
      <c r="B369">
        <v>1</v>
      </c>
    </row>
    <row r="370" spans="1:2" outlineLevel="3" x14ac:dyDescent="0.25">
      <c r="A370" t="s">
        <v>98</v>
      </c>
      <c r="B370">
        <v>1</v>
      </c>
    </row>
    <row r="371" spans="1:2" outlineLevel="3" x14ac:dyDescent="0.25">
      <c r="A371" t="s">
        <v>98</v>
      </c>
      <c r="B371">
        <v>1</v>
      </c>
    </row>
    <row r="372" spans="1:2" outlineLevel="3" x14ac:dyDescent="0.25">
      <c r="A372" t="s">
        <v>98</v>
      </c>
      <c r="B372">
        <v>1</v>
      </c>
    </row>
    <row r="373" spans="1:2" outlineLevel="3" x14ac:dyDescent="0.25">
      <c r="A373" t="s">
        <v>98</v>
      </c>
      <c r="B373">
        <v>1</v>
      </c>
    </row>
    <row r="374" spans="1:2" outlineLevel="3" x14ac:dyDescent="0.25">
      <c r="A374" t="s">
        <v>98</v>
      </c>
      <c r="B374">
        <v>1</v>
      </c>
    </row>
    <row r="375" spans="1:2" outlineLevel="3" x14ac:dyDescent="0.25">
      <c r="A375" t="s">
        <v>98</v>
      </c>
      <c r="B375">
        <v>1</v>
      </c>
    </row>
    <row r="376" spans="1:2" outlineLevel="3" x14ac:dyDescent="0.25">
      <c r="A376" t="s">
        <v>98</v>
      </c>
      <c r="B376">
        <v>1</v>
      </c>
    </row>
    <row r="377" spans="1:2" outlineLevel="3" x14ac:dyDescent="0.25">
      <c r="A377" t="s">
        <v>98</v>
      </c>
      <c r="B377">
        <v>1</v>
      </c>
    </row>
    <row r="378" spans="1:2" outlineLevel="3" x14ac:dyDescent="0.25">
      <c r="A378" t="s">
        <v>98</v>
      </c>
      <c r="B378">
        <v>1</v>
      </c>
    </row>
    <row r="379" spans="1:2" outlineLevel="3" x14ac:dyDescent="0.25">
      <c r="A379" t="s">
        <v>98</v>
      </c>
      <c r="B379">
        <v>1</v>
      </c>
    </row>
    <row r="380" spans="1:2" outlineLevel="3" x14ac:dyDescent="0.25">
      <c r="A380" t="s">
        <v>98</v>
      </c>
      <c r="B380">
        <v>1</v>
      </c>
    </row>
    <row r="381" spans="1:2" outlineLevel="3" x14ac:dyDescent="0.25">
      <c r="A381" t="s">
        <v>98</v>
      </c>
      <c r="B381">
        <v>1</v>
      </c>
    </row>
    <row r="382" spans="1:2" outlineLevel="3" x14ac:dyDescent="0.25">
      <c r="A382" t="s">
        <v>98</v>
      </c>
      <c r="B382">
        <v>1</v>
      </c>
    </row>
    <row r="383" spans="1:2" outlineLevel="3" x14ac:dyDescent="0.25">
      <c r="A383" t="s">
        <v>98</v>
      </c>
      <c r="B383">
        <v>1</v>
      </c>
    </row>
    <row r="384" spans="1:2" outlineLevel="3" x14ac:dyDescent="0.25">
      <c r="A384" t="s">
        <v>98</v>
      </c>
      <c r="B384">
        <v>1</v>
      </c>
    </row>
    <row r="385" spans="1:2" outlineLevel="3" x14ac:dyDescent="0.25">
      <c r="A385" t="s">
        <v>98</v>
      </c>
      <c r="B385">
        <v>1</v>
      </c>
    </row>
    <row r="386" spans="1:2" outlineLevel="3" x14ac:dyDescent="0.25">
      <c r="A386" t="s">
        <v>98</v>
      </c>
      <c r="B386">
        <v>1</v>
      </c>
    </row>
    <row r="387" spans="1:2" outlineLevel="3" x14ac:dyDescent="0.25">
      <c r="A387" t="s">
        <v>98</v>
      </c>
      <c r="B387">
        <v>1</v>
      </c>
    </row>
    <row r="388" spans="1:2" outlineLevel="3" x14ac:dyDescent="0.25">
      <c r="A388" t="s">
        <v>98</v>
      </c>
      <c r="B388">
        <v>1</v>
      </c>
    </row>
    <row r="389" spans="1:2" outlineLevel="3" x14ac:dyDescent="0.25">
      <c r="A389" t="s">
        <v>98</v>
      </c>
      <c r="B389">
        <v>1</v>
      </c>
    </row>
    <row r="390" spans="1:2" outlineLevel="3" x14ac:dyDescent="0.25">
      <c r="A390" t="s">
        <v>98</v>
      </c>
      <c r="B390">
        <v>1</v>
      </c>
    </row>
    <row r="391" spans="1:2" outlineLevel="3" x14ac:dyDescent="0.25">
      <c r="A391" t="s">
        <v>98</v>
      </c>
      <c r="B391">
        <v>1</v>
      </c>
    </row>
    <row r="392" spans="1:2" outlineLevel="3" x14ac:dyDescent="0.25">
      <c r="A392" t="s">
        <v>98</v>
      </c>
      <c r="B392">
        <v>1</v>
      </c>
    </row>
    <row r="393" spans="1:2" outlineLevel="3" x14ac:dyDescent="0.25">
      <c r="A393" t="s">
        <v>98</v>
      </c>
      <c r="B393">
        <v>1</v>
      </c>
    </row>
    <row r="394" spans="1:2" outlineLevel="3" x14ac:dyDescent="0.25">
      <c r="A394" t="s">
        <v>98</v>
      </c>
      <c r="B394">
        <v>1</v>
      </c>
    </row>
    <row r="395" spans="1:2" outlineLevel="3" x14ac:dyDescent="0.25">
      <c r="A395" t="s">
        <v>98</v>
      </c>
      <c r="B395">
        <v>1</v>
      </c>
    </row>
    <row r="396" spans="1:2" outlineLevel="3" x14ac:dyDescent="0.25">
      <c r="A396" t="s">
        <v>98</v>
      </c>
      <c r="B396">
        <v>1</v>
      </c>
    </row>
    <row r="397" spans="1:2" outlineLevel="3" x14ac:dyDescent="0.25">
      <c r="A397" t="s">
        <v>98</v>
      </c>
      <c r="B397">
        <v>1</v>
      </c>
    </row>
    <row r="398" spans="1:2" outlineLevel="3" x14ac:dyDescent="0.25">
      <c r="A398" t="s">
        <v>98</v>
      </c>
      <c r="B398">
        <v>1</v>
      </c>
    </row>
    <row r="399" spans="1:2" outlineLevel="3" x14ac:dyDescent="0.25">
      <c r="A399" t="s">
        <v>98</v>
      </c>
      <c r="B399">
        <v>1</v>
      </c>
    </row>
    <row r="400" spans="1:2" outlineLevel="3" x14ac:dyDescent="0.25">
      <c r="A400" t="s">
        <v>98</v>
      </c>
      <c r="B400">
        <v>1</v>
      </c>
    </row>
    <row r="401" spans="1:2" outlineLevel="3" x14ac:dyDescent="0.25">
      <c r="A401" t="s">
        <v>98</v>
      </c>
      <c r="B401">
        <v>1</v>
      </c>
    </row>
    <row r="402" spans="1:2" outlineLevel="3" x14ac:dyDescent="0.25">
      <c r="A402" t="s">
        <v>98</v>
      </c>
      <c r="B402">
        <v>1</v>
      </c>
    </row>
    <row r="403" spans="1:2" outlineLevel="3" x14ac:dyDescent="0.25">
      <c r="A403" t="s">
        <v>98</v>
      </c>
      <c r="B403">
        <v>1</v>
      </c>
    </row>
    <row r="404" spans="1:2" outlineLevel="3" x14ac:dyDescent="0.25">
      <c r="A404" t="s">
        <v>98</v>
      </c>
      <c r="B404">
        <v>1</v>
      </c>
    </row>
    <row r="405" spans="1:2" outlineLevel="3" x14ac:dyDescent="0.25">
      <c r="A405" t="s">
        <v>98</v>
      </c>
      <c r="B405">
        <v>1</v>
      </c>
    </row>
    <row r="406" spans="1:2" outlineLevel="3" x14ac:dyDescent="0.25">
      <c r="A406" t="s">
        <v>98</v>
      </c>
      <c r="B406">
        <v>1</v>
      </c>
    </row>
    <row r="407" spans="1:2" outlineLevel="3" x14ac:dyDescent="0.25">
      <c r="A407" t="s">
        <v>98</v>
      </c>
      <c r="B407">
        <v>1</v>
      </c>
    </row>
    <row r="408" spans="1:2" outlineLevel="3" x14ac:dyDescent="0.25">
      <c r="A408" t="s">
        <v>98</v>
      </c>
      <c r="B408">
        <v>1</v>
      </c>
    </row>
    <row r="409" spans="1:2" outlineLevel="3" x14ac:dyDescent="0.25">
      <c r="A409" t="s">
        <v>98</v>
      </c>
      <c r="B409">
        <v>1</v>
      </c>
    </row>
    <row r="410" spans="1:2" outlineLevel="3" x14ac:dyDescent="0.25">
      <c r="A410" t="s">
        <v>98</v>
      </c>
      <c r="B410">
        <v>1</v>
      </c>
    </row>
    <row r="411" spans="1:2" outlineLevel="3" x14ac:dyDescent="0.25">
      <c r="A411" t="s">
        <v>98</v>
      </c>
      <c r="B411">
        <v>1</v>
      </c>
    </row>
    <row r="412" spans="1:2" outlineLevel="3" x14ac:dyDescent="0.25">
      <c r="A412" t="s">
        <v>98</v>
      </c>
      <c r="B412">
        <v>1</v>
      </c>
    </row>
    <row r="413" spans="1:2" outlineLevel="3" x14ac:dyDescent="0.25">
      <c r="A413" t="s">
        <v>98</v>
      </c>
      <c r="B413">
        <v>1</v>
      </c>
    </row>
    <row r="414" spans="1:2" outlineLevel="3" x14ac:dyDescent="0.25">
      <c r="A414" t="s">
        <v>98</v>
      </c>
      <c r="B414">
        <v>1</v>
      </c>
    </row>
    <row r="415" spans="1:2" outlineLevel="3" x14ac:dyDescent="0.25">
      <c r="A415" t="s">
        <v>98</v>
      </c>
      <c r="B415">
        <v>1</v>
      </c>
    </row>
    <row r="416" spans="1:2" outlineLevel="3" x14ac:dyDescent="0.25">
      <c r="A416" t="s">
        <v>98</v>
      </c>
      <c r="B416">
        <v>1</v>
      </c>
    </row>
    <row r="417" spans="1:2" outlineLevel="3" x14ac:dyDescent="0.25">
      <c r="A417" t="s">
        <v>98</v>
      </c>
      <c r="B417">
        <v>1</v>
      </c>
    </row>
    <row r="418" spans="1:2" outlineLevel="3" x14ac:dyDescent="0.25">
      <c r="A418" t="s">
        <v>98</v>
      </c>
      <c r="B418">
        <v>1</v>
      </c>
    </row>
    <row r="419" spans="1:2" outlineLevel="3" x14ac:dyDescent="0.25">
      <c r="A419" t="s">
        <v>98</v>
      </c>
      <c r="B419">
        <v>1</v>
      </c>
    </row>
    <row r="420" spans="1:2" outlineLevel="3" x14ac:dyDescent="0.25">
      <c r="A420" t="s">
        <v>98</v>
      </c>
      <c r="B420">
        <v>1</v>
      </c>
    </row>
    <row r="421" spans="1:2" outlineLevel="3" x14ac:dyDescent="0.25">
      <c r="A421" t="s">
        <v>98</v>
      </c>
      <c r="B421">
        <v>1</v>
      </c>
    </row>
    <row r="422" spans="1:2" outlineLevel="3" x14ac:dyDescent="0.25">
      <c r="A422" t="s">
        <v>98</v>
      </c>
      <c r="B422">
        <v>1</v>
      </c>
    </row>
    <row r="423" spans="1:2" outlineLevel="3" x14ac:dyDescent="0.25">
      <c r="A423" t="s">
        <v>98</v>
      </c>
      <c r="B423">
        <v>1</v>
      </c>
    </row>
    <row r="424" spans="1:2" outlineLevel="3" x14ac:dyDescent="0.25">
      <c r="A424" t="s">
        <v>98</v>
      </c>
      <c r="B424">
        <v>1</v>
      </c>
    </row>
    <row r="425" spans="1:2" outlineLevel="3" x14ac:dyDescent="0.25">
      <c r="A425" t="s">
        <v>98</v>
      </c>
      <c r="B425">
        <v>1</v>
      </c>
    </row>
    <row r="426" spans="1:2" outlineLevel="3" x14ac:dyDescent="0.25">
      <c r="A426" t="s">
        <v>98</v>
      </c>
      <c r="B426">
        <v>1</v>
      </c>
    </row>
    <row r="427" spans="1:2" outlineLevel="3" x14ac:dyDescent="0.25">
      <c r="A427" t="s">
        <v>98</v>
      </c>
      <c r="B427">
        <v>1</v>
      </c>
    </row>
    <row r="428" spans="1:2" outlineLevel="3" x14ac:dyDescent="0.25">
      <c r="A428" t="s">
        <v>98</v>
      </c>
      <c r="B428">
        <v>1</v>
      </c>
    </row>
    <row r="429" spans="1:2" outlineLevel="3" x14ac:dyDescent="0.25">
      <c r="A429" t="s">
        <v>98</v>
      </c>
      <c r="B429">
        <v>1</v>
      </c>
    </row>
    <row r="430" spans="1:2" outlineLevel="3" x14ac:dyDescent="0.25">
      <c r="A430" t="s">
        <v>98</v>
      </c>
      <c r="B430">
        <v>1</v>
      </c>
    </row>
    <row r="431" spans="1:2" outlineLevel="3" x14ac:dyDescent="0.25">
      <c r="A431" t="s">
        <v>98</v>
      </c>
      <c r="B431">
        <v>1</v>
      </c>
    </row>
    <row r="432" spans="1:2" outlineLevel="3" x14ac:dyDescent="0.25">
      <c r="A432" t="s">
        <v>98</v>
      </c>
      <c r="B432">
        <v>1</v>
      </c>
    </row>
    <row r="433" spans="1:2" outlineLevel="3" x14ac:dyDescent="0.25">
      <c r="A433" t="s">
        <v>98</v>
      </c>
      <c r="B433">
        <v>1</v>
      </c>
    </row>
    <row r="434" spans="1:2" outlineLevel="3" x14ac:dyDescent="0.25">
      <c r="A434" t="s">
        <v>98</v>
      </c>
      <c r="B434">
        <v>1</v>
      </c>
    </row>
    <row r="435" spans="1:2" outlineLevel="3" x14ac:dyDescent="0.25">
      <c r="A435" t="s">
        <v>98</v>
      </c>
      <c r="B435">
        <v>1</v>
      </c>
    </row>
    <row r="436" spans="1:2" outlineLevel="3" x14ac:dyDescent="0.25">
      <c r="A436" t="s">
        <v>98</v>
      </c>
      <c r="B436">
        <v>1</v>
      </c>
    </row>
    <row r="437" spans="1:2" outlineLevel="3" x14ac:dyDescent="0.25">
      <c r="A437" t="s">
        <v>98</v>
      </c>
      <c r="B437">
        <v>1</v>
      </c>
    </row>
    <row r="438" spans="1:2" outlineLevel="3" x14ac:dyDescent="0.25">
      <c r="A438" t="s">
        <v>98</v>
      </c>
      <c r="B438">
        <v>1</v>
      </c>
    </row>
    <row r="439" spans="1:2" outlineLevel="3" x14ac:dyDescent="0.25">
      <c r="A439" t="s">
        <v>98</v>
      </c>
      <c r="B439">
        <v>1</v>
      </c>
    </row>
    <row r="440" spans="1:2" outlineLevel="3" x14ac:dyDescent="0.25">
      <c r="A440" t="s">
        <v>98</v>
      </c>
      <c r="B440">
        <v>1</v>
      </c>
    </row>
    <row r="441" spans="1:2" outlineLevel="3" x14ac:dyDescent="0.25">
      <c r="A441" t="s">
        <v>98</v>
      </c>
      <c r="B441">
        <v>1</v>
      </c>
    </row>
    <row r="442" spans="1:2" outlineLevel="3" x14ac:dyDescent="0.25">
      <c r="A442" t="s">
        <v>98</v>
      </c>
      <c r="B442">
        <v>1</v>
      </c>
    </row>
    <row r="443" spans="1:2" outlineLevel="3" x14ac:dyDescent="0.25">
      <c r="A443" t="s">
        <v>98</v>
      </c>
      <c r="B443">
        <v>1</v>
      </c>
    </row>
    <row r="444" spans="1:2" outlineLevel="3" x14ac:dyDescent="0.25">
      <c r="A444" t="s">
        <v>98</v>
      </c>
      <c r="B444">
        <v>1</v>
      </c>
    </row>
    <row r="445" spans="1:2" outlineLevel="3" x14ac:dyDescent="0.25">
      <c r="A445" t="s">
        <v>98</v>
      </c>
      <c r="B445">
        <v>1</v>
      </c>
    </row>
    <row r="446" spans="1:2" outlineLevel="3" x14ac:dyDescent="0.25">
      <c r="A446" t="s">
        <v>98</v>
      </c>
      <c r="B446">
        <v>1</v>
      </c>
    </row>
    <row r="447" spans="1:2" outlineLevel="3" x14ac:dyDescent="0.25">
      <c r="A447" t="s">
        <v>98</v>
      </c>
      <c r="B447">
        <v>1</v>
      </c>
    </row>
    <row r="448" spans="1:2" outlineLevel="3" x14ac:dyDescent="0.25">
      <c r="A448" t="s">
        <v>98</v>
      </c>
      <c r="B448">
        <v>1</v>
      </c>
    </row>
    <row r="449" spans="1:2" outlineLevel="3" x14ac:dyDescent="0.25">
      <c r="A449" t="s">
        <v>98</v>
      </c>
      <c r="B449">
        <v>1</v>
      </c>
    </row>
    <row r="450" spans="1:2" outlineLevel="3" x14ac:dyDescent="0.25">
      <c r="A450" t="s">
        <v>98</v>
      </c>
      <c r="B450">
        <v>1</v>
      </c>
    </row>
    <row r="451" spans="1:2" outlineLevel="3" x14ac:dyDescent="0.25">
      <c r="A451" t="s">
        <v>98</v>
      </c>
      <c r="B451">
        <v>1</v>
      </c>
    </row>
    <row r="452" spans="1:2" outlineLevel="3" x14ac:dyDescent="0.25">
      <c r="A452" t="s">
        <v>98</v>
      </c>
      <c r="B452">
        <v>1</v>
      </c>
    </row>
    <row r="453" spans="1:2" outlineLevel="3" x14ac:dyDescent="0.25">
      <c r="A453" t="s">
        <v>98</v>
      </c>
      <c r="B453">
        <v>1</v>
      </c>
    </row>
    <row r="454" spans="1:2" outlineLevel="3" x14ac:dyDescent="0.25">
      <c r="A454" t="s">
        <v>98</v>
      </c>
      <c r="B454">
        <v>1</v>
      </c>
    </row>
    <row r="455" spans="1:2" outlineLevel="3" x14ac:dyDescent="0.25">
      <c r="A455" t="s">
        <v>98</v>
      </c>
      <c r="B455">
        <v>1</v>
      </c>
    </row>
    <row r="456" spans="1:2" outlineLevel="3" x14ac:dyDescent="0.25">
      <c r="A456" t="s">
        <v>98</v>
      </c>
      <c r="B456">
        <v>1</v>
      </c>
    </row>
    <row r="457" spans="1:2" outlineLevel="3" x14ac:dyDescent="0.25">
      <c r="A457" t="s">
        <v>98</v>
      </c>
      <c r="B457">
        <v>1</v>
      </c>
    </row>
    <row r="458" spans="1:2" outlineLevel="3" x14ac:dyDescent="0.25">
      <c r="A458" t="s">
        <v>98</v>
      </c>
      <c r="B458">
        <v>1</v>
      </c>
    </row>
    <row r="459" spans="1:2" outlineLevel="3" x14ac:dyDescent="0.25">
      <c r="A459" t="s">
        <v>98</v>
      </c>
      <c r="B459">
        <v>1</v>
      </c>
    </row>
    <row r="460" spans="1:2" outlineLevel="3" x14ac:dyDescent="0.25">
      <c r="A460" t="s">
        <v>98</v>
      </c>
      <c r="B460">
        <v>1</v>
      </c>
    </row>
    <row r="461" spans="1:2" outlineLevel="3" x14ac:dyDescent="0.25">
      <c r="A461" t="s">
        <v>98</v>
      </c>
      <c r="B461">
        <v>1</v>
      </c>
    </row>
    <row r="462" spans="1:2" outlineLevel="3" x14ac:dyDescent="0.25">
      <c r="A462" t="s">
        <v>98</v>
      </c>
      <c r="B462">
        <v>1</v>
      </c>
    </row>
    <row r="463" spans="1:2" outlineLevel="3" x14ac:dyDescent="0.25">
      <c r="A463" t="s">
        <v>98</v>
      </c>
      <c r="B463">
        <v>1</v>
      </c>
    </row>
    <row r="464" spans="1:2" outlineLevel="3" x14ac:dyDescent="0.25">
      <c r="A464" t="s">
        <v>98</v>
      </c>
      <c r="B464">
        <v>1</v>
      </c>
    </row>
    <row r="465" spans="1:2" outlineLevel="2" x14ac:dyDescent="0.25">
      <c r="A465" s="24" t="s">
        <v>2562</v>
      </c>
      <c r="B465">
        <f>SUBTOTAL(9,B299:B464)</f>
        <v>166</v>
      </c>
    </row>
    <row r="466" spans="1:2" outlineLevel="3" x14ac:dyDescent="0.25">
      <c r="A466" t="s">
        <v>2510</v>
      </c>
      <c r="B466">
        <v>1</v>
      </c>
    </row>
    <row r="467" spans="1:2" outlineLevel="2" x14ac:dyDescent="0.25">
      <c r="A467" s="24" t="s">
        <v>2563</v>
      </c>
      <c r="B467">
        <f>SUBTOTAL(9,B466:B466)</f>
        <v>1</v>
      </c>
    </row>
    <row r="468" spans="1:2" outlineLevel="3" x14ac:dyDescent="0.25">
      <c r="A468" t="s">
        <v>1927</v>
      </c>
      <c r="B468">
        <v>1</v>
      </c>
    </row>
    <row r="469" spans="1:2" outlineLevel="3" x14ac:dyDescent="0.25">
      <c r="A469" t="s">
        <v>1927</v>
      </c>
      <c r="B469">
        <v>1</v>
      </c>
    </row>
    <row r="470" spans="1:2" outlineLevel="3" x14ac:dyDescent="0.25">
      <c r="A470" t="s">
        <v>1927</v>
      </c>
      <c r="B470">
        <v>1</v>
      </c>
    </row>
    <row r="471" spans="1:2" outlineLevel="3" x14ac:dyDescent="0.25">
      <c r="A471" t="s">
        <v>1927</v>
      </c>
      <c r="B471">
        <v>1</v>
      </c>
    </row>
    <row r="472" spans="1:2" outlineLevel="2" x14ac:dyDescent="0.25">
      <c r="A472" s="24" t="s">
        <v>2564</v>
      </c>
      <c r="B472">
        <f>SUBTOTAL(9,B468:B471)</f>
        <v>4</v>
      </c>
    </row>
    <row r="473" spans="1:2" outlineLevel="3" x14ac:dyDescent="0.25">
      <c r="A473" t="s">
        <v>291</v>
      </c>
      <c r="B473">
        <v>1</v>
      </c>
    </row>
    <row r="474" spans="1:2" outlineLevel="3" x14ac:dyDescent="0.25">
      <c r="A474" t="s">
        <v>291</v>
      </c>
      <c r="B474">
        <v>1</v>
      </c>
    </row>
    <row r="475" spans="1:2" outlineLevel="3" x14ac:dyDescent="0.25">
      <c r="A475" t="s">
        <v>291</v>
      </c>
      <c r="B475">
        <v>1</v>
      </c>
    </row>
    <row r="476" spans="1:2" outlineLevel="3" x14ac:dyDescent="0.25">
      <c r="A476" t="s">
        <v>291</v>
      </c>
      <c r="B476">
        <v>1</v>
      </c>
    </row>
    <row r="477" spans="1:2" outlineLevel="3" x14ac:dyDescent="0.25">
      <c r="A477" t="s">
        <v>291</v>
      </c>
      <c r="B477">
        <v>1</v>
      </c>
    </row>
    <row r="478" spans="1:2" outlineLevel="3" x14ac:dyDescent="0.25">
      <c r="A478" t="s">
        <v>291</v>
      </c>
      <c r="B478">
        <v>1</v>
      </c>
    </row>
    <row r="479" spans="1:2" outlineLevel="3" x14ac:dyDescent="0.25">
      <c r="A479" t="s">
        <v>291</v>
      </c>
      <c r="B479">
        <v>1</v>
      </c>
    </row>
    <row r="480" spans="1:2" outlineLevel="3" x14ac:dyDescent="0.25">
      <c r="A480" t="s">
        <v>291</v>
      </c>
      <c r="B480">
        <v>1</v>
      </c>
    </row>
    <row r="481" spans="1:2" outlineLevel="3" x14ac:dyDescent="0.25">
      <c r="A481" t="s">
        <v>291</v>
      </c>
      <c r="B481">
        <v>1</v>
      </c>
    </row>
    <row r="482" spans="1:2" outlineLevel="2" x14ac:dyDescent="0.25">
      <c r="A482" s="24" t="s">
        <v>2565</v>
      </c>
      <c r="B482">
        <f>SUBTOTAL(9,B473:B481)</f>
        <v>9</v>
      </c>
    </row>
    <row r="483" spans="1:2" outlineLevel="3" x14ac:dyDescent="0.25">
      <c r="A483" t="s">
        <v>193</v>
      </c>
      <c r="B483">
        <v>1</v>
      </c>
    </row>
    <row r="484" spans="1:2" outlineLevel="3" x14ac:dyDescent="0.25">
      <c r="A484" t="s">
        <v>193</v>
      </c>
      <c r="B484">
        <v>1</v>
      </c>
    </row>
    <row r="485" spans="1:2" outlineLevel="3" x14ac:dyDescent="0.25">
      <c r="A485" t="s">
        <v>193</v>
      </c>
      <c r="B485">
        <v>1</v>
      </c>
    </row>
    <row r="486" spans="1:2" outlineLevel="3" x14ac:dyDescent="0.25">
      <c r="A486" t="s">
        <v>193</v>
      </c>
      <c r="B486">
        <v>1</v>
      </c>
    </row>
    <row r="487" spans="1:2" outlineLevel="2" x14ac:dyDescent="0.25">
      <c r="A487" s="24" t="s">
        <v>2566</v>
      </c>
      <c r="B487">
        <f>SUBTOTAL(9,B483:B486)</f>
        <v>4</v>
      </c>
    </row>
    <row r="488" spans="1:2" outlineLevel="3" x14ac:dyDescent="0.25">
      <c r="A488" t="s">
        <v>92</v>
      </c>
      <c r="B488">
        <v>1</v>
      </c>
    </row>
    <row r="489" spans="1:2" outlineLevel="3" x14ac:dyDescent="0.25">
      <c r="A489" t="s">
        <v>92</v>
      </c>
      <c r="B489">
        <v>1</v>
      </c>
    </row>
    <row r="490" spans="1:2" outlineLevel="3" x14ac:dyDescent="0.25">
      <c r="A490" t="s">
        <v>92</v>
      </c>
      <c r="B490">
        <v>1</v>
      </c>
    </row>
    <row r="491" spans="1:2" outlineLevel="3" x14ac:dyDescent="0.25">
      <c r="A491" t="s">
        <v>92</v>
      </c>
      <c r="B491">
        <v>1</v>
      </c>
    </row>
    <row r="492" spans="1:2" outlineLevel="3" x14ac:dyDescent="0.25">
      <c r="A492" t="s">
        <v>92</v>
      </c>
      <c r="B492">
        <v>1</v>
      </c>
    </row>
    <row r="493" spans="1:2" outlineLevel="3" x14ac:dyDescent="0.25">
      <c r="A493" t="s">
        <v>92</v>
      </c>
      <c r="B493">
        <v>1</v>
      </c>
    </row>
    <row r="494" spans="1:2" outlineLevel="3" x14ac:dyDescent="0.25">
      <c r="A494" t="s">
        <v>92</v>
      </c>
      <c r="B494">
        <v>1</v>
      </c>
    </row>
    <row r="495" spans="1:2" outlineLevel="3" x14ac:dyDescent="0.25">
      <c r="A495" t="s">
        <v>92</v>
      </c>
      <c r="B495">
        <v>1</v>
      </c>
    </row>
    <row r="496" spans="1:2" outlineLevel="3" x14ac:dyDescent="0.25">
      <c r="A496" t="s">
        <v>92</v>
      </c>
      <c r="B496">
        <v>1</v>
      </c>
    </row>
    <row r="497" spans="1:2" outlineLevel="3" x14ac:dyDescent="0.25">
      <c r="A497" t="s">
        <v>92</v>
      </c>
      <c r="B497">
        <v>1</v>
      </c>
    </row>
    <row r="498" spans="1:2" outlineLevel="3" x14ac:dyDescent="0.25">
      <c r="A498" t="s">
        <v>92</v>
      </c>
      <c r="B498">
        <v>1</v>
      </c>
    </row>
    <row r="499" spans="1:2" outlineLevel="3" x14ac:dyDescent="0.25">
      <c r="A499" t="s">
        <v>92</v>
      </c>
      <c r="B499">
        <v>1</v>
      </c>
    </row>
    <row r="500" spans="1:2" outlineLevel="3" x14ac:dyDescent="0.25">
      <c r="A500" t="s">
        <v>92</v>
      </c>
      <c r="B500">
        <v>1</v>
      </c>
    </row>
    <row r="501" spans="1:2" outlineLevel="3" x14ac:dyDescent="0.25">
      <c r="A501" t="s">
        <v>92</v>
      </c>
      <c r="B501">
        <v>1</v>
      </c>
    </row>
    <row r="502" spans="1:2" outlineLevel="3" x14ac:dyDescent="0.25">
      <c r="A502" t="s">
        <v>92</v>
      </c>
      <c r="B502">
        <v>1</v>
      </c>
    </row>
    <row r="503" spans="1:2" outlineLevel="3" x14ac:dyDescent="0.25">
      <c r="A503" t="s">
        <v>92</v>
      </c>
      <c r="B503">
        <v>1</v>
      </c>
    </row>
    <row r="504" spans="1:2" outlineLevel="3" x14ac:dyDescent="0.25">
      <c r="A504" t="s">
        <v>92</v>
      </c>
      <c r="B504">
        <v>1</v>
      </c>
    </row>
    <row r="505" spans="1:2" outlineLevel="3" x14ac:dyDescent="0.25">
      <c r="A505" t="s">
        <v>92</v>
      </c>
      <c r="B505">
        <v>1</v>
      </c>
    </row>
    <row r="506" spans="1:2" outlineLevel="3" x14ac:dyDescent="0.25">
      <c r="A506" t="s">
        <v>92</v>
      </c>
      <c r="B506">
        <v>1</v>
      </c>
    </row>
    <row r="507" spans="1:2" outlineLevel="3" x14ac:dyDescent="0.25">
      <c r="A507" t="s">
        <v>92</v>
      </c>
      <c r="B507">
        <v>1</v>
      </c>
    </row>
    <row r="508" spans="1:2" outlineLevel="3" x14ac:dyDescent="0.25">
      <c r="A508" t="s">
        <v>92</v>
      </c>
      <c r="B508">
        <v>1</v>
      </c>
    </row>
    <row r="509" spans="1:2" outlineLevel="3" x14ac:dyDescent="0.25">
      <c r="A509" t="s">
        <v>92</v>
      </c>
      <c r="B509">
        <v>1</v>
      </c>
    </row>
    <row r="510" spans="1:2" outlineLevel="3" x14ac:dyDescent="0.25">
      <c r="A510" t="s">
        <v>92</v>
      </c>
      <c r="B510">
        <v>1</v>
      </c>
    </row>
    <row r="511" spans="1:2" outlineLevel="3" x14ac:dyDescent="0.25">
      <c r="A511" t="s">
        <v>92</v>
      </c>
      <c r="B511">
        <v>1</v>
      </c>
    </row>
    <row r="512" spans="1:2" outlineLevel="3" x14ac:dyDescent="0.25">
      <c r="A512" t="s">
        <v>92</v>
      </c>
      <c r="B512">
        <v>1</v>
      </c>
    </row>
    <row r="513" spans="1:2" outlineLevel="3" x14ac:dyDescent="0.25">
      <c r="A513" t="s">
        <v>92</v>
      </c>
      <c r="B513">
        <v>1</v>
      </c>
    </row>
    <row r="514" spans="1:2" outlineLevel="3" x14ac:dyDescent="0.25">
      <c r="A514" t="s">
        <v>92</v>
      </c>
      <c r="B514">
        <v>1</v>
      </c>
    </row>
    <row r="515" spans="1:2" outlineLevel="3" x14ac:dyDescent="0.25">
      <c r="A515" t="s">
        <v>92</v>
      </c>
      <c r="B515">
        <v>1</v>
      </c>
    </row>
    <row r="516" spans="1:2" outlineLevel="3" x14ac:dyDescent="0.25">
      <c r="A516" t="s">
        <v>92</v>
      </c>
      <c r="B516">
        <v>1</v>
      </c>
    </row>
    <row r="517" spans="1:2" outlineLevel="3" x14ac:dyDescent="0.25">
      <c r="A517" t="s">
        <v>92</v>
      </c>
      <c r="B517">
        <v>1</v>
      </c>
    </row>
    <row r="518" spans="1:2" outlineLevel="3" x14ac:dyDescent="0.25">
      <c r="A518" t="s">
        <v>92</v>
      </c>
      <c r="B518">
        <v>1</v>
      </c>
    </row>
    <row r="519" spans="1:2" outlineLevel="3" x14ac:dyDescent="0.25">
      <c r="A519" t="s">
        <v>92</v>
      </c>
      <c r="B519">
        <v>1</v>
      </c>
    </row>
    <row r="520" spans="1:2" outlineLevel="3" x14ac:dyDescent="0.25">
      <c r="A520" t="s">
        <v>92</v>
      </c>
      <c r="B520">
        <v>1</v>
      </c>
    </row>
    <row r="521" spans="1:2" outlineLevel="2" x14ac:dyDescent="0.25">
      <c r="A521" s="24" t="s">
        <v>2567</v>
      </c>
      <c r="B521">
        <f>SUBTOTAL(9,B488:B520)</f>
        <v>33</v>
      </c>
    </row>
    <row r="522" spans="1:2" outlineLevel="3" x14ac:dyDescent="0.25">
      <c r="A522" t="s">
        <v>2512</v>
      </c>
      <c r="B522">
        <v>1</v>
      </c>
    </row>
    <row r="523" spans="1:2" outlineLevel="3" x14ac:dyDescent="0.25">
      <c r="A523" t="s">
        <v>2512</v>
      </c>
      <c r="B523">
        <v>1</v>
      </c>
    </row>
    <row r="524" spans="1:2" outlineLevel="3" x14ac:dyDescent="0.25">
      <c r="A524" t="s">
        <v>2512</v>
      </c>
      <c r="B524">
        <v>1</v>
      </c>
    </row>
    <row r="525" spans="1:2" outlineLevel="3" x14ac:dyDescent="0.25">
      <c r="A525" t="s">
        <v>2512</v>
      </c>
      <c r="B525">
        <v>1</v>
      </c>
    </row>
    <row r="526" spans="1:2" outlineLevel="3" x14ac:dyDescent="0.25">
      <c r="A526" t="s">
        <v>2512</v>
      </c>
      <c r="B526">
        <v>1</v>
      </c>
    </row>
    <row r="527" spans="1:2" outlineLevel="3" x14ac:dyDescent="0.25">
      <c r="A527" t="s">
        <v>2512</v>
      </c>
      <c r="B527">
        <v>1</v>
      </c>
    </row>
    <row r="528" spans="1:2" outlineLevel="2" x14ac:dyDescent="0.25">
      <c r="A528" s="24" t="s">
        <v>2568</v>
      </c>
      <c r="B528">
        <f>SUBTOTAL(9,B522:B527)</f>
        <v>6</v>
      </c>
    </row>
    <row r="529" spans="1:2" outlineLevel="3" x14ac:dyDescent="0.25">
      <c r="A529" t="s">
        <v>103</v>
      </c>
      <c r="B529">
        <v>1</v>
      </c>
    </row>
    <row r="530" spans="1:2" outlineLevel="3" x14ac:dyDescent="0.25">
      <c r="A530" t="s">
        <v>103</v>
      </c>
      <c r="B530">
        <v>1</v>
      </c>
    </row>
    <row r="531" spans="1:2" outlineLevel="3" x14ac:dyDescent="0.25">
      <c r="A531" t="s">
        <v>103</v>
      </c>
      <c r="B531">
        <v>1</v>
      </c>
    </row>
    <row r="532" spans="1:2" outlineLevel="3" x14ac:dyDescent="0.25">
      <c r="A532" t="s">
        <v>103</v>
      </c>
      <c r="B532">
        <v>1</v>
      </c>
    </row>
    <row r="533" spans="1:2" outlineLevel="3" x14ac:dyDescent="0.25">
      <c r="A533" t="s">
        <v>103</v>
      </c>
      <c r="B533">
        <v>1</v>
      </c>
    </row>
    <row r="534" spans="1:2" outlineLevel="3" x14ac:dyDescent="0.25">
      <c r="A534" t="s">
        <v>103</v>
      </c>
      <c r="B534">
        <v>1</v>
      </c>
    </row>
    <row r="535" spans="1:2" outlineLevel="3" x14ac:dyDescent="0.25">
      <c r="A535" t="s">
        <v>103</v>
      </c>
      <c r="B535">
        <v>1</v>
      </c>
    </row>
    <row r="536" spans="1:2" outlineLevel="3" x14ac:dyDescent="0.25">
      <c r="A536" t="s">
        <v>103</v>
      </c>
      <c r="B536">
        <v>1</v>
      </c>
    </row>
    <row r="537" spans="1:2" outlineLevel="3" x14ac:dyDescent="0.25">
      <c r="A537" t="s">
        <v>103</v>
      </c>
      <c r="B537">
        <v>1</v>
      </c>
    </row>
    <row r="538" spans="1:2" outlineLevel="3" x14ac:dyDescent="0.25">
      <c r="A538" t="s">
        <v>103</v>
      </c>
      <c r="B538">
        <v>1</v>
      </c>
    </row>
    <row r="539" spans="1:2" outlineLevel="3" x14ac:dyDescent="0.25">
      <c r="A539" t="s">
        <v>103</v>
      </c>
      <c r="B539">
        <v>1</v>
      </c>
    </row>
    <row r="540" spans="1:2" outlineLevel="3" x14ac:dyDescent="0.25">
      <c r="A540" t="s">
        <v>103</v>
      </c>
      <c r="B540">
        <v>1</v>
      </c>
    </row>
    <row r="541" spans="1:2" outlineLevel="3" x14ac:dyDescent="0.25">
      <c r="A541" t="s">
        <v>103</v>
      </c>
      <c r="B541">
        <v>1</v>
      </c>
    </row>
    <row r="542" spans="1:2" outlineLevel="3" x14ac:dyDescent="0.25">
      <c r="A542" t="s">
        <v>103</v>
      </c>
      <c r="B542">
        <v>1</v>
      </c>
    </row>
    <row r="543" spans="1:2" outlineLevel="3" x14ac:dyDescent="0.25">
      <c r="A543" t="s">
        <v>103</v>
      </c>
      <c r="B543">
        <v>1</v>
      </c>
    </row>
    <row r="544" spans="1:2" outlineLevel="3" x14ac:dyDescent="0.25">
      <c r="A544" t="s">
        <v>103</v>
      </c>
      <c r="B544">
        <v>1</v>
      </c>
    </row>
    <row r="545" spans="1:2" outlineLevel="3" x14ac:dyDescent="0.25">
      <c r="A545" t="s">
        <v>103</v>
      </c>
      <c r="B545">
        <v>1</v>
      </c>
    </row>
    <row r="546" spans="1:2" outlineLevel="3" x14ac:dyDescent="0.25">
      <c r="A546" t="s">
        <v>103</v>
      </c>
      <c r="B546">
        <v>1</v>
      </c>
    </row>
    <row r="547" spans="1:2" outlineLevel="3" x14ac:dyDescent="0.25">
      <c r="A547" t="s">
        <v>103</v>
      </c>
      <c r="B547">
        <v>1</v>
      </c>
    </row>
    <row r="548" spans="1:2" outlineLevel="3" x14ac:dyDescent="0.25">
      <c r="A548" t="s">
        <v>103</v>
      </c>
      <c r="B548">
        <v>1</v>
      </c>
    </row>
    <row r="549" spans="1:2" outlineLevel="3" x14ac:dyDescent="0.25">
      <c r="A549" t="s">
        <v>103</v>
      </c>
      <c r="B549">
        <v>1</v>
      </c>
    </row>
    <row r="550" spans="1:2" outlineLevel="3" x14ac:dyDescent="0.25">
      <c r="A550" t="s">
        <v>103</v>
      </c>
      <c r="B550">
        <v>1</v>
      </c>
    </row>
    <row r="551" spans="1:2" outlineLevel="3" x14ac:dyDescent="0.25">
      <c r="A551" t="s">
        <v>103</v>
      </c>
      <c r="B551">
        <v>1</v>
      </c>
    </row>
    <row r="552" spans="1:2" outlineLevel="3" x14ac:dyDescent="0.25">
      <c r="A552" t="s">
        <v>103</v>
      </c>
      <c r="B552">
        <v>1</v>
      </c>
    </row>
    <row r="553" spans="1:2" outlineLevel="3" x14ac:dyDescent="0.25">
      <c r="A553" t="s">
        <v>103</v>
      </c>
      <c r="B553">
        <v>1</v>
      </c>
    </row>
    <row r="554" spans="1:2" outlineLevel="3" x14ac:dyDescent="0.25">
      <c r="A554" t="s">
        <v>103</v>
      </c>
      <c r="B554">
        <v>1</v>
      </c>
    </row>
    <row r="555" spans="1:2" outlineLevel="3" x14ac:dyDescent="0.25">
      <c r="A555" t="s">
        <v>103</v>
      </c>
      <c r="B555">
        <v>1</v>
      </c>
    </row>
    <row r="556" spans="1:2" outlineLevel="3" x14ac:dyDescent="0.25">
      <c r="A556" t="s">
        <v>103</v>
      </c>
      <c r="B556">
        <v>1</v>
      </c>
    </row>
    <row r="557" spans="1:2" outlineLevel="3" x14ac:dyDescent="0.25">
      <c r="A557" t="s">
        <v>103</v>
      </c>
      <c r="B557">
        <v>1</v>
      </c>
    </row>
    <row r="558" spans="1:2" outlineLevel="3" x14ac:dyDescent="0.25">
      <c r="A558" t="s">
        <v>103</v>
      </c>
      <c r="B558">
        <v>1</v>
      </c>
    </row>
    <row r="559" spans="1:2" outlineLevel="3" x14ac:dyDescent="0.25">
      <c r="A559" t="s">
        <v>103</v>
      </c>
      <c r="B559">
        <v>1</v>
      </c>
    </row>
    <row r="560" spans="1:2" outlineLevel="3" x14ac:dyDescent="0.25">
      <c r="A560" t="s">
        <v>103</v>
      </c>
      <c r="B560">
        <v>1</v>
      </c>
    </row>
    <row r="561" spans="1:2" outlineLevel="3" x14ac:dyDescent="0.25">
      <c r="A561" t="s">
        <v>103</v>
      </c>
      <c r="B561">
        <v>1</v>
      </c>
    </row>
    <row r="562" spans="1:2" outlineLevel="3" x14ac:dyDescent="0.25">
      <c r="A562" t="s">
        <v>103</v>
      </c>
      <c r="B562">
        <v>1</v>
      </c>
    </row>
    <row r="563" spans="1:2" outlineLevel="3" x14ac:dyDescent="0.25">
      <c r="A563" t="s">
        <v>103</v>
      </c>
      <c r="B563">
        <v>1</v>
      </c>
    </row>
    <row r="564" spans="1:2" outlineLevel="3" x14ac:dyDescent="0.25">
      <c r="A564" t="s">
        <v>103</v>
      </c>
      <c r="B564">
        <v>1</v>
      </c>
    </row>
    <row r="565" spans="1:2" outlineLevel="3" x14ac:dyDescent="0.25">
      <c r="A565" t="s">
        <v>103</v>
      </c>
      <c r="B565">
        <v>1</v>
      </c>
    </row>
    <row r="566" spans="1:2" outlineLevel="3" x14ac:dyDescent="0.25">
      <c r="A566" t="s">
        <v>103</v>
      </c>
      <c r="B566">
        <v>1</v>
      </c>
    </row>
    <row r="567" spans="1:2" outlineLevel="3" x14ac:dyDescent="0.25">
      <c r="A567" t="s">
        <v>103</v>
      </c>
      <c r="B567">
        <v>1</v>
      </c>
    </row>
    <row r="568" spans="1:2" outlineLevel="3" x14ac:dyDescent="0.25">
      <c r="A568" t="s">
        <v>103</v>
      </c>
      <c r="B568">
        <v>1</v>
      </c>
    </row>
    <row r="569" spans="1:2" outlineLevel="3" x14ac:dyDescent="0.25">
      <c r="A569" t="s">
        <v>103</v>
      </c>
      <c r="B569">
        <v>1</v>
      </c>
    </row>
    <row r="570" spans="1:2" outlineLevel="3" x14ac:dyDescent="0.25">
      <c r="A570" t="s">
        <v>103</v>
      </c>
      <c r="B570">
        <v>1</v>
      </c>
    </row>
    <row r="571" spans="1:2" outlineLevel="3" x14ac:dyDescent="0.25">
      <c r="A571" t="s">
        <v>103</v>
      </c>
      <c r="B571">
        <v>1</v>
      </c>
    </row>
    <row r="572" spans="1:2" outlineLevel="3" x14ac:dyDescent="0.25">
      <c r="A572" t="s">
        <v>103</v>
      </c>
      <c r="B572">
        <v>1</v>
      </c>
    </row>
    <row r="573" spans="1:2" outlineLevel="3" x14ac:dyDescent="0.25">
      <c r="A573" t="s">
        <v>103</v>
      </c>
      <c r="B573">
        <v>1</v>
      </c>
    </row>
    <row r="574" spans="1:2" outlineLevel="3" x14ac:dyDescent="0.25">
      <c r="A574" t="s">
        <v>103</v>
      </c>
      <c r="B574">
        <v>1</v>
      </c>
    </row>
    <row r="575" spans="1:2" outlineLevel="3" x14ac:dyDescent="0.25">
      <c r="A575" t="s">
        <v>103</v>
      </c>
      <c r="B575">
        <v>1</v>
      </c>
    </row>
    <row r="576" spans="1:2" outlineLevel="3" x14ac:dyDescent="0.25">
      <c r="A576" t="s">
        <v>103</v>
      </c>
      <c r="B576">
        <v>1</v>
      </c>
    </row>
    <row r="577" spans="1:2" outlineLevel="3" x14ac:dyDescent="0.25">
      <c r="A577" t="s">
        <v>103</v>
      </c>
      <c r="B577">
        <v>1</v>
      </c>
    </row>
    <row r="578" spans="1:2" outlineLevel="3" x14ac:dyDescent="0.25">
      <c r="A578" t="s">
        <v>103</v>
      </c>
      <c r="B578">
        <v>1</v>
      </c>
    </row>
    <row r="579" spans="1:2" outlineLevel="3" x14ac:dyDescent="0.25">
      <c r="A579" t="s">
        <v>103</v>
      </c>
      <c r="B579">
        <v>1</v>
      </c>
    </row>
    <row r="580" spans="1:2" outlineLevel="3" x14ac:dyDescent="0.25">
      <c r="A580" t="s">
        <v>103</v>
      </c>
      <c r="B580">
        <v>1</v>
      </c>
    </row>
    <row r="581" spans="1:2" outlineLevel="3" x14ac:dyDescent="0.25">
      <c r="A581" t="s">
        <v>103</v>
      </c>
      <c r="B581">
        <v>1</v>
      </c>
    </row>
    <row r="582" spans="1:2" outlineLevel="3" x14ac:dyDescent="0.25">
      <c r="A582" t="s">
        <v>103</v>
      </c>
      <c r="B582">
        <v>1</v>
      </c>
    </row>
    <row r="583" spans="1:2" outlineLevel="3" x14ac:dyDescent="0.25">
      <c r="A583" t="s">
        <v>103</v>
      </c>
      <c r="B583">
        <v>1</v>
      </c>
    </row>
    <row r="584" spans="1:2" outlineLevel="3" x14ac:dyDescent="0.25">
      <c r="A584" t="s">
        <v>103</v>
      </c>
      <c r="B584">
        <v>1</v>
      </c>
    </row>
    <row r="585" spans="1:2" outlineLevel="3" x14ac:dyDescent="0.25">
      <c r="A585" t="s">
        <v>103</v>
      </c>
      <c r="B585">
        <v>1</v>
      </c>
    </row>
    <row r="586" spans="1:2" outlineLevel="3" x14ac:dyDescent="0.25">
      <c r="A586" t="s">
        <v>103</v>
      </c>
      <c r="B586">
        <v>1</v>
      </c>
    </row>
    <row r="587" spans="1:2" outlineLevel="3" x14ac:dyDescent="0.25">
      <c r="A587" t="s">
        <v>103</v>
      </c>
      <c r="B587">
        <v>1</v>
      </c>
    </row>
    <row r="588" spans="1:2" outlineLevel="3" x14ac:dyDescent="0.25">
      <c r="A588" t="s">
        <v>103</v>
      </c>
      <c r="B588">
        <v>1</v>
      </c>
    </row>
    <row r="589" spans="1:2" outlineLevel="3" x14ac:dyDescent="0.25">
      <c r="A589" t="s">
        <v>103</v>
      </c>
      <c r="B589">
        <v>1</v>
      </c>
    </row>
    <row r="590" spans="1:2" outlineLevel="3" x14ac:dyDescent="0.25">
      <c r="A590" t="s">
        <v>103</v>
      </c>
      <c r="B590">
        <v>1</v>
      </c>
    </row>
    <row r="591" spans="1:2" outlineLevel="3" x14ac:dyDescent="0.25">
      <c r="A591" t="s">
        <v>103</v>
      </c>
      <c r="B591">
        <v>1</v>
      </c>
    </row>
    <row r="592" spans="1:2" outlineLevel="3" x14ac:dyDescent="0.25">
      <c r="A592" t="s">
        <v>103</v>
      </c>
      <c r="B592">
        <v>1</v>
      </c>
    </row>
    <row r="593" spans="1:2" outlineLevel="3" x14ac:dyDescent="0.25">
      <c r="A593" t="s">
        <v>103</v>
      </c>
      <c r="B593">
        <v>1</v>
      </c>
    </row>
    <row r="594" spans="1:2" outlineLevel="3" x14ac:dyDescent="0.25">
      <c r="A594" t="s">
        <v>103</v>
      </c>
      <c r="B594">
        <v>1</v>
      </c>
    </row>
    <row r="595" spans="1:2" outlineLevel="3" x14ac:dyDescent="0.25">
      <c r="A595" t="s">
        <v>103</v>
      </c>
      <c r="B595">
        <v>1</v>
      </c>
    </row>
    <row r="596" spans="1:2" outlineLevel="3" x14ac:dyDescent="0.25">
      <c r="A596" t="s">
        <v>103</v>
      </c>
      <c r="B596">
        <v>1</v>
      </c>
    </row>
    <row r="597" spans="1:2" outlineLevel="3" x14ac:dyDescent="0.25">
      <c r="A597" t="s">
        <v>103</v>
      </c>
      <c r="B597">
        <v>1</v>
      </c>
    </row>
    <row r="598" spans="1:2" outlineLevel="3" x14ac:dyDescent="0.25">
      <c r="A598" t="s">
        <v>103</v>
      </c>
      <c r="B598">
        <v>1</v>
      </c>
    </row>
    <row r="599" spans="1:2" outlineLevel="3" x14ac:dyDescent="0.25">
      <c r="A599" t="s">
        <v>103</v>
      </c>
      <c r="B599">
        <v>1</v>
      </c>
    </row>
    <row r="600" spans="1:2" outlineLevel="3" x14ac:dyDescent="0.25">
      <c r="A600" t="s">
        <v>103</v>
      </c>
      <c r="B600">
        <v>1</v>
      </c>
    </row>
    <row r="601" spans="1:2" outlineLevel="3" x14ac:dyDescent="0.25">
      <c r="A601" t="s">
        <v>103</v>
      </c>
      <c r="B601">
        <v>1</v>
      </c>
    </row>
    <row r="602" spans="1:2" outlineLevel="3" x14ac:dyDescent="0.25">
      <c r="A602" t="s">
        <v>103</v>
      </c>
      <c r="B602">
        <v>1</v>
      </c>
    </row>
    <row r="603" spans="1:2" outlineLevel="3" x14ac:dyDescent="0.25">
      <c r="A603" t="s">
        <v>103</v>
      </c>
      <c r="B603">
        <v>1</v>
      </c>
    </row>
    <row r="604" spans="1:2" outlineLevel="3" x14ac:dyDescent="0.25">
      <c r="A604" t="s">
        <v>103</v>
      </c>
      <c r="B604">
        <v>1</v>
      </c>
    </row>
    <row r="605" spans="1:2" outlineLevel="3" x14ac:dyDescent="0.25">
      <c r="A605" t="s">
        <v>103</v>
      </c>
      <c r="B605">
        <v>1</v>
      </c>
    </row>
    <row r="606" spans="1:2" outlineLevel="3" x14ac:dyDescent="0.25">
      <c r="A606" t="s">
        <v>103</v>
      </c>
      <c r="B606">
        <v>1</v>
      </c>
    </row>
    <row r="607" spans="1:2" outlineLevel="3" x14ac:dyDescent="0.25">
      <c r="A607" t="s">
        <v>103</v>
      </c>
      <c r="B607">
        <v>1</v>
      </c>
    </row>
    <row r="608" spans="1:2" outlineLevel="3" x14ac:dyDescent="0.25">
      <c r="A608" t="s">
        <v>103</v>
      </c>
      <c r="B608">
        <v>1</v>
      </c>
    </row>
    <row r="609" spans="1:2" outlineLevel="3" x14ac:dyDescent="0.25">
      <c r="A609" t="s">
        <v>103</v>
      </c>
      <c r="B609">
        <v>1</v>
      </c>
    </row>
    <row r="610" spans="1:2" outlineLevel="3" x14ac:dyDescent="0.25">
      <c r="A610" t="s">
        <v>103</v>
      </c>
      <c r="B610">
        <v>1</v>
      </c>
    </row>
    <row r="611" spans="1:2" outlineLevel="3" x14ac:dyDescent="0.25">
      <c r="A611" t="s">
        <v>103</v>
      </c>
      <c r="B611">
        <v>1</v>
      </c>
    </row>
    <row r="612" spans="1:2" outlineLevel="3" x14ac:dyDescent="0.25">
      <c r="A612" t="s">
        <v>103</v>
      </c>
      <c r="B612">
        <v>1</v>
      </c>
    </row>
    <row r="613" spans="1:2" outlineLevel="3" x14ac:dyDescent="0.25">
      <c r="A613" t="s">
        <v>103</v>
      </c>
      <c r="B613">
        <v>1</v>
      </c>
    </row>
    <row r="614" spans="1:2" outlineLevel="3" x14ac:dyDescent="0.25">
      <c r="A614" t="s">
        <v>103</v>
      </c>
      <c r="B614">
        <v>1</v>
      </c>
    </row>
    <row r="615" spans="1:2" outlineLevel="3" x14ac:dyDescent="0.25">
      <c r="A615" t="s">
        <v>103</v>
      </c>
      <c r="B615">
        <v>1</v>
      </c>
    </row>
    <row r="616" spans="1:2" outlineLevel="3" x14ac:dyDescent="0.25">
      <c r="A616" t="s">
        <v>103</v>
      </c>
      <c r="B616">
        <v>1</v>
      </c>
    </row>
    <row r="617" spans="1:2" outlineLevel="2" x14ac:dyDescent="0.25">
      <c r="A617" s="24" t="s">
        <v>2569</v>
      </c>
      <c r="B617">
        <f>SUBTOTAL(9,B529:B616)</f>
        <v>88</v>
      </c>
    </row>
    <row r="618" spans="1:2" outlineLevel="3" x14ac:dyDescent="0.25">
      <c r="A618" t="s">
        <v>44</v>
      </c>
      <c r="B618">
        <v>1</v>
      </c>
    </row>
    <row r="619" spans="1:2" outlineLevel="3" x14ac:dyDescent="0.25">
      <c r="A619" t="s">
        <v>44</v>
      </c>
      <c r="B619">
        <v>1</v>
      </c>
    </row>
    <row r="620" spans="1:2" outlineLevel="3" x14ac:dyDescent="0.25">
      <c r="A620" t="s">
        <v>44</v>
      </c>
      <c r="B620">
        <v>1</v>
      </c>
    </row>
    <row r="621" spans="1:2" outlineLevel="3" x14ac:dyDescent="0.25">
      <c r="A621" t="s">
        <v>44</v>
      </c>
      <c r="B621">
        <v>1</v>
      </c>
    </row>
    <row r="622" spans="1:2" outlineLevel="3" x14ac:dyDescent="0.25">
      <c r="A622" t="s">
        <v>44</v>
      </c>
      <c r="B622">
        <v>1</v>
      </c>
    </row>
    <row r="623" spans="1:2" outlineLevel="2" x14ac:dyDescent="0.25">
      <c r="A623" s="24" t="s">
        <v>2570</v>
      </c>
      <c r="B623">
        <f>SUBTOTAL(9,B618:B622)</f>
        <v>5</v>
      </c>
    </row>
    <row r="624" spans="1:2" outlineLevel="3" x14ac:dyDescent="0.25">
      <c r="A624" t="s">
        <v>283</v>
      </c>
      <c r="B624">
        <v>1</v>
      </c>
    </row>
    <row r="625" spans="1:2" outlineLevel="3" x14ac:dyDescent="0.25">
      <c r="A625" t="s">
        <v>283</v>
      </c>
      <c r="B625">
        <v>1</v>
      </c>
    </row>
    <row r="626" spans="1:2" outlineLevel="3" x14ac:dyDescent="0.25">
      <c r="A626" t="s">
        <v>283</v>
      </c>
      <c r="B626">
        <v>1</v>
      </c>
    </row>
    <row r="627" spans="1:2" outlineLevel="3" x14ac:dyDescent="0.25">
      <c r="A627" t="s">
        <v>283</v>
      </c>
      <c r="B627">
        <v>1</v>
      </c>
    </row>
    <row r="628" spans="1:2" outlineLevel="3" x14ac:dyDescent="0.25">
      <c r="A628" t="s">
        <v>283</v>
      </c>
      <c r="B628">
        <v>1</v>
      </c>
    </row>
    <row r="629" spans="1:2" outlineLevel="2" x14ac:dyDescent="0.25">
      <c r="A629" s="24" t="s">
        <v>2571</v>
      </c>
      <c r="B629">
        <f>SUBTOTAL(9,B624:B628)</f>
        <v>5</v>
      </c>
    </row>
    <row r="630" spans="1:2" outlineLevel="3" x14ac:dyDescent="0.25">
      <c r="A630" t="s">
        <v>393</v>
      </c>
      <c r="B630">
        <v>1</v>
      </c>
    </row>
    <row r="631" spans="1:2" outlineLevel="3" x14ac:dyDescent="0.25">
      <c r="A631" t="s">
        <v>393</v>
      </c>
      <c r="B631">
        <v>1</v>
      </c>
    </row>
    <row r="632" spans="1:2" outlineLevel="3" x14ac:dyDescent="0.25">
      <c r="A632" t="s">
        <v>393</v>
      </c>
      <c r="B632">
        <v>1</v>
      </c>
    </row>
    <row r="633" spans="1:2" outlineLevel="3" x14ac:dyDescent="0.25">
      <c r="A633" t="s">
        <v>393</v>
      </c>
      <c r="B633">
        <v>1</v>
      </c>
    </row>
    <row r="634" spans="1:2" outlineLevel="3" x14ac:dyDescent="0.25">
      <c r="A634" t="s">
        <v>393</v>
      </c>
      <c r="B634">
        <v>1</v>
      </c>
    </row>
    <row r="635" spans="1:2" outlineLevel="3" x14ac:dyDescent="0.25">
      <c r="A635" t="s">
        <v>393</v>
      </c>
      <c r="B635">
        <v>1</v>
      </c>
    </row>
    <row r="636" spans="1:2" outlineLevel="3" x14ac:dyDescent="0.25">
      <c r="A636" t="s">
        <v>393</v>
      </c>
      <c r="B636">
        <v>1</v>
      </c>
    </row>
    <row r="637" spans="1:2" outlineLevel="3" x14ac:dyDescent="0.25">
      <c r="A637" t="s">
        <v>393</v>
      </c>
      <c r="B637">
        <v>1</v>
      </c>
    </row>
    <row r="638" spans="1:2" outlineLevel="3" x14ac:dyDescent="0.25">
      <c r="A638" t="s">
        <v>393</v>
      </c>
      <c r="B638">
        <v>1</v>
      </c>
    </row>
    <row r="639" spans="1:2" outlineLevel="3" x14ac:dyDescent="0.25">
      <c r="A639" t="s">
        <v>393</v>
      </c>
      <c r="B639">
        <v>1</v>
      </c>
    </row>
    <row r="640" spans="1:2" outlineLevel="3" x14ac:dyDescent="0.25">
      <c r="A640" t="s">
        <v>393</v>
      </c>
      <c r="B640">
        <v>1</v>
      </c>
    </row>
    <row r="641" spans="1:2" outlineLevel="3" x14ac:dyDescent="0.25">
      <c r="A641" t="s">
        <v>393</v>
      </c>
      <c r="B641">
        <v>1</v>
      </c>
    </row>
    <row r="642" spans="1:2" outlineLevel="3" x14ac:dyDescent="0.25">
      <c r="A642" t="s">
        <v>393</v>
      </c>
      <c r="B642">
        <v>1</v>
      </c>
    </row>
    <row r="643" spans="1:2" outlineLevel="3" x14ac:dyDescent="0.25">
      <c r="A643" t="s">
        <v>393</v>
      </c>
      <c r="B643">
        <v>1</v>
      </c>
    </row>
    <row r="644" spans="1:2" outlineLevel="3" x14ac:dyDescent="0.25">
      <c r="A644" t="s">
        <v>393</v>
      </c>
      <c r="B644">
        <v>1</v>
      </c>
    </row>
    <row r="645" spans="1:2" outlineLevel="3" x14ac:dyDescent="0.25">
      <c r="A645" t="s">
        <v>393</v>
      </c>
      <c r="B645">
        <v>1</v>
      </c>
    </row>
    <row r="646" spans="1:2" outlineLevel="3" x14ac:dyDescent="0.25">
      <c r="A646" t="s">
        <v>393</v>
      </c>
      <c r="B646">
        <v>1</v>
      </c>
    </row>
    <row r="647" spans="1:2" outlineLevel="3" x14ac:dyDescent="0.25">
      <c r="A647" t="s">
        <v>393</v>
      </c>
      <c r="B647">
        <v>1</v>
      </c>
    </row>
    <row r="648" spans="1:2" outlineLevel="2" x14ac:dyDescent="0.25">
      <c r="A648" s="24" t="s">
        <v>2572</v>
      </c>
      <c r="B648">
        <f>SUBTOTAL(9,B630:B647)</f>
        <v>18</v>
      </c>
    </row>
    <row r="649" spans="1:2" outlineLevel="3" x14ac:dyDescent="0.25">
      <c r="A649" t="s">
        <v>664</v>
      </c>
      <c r="B649">
        <v>1</v>
      </c>
    </row>
    <row r="650" spans="1:2" outlineLevel="3" x14ac:dyDescent="0.25">
      <c r="A650" t="s">
        <v>664</v>
      </c>
      <c r="B650">
        <v>1</v>
      </c>
    </row>
    <row r="651" spans="1:2" outlineLevel="2" x14ac:dyDescent="0.25">
      <c r="A651" s="24" t="s">
        <v>2573</v>
      </c>
      <c r="B651">
        <f>SUBTOTAL(9,B649:B650)</f>
        <v>2</v>
      </c>
    </row>
    <row r="652" spans="1:2" outlineLevel="3" x14ac:dyDescent="0.25">
      <c r="A652" t="s">
        <v>2513</v>
      </c>
      <c r="B652">
        <v>1</v>
      </c>
    </row>
    <row r="653" spans="1:2" outlineLevel="3" x14ac:dyDescent="0.25">
      <c r="A653" t="s">
        <v>2513</v>
      </c>
      <c r="B653">
        <v>1</v>
      </c>
    </row>
    <row r="654" spans="1:2" outlineLevel="3" x14ac:dyDescent="0.25">
      <c r="A654" t="s">
        <v>2513</v>
      </c>
      <c r="B654">
        <v>1</v>
      </c>
    </row>
    <row r="655" spans="1:2" outlineLevel="3" x14ac:dyDescent="0.25">
      <c r="A655" t="s">
        <v>2513</v>
      </c>
      <c r="B655">
        <v>1</v>
      </c>
    </row>
    <row r="656" spans="1:2" outlineLevel="3" x14ac:dyDescent="0.25">
      <c r="A656" t="s">
        <v>2513</v>
      </c>
      <c r="B656">
        <v>1</v>
      </c>
    </row>
    <row r="657" spans="1:2" outlineLevel="3" x14ac:dyDescent="0.25">
      <c r="A657" t="s">
        <v>2513</v>
      </c>
      <c r="B657">
        <v>1</v>
      </c>
    </row>
    <row r="658" spans="1:2" outlineLevel="2" x14ac:dyDescent="0.25">
      <c r="A658" s="24" t="s">
        <v>2574</v>
      </c>
      <c r="B658">
        <f>SUBTOTAL(9,B652:B657)</f>
        <v>6</v>
      </c>
    </row>
    <row r="659" spans="1:2" outlineLevel="3" x14ac:dyDescent="0.25">
      <c r="A659" t="s">
        <v>170</v>
      </c>
      <c r="B659">
        <v>1</v>
      </c>
    </row>
    <row r="660" spans="1:2" outlineLevel="3" x14ac:dyDescent="0.25">
      <c r="A660" t="s">
        <v>170</v>
      </c>
      <c r="B660">
        <v>1</v>
      </c>
    </row>
    <row r="661" spans="1:2" outlineLevel="3" x14ac:dyDescent="0.25">
      <c r="A661" t="s">
        <v>170</v>
      </c>
      <c r="B661">
        <v>1</v>
      </c>
    </row>
    <row r="662" spans="1:2" outlineLevel="3" x14ac:dyDescent="0.25">
      <c r="A662" t="s">
        <v>170</v>
      </c>
      <c r="B662">
        <v>1</v>
      </c>
    </row>
    <row r="663" spans="1:2" outlineLevel="3" x14ac:dyDescent="0.25">
      <c r="A663" t="s">
        <v>170</v>
      </c>
      <c r="B663">
        <v>1</v>
      </c>
    </row>
    <row r="664" spans="1:2" outlineLevel="3" x14ac:dyDescent="0.25">
      <c r="A664" t="s">
        <v>170</v>
      </c>
      <c r="B664">
        <v>1</v>
      </c>
    </row>
    <row r="665" spans="1:2" outlineLevel="3" x14ac:dyDescent="0.25">
      <c r="A665" t="s">
        <v>170</v>
      </c>
      <c r="B665">
        <v>1</v>
      </c>
    </row>
    <row r="666" spans="1:2" outlineLevel="3" x14ac:dyDescent="0.25">
      <c r="A666" t="s">
        <v>170</v>
      </c>
      <c r="B666">
        <v>1</v>
      </c>
    </row>
    <row r="667" spans="1:2" outlineLevel="3" x14ac:dyDescent="0.25">
      <c r="A667" t="s">
        <v>170</v>
      </c>
      <c r="B667">
        <v>1</v>
      </c>
    </row>
    <row r="668" spans="1:2" outlineLevel="3" x14ac:dyDescent="0.25">
      <c r="A668" t="s">
        <v>170</v>
      </c>
      <c r="B668">
        <v>1</v>
      </c>
    </row>
    <row r="669" spans="1:2" outlineLevel="3" x14ac:dyDescent="0.25">
      <c r="A669" t="s">
        <v>170</v>
      </c>
      <c r="B669">
        <v>1</v>
      </c>
    </row>
    <row r="670" spans="1:2" outlineLevel="2" x14ac:dyDescent="0.25">
      <c r="A670" s="24" t="s">
        <v>2575</v>
      </c>
      <c r="B670">
        <f>SUBTOTAL(9,B659:B669)</f>
        <v>11</v>
      </c>
    </row>
    <row r="671" spans="1:2" outlineLevel="3" x14ac:dyDescent="0.25">
      <c r="A671" t="s">
        <v>119</v>
      </c>
      <c r="B671">
        <v>1</v>
      </c>
    </row>
    <row r="672" spans="1:2" outlineLevel="3" x14ac:dyDescent="0.25">
      <c r="A672" t="s">
        <v>119</v>
      </c>
      <c r="B672">
        <v>1</v>
      </c>
    </row>
    <row r="673" spans="1:2" outlineLevel="3" x14ac:dyDescent="0.25">
      <c r="A673" t="s">
        <v>119</v>
      </c>
      <c r="B673">
        <v>1</v>
      </c>
    </row>
    <row r="674" spans="1:2" outlineLevel="3" x14ac:dyDescent="0.25">
      <c r="A674" t="s">
        <v>119</v>
      </c>
      <c r="B674">
        <v>1</v>
      </c>
    </row>
    <row r="675" spans="1:2" outlineLevel="3" x14ac:dyDescent="0.25">
      <c r="A675" t="s">
        <v>119</v>
      </c>
      <c r="B675">
        <v>1</v>
      </c>
    </row>
    <row r="676" spans="1:2" outlineLevel="3" x14ac:dyDescent="0.25">
      <c r="A676" t="s">
        <v>119</v>
      </c>
      <c r="B676">
        <v>1</v>
      </c>
    </row>
    <row r="677" spans="1:2" outlineLevel="3" x14ac:dyDescent="0.25">
      <c r="A677" t="s">
        <v>119</v>
      </c>
      <c r="B677">
        <v>1</v>
      </c>
    </row>
    <row r="678" spans="1:2" outlineLevel="3" x14ac:dyDescent="0.25">
      <c r="A678" t="s">
        <v>119</v>
      </c>
      <c r="B678">
        <v>1</v>
      </c>
    </row>
    <row r="679" spans="1:2" outlineLevel="3" x14ac:dyDescent="0.25">
      <c r="A679" t="s">
        <v>119</v>
      </c>
      <c r="B679">
        <v>1</v>
      </c>
    </row>
    <row r="680" spans="1:2" outlineLevel="3" x14ac:dyDescent="0.25">
      <c r="A680" t="s">
        <v>119</v>
      </c>
      <c r="B680">
        <v>1</v>
      </c>
    </row>
    <row r="681" spans="1:2" outlineLevel="3" x14ac:dyDescent="0.25">
      <c r="A681" t="s">
        <v>119</v>
      </c>
      <c r="B681">
        <v>1</v>
      </c>
    </row>
    <row r="682" spans="1:2" outlineLevel="3" x14ac:dyDescent="0.25">
      <c r="A682" t="s">
        <v>119</v>
      </c>
      <c r="B682">
        <v>1</v>
      </c>
    </row>
    <row r="683" spans="1:2" outlineLevel="3" x14ac:dyDescent="0.25">
      <c r="A683" t="s">
        <v>119</v>
      </c>
      <c r="B683">
        <v>1</v>
      </c>
    </row>
    <row r="684" spans="1:2" outlineLevel="3" x14ac:dyDescent="0.25">
      <c r="A684" t="s">
        <v>119</v>
      </c>
      <c r="B684">
        <v>1</v>
      </c>
    </row>
    <row r="685" spans="1:2" outlineLevel="3" x14ac:dyDescent="0.25">
      <c r="A685" t="s">
        <v>119</v>
      </c>
      <c r="B685">
        <v>1</v>
      </c>
    </row>
    <row r="686" spans="1:2" outlineLevel="3" x14ac:dyDescent="0.25">
      <c r="A686" t="s">
        <v>119</v>
      </c>
      <c r="B686">
        <v>1</v>
      </c>
    </row>
    <row r="687" spans="1:2" outlineLevel="3" x14ac:dyDescent="0.25">
      <c r="A687" t="s">
        <v>119</v>
      </c>
      <c r="B687">
        <v>1</v>
      </c>
    </row>
    <row r="688" spans="1:2" outlineLevel="3" x14ac:dyDescent="0.25">
      <c r="A688" t="s">
        <v>119</v>
      </c>
      <c r="B688">
        <v>1</v>
      </c>
    </row>
    <row r="689" spans="1:2" outlineLevel="3" x14ac:dyDescent="0.25">
      <c r="A689" t="s">
        <v>119</v>
      </c>
      <c r="B689">
        <v>1</v>
      </c>
    </row>
    <row r="690" spans="1:2" outlineLevel="3" x14ac:dyDescent="0.25">
      <c r="A690" t="s">
        <v>119</v>
      </c>
      <c r="B690">
        <v>1</v>
      </c>
    </row>
    <row r="691" spans="1:2" outlineLevel="3" x14ac:dyDescent="0.25">
      <c r="A691" t="s">
        <v>119</v>
      </c>
      <c r="B691">
        <v>1</v>
      </c>
    </row>
    <row r="692" spans="1:2" outlineLevel="3" x14ac:dyDescent="0.25">
      <c r="A692" t="s">
        <v>119</v>
      </c>
      <c r="B692">
        <v>1</v>
      </c>
    </row>
    <row r="693" spans="1:2" outlineLevel="3" x14ac:dyDescent="0.25">
      <c r="A693" t="s">
        <v>119</v>
      </c>
      <c r="B693">
        <v>1</v>
      </c>
    </row>
    <row r="694" spans="1:2" outlineLevel="3" x14ac:dyDescent="0.25">
      <c r="A694" t="s">
        <v>119</v>
      </c>
      <c r="B694">
        <v>1</v>
      </c>
    </row>
    <row r="695" spans="1:2" outlineLevel="3" x14ac:dyDescent="0.25">
      <c r="A695" t="s">
        <v>119</v>
      </c>
      <c r="B695">
        <v>1</v>
      </c>
    </row>
    <row r="696" spans="1:2" outlineLevel="3" x14ac:dyDescent="0.25">
      <c r="A696" t="s">
        <v>119</v>
      </c>
      <c r="B696">
        <v>1</v>
      </c>
    </row>
    <row r="697" spans="1:2" outlineLevel="3" x14ac:dyDescent="0.25">
      <c r="A697" t="s">
        <v>119</v>
      </c>
      <c r="B697">
        <v>1</v>
      </c>
    </row>
    <row r="698" spans="1:2" outlineLevel="3" x14ac:dyDescent="0.25">
      <c r="A698" t="s">
        <v>119</v>
      </c>
      <c r="B698">
        <v>1</v>
      </c>
    </row>
    <row r="699" spans="1:2" outlineLevel="3" x14ac:dyDescent="0.25">
      <c r="A699" t="s">
        <v>119</v>
      </c>
      <c r="B699">
        <v>1</v>
      </c>
    </row>
    <row r="700" spans="1:2" outlineLevel="3" x14ac:dyDescent="0.25">
      <c r="A700" t="s">
        <v>119</v>
      </c>
      <c r="B700">
        <v>1</v>
      </c>
    </row>
    <row r="701" spans="1:2" outlineLevel="3" x14ac:dyDescent="0.25">
      <c r="A701" t="s">
        <v>119</v>
      </c>
      <c r="B701">
        <v>1</v>
      </c>
    </row>
    <row r="702" spans="1:2" outlineLevel="3" x14ac:dyDescent="0.25">
      <c r="A702" t="s">
        <v>119</v>
      </c>
      <c r="B702">
        <v>1</v>
      </c>
    </row>
    <row r="703" spans="1:2" outlineLevel="3" x14ac:dyDescent="0.25">
      <c r="A703" t="s">
        <v>119</v>
      </c>
      <c r="B703">
        <v>1</v>
      </c>
    </row>
    <row r="704" spans="1:2" outlineLevel="3" x14ac:dyDescent="0.25">
      <c r="A704" t="s">
        <v>119</v>
      </c>
      <c r="B704">
        <v>1</v>
      </c>
    </row>
    <row r="705" spans="1:2" outlineLevel="3" x14ac:dyDescent="0.25">
      <c r="A705" t="s">
        <v>119</v>
      </c>
      <c r="B705">
        <v>1</v>
      </c>
    </row>
    <row r="706" spans="1:2" outlineLevel="3" x14ac:dyDescent="0.25">
      <c r="A706" t="s">
        <v>119</v>
      </c>
      <c r="B706">
        <v>1</v>
      </c>
    </row>
    <row r="707" spans="1:2" outlineLevel="3" x14ac:dyDescent="0.25">
      <c r="A707" t="s">
        <v>119</v>
      </c>
      <c r="B707">
        <v>1</v>
      </c>
    </row>
    <row r="708" spans="1:2" outlineLevel="3" x14ac:dyDescent="0.25">
      <c r="A708" t="s">
        <v>119</v>
      </c>
      <c r="B708">
        <v>1</v>
      </c>
    </row>
    <row r="709" spans="1:2" outlineLevel="3" x14ac:dyDescent="0.25">
      <c r="A709" t="s">
        <v>119</v>
      </c>
      <c r="B709">
        <v>1</v>
      </c>
    </row>
    <row r="710" spans="1:2" outlineLevel="3" x14ac:dyDescent="0.25">
      <c r="A710" t="s">
        <v>119</v>
      </c>
      <c r="B710">
        <v>1</v>
      </c>
    </row>
    <row r="711" spans="1:2" outlineLevel="3" x14ac:dyDescent="0.25">
      <c r="A711" t="s">
        <v>119</v>
      </c>
      <c r="B711">
        <v>1</v>
      </c>
    </row>
    <row r="712" spans="1:2" outlineLevel="3" x14ac:dyDescent="0.25">
      <c r="A712" t="s">
        <v>119</v>
      </c>
      <c r="B712">
        <v>1</v>
      </c>
    </row>
    <row r="713" spans="1:2" outlineLevel="3" x14ac:dyDescent="0.25">
      <c r="A713" t="s">
        <v>119</v>
      </c>
      <c r="B713">
        <v>1</v>
      </c>
    </row>
    <row r="714" spans="1:2" outlineLevel="3" x14ac:dyDescent="0.25">
      <c r="A714" t="s">
        <v>119</v>
      </c>
      <c r="B714">
        <v>1</v>
      </c>
    </row>
    <row r="715" spans="1:2" outlineLevel="3" x14ac:dyDescent="0.25">
      <c r="A715" t="s">
        <v>119</v>
      </c>
      <c r="B715">
        <v>1</v>
      </c>
    </row>
    <row r="716" spans="1:2" outlineLevel="3" x14ac:dyDescent="0.25">
      <c r="A716" t="s">
        <v>119</v>
      </c>
      <c r="B716">
        <v>1</v>
      </c>
    </row>
    <row r="717" spans="1:2" outlineLevel="3" x14ac:dyDescent="0.25">
      <c r="A717" t="s">
        <v>119</v>
      </c>
      <c r="B717">
        <v>1</v>
      </c>
    </row>
    <row r="718" spans="1:2" outlineLevel="3" x14ac:dyDescent="0.25">
      <c r="A718" t="s">
        <v>119</v>
      </c>
      <c r="B718">
        <v>1</v>
      </c>
    </row>
    <row r="719" spans="1:2" outlineLevel="3" x14ac:dyDescent="0.25">
      <c r="A719" t="s">
        <v>119</v>
      </c>
      <c r="B719">
        <v>1</v>
      </c>
    </row>
    <row r="720" spans="1:2" outlineLevel="2" x14ac:dyDescent="0.25">
      <c r="A720" s="24" t="s">
        <v>2576</v>
      </c>
      <c r="B720">
        <f>SUBTOTAL(9,B671:B719)</f>
        <v>49</v>
      </c>
    </row>
    <row r="721" spans="1:2" outlineLevel="3" x14ac:dyDescent="0.25">
      <c r="A721" t="s">
        <v>66</v>
      </c>
      <c r="B721">
        <v>1</v>
      </c>
    </row>
    <row r="722" spans="1:2" outlineLevel="3" x14ac:dyDescent="0.25">
      <c r="A722" t="s">
        <v>66</v>
      </c>
      <c r="B722">
        <v>1</v>
      </c>
    </row>
    <row r="723" spans="1:2" outlineLevel="3" x14ac:dyDescent="0.25">
      <c r="A723" t="s">
        <v>66</v>
      </c>
      <c r="B723">
        <v>1</v>
      </c>
    </row>
    <row r="724" spans="1:2" outlineLevel="3" x14ac:dyDescent="0.25">
      <c r="A724" t="s">
        <v>66</v>
      </c>
      <c r="B724">
        <v>1</v>
      </c>
    </row>
    <row r="725" spans="1:2" outlineLevel="3" x14ac:dyDescent="0.25">
      <c r="A725" t="s">
        <v>66</v>
      </c>
      <c r="B725">
        <v>1</v>
      </c>
    </row>
    <row r="726" spans="1:2" outlineLevel="3" x14ac:dyDescent="0.25">
      <c r="A726" t="s">
        <v>66</v>
      </c>
      <c r="B726">
        <v>1</v>
      </c>
    </row>
    <row r="727" spans="1:2" outlineLevel="3" x14ac:dyDescent="0.25">
      <c r="A727" t="s">
        <v>66</v>
      </c>
      <c r="B727">
        <v>1</v>
      </c>
    </row>
    <row r="728" spans="1:2" outlineLevel="3" x14ac:dyDescent="0.25">
      <c r="A728" t="s">
        <v>66</v>
      </c>
      <c r="B728">
        <v>1</v>
      </c>
    </row>
    <row r="729" spans="1:2" outlineLevel="3" x14ac:dyDescent="0.25">
      <c r="A729" t="s">
        <v>66</v>
      </c>
      <c r="B729">
        <v>1</v>
      </c>
    </row>
    <row r="730" spans="1:2" outlineLevel="3" x14ac:dyDescent="0.25">
      <c r="A730" t="s">
        <v>66</v>
      </c>
      <c r="B730">
        <v>1</v>
      </c>
    </row>
    <row r="731" spans="1:2" outlineLevel="3" x14ac:dyDescent="0.25">
      <c r="A731" t="s">
        <v>66</v>
      </c>
      <c r="B731">
        <v>1</v>
      </c>
    </row>
    <row r="732" spans="1:2" outlineLevel="3" x14ac:dyDescent="0.25">
      <c r="A732" t="s">
        <v>66</v>
      </c>
      <c r="B732">
        <v>1</v>
      </c>
    </row>
    <row r="733" spans="1:2" outlineLevel="3" x14ac:dyDescent="0.25">
      <c r="A733" t="s">
        <v>66</v>
      </c>
      <c r="B733">
        <v>1</v>
      </c>
    </row>
    <row r="734" spans="1:2" outlineLevel="3" x14ac:dyDescent="0.25">
      <c r="A734" t="s">
        <v>66</v>
      </c>
      <c r="B734">
        <v>1</v>
      </c>
    </row>
    <row r="735" spans="1:2" outlineLevel="3" x14ac:dyDescent="0.25">
      <c r="A735" t="s">
        <v>66</v>
      </c>
      <c r="B735">
        <v>1</v>
      </c>
    </row>
    <row r="736" spans="1:2" outlineLevel="3" x14ac:dyDescent="0.25">
      <c r="A736" t="s">
        <v>66</v>
      </c>
      <c r="B736">
        <v>1</v>
      </c>
    </row>
    <row r="737" spans="1:2" outlineLevel="3" x14ac:dyDescent="0.25">
      <c r="A737" t="s">
        <v>66</v>
      </c>
      <c r="B737">
        <v>1</v>
      </c>
    </row>
    <row r="738" spans="1:2" outlineLevel="3" x14ac:dyDescent="0.25">
      <c r="A738" t="s">
        <v>66</v>
      </c>
      <c r="B738">
        <v>1</v>
      </c>
    </row>
    <row r="739" spans="1:2" outlineLevel="3" x14ac:dyDescent="0.25">
      <c r="A739" t="s">
        <v>66</v>
      </c>
      <c r="B739">
        <v>1</v>
      </c>
    </row>
    <row r="740" spans="1:2" outlineLevel="3" x14ac:dyDescent="0.25">
      <c r="A740" t="s">
        <v>66</v>
      </c>
      <c r="B740">
        <v>1</v>
      </c>
    </row>
    <row r="741" spans="1:2" outlineLevel="3" x14ac:dyDescent="0.25">
      <c r="A741" t="s">
        <v>66</v>
      </c>
      <c r="B741">
        <v>1</v>
      </c>
    </row>
    <row r="742" spans="1:2" outlineLevel="3" x14ac:dyDescent="0.25">
      <c r="A742" t="s">
        <v>66</v>
      </c>
      <c r="B742">
        <v>1</v>
      </c>
    </row>
    <row r="743" spans="1:2" outlineLevel="2" x14ac:dyDescent="0.25">
      <c r="A743" s="24" t="s">
        <v>2577</v>
      </c>
      <c r="B743">
        <f>SUBTOTAL(9,B721:B742)</f>
        <v>22</v>
      </c>
    </row>
    <row r="744" spans="1:2" outlineLevel="2" x14ac:dyDescent="0.25">
      <c r="B744">
        <v>1</v>
      </c>
    </row>
    <row r="745" spans="1:2" outlineLevel="2" x14ac:dyDescent="0.25">
      <c r="A745" s="24" t="s">
        <v>2494</v>
      </c>
      <c r="B745">
        <f>SUBTOTAL(9,B2:B744)</f>
        <v>716</v>
      </c>
    </row>
  </sheetData>
  <autoFilter ref="A1:A744" xr:uid="{99DA7668-6BEC-4999-9270-E1B2BED8E96E}"/>
  <sortState xmlns:xlrd2="http://schemas.microsoft.com/office/spreadsheetml/2017/richdata2" ref="J2:K28">
    <sortCondition descending="1" ref="K2:K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F090-DCA7-46F2-9EAC-8E250000F026}">
  <dimension ref="A1:H476"/>
  <sheetViews>
    <sheetView topLeftCell="C1" workbookViewId="0">
      <selection activeCell="I1" sqref="I1"/>
    </sheetView>
  </sheetViews>
  <sheetFormatPr defaultRowHeight="15" x14ac:dyDescent="0.25"/>
  <cols>
    <col min="1" max="1" width="50.28515625" customWidth="1"/>
    <col min="11" max="11" width="37.5703125" customWidth="1"/>
  </cols>
  <sheetData>
    <row r="1" spans="1:8" x14ac:dyDescent="0.25">
      <c r="A1" s="4" t="s">
        <v>2428</v>
      </c>
      <c r="F1" t="s">
        <v>2524</v>
      </c>
      <c r="G1">
        <f>SUM(B2:B26)</f>
        <v>25</v>
      </c>
      <c r="H1">
        <v>25</v>
      </c>
    </row>
    <row r="2" spans="1:8" x14ac:dyDescent="0.25">
      <c r="A2" t="s">
        <v>20</v>
      </c>
      <c r="B2">
        <v>1</v>
      </c>
      <c r="F2" t="s">
        <v>436</v>
      </c>
      <c r="G2">
        <f>SUM(B27:B34)</f>
        <v>8</v>
      </c>
      <c r="H2">
        <v>8</v>
      </c>
    </row>
    <row r="3" spans="1:8" x14ac:dyDescent="0.25">
      <c r="A3" t="s">
        <v>20</v>
      </c>
      <c r="B3">
        <v>1</v>
      </c>
      <c r="F3" t="s">
        <v>1102</v>
      </c>
      <c r="G3">
        <f>SUM(B35:B37)</f>
        <v>3</v>
      </c>
      <c r="H3">
        <v>3</v>
      </c>
    </row>
    <row r="4" spans="1:8" x14ac:dyDescent="0.25">
      <c r="A4" t="s">
        <v>20</v>
      </c>
      <c r="B4">
        <v>1</v>
      </c>
      <c r="F4" t="s">
        <v>2548</v>
      </c>
      <c r="G4">
        <f>SUM(B38:B39)</f>
        <v>2</v>
      </c>
      <c r="H4">
        <v>2</v>
      </c>
    </row>
    <row r="5" spans="1:8" x14ac:dyDescent="0.25">
      <c r="A5" t="s">
        <v>20</v>
      </c>
      <c r="B5">
        <v>1</v>
      </c>
      <c r="F5" t="s">
        <v>32</v>
      </c>
      <c r="G5">
        <f>SUM(B40:B90)</f>
        <v>51</v>
      </c>
      <c r="H5">
        <v>51</v>
      </c>
    </row>
    <row r="6" spans="1:8" x14ac:dyDescent="0.25">
      <c r="A6" t="s">
        <v>20</v>
      </c>
      <c r="B6">
        <v>1</v>
      </c>
      <c r="F6" t="s">
        <v>925</v>
      </c>
      <c r="G6">
        <f>SUM(B91:B94)</f>
        <v>4</v>
      </c>
      <c r="H6">
        <v>4</v>
      </c>
    </row>
    <row r="7" spans="1:8" x14ac:dyDescent="0.25">
      <c r="A7" t="s">
        <v>20</v>
      </c>
      <c r="B7">
        <v>1</v>
      </c>
      <c r="F7" t="s">
        <v>42</v>
      </c>
      <c r="G7">
        <f>SUM(B95:B252)</f>
        <v>158</v>
      </c>
      <c r="H7">
        <v>158</v>
      </c>
    </row>
    <row r="8" spans="1:8" x14ac:dyDescent="0.25">
      <c r="A8" t="s">
        <v>20</v>
      </c>
      <c r="B8">
        <v>1</v>
      </c>
      <c r="F8" t="s">
        <v>56</v>
      </c>
      <c r="G8">
        <f>SUM(B253:B340)</f>
        <v>88</v>
      </c>
      <c r="H8">
        <v>88</v>
      </c>
    </row>
    <row r="9" spans="1:8" x14ac:dyDescent="0.25">
      <c r="A9" t="s">
        <v>20</v>
      </c>
      <c r="B9">
        <v>1</v>
      </c>
      <c r="F9" t="s">
        <v>3</v>
      </c>
      <c r="G9">
        <f>SUM(B341:B366)</f>
        <v>26</v>
      </c>
      <c r="H9">
        <v>26</v>
      </c>
    </row>
    <row r="10" spans="1:8" x14ac:dyDescent="0.25">
      <c r="A10" t="s">
        <v>20</v>
      </c>
      <c r="B10">
        <v>1</v>
      </c>
      <c r="F10" t="s">
        <v>458</v>
      </c>
      <c r="G10">
        <f>SUM(B367:B378)</f>
        <v>12</v>
      </c>
      <c r="H10">
        <v>12</v>
      </c>
    </row>
    <row r="11" spans="1:8" x14ac:dyDescent="0.25">
      <c r="A11" t="s">
        <v>20</v>
      </c>
      <c r="B11">
        <v>1</v>
      </c>
      <c r="F11" t="s">
        <v>215</v>
      </c>
      <c r="G11">
        <f>SUM(B379:B385)</f>
        <v>7</v>
      </c>
      <c r="H11">
        <v>7</v>
      </c>
    </row>
    <row r="12" spans="1:8" x14ac:dyDescent="0.25">
      <c r="A12" t="s">
        <v>20</v>
      </c>
      <c r="B12">
        <v>1</v>
      </c>
      <c r="F12" t="s">
        <v>511</v>
      </c>
      <c r="G12">
        <f>SUM(B386:B405)</f>
        <v>20</v>
      </c>
      <c r="H12">
        <v>20</v>
      </c>
    </row>
    <row r="13" spans="1:8" x14ac:dyDescent="0.25">
      <c r="A13" t="s">
        <v>20</v>
      </c>
      <c r="B13">
        <v>1</v>
      </c>
      <c r="F13" t="s">
        <v>2549</v>
      </c>
      <c r="G13">
        <f>SUM(B407:B428)</f>
        <v>22</v>
      </c>
      <c r="H13">
        <v>22</v>
      </c>
    </row>
    <row r="14" spans="1:8" hidden="1" x14ac:dyDescent="0.25">
      <c r="A14" t="s">
        <v>20</v>
      </c>
      <c r="B14">
        <v>1</v>
      </c>
    </row>
    <row r="15" spans="1:8" hidden="1" x14ac:dyDescent="0.25">
      <c r="A15" t="s">
        <v>20</v>
      </c>
      <c r="B15">
        <v>1</v>
      </c>
    </row>
    <row r="16" spans="1:8" hidden="1" x14ac:dyDescent="0.25">
      <c r="A16" t="s">
        <v>20</v>
      </c>
      <c r="B16">
        <v>1</v>
      </c>
    </row>
    <row r="17" spans="1:2" hidden="1" x14ac:dyDescent="0.25">
      <c r="A17" t="s">
        <v>20</v>
      </c>
      <c r="B17">
        <v>1</v>
      </c>
    </row>
    <row r="18" spans="1:2" hidden="1" x14ac:dyDescent="0.25">
      <c r="A18" t="s">
        <v>20</v>
      </c>
      <c r="B18">
        <v>1</v>
      </c>
    </row>
    <row r="19" spans="1:2" hidden="1" x14ac:dyDescent="0.25">
      <c r="A19" t="s">
        <v>20</v>
      </c>
      <c r="B19">
        <v>1</v>
      </c>
    </row>
    <row r="20" spans="1:2" hidden="1" x14ac:dyDescent="0.25">
      <c r="A20" t="s">
        <v>20</v>
      </c>
      <c r="B20">
        <v>1</v>
      </c>
    </row>
    <row r="21" spans="1:2" hidden="1" x14ac:dyDescent="0.25">
      <c r="A21" t="s">
        <v>20</v>
      </c>
      <c r="B21">
        <v>1</v>
      </c>
    </row>
    <row r="22" spans="1:2" hidden="1" x14ac:dyDescent="0.25">
      <c r="A22" t="s">
        <v>20</v>
      </c>
      <c r="B22">
        <v>1</v>
      </c>
    </row>
    <row r="23" spans="1:2" hidden="1" x14ac:dyDescent="0.25">
      <c r="A23" t="s">
        <v>20</v>
      </c>
      <c r="B23">
        <v>1</v>
      </c>
    </row>
    <row r="24" spans="1:2" hidden="1" x14ac:dyDescent="0.25">
      <c r="A24" t="s">
        <v>20</v>
      </c>
      <c r="B24">
        <v>1</v>
      </c>
    </row>
    <row r="25" spans="1:2" hidden="1" x14ac:dyDescent="0.25">
      <c r="A25" t="s">
        <v>20</v>
      </c>
      <c r="B25">
        <v>1</v>
      </c>
    </row>
    <row r="26" spans="1:2" hidden="1" x14ac:dyDescent="0.25">
      <c r="A26" t="s">
        <v>20</v>
      </c>
      <c r="B26">
        <v>1</v>
      </c>
    </row>
    <row r="27" spans="1:2" hidden="1" x14ac:dyDescent="0.25">
      <c r="A27" t="s">
        <v>436</v>
      </c>
      <c r="B27">
        <v>1</v>
      </c>
    </row>
    <row r="28" spans="1:2" hidden="1" x14ac:dyDescent="0.25">
      <c r="A28" t="s">
        <v>436</v>
      </c>
      <c r="B28">
        <v>1</v>
      </c>
    </row>
    <row r="29" spans="1:2" hidden="1" x14ac:dyDescent="0.25">
      <c r="A29" t="s">
        <v>436</v>
      </c>
      <c r="B29">
        <v>1</v>
      </c>
    </row>
    <row r="30" spans="1:2" hidden="1" x14ac:dyDescent="0.25">
      <c r="A30" t="s">
        <v>436</v>
      </c>
      <c r="B30">
        <v>1</v>
      </c>
    </row>
    <row r="31" spans="1:2" hidden="1" x14ac:dyDescent="0.25">
      <c r="A31" t="s">
        <v>436</v>
      </c>
      <c r="B31">
        <v>1</v>
      </c>
    </row>
    <row r="32" spans="1:2" hidden="1" x14ac:dyDescent="0.25">
      <c r="A32" t="s">
        <v>436</v>
      </c>
      <c r="B32">
        <v>1</v>
      </c>
    </row>
    <row r="33" spans="1:2" hidden="1" x14ac:dyDescent="0.25">
      <c r="A33" t="s">
        <v>436</v>
      </c>
      <c r="B33">
        <v>1</v>
      </c>
    </row>
    <row r="34" spans="1:2" hidden="1" x14ac:dyDescent="0.25">
      <c r="A34" t="s">
        <v>436</v>
      </c>
      <c r="B34">
        <v>1</v>
      </c>
    </row>
    <row r="35" spans="1:2" hidden="1" x14ac:dyDescent="0.25">
      <c r="A35" t="s">
        <v>1102</v>
      </c>
      <c r="B35">
        <v>1</v>
      </c>
    </row>
    <row r="36" spans="1:2" hidden="1" x14ac:dyDescent="0.25">
      <c r="A36" t="s">
        <v>1102</v>
      </c>
      <c r="B36">
        <v>1</v>
      </c>
    </row>
    <row r="37" spans="1:2" hidden="1" x14ac:dyDescent="0.25">
      <c r="A37" t="s">
        <v>1102</v>
      </c>
      <c r="B37">
        <v>1</v>
      </c>
    </row>
    <row r="38" spans="1:2" hidden="1" x14ac:dyDescent="0.25">
      <c r="A38" t="s">
        <v>448</v>
      </c>
      <c r="B38">
        <v>1</v>
      </c>
    </row>
    <row r="39" spans="1:2" hidden="1" x14ac:dyDescent="0.25">
      <c r="A39" t="s">
        <v>448</v>
      </c>
      <c r="B39">
        <v>1</v>
      </c>
    </row>
    <row r="40" spans="1:2" hidden="1" x14ac:dyDescent="0.25">
      <c r="A40" t="s">
        <v>32</v>
      </c>
      <c r="B40">
        <v>1</v>
      </c>
    </row>
    <row r="41" spans="1:2" hidden="1" x14ac:dyDescent="0.25">
      <c r="A41" t="s">
        <v>32</v>
      </c>
      <c r="B41">
        <v>1</v>
      </c>
    </row>
    <row r="42" spans="1:2" hidden="1" x14ac:dyDescent="0.25">
      <c r="A42" t="s">
        <v>32</v>
      </c>
      <c r="B42">
        <v>1</v>
      </c>
    </row>
    <row r="43" spans="1:2" hidden="1" x14ac:dyDescent="0.25">
      <c r="A43" t="s">
        <v>32</v>
      </c>
      <c r="B43">
        <v>1</v>
      </c>
    </row>
    <row r="44" spans="1:2" hidden="1" x14ac:dyDescent="0.25">
      <c r="A44" t="s">
        <v>32</v>
      </c>
      <c r="B44">
        <v>1</v>
      </c>
    </row>
    <row r="45" spans="1:2" hidden="1" x14ac:dyDescent="0.25">
      <c r="A45" t="s">
        <v>32</v>
      </c>
      <c r="B45">
        <v>1</v>
      </c>
    </row>
    <row r="46" spans="1:2" hidden="1" x14ac:dyDescent="0.25">
      <c r="A46" t="s">
        <v>32</v>
      </c>
      <c r="B46">
        <v>1</v>
      </c>
    </row>
    <row r="47" spans="1:2" hidden="1" x14ac:dyDescent="0.25">
      <c r="A47" t="s">
        <v>32</v>
      </c>
      <c r="B47">
        <v>1</v>
      </c>
    </row>
    <row r="48" spans="1:2" hidden="1" x14ac:dyDescent="0.25">
      <c r="A48" t="s">
        <v>32</v>
      </c>
      <c r="B48">
        <v>1</v>
      </c>
    </row>
    <row r="49" spans="1:2" hidden="1" x14ac:dyDescent="0.25">
      <c r="A49" t="s">
        <v>32</v>
      </c>
      <c r="B49">
        <v>1</v>
      </c>
    </row>
    <row r="50" spans="1:2" hidden="1" x14ac:dyDescent="0.25">
      <c r="A50" t="s">
        <v>32</v>
      </c>
      <c r="B50">
        <v>1</v>
      </c>
    </row>
    <row r="51" spans="1:2" hidden="1" x14ac:dyDescent="0.25">
      <c r="A51" t="s">
        <v>32</v>
      </c>
      <c r="B51">
        <v>1</v>
      </c>
    </row>
    <row r="52" spans="1:2" hidden="1" x14ac:dyDescent="0.25">
      <c r="A52" t="s">
        <v>32</v>
      </c>
      <c r="B52">
        <v>1</v>
      </c>
    </row>
    <row r="53" spans="1:2" hidden="1" x14ac:dyDescent="0.25">
      <c r="A53" t="s">
        <v>32</v>
      </c>
      <c r="B53">
        <v>1</v>
      </c>
    </row>
    <row r="54" spans="1:2" hidden="1" x14ac:dyDescent="0.25">
      <c r="A54" t="s">
        <v>32</v>
      </c>
      <c r="B54">
        <v>1</v>
      </c>
    </row>
    <row r="55" spans="1:2" hidden="1" x14ac:dyDescent="0.25">
      <c r="A55" t="s">
        <v>32</v>
      </c>
      <c r="B55">
        <v>1</v>
      </c>
    </row>
    <row r="56" spans="1:2" hidden="1" x14ac:dyDescent="0.25">
      <c r="A56" t="s">
        <v>32</v>
      </c>
      <c r="B56">
        <v>1</v>
      </c>
    </row>
    <row r="57" spans="1:2" hidden="1" x14ac:dyDescent="0.25">
      <c r="A57" t="s">
        <v>32</v>
      </c>
      <c r="B57">
        <v>1</v>
      </c>
    </row>
    <row r="58" spans="1:2" hidden="1" x14ac:dyDescent="0.25">
      <c r="A58" t="s">
        <v>32</v>
      </c>
      <c r="B58">
        <v>1</v>
      </c>
    </row>
    <row r="59" spans="1:2" hidden="1" x14ac:dyDescent="0.25">
      <c r="A59" t="s">
        <v>32</v>
      </c>
      <c r="B59">
        <v>1</v>
      </c>
    </row>
    <row r="60" spans="1:2" hidden="1" x14ac:dyDescent="0.25">
      <c r="A60" t="s">
        <v>32</v>
      </c>
      <c r="B60">
        <v>1</v>
      </c>
    </row>
    <row r="61" spans="1:2" hidden="1" x14ac:dyDescent="0.25">
      <c r="A61" t="s">
        <v>32</v>
      </c>
      <c r="B61">
        <v>1</v>
      </c>
    </row>
    <row r="62" spans="1:2" hidden="1" x14ac:dyDescent="0.25">
      <c r="A62" t="s">
        <v>32</v>
      </c>
      <c r="B62">
        <v>1</v>
      </c>
    </row>
    <row r="63" spans="1:2" hidden="1" x14ac:dyDescent="0.25">
      <c r="A63" t="s">
        <v>32</v>
      </c>
      <c r="B63">
        <v>1</v>
      </c>
    </row>
    <row r="64" spans="1:2" hidden="1" x14ac:dyDescent="0.25">
      <c r="A64" t="s">
        <v>32</v>
      </c>
      <c r="B64">
        <v>1</v>
      </c>
    </row>
    <row r="65" spans="1:2" hidden="1" x14ac:dyDescent="0.25">
      <c r="A65" t="s">
        <v>32</v>
      </c>
      <c r="B65">
        <v>1</v>
      </c>
    </row>
    <row r="66" spans="1:2" hidden="1" x14ac:dyDescent="0.25">
      <c r="A66" t="s">
        <v>32</v>
      </c>
      <c r="B66">
        <v>1</v>
      </c>
    </row>
    <row r="67" spans="1:2" hidden="1" x14ac:dyDescent="0.25">
      <c r="A67" t="s">
        <v>32</v>
      </c>
      <c r="B67">
        <v>1</v>
      </c>
    </row>
    <row r="68" spans="1:2" hidden="1" x14ac:dyDescent="0.25">
      <c r="A68" t="s">
        <v>32</v>
      </c>
      <c r="B68">
        <v>1</v>
      </c>
    </row>
    <row r="69" spans="1:2" hidden="1" x14ac:dyDescent="0.25">
      <c r="A69" t="s">
        <v>32</v>
      </c>
      <c r="B69">
        <v>1</v>
      </c>
    </row>
    <row r="70" spans="1:2" hidden="1" x14ac:dyDescent="0.25">
      <c r="A70" t="s">
        <v>32</v>
      </c>
      <c r="B70">
        <v>1</v>
      </c>
    </row>
    <row r="71" spans="1:2" hidden="1" x14ac:dyDescent="0.25">
      <c r="A71" t="s">
        <v>32</v>
      </c>
      <c r="B71">
        <v>1</v>
      </c>
    </row>
    <row r="72" spans="1:2" hidden="1" x14ac:dyDescent="0.25">
      <c r="A72" t="s">
        <v>32</v>
      </c>
      <c r="B72">
        <v>1</v>
      </c>
    </row>
    <row r="73" spans="1:2" hidden="1" x14ac:dyDescent="0.25">
      <c r="A73" t="s">
        <v>32</v>
      </c>
      <c r="B73">
        <v>1</v>
      </c>
    </row>
    <row r="74" spans="1:2" hidden="1" x14ac:dyDescent="0.25">
      <c r="A74" t="s">
        <v>32</v>
      </c>
      <c r="B74">
        <v>1</v>
      </c>
    </row>
    <row r="75" spans="1:2" hidden="1" x14ac:dyDescent="0.25">
      <c r="A75" t="s">
        <v>32</v>
      </c>
      <c r="B75">
        <v>1</v>
      </c>
    </row>
    <row r="76" spans="1:2" hidden="1" x14ac:dyDescent="0.25">
      <c r="A76" t="s">
        <v>32</v>
      </c>
      <c r="B76">
        <v>1</v>
      </c>
    </row>
    <row r="77" spans="1:2" hidden="1" x14ac:dyDescent="0.25">
      <c r="A77" t="s">
        <v>32</v>
      </c>
      <c r="B77">
        <v>1</v>
      </c>
    </row>
    <row r="78" spans="1:2" hidden="1" x14ac:dyDescent="0.25">
      <c r="A78" t="s">
        <v>32</v>
      </c>
      <c r="B78">
        <v>1</v>
      </c>
    </row>
    <row r="79" spans="1:2" hidden="1" x14ac:dyDescent="0.25">
      <c r="A79" t="s">
        <v>32</v>
      </c>
      <c r="B79">
        <v>1</v>
      </c>
    </row>
    <row r="80" spans="1:2" hidden="1" x14ac:dyDescent="0.25">
      <c r="A80" t="s">
        <v>32</v>
      </c>
      <c r="B80">
        <v>1</v>
      </c>
    </row>
    <row r="81" spans="1:2" hidden="1" x14ac:dyDescent="0.25">
      <c r="A81" t="s">
        <v>32</v>
      </c>
      <c r="B81">
        <v>1</v>
      </c>
    </row>
    <row r="82" spans="1:2" hidden="1" x14ac:dyDescent="0.25">
      <c r="A82" t="s">
        <v>32</v>
      </c>
      <c r="B82">
        <v>1</v>
      </c>
    </row>
    <row r="83" spans="1:2" hidden="1" x14ac:dyDescent="0.25">
      <c r="A83" t="s">
        <v>32</v>
      </c>
      <c r="B83">
        <v>1</v>
      </c>
    </row>
    <row r="84" spans="1:2" hidden="1" x14ac:dyDescent="0.25">
      <c r="A84" t="s">
        <v>32</v>
      </c>
      <c r="B84">
        <v>1</v>
      </c>
    </row>
    <row r="85" spans="1:2" hidden="1" x14ac:dyDescent="0.25">
      <c r="A85" t="s">
        <v>32</v>
      </c>
      <c r="B85">
        <v>1</v>
      </c>
    </row>
    <row r="86" spans="1:2" hidden="1" x14ac:dyDescent="0.25">
      <c r="A86" t="s">
        <v>32</v>
      </c>
      <c r="B86">
        <v>1</v>
      </c>
    </row>
    <row r="87" spans="1:2" hidden="1" x14ac:dyDescent="0.25">
      <c r="A87" t="s">
        <v>32</v>
      </c>
      <c r="B87">
        <v>1</v>
      </c>
    </row>
    <row r="88" spans="1:2" hidden="1" x14ac:dyDescent="0.25">
      <c r="A88" t="s">
        <v>32</v>
      </c>
      <c r="B88">
        <v>1</v>
      </c>
    </row>
    <row r="89" spans="1:2" hidden="1" x14ac:dyDescent="0.25">
      <c r="A89" t="s">
        <v>32</v>
      </c>
      <c r="B89">
        <v>1</v>
      </c>
    </row>
    <row r="90" spans="1:2" hidden="1" x14ac:dyDescent="0.25">
      <c r="A90" t="s">
        <v>32</v>
      </c>
      <c r="B90">
        <v>1</v>
      </c>
    </row>
    <row r="91" spans="1:2" hidden="1" x14ac:dyDescent="0.25">
      <c r="A91" t="s">
        <v>925</v>
      </c>
      <c r="B91">
        <v>1</v>
      </c>
    </row>
    <row r="92" spans="1:2" hidden="1" x14ac:dyDescent="0.25">
      <c r="A92" t="s">
        <v>925</v>
      </c>
      <c r="B92">
        <v>1</v>
      </c>
    </row>
    <row r="93" spans="1:2" hidden="1" x14ac:dyDescent="0.25">
      <c r="A93" t="s">
        <v>925</v>
      </c>
      <c r="B93">
        <v>1</v>
      </c>
    </row>
    <row r="94" spans="1:2" hidden="1" x14ac:dyDescent="0.25">
      <c r="A94" t="s">
        <v>564</v>
      </c>
      <c r="B94">
        <v>1</v>
      </c>
    </row>
    <row r="95" spans="1:2" hidden="1" x14ac:dyDescent="0.25">
      <c r="A95" t="s">
        <v>42</v>
      </c>
      <c r="B95">
        <v>1</v>
      </c>
    </row>
    <row r="96" spans="1:2" hidden="1" x14ac:dyDescent="0.25">
      <c r="A96" t="s">
        <v>42</v>
      </c>
      <c r="B96">
        <v>1</v>
      </c>
    </row>
    <row r="97" spans="1:2" hidden="1" x14ac:dyDescent="0.25">
      <c r="A97" t="s">
        <v>42</v>
      </c>
      <c r="B97">
        <v>1</v>
      </c>
    </row>
    <row r="98" spans="1:2" hidden="1" x14ac:dyDescent="0.25">
      <c r="A98" t="s">
        <v>42</v>
      </c>
      <c r="B98">
        <v>1</v>
      </c>
    </row>
    <row r="99" spans="1:2" hidden="1" x14ac:dyDescent="0.25">
      <c r="A99" t="s">
        <v>42</v>
      </c>
      <c r="B99">
        <v>1</v>
      </c>
    </row>
    <row r="100" spans="1:2" hidden="1" x14ac:dyDescent="0.25">
      <c r="A100" t="s">
        <v>42</v>
      </c>
      <c r="B100">
        <v>1</v>
      </c>
    </row>
    <row r="101" spans="1:2" hidden="1" x14ac:dyDescent="0.25">
      <c r="A101" t="s">
        <v>42</v>
      </c>
      <c r="B101">
        <v>1</v>
      </c>
    </row>
    <row r="102" spans="1:2" hidden="1" x14ac:dyDescent="0.25">
      <c r="A102" t="s">
        <v>42</v>
      </c>
      <c r="B102">
        <v>1</v>
      </c>
    </row>
    <row r="103" spans="1:2" hidden="1" x14ac:dyDescent="0.25">
      <c r="A103" t="s">
        <v>42</v>
      </c>
      <c r="B103">
        <v>1</v>
      </c>
    </row>
    <row r="104" spans="1:2" hidden="1" x14ac:dyDescent="0.25">
      <c r="A104" t="s">
        <v>42</v>
      </c>
      <c r="B104">
        <v>1</v>
      </c>
    </row>
    <row r="105" spans="1:2" hidden="1" x14ac:dyDescent="0.25">
      <c r="A105" t="s">
        <v>42</v>
      </c>
      <c r="B105">
        <v>1</v>
      </c>
    </row>
    <row r="106" spans="1:2" hidden="1" x14ac:dyDescent="0.25">
      <c r="A106" t="s">
        <v>42</v>
      </c>
      <c r="B106">
        <v>1</v>
      </c>
    </row>
    <row r="107" spans="1:2" hidden="1" x14ac:dyDescent="0.25">
      <c r="A107" t="s">
        <v>42</v>
      </c>
      <c r="B107">
        <v>1</v>
      </c>
    </row>
    <row r="108" spans="1:2" hidden="1" x14ac:dyDescent="0.25">
      <c r="A108" t="s">
        <v>42</v>
      </c>
      <c r="B108">
        <v>1</v>
      </c>
    </row>
    <row r="109" spans="1:2" hidden="1" x14ac:dyDescent="0.25">
      <c r="A109" t="s">
        <v>42</v>
      </c>
      <c r="B109">
        <v>1</v>
      </c>
    </row>
    <row r="110" spans="1:2" hidden="1" x14ac:dyDescent="0.25">
      <c r="A110" t="s">
        <v>42</v>
      </c>
      <c r="B110">
        <v>1</v>
      </c>
    </row>
    <row r="111" spans="1:2" hidden="1" x14ac:dyDescent="0.25">
      <c r="A111" t="s">
        <v>42</v>
      </c>
      <c r="B111">
        <v>1</v>
      </c>
    </row>
    <row r="112" spans="1:2" hidden="1" x14ac:dyDescent="0.25">
      <c r="A112" t="s">
        <v>42</v>
      </c>
      <c r="B112">
        <v>1</v>
      </c>
    </row>
    <row r="113" spans="1:2" hidden="1" x14ac:dyDescent="0.25">
      <c r="A113" t="s">
        <v>42</v>
      </c>
      <c r="B113">
        <v>1</v>
      </c>
    </row>
    <row r="114" spans="1:2" hidden="1" x14ac:dyDescent="0.25">
      <c r="A114" t="s">
        <v>42</v>
      </c>
      <c r="B114">
        <v>1</v>
      </c>
    </row>
    <row r="115" spans="1:2" hidden="1" x14ac:dyDescent="0.25">
      <c r="A115" t="s">
        <v>42</v>
      </c>
      <c r="B115">
        <v>1</v>
      </c>
    </row>
    <row r="116" spans="1:2" hidden="1" x14ac:dyDescent="0.25">
      <c r="A116" t="s">
        <v>42</v>
      </c>
      <c r="B116">
        <v>1</v>
      </c>
    </row>
    <row r="117" spans="1:2" hidden="1" x14ac:dyDescent="0.25">
      <c r="A117" t="s">
        <v>42</v>
      </c>
      <c r="B117">
        <v>1</v>
      </c>
    </row>
    <row r="118" spans="1:2" hidden="1" x14ac:dyDescent="0.25">
      <c r="A118" t="s">
        <v>42</v>
      </c>
      <c r="B118">
        <v>1</v>
      </c>
    </row>
    <row r="119" spans="1:2" hidden="1" x14ac:dyDescent="0.25">
      <c r="A119" t="s">
        <v>42</v>
      </c>
      <c r="B119">
        <v>1</v>
      </c>
    </row>
    <row r="120" spans="1:2" hidden="1" x14ac:dyDescent="0.25">
      <c r="A120" t="s">
        <v>42</v>
      </c>
      <c r="B120">
        <v>1</v>
      </c>
    </row>
    <row r="121" spans="1:2" hidden="1" x14ac:dyDescent="0.25">
      <c r="A121" t="s">
        <v>42</v>
      </c>
      <c r="B121">
        <v>1</v>
      </c>
    </row>
    <row r="122" spans="1:2" hidden="1" x14ac:dyDescent="0.25">
      <c r="A122" t="s">
        <v>42</v>
      </c>
      <c r="B122">
        <v>1</v>
      </c>
    </row>
    <row r="123" spans="1:2" hidden="1" x14ac:dyDescent="0.25">
      <c r="A123" t="s">
        <v>42</v>
      </c>
      <c r="B123">
        <v>1</v>
      </c>
    </row>
    <row r="124" spans="1:2" hidden="1" x14ac:dyDescent="0.25">
      <c r="A124" t="s">
        <v>42</v>
      </c>
      <c r="B124">
        <v>1</v>
      </c>
    </row>
    <row r="125" spans="1:2" hidden="1" x14ac:dyDescent="0.25">
      <c r="A125" t="s">
        <v>42</v>
      </c>
      <c r="B125">
        <v>1</v>
      </c>
    </row>
    <row r="126" spans="1:2" hidden="1" x14ac:dyDescent="0.25">
      <c r="A126" t="s">
        <v>42</v>
      </c>
      <c r="B126">
        <v>1</v>
      </c>
    </row>
    <row r="127" spans="1:2" hidden="1" x14ac:dyDescent="0.25">
      <c r="A127" t="s">
        <v>42</v>
      </c>
      <c r="B127">
        <v>1</v>
      </c>
    </row>
    <row r="128" spans="1:2" hidden="1" x14ac:dyDescent="0.25">
      <c r="A128" t="s">
        <v>42</v>
      </c>
      <c r="B128">
        <v>1</v>
      </c>
    </row>
    <row r="129" spans="1:2" hidden="1" x14ac:dyDescent="0.25">
      <c r="A129" t="s">
        <v>42</v>
      </c>
      <c r="B129">
        <v>1</v>
      </c>
    </row>
    <row r="130" spans="1:2" hidden="1" x14ac:dyDescent="0.25">
      <c r="A130" t="s">
        <v>42</v>
      </c>
      <c r="B130">
        <v>1</v>
      </c>
    </row>
    <row r="131" spans="1:2" hidden="1" x14ac:dyDescent="0.25">
      <c r="A131" t="s">
        <v>42</v>
      </c>
      <c r="B131">
        <v>1</v>
      </c>
    </row>
    <row r="132" spans="1:2" hidden="1" x14ac:dyDescent="0.25">
      <c r="A132" t="s">
        <v>42</v>
      </c>
      <c r="B132">
        <v>1</v>
      </c>
    </row>
    <row r="133" spans="1:2" hidden="1" x14ac:dyDescent="0.25">
      <c r="A133" t="s">
        <v>42</v>
      </c>
      <c r="B133">
        <v>1</v>
      </c>
    </row>
    <row r="134" spans="1:2" hidden="1" x14ac:dyDescent="0.25">
      <c r="A134" t="s">
        <v>42</v>
      </c>
      <c r="B134">
        <v>1</v>
      </c>
    </row>
    <row r="135" spans="1:2" hidden="1" x14ac:dyDescent="0.25">
      <c r="A135" t="s">
        <v>42</v>
      </c>
      <c r="B135">
        <v>1</v>
      </c>
    </row>
    <row r="136" spans="1:2" hidden="1" x14ac:dyDescent="0.25">
      <c r="A136" t="s">
        <v>42</v>
      </c>
      <c r="B136">
        <v>1</v>
      </c>
    </row>
    <row r="137" spans="1:2" hidden="1" x14ac:dyDescent="0.25">
      <c r="A137" t="s">
        <v>42</v>
      </c>
      <c r="B137">
        <v>1</v>
      </c>
    </row>
    <row r="138" spans="1:2" hidden="1" x14ac:dyDescent="0.25">
      <c r="A138" t="s">
        <v>42</v>
      </c>
      <c r="B138">
        <v>1</v>
      </c>
    </row>
    <row r="139" spans="1:2" hidden="1" x14ac:dyDescent="0.25">
      <c r="A139" t="s">
        <v>42</v>
      </c>
      <c r="B139">
        <v>1</v>
      </c>
    </row>
    <row r="140" spans="1:2" hidden="1" x14ac:dyDescent="0.25">
      <c r="A140" t="s">
        <v>42</v>
      </c>
      <c r="B140">
        <v>1</v>
      </c>
    </row>
    <row r="141" spans="1:2" hidden="1" x14ac:dyDescent="0.25">
      <c r="A141" t="s">
        <v>42</v>
      </c>
      <c r="B141">
        <v>1</v>
      </c>
    </row>
    <row r="142" spans="1:2" hidden="1" x14ac:dyDescent="0.25">
      <c r="A142" t="s">
        <v>42</v>
      </c>
      <c r="B142">
        <v>1</v>
      </c>
    </row>
    <row r="143" spans="1:2" hidden="1" x14ac:dyDescent="0.25">
      <c r="A143" t="s">
        <v>42</v>
      </c>
      <c r="B143">
        <v>1</v>
      </c>
    </row>
    <row r="144" spans="1:2" hidden="1" x14ac:dyDescent="0.25">
      <c r="A144" t="s">
        <v>42</v>
      </c>
      <c r="B144">
        <v>1</v>
      </c>
    </row>
    <row r="145" spans="1:2" hidden="1" x14ac:dyDescent="0.25">
      <c r="A145" t="s">
        <v>42</v>
      </c>
      <c r="B145">
        <v>1</v>
      </c>
    </row>
    <row r="146" spans="1:2" hidden="1" x14ac:dyDescent="0.25">
      <c r="A146" t="s">
        <v>42</v>
      </c>
      <c r="B146">
        <v>1</v>
      </c>
    </row>
    <row r="147" spans="1:2" hidden="1" x14ac:dyDescent="0.25">
      <c r="A147" t="s">
        <v>42</v>
      </c>
      <c r="B147">
        <v>1</v>
      </c>
    </row>
    <row r="148" spans="1:2" hidden="1" x14ac:dyDescent="0.25">
      <c r="A148" t="s">
        <v>42</v>
      </c>
      <c r="B148">
        <v>1</v>
      </c>
    </row>
    <row r="149" spans="1:2" hidden="1" x14ac:dyDescent="0.25">
      <c r="A149" t="s">
        <v>42</v>
      </c>
      <c r="B149">
        <v>1</v>
      </c>
    </row>
    <row r="150" spans="1:2" hidden="1" x14ac:dyDescent="0.25">
      <c r="A150" t="s">
        <v>42</v>
      </c>
      <c r="B150">
        <v>1</v>
      </c>
    </row>
    <row r="151" spans="1:2" hidden="1" x14ac:dyDescent="0.25">
      <c r="A151" t="s">
        <v>42</v>
      </c>
      <c r="B151">
        <v>1</v>
      </c>
    </row>
    <row r="152" spans="1:2" hidden="1" x14ac:dyDescent="0.25">
      <c r="A152" t="s">
        <v>42</v>
      </c>
      <c r="B152">
        <v>1</v>
      </c>
    </row>
    <row r="153" spans="1:2" hidden="1" x14ac:dyDescent="0.25">
      <c r="A153" t="s">
        <v>42</v>
      </c>
      <c r="B153">
        <v>1</v>
      </c>
    </row>
    <row r="154" spans="1:2" hidden="1" x14ac:dyDescent="0.25">
      <c r="A154" t="s">
        <v>42</v>
      </c>
      <c r="B154">
        <v>1</v>
      </c>
    </row>
    <row r="155" spans="1:2" hidden="1" x14ac:dyDescent="0.25">
      <c r="A155" t="s">
        <v>42</v>
      </c>
      <c r="B155">
        <v>1</v>
      </c>
    </row>
    <row r="156" spans="1:2" hidden="1" x14ac:dyDescent="0.25">
      <c r="A156" t="s">
        <v>42</v>
      </c>
      <c r="B156">
        <v>1</v>
      </c>
    </row>
    <row r="157" spans="1:2" hidden="1" x14ac:dyDescent="0.25">
      <c r="A157" t="s">
        <v>42</v>
      </c>
      <c r="B157">
        <v>1</v>
      </c>
    </row>
    <row r="158" spans="1:2" hidden="1" x14ac:dyDescent="0.25">
      <c r="A158" t="s">
        <v>42</v>
      </c>
      <c r="B158">
        <v>1</v>
      </c>
    </row>
    <row r="159" spans="1:2" hidden="1" x14ac:dyDescent="0.25">
      <c r="A159" t="s">
        <v>42</v>
      </c>
      <c r="B159">
        <v>1</v>
      </c>
    </row>
    <row r="160" spans="1:2" hidden="1" x14ac:dyDescent="0.25">
      <c r="A160" t="s">
        <v>42</v>
      </c>
      <c r="B160">
        <v>1</v>
      </c>
    </row>
    <row r="161" spans="1:2" hidden="1" x14ac:dyDescent="0.25">
      <c r="A161" t="s">
        <v>42</v>
      </c>
      <c r="B161">
        <v>1</v>
      </c>
    </row>
    <row r="162" spans="1:2" hidden="1" x14ac:dyDescent="0.25">
      <c r="A162" t="s">
        <v>42</v>
      </c>
      <c r="B162">
        <v>1</v>
      </c>
    </row>
    <row r="163" spans="1:2" hidden="1" x14ac:dyDescent="0.25">
      <c r="A163" t="s">
        <v>42</v>
      </c>
      <c r="B163">
        <v>1</v>
      </c>
    </row>
    <row r="164" spans="1:2" hidden="1" x14ac:dyDescent="0.25">
      <c r="A164" t="s">
        <v>42</v>
      </c>
      <c r="B164">
        <v>1</v>
      </c>
    </row>
    <row r="165" spans="1:2" hidden="1" x14ac:dyDescent="0.25">
      <c r="A165" t="s">
        <v>42</v>
      </c>
      <c r="B165">
        <v>1</v>
      </c>
    </row>
    <row r="166" spans="1:2" hidden="1" x14ac:dyDescent="0.25">
      <c r="A166" t="s">
        <v>42</v>
      </c>
      <c r="B166">
        <v>1</v>
      </c>
    </row>
    <row r="167" spans="1:2" hidden="1" x14ac:dyDescent="0.25">
      <c r="A167" t="s">
        <v>42</v>
      </c>
      <c r="B167">
        <v>1</v>
      </c>
    </row>
    <row r="168" spans="1:2" hidden="1" x14ac:dyDescent="0.25">
      <c r="A168" t="s">
        <v>42</v>
      </c>
      <c r="B168">
        <v>1</v>
      </c>
    </row>
    <row r="169" spans="1:2" hidden="1" x14ac:dyDescent="0.25">
      <c r="A169" t="s">
        <v>42</v>
      </c>
      <c r="B169">
        <v>1</v>
      </c>
    </row>
    <row r="170" spans="1:2" hidden="1" x14ac:dyDescent="0.25">
      <c r="A170" t="s">
        <v>42</v>
      </c>
      <c r="B170">
        <v>1</v>
      </c>
    </row>
    <row r="171" spans="1:2" hidden="1" x14ac:dyDescent="0.25">
      <c r="A171" t="s">
        <v>42</v>
      </c>
      <c r="B171">
        <v>1</v>
      </c>
    </row>
    <row r="172" spans="1:2" hidden="1" x14ac:dyDescent="0.25">
      <c r="A172" t="s">
        <v>42</v>
      </c>
      <c r="B172">
        <v>1</v>
      </c>
    </row>
    <row r="173" spans="1:2" hidden="1" x14ac:dyDescent="0.25">
      <c r="A173" t="s">
        <v>42</v>
      </c>
      <c r="B173">
        <v>1</v>
      </c>
    </row>
    <row r="174" spans="1:2" hidden="1" x14ac:dyDescent="0.25">
      <c r="A174" t="s">
        <v>42</v>
      </c>
      <c r="B174">
        <v>1</v>
      </c>
    </row>
    <row r="175" spans="1:2" hidden="1" x14ac:dyDescent="0.25">
      <c r="A175" t="s">
        <v>42</v>
      </c>
      <c r="B175">
        <v>1</v>
      </c>
    </row>
    <row r="176" spans="1:2" hidden="1" x14ac:dyDescent="0.25">
      <c r="A176" t="s">
        <v>42</v>
      </c>
      <c r="B176">
        <v>1</v>
      </c>
    </row>
    <row r="177" spans="1:2" hidden="1" x14ac:dyDescent="0.25">
      <c r="A177" t="s">
        <v>42</v>
      </c>
      <c r="B177">
        <v>1</v>
      </c>
    </row>
    <row r="178" spans="1:2" hidden="1" x14ac:dyDescent="0.25">
      <c r="A178" t="s">
        <v>42</v>
      </c>
      <c r="B178">
        <v>1</v>
      </c>
    </row>
    <row r="179" spans="1:2" hidden="1" x14ac:dyDescent="0.25">
      <c r="A179" t="s">
        <v>42</v>
      </c>
      <c r="B179">
        <v>1</v>
      </c>
    </row>
    <row r="180" spans="1:2" hidden="1" x14ac:dyDescent="0.25">
      <c r="A180" t="s">
        <v>42</v>
      </c>
      <c r="B180">
        <v>1</v>
      </c>
    </row>
    <row r="181" spans="1:2" hidden="1" x14ac:dyDescent="0.25">
      <c r="A181" t="s">
        <v>42</v>
      </c>
      <c r="B181">
        <v>1</v>
      </c>
    </row>
    <row r="182" spans="1:2" hidden="1" x14ac:dyDescent="0.25">
      <c r="A182" t="s">
        <v>42</v>
      </c>
      <c r="B182">
        <v>1</v>
      </c>
    </row>
    <row r="183" spans="1:2" hidden="1" x14ac:dyDescent="0.25">
      <c r="A183" t="s">
        <v>42</v>
      </c>
      <c r="B183">
        <v>1</v>
      </c>
    </row>
    <row r="184" spans="1:2" hidden="1" x14ac:dyDescent="0.25">
      <c r="A184" t="s">
        <v>42</v>
      </c>
      <c r="B184">
        <v>1</v>
      </c>
    </row>
    <row r="185" spans="1:2" hidden="1" x14ac:dyDescent="0.25">
      <c r="A185" t="s">
        <v>42</v>
      </c>
      <c r="B185">
        <v>1</v>
      </c>
    </row>
    <row r="186" spans="1:2" hidden="1" x14ac:dyDescent="0.25">
      <c r="A186" t="s">
        <v>42</v>
      </c>
      <c r="B186">
        <v>1</v>
      </c>
    </row>
    <row r="187" spans="1:2" hidden="1" x14ac:dyDescent="0.25">
      <c r="A187" t="s">
        <v>42</v>
      </c>
      <c r="B187">
        <v>1</v>
      </c>
    </row>
    <row r="188" spans="1:2" hidden="1" x14ac:dyDescent="0.25">
      <c r="A188" t="s">
        <v>42</v>
      </c>
      <c r="B188">
        <v>1</v>
      </c>
    </row>
    <row r="189" spans="1:2" hidden="1" x14ac:dyDescent="0.25">
      <c r="A189" t="s">
        <v>42</v>
      </c>
      <c r="B189">
        <v>1</v>
      </c>
    </row>
    <row r="190" spans="1:2" hidden="1" x14ac:dyDescent="0.25">
      <c r="A190" t="s">
        <v>42</v>
      </c>
      <c r="B190">
        <v>1</v>
      </c>
    </row>
    <row r="191" spans="1:2" hidden="1" x14ac:dyDescent="0.25">
      <c r="A191" t="s">
        <v>42</v>
      </c>
      <c r="B191">
        <v>1</v>
      </c>
    </row>
    <row r="192" spans="1:2" hidden="1" x14ac:dyDescent="0.25">
      <c r="A192" t="s">
        <v>42</v>
      </c>
      <c r="B192">
        <v>1</v>
      </c>
    </row>
    <row r="193" spans="1:2" hidden="1" x14ac:dyDescent="0.25">
      <c r="A193" t="s">
        <v>42</v>
      </c>
      <c r="B193">
        <v>1</v>
      </c>
    </row>
    <row r="194" spans="1:2" hidden="1" x14ac:dyDescent="0.25">
      <c r="A194" t="s">
        <v>42</v>
      </c>
      <c r="B194">
        <v>1</v>
      </c>
    </row>
    <row r="195" spans="1:2" hidden="1" x14ac:dyDescent="0.25">
      <c r="A195" t="s">
        <v>42</v>
      </c>
      <c r="B195">
        <v>1</v>
      </c>
    </row>
    <row r="196" spans="1:2" hidden="1" x14ac:dyDescent="0.25">
      <c r="A196" t="s">
        <v>42</v>
      </c>
      <c r="B196">
        <v>1</v>
      </c>
    </row>
    <row r="197" spans="1:2" hidden="1" x14ac:dyDescent="0.25">
      <c r="A197" t="s">
        <v>42</v>
      </c>
      <c r="B197">
        <v>1</v>
      </c>
    </row>
    <row r="198" spans="1:2" hidden="1" x14ac:dyDescent="0.25">
      <c r="A198" t="s">
        <v>42</v>
      </c>
      <c r="B198">
        <v>1</v>
      </c>
    </row>
    <row r="199" spans="1:2" hidden="1" x14ac:dyDescent="0.25">
      <c r="A199" t="s">
        <v>42</v>
      </c>
      <c r="B199">
        <v>1</v>
      </c>
    </row>
    <row r="200" spans="1:2" hidden="1" x14ac:dyDescent="0.25">
      <c r="A200" t="s">
        <v>42</v>
      </c>
      <c r="B200">
        <v>1</v>
      </c>
    </row>
    <row r="201" spans="1:2" hidden="1" x14ac:dyDescent="0.25">
      <c r="A201" t="s">
        <v>42</v>
      </c>
      <c r="B201">
        <v>1</v>
      </c>
    </row>
    <row r="202" spans="1:2" hidden="1" x14ac:dyDescent="0.25">
      <c r="A202" t="s">
        <v>42</v>
      </c>
      <c r="B202">
        <v>1</v>
      </c>
    </row>
    <row r="203" spans="1:2" hidden="1" x14ac:dyDescent="0.25">
      <c r="A203" t="s">
        <v>42</v>
      </c>
      <c r="B203">
        <v>1</v>
      </c>
    </row>
    <row r="204" spans="1:2" hidden="1" x14ac:dyDescent="0.25">
      <c r="A204" t="s">
        <v>42</v>
      </c>
      <c r="B204">
        <v>1</v>
      </c>
    </row>
    <row r="205" spans="1:2" hidden="1" x14ac:dyDescent="0.25">
      <c r="A205" t="s">
        <v>42</v>
      </c>
      <c r="B205">
        <v>1</v>
      </c>
    </row>
    <row r="206" spans="1:2" hidden="1" x14ac:dyDescent="0.25">
      <c r="A206" t="s">
        <v>42</v>
      </c>
      <c r="B206">
        <v>1</v>
      </c>
    </row>
    <row r="207" spans="1:2" hidden="1" x14ac:dyDescent="0.25">
      <c r="A207" t="s">
        <v>42</v>
      </c>
      <c r="B207">
        <v>1</v>
      </c>
    </row>
    <row r="208" spans="1:2" hidden="1" x14ac:dyDescent="0.25">
      <c r="A208" t="s">
        <v>42</v>
      </c>
      <c r="B208">
        <v>1</v>
      </c>
    </row>
    <row r="209" spans="1:2" hidden="1" x14ac:dyDescent="0.25">
      <c r="A209" t="s">
        <v>42</v>
      </c>
      <c r="B209">
        <v>1</v>
      </c>
    </row>
    <row r="210" spans="1:2" hidden="1" x14ac:dyDescent="0.25">
      <c r="A210" t="s">
        <v>42</v>
      </c>
      <c r="B210">
        <v>1</v>
      </c>
    </row>
    <row r="211" spans="1:2" hidden="1" x14ac:dyDescent="0.25">
      <c r="A211" t="s">
        <v>42</v>
      </c>
      <c r="B211">
        <v>1</v>
      </c>
    </row>
    <row r="212" spans="1:2" hidden="1" x14ac:dyDescent="0.25">
      <c r="A212" t="s">
        <v>42</v>
      </c>
      <c r="B212">
        <v>1</v>
      </c>
    </row>
    <row r="213" spans="1:2" hidden="1" x14ac:dyDescent="0.25">
      <c r="A213" t="s">
        <v>42</v>
      </c>
      <c r="B213">
        <v>1</v>
      </c>
    </row>
    <row r="214" spans="1:2" hidden="1" x14ac:dyDescent="0.25">
      <c r="A214" t="s">
        <v>42</v>
      </c>
      <c r="B214">
        <v>1</v>
      </c>
    </row>
    <row r="215" spans="1:2" hidden="1" x14ac:dyDescent="0.25">
      <c r="A215" t="s">
        <v>42</v>
      </c>
      <c r="B215">
        <v>1</v>
      </c>
    </row>
    <row r="216" spans="1:2" hidden="1" x14ac:dyDescent="0.25">
      <c r="A216" t="s">
        <v>42</v>
      </c>
      <c r="B216">
        <v>1</v>
      </c>
    </row>
    <row r="217" spans="1:2" hidden="1" x14ac:dyDescent="0.25">
      <c r="A217" t="s">
        <v>42</v>
      </c>
      <c r="B217">
        <v>1</v>
      </c>
    </row>
    <row r="218" spans="1:2" hidden="1" x14ac:dyDescent="0.25">
      <c r="A218" t="s">
        <v>42</v>
      </c>
      <c r="B218">
        <v>1</v>
      </c>
    </row>
    <row r="219" spans="1:2" hidden="1" x14ac:dyDescent="0.25">
      <c r="A219" t="s">
        <v>42</v>
      </c>
      <c r="B219">
        <v>1</v>
      </c>
    </row>
    <row r="220" spans="1:2" hidden="1" x14ac:dyDescent="0.25">
      <c r="A220" t="s">
        <v>42</v>
      </c>
      <c r="B220">
        <v>1</v>
      </c>
    </row>
    <row r="221" spans="1:2" hidden="1" x14ac:dyDescent="0.25">
      <c r="A221" t="s">
        <v>42</v>
      </c>
      <c r="B221">
        <v>1</v>
      </c>
    </row>
    <row r="222" spans="1:2" hidden="1" x14ac:dyDescent="0.25">
      <c r="A222" t="s">
        <v>42</v>
      </c>
      <c r="B222">
        <v>1</v>
      </c>
    </row>
    <row r="223" spans="1:2" hidden="1" x14ac:dyDescent="0.25">
      <c r="A223" t="s">
        <v>42</v>
      </c>
      <c r="B223">
        <v>1</v>
      </c>
    </row>
    <row r="224" spans="1:2" hidden="1" x14ac:dyDescent="0.25">
      <c r="A224" t="s">
        <v>42</v>
      </c>
      <c r="B224">
        <v>1</v>
      </c>
    </row>
    <row r="225" spans="1:2" hidden="1" x14ac:dyDescent="0.25">
      <c r="A225" t="s">
        <v>42</v>
      </c>
      <c r="B225">
        <v>1</v>
      </c>
    </row>
    <row r="226" spans="1:2" hidden="1" x14ac:dyDescent="0.25">
      <c r="A226" t="s">
        <v>42</v>
      </c>
      <c r="B226">
        <v>1</v>
      </c>
    </row>
    <row r="227" spans="1:2" hidden="1" x14ac:dyDescent="0.25">
      <c r="A227" t="s">
        <v>42</v>
      </c>
      <c r="B227">
        <v>1</v>
      </c>
    </row>
    <row r="228" spans="1:2" hidden="1" x14ac:dyDescent="0.25">
      <c r="A228" t="s">
        <v>42</v>
      </c>
      <c r="B228">
        <v>1</v>
      </c>
    </row>
    <row r="229" spans="1:2" hidden="1" x14ac:dyDescent="0.25">
      <c r="A229" t="s">
        <v>42</v>
      </c>
      <c r="B229">
        <v>1</v>
      </c>
    </row>
    <row r="230" spans="1:2" hidden="1" x14ac:dyDescent="0.25">
      <c r="A230" t="s">
        <v>42</v>
      </c>
      <c r="B230">
        <v>1</v>
      </c>
    </row>
    <row r="231" spans="1:2" hidden="1" x14ac:dyDescent="0.25">
      <c r="A231" t="s">
        <v>42</v>
      </c>
      <c r="B231">
        <v>1</v>
      </c>
    </row>
    <row r="232" spans="1:2" hidden="1" x14ac:dyDescent="0.25">
      <c r="A232" t="s">
        <v>42</v>
      </c>
      <c r="B232">
        <v>1</v>
      </c>
    </row>
    <row r="233" spans="1:2" hidden="1" x14ac:dyDescent="0.25">
      <c r="A233" t="s">
        <v>42</v>
      </c>
      <c r="B233">
        <v>1</v>
      </c>
    </row>
    <row r="234" spans="1:2" hidden="1" x14ac:dyDescent="0.25">
      <c r="A234" t="s">
        <v>42</v>
      </c>
      <c r="B234">
        <v>1</v>
      </c>
    </row>
    <row r="235" spans="1:2" hidden="1" x14ac:dyDescent="0.25">
      <c r="A235" t="s">
        <v>42</v>
      </c>
      <c r="B235">
        <v>1</v>
      </c>
    </row>
    <row r="236" spans="1:2" hidden="1" x14ac:dyDescent="0.25">
      <c r="A236" t="s">
        <v>42</v>
      </c>
      <c r="B236">
        <v>1</v>
      </c>
    </row>
    <row r="237" spans="1:2" hidden="1" x14ac:dyDescent="0.25">
      <c r="A237" t="s">
        <v>42</v>
      </c>
      <c r="B237">
        <v>1</v>
      </c>
    </row>
    <row r="238" spans="1:2" hidden="1" x14ac:dyDescent="0.25">
      <c r="A238" t="s">
        <v>42</v>
      </c>
      <c r="B238">
        <v>1</v>
      </c>
    </row>
    <row r="239" spans="1:2" hidden="1" x14ac:dyDescent="0.25">
      <c r="A239" t="s">
        <v>42</v>
      </c>
      <c r="B239">
        <v>1</v>
      </c>
    </row>
    <row r="240" spans="1:2" hidden="1" x14ac:dyDescent="0.25">
      <c r="A240" t="s">
        <v>42</v>
      </c>
      <c r="B240">
        <v>1</v>
      </c>
    </row>
    <row r="241" spans="1:2" hidden="1" x14ac:dyDescent="0.25">
      <c r="A241" t="s">
        <v>42</v>
      </c>
      <c r="B241">
        <v>1</v>
      </c>
    </row>
    <row r="242" spans="1:2" hidden="1" x14ac:dyDescent="0.25">
      <c r="A242" t="s">
        <v>42</v>
      </c>
      <c r="B242">
        <v>1</v>
      </c>
    </row>
    <row r="243" spans="1:2" hidden="1" x14ac:dyDescent="0.25">
      <c r="A243" t="s">
        <v>42</v>
      </c>
      <c r="B243">
        <v>1</v>
      </c>
    </row>
    <row r="244" spans="1:2" hidden="1" x14ac:dyDescent="0.25">
      <c r="A244" t="s">
        <v>42</v>
      </c>
      <c r="B244">
        <v>1</v>
      </c>
    </row>
    <row r="245" spans="1:2" hidden="1" x14ac:dyDescent="0.25">
      <c r="A245" t="s">
        <v>42</v>
      </c>
      <c r="B245">
        <v>1</v>
      </c>
    </row>
    <row r="246" spans="1:2" hidden="1" x14ac:dyDescent="0.25">
      <c r="A246" t="s">
        <v>42</v>
      </c>
      <c r="B246">
        <v>1</v>
      </c>
    </row>
    <row r="247" spans="1:2" hidden="1" x14ac:dyDescent="0.25">
      <c r="A247" t="s">
        <v>42</v>
      </c>
      <c r="B247">
        <v>1</v>
      </c>
    </row>
    <row r="248" spans="1:2" hidden="1" x14ac:dyDescent="0.25">
      <c r="A248" t="s">
        <v>42</v>
      </c>
      <c r="B248">
        <v>1</v>
      </c>
    </row>
    <row r="249" spans="1:2" hidden="1" x14ac:dyDescent="0.25">
      <c r="A249" t="s">
        <v>42</v>
      </c>
      <c r="B249">
        <v>1</v>
      </c>
    </row>
    <row r="250" spans="1:2" hidden="1" x14ac:dyDescent="0.25">
      <c r="A250" t="s">
        <v>42</v>
      </c>
      <c r="B250">
        <v>1</v>
      </c>
    </row>
    <row r="251" spans="1:2" hidden="1" x14ac:dyDescent="0.25">
      <c r="A251" t="s">
        <v>42</v>
      </c>
      <c r="B251">
        <v>1</v>
      </c>
    </row>
    <row r="252" spans="1:2" hidden="1" x14ac:dyDescent="0.25">
      <c r="A252" t="s">
        <v>42</v>
      </c>
      <c r="B252">
        <v>1</v>
      </c>
    </row>
    <row r="253" spans="1:2" hidden="1" x14ac:dyDescent="0.25">
      <c r="A253" t="s">
        <v>56</v>
      </c>
      <c r="B253">
        <v>1</v>
      </c>
    </row>
    <row r="254" spans="1:2" hidden="1" x14ac:dyDescent="0.25">
      <c r="A254" t="s">
        <v>56</v>
      </c>
      <c r="B254">
        <v>1</v>
      </c>
    </row>
    <row r="255" spans="1:2" hidden="1" x14ac:dyDescent="0.25">
      <c r="A255" t="s">
        <v>56</v>
      </c>
      <c r="B255">
        <v>1</v>
      </c>
    </row>
    <row r="256" spans="1:2" hidden="1" x14ac:dyDescent="0.25">
      <c r="A256" t="s">
        <v>56</v>
      </c>
      <c r="B256">
        <v>1</v>
      </c>
    </row>
    <row r="257" spans="1:2" hidden="1" x14ac:dyDescent="0.25">
      <c r="A257" t="s">
        <v>56</v>
      </c>
      <c r="B257">
        <v>1</v>
      </c>
    </row>
    <row r="258" spans="1:2" hidden="1" x14ac:dyDescent="0.25">
      <c r="A258" t="s">
        <v>56</v>
      </c>
      <c r="B258">
        <v>1</v>
      </c>
    </row>
    <row r="259" spans="1:2" hidden="1" x14ac:dyDescent="0.25">
      <c r="A259" t="s">
        <v>56</v>
      </c>
      <c r="B259">
        <v>1</v>
      </c>
    </row>
    <row r="260" spans="1:2" hidden="1" x14ac:dyDescent="0.25">
      <c r="A260" t="s">
        <v>56</v>
      </c>
      <c r="B260">
        <v>1</v>
      </c>
    </row>
    <row r="261" spans="1:2" hidden="1" x14ac:dyDescent="0.25">
      <c r="A261" t="s">
        <v>56</v>
      </c>
      <c r="B261">
        <v>1</v>
      </c>
    </row>
    <row r="262" spans="1:2" hidden="1" x14ac:dyDescent="0.25">
      <c r="A262" t="s">
        <v>56</v>
      </c>
      <c r="B262">
        <v>1</v>
      </c>
    </row>
    <row r="263" spans="1:2" hidden="1" x14ac:dyDescent="0.25">
      <c r="A263" t="s">
        <v>56</v>
      </c>
      <c r="B263">
        <v>1</v>
      </c>
    </row>
    <row r="264" spans="1:2" hidden="1" x14ac:dyDescent="0.25">
      <c r="A264" t="s">
        <v>56</v>
      </c>
      <c r="B264">
        <v>1</v>
      </c>
    </row>
    <row r="265" spans="1:2" hidden="1" x14ac:dyDescent="0.25">
      <c r="A265" t="s">
        <v>56</v>
      </c>
      <c r="B265">
        <v>1</v>
      </c>
    </row>
    <row r="266" spans="1:2" hidden="1" x14ac:dyDescent="0.25">
      <c r="A266" t="s">
        <v>56</v>
      </c>
      <c r="B266">
        <v>1</v>
      </c>
    </row>
    <row r="267" spans="1:2" hidden="1" x14ac:dyDescent="0.25">
      <c r="A267" t="s">
        <v>56</v>
      </c>
      <c r="B267">
        <v>1</v>
      </c>
    </row>
    <row r="268" spans="1:2" hidden="1" x14ac:dyDescent="0.25">
      <c r="A268" t="s">
        <v>56</v>
      </c>
      <c r="B268">
        <v>1</v>
      </c>
    </row>
    <row r="269" spans="1:2" hidden="1" x14ac:dyDescent="0.25">
      <c r="A269" t="s">
        <v>56</v>
      </c>
      <c r="B269">
        <v>1</v>
      </c>
    </row>
    <row r="270" spans="1:2" hidden="1" x14ac:dyDescent="0.25">
      <c r="A270" t="s">
        <v>56</v>
      </c>
      <c r="B270">
        <v>1</v>
      </c>
    </row>
    <row r="271" spans="1:2" hidden="1" x14ac:dyDescent="0.25">
      <c r="A271" t="s">
        <v>56</v>
      </c>
      <c r="B271">
        <v>1</v>
      </c>
    </row>
    <row r="272" spans="1:2" hidden="1" x14ac:dyDescent="0.25">
      <c r="A272" t="s">
        <v>56</v>
      </c>
      <c r="B272">
        <v>1</v>
      </c>
    </row>
    <row r="273" spans="1:2" hidden="1" x14ac:dyDescent="0.25">
      <c r="A273" t="s">
        <v>56</v>
      </c>
      <c r="B273">
        <v>1</v>
      </c>
    </row>
    <row r="274" spans="1:2" hidden="1" x14ac:dyDescent="0.25">
      <c r="A274" t="s">
        <v>56</v>
      </c>
      <c r="B274">
        <v>1</v>
      </c>
    </row>
    <row r="275" spans="1:2" hidden="1" x14ac:dyDescent="0.25">
      <c r="A275" t="s">
        <v>56</v>
      </c>
      <c r="B275">
        <v>1</v>
      </c>
    </row>
    <row r="276" spans="1:2" hidden="1" x14ac:dyDescent="0.25">
      <c r="A276" t="s">
        <v>56</v>
      </c>
      <c r="B276">
        <v>1</v>
      </c>
    </row>
    <row r="277" spans="1:2" hidden="1" x14ac:dyDescent="0.25">
      <c r="A277" t="s">
        <v>56</v>
      </c>
      <c r="B277">
        <v>1</v>
      </c>
    </row>
    <row r="278" spans="1:2" hidden="1" x14ac:dyDescent="0.25">
      <c r="A278" t="s">
        <v>56</v>
      </c>
      <c r="B278">
        <v>1</v>
      </c>
    </row>
    <row r="279" spans="1:2" hidden="1" x14ac:dyDescent="0.25">
      <c r="A279" t="s">
        <v>56</v>
      </c>
      <c r="B279">
        <v>1</v>
      </c>
    </row>
    <row r="280" spans="1:2" hidden="1" x14ac:dyDescent="0.25">
      <c r="A280" t="s">
        <v>56</v>
      </c>
      <c r="B280">
        <v>1</v>
      </c>
    </row>
    <row r="281" spans="1:2" hidden="1" x14ac:dyDescent="0.25">
      <c r="A281" t="s">
        <v>56</v>
      </c>
      <c r="B281">
        <v>1</v>
      </c>
    </row>
    <row r="282" spans="1:2" hidden="1" x14ac:dyDescent="0.25">
      <c r="A282" t="s">
        <v>56</v>
      </c>
      <c r="B282">
        <v>1</v>
      </c>
    </row>
    <row r="283" spans="1:2" hidden="1" x14ac:dyDescent="0.25">
      <c r="A283" t="s">
        <v>56</v>
      </c>
      <c r="B283">
        <v>1</v>
      </c>
    </row>
    <row r="284" spans="1:2" hidden="1" x14ac:dyDescent="0.25">
      <c r="A284" t="s">
        <v>56</v>
      </c>
      <c r="B284">
        <v>1</v>
      </c>
    </row>
    <row r="285" spans="1:2" hidden="1" x14ac:dyDescent="0.25">
      <c r="A285" t="s">
        <v>56</v>
      </c>
      <c r="B285">
        <v>1</v>
      </c>
    </row>
    <row r="286" spans="1:2" hidden="1" x14ac:dyDescent="0.25">
      <c r="A286" t="s">
        <v>56</v>
      </c>
      <c r="B286">
        <v>1</v>
      </c>
    </row>
    <row r="287" spans="1:2" hidden="1" x14ac:dyDescent="0.25">
      <c r="A287" t="s">
        <v>56</v>
      </c>
      <c r="B287">
        <v>1</v>
      </c>
    </row>
    <row r="288" spans="1:2" hidden="1" x14ac:dyDescent="0.25">
      <c r="A288" t="s">
        <v>56</v>
      </c>
      <c r="B288">
        <v>1</v>
      </c>
    </row>
    <row r="289" spans="1:2" hidden="1" x14ac:dyDescent="0.25">
      <c r="A289" t="s">
        <v>56</v>
      </c>
      <c r="B289">
        <v>1</v>
      </c>
    </row>
    <row r="290" spans="1:2" hidden="1" x14ac:dyDescent="0.25">
      <c r="A290" t="s">
        <v>56</v>
      </c>
      <c r="B290">
        <v>1</v>
      </c>
    </row>
    <row r="291" spans="1:2" hidden="1" x14ac:dyDescent="0.25">
      <c r="A291" t="s">
        <v>56</v>
      </c>
      <c r="B291">
        <v>1</v>
      </c>
    </row>
    <row r="292" spans="1:2" hidden="1" x14ac:dyDescent="0.25">
      <c r="A292" t="s">
        <v>56</v>
      </c>
      <c r="B292">
        <v>1</v>
      </c>
    </row>
    <row r="293" spans="1:2" hidden="1" x14ac:dyDescent="0.25">
      <c r="A293" t="s">
        <v>56</v>
      </c>
      <c r="B293">
        <v>1</v>
      </c>
    </row>
    <row r="294" spans="1:2" hidden="1" x14ac:dyDescent="0.25">
      <c r="A294" t="s">
        <v>56</v>
      </c>
      <c r="B294">
        <v>1</v>
      </c>
    </row>
    <row r="295" spans="1:2" hidden="1" x14ac:dyDescent="0.25">
      <c r="A295" t="s">
        <v>56</v>
      </c>
      <c r="B295">
        <v>1</v>
      </c>
    </row>
    <row r="296" spans="1:2" hidden="1" x14ac:dyDescent="0.25">
      <c r="A296" t="s">
        <v>56</v>
      </c>
      <c r="B296">
        <v>1</v>
      </c>
    </row>
    <row r="297" spans="1:2" hidden="1" x14ac:dyDescent="0.25">
      <c r="A297" t="s">
        <v>56</v>
      </c>
      <c r="B297">
        <v>1</v>
      </c>
    </row>
    <row r="298" spans="1:2" hidden="1" x14ac:dyDescent="0.25">
      <c r="A298" t="s">
        <v>56</v>
      </c>
      <c r="B298">
        <v>1</v>
      </c>
    </row>
    <row r="299" spans="1:2" hidden="1" x14ac:dyDescent="0.25">
      <c r="A299" t="s">
        <v>56</v>
      </c>
      <c r="B299">
        <v>1</v>
      </c>
    </row>
    <row r="300" spans="1:2" hidden="1" x14ac:dyDescent="0.25">
      <c r="A300" t="s">
        <v>56</v>
      </c>
      <c r="B300">
        <v>1</v>
      </c>
    </row>
    <row r="301" spans="1:2" hidden="1" x14ac:dyDescent="0.25">
      <c r="A301" t="s">
        <v>56</v>
      </c>
      <c r="B301">
        <v>1</v>
      </c>
    </row>
    <row r="302" spans="1:2" hidden="1" x14ac:dyDescent="0.25">
      <c r="A302" t="s">
        <v>56</v>
      </c>
      <c r="B302">
        <v>1</v>
      </c>
    </row>
    <row r="303" spans="1:2" hidden="1" x14ac:dyDescent="0.25">
      <c r="A303" t="s">
        <v>56</v>
      </c>
      <c r="B303">
        <v>1</v>
      </c>
    </row>
    <row r="304" spans="1:2" hidden="1" x14ac:dyDescent="0.25">
      <c r="A304" t="s">
        <v>56</v>
      </c>
      <c r="B304">
        <v>1</v>
      </c>
    </row>
    <row r="305" spans="1:2" hidden="1" x14ac:dyDescent="0.25">
      <c r="A305" t="s">
        <v>56</v>
      </c>
      <c r="B305">
        <v>1</v>
      </c>
    </row>
    <row r="306" spans="1:2" hidden="1" x14ac:dyDescent="0.25">
      <c r="A306" t="s">
        <v>56</v>
      </c>
      <c r="B306">
        <v>1</v>
      </c>
    </row>
    <row r="307" spans="1:2" hidden="1" x14ac:dyDescent="0.25">
      <c r="A307" t="s">
        <v>56</v>
      </c>
      <c r="B307">
        <v>1</v>
      </c>
    </row>
    <row r="308" spans="1:2" hidden="1" x14ac:dyDescent="0.25">
      <c r="A308" t="s">
        <v>56</v>
      </c>
      <c r="B308">
        <v>1</v>
      </c>
    </row>
    <row r="309" spans="1:2" hidden="1" x14ac:dyDescent="0.25">
      <c r="A309" t="s">
        <v>56</v>
      </c>
      <c r="B309">
        <v>1</v>
      </c>
    </row>
    <row r="310" spans="1:2" hidden="1" x14ac:dyDescent="0.25">
      <c r="A310" t="s">
        <v>56</v>
      </c>
      <c r="B310">
        <v>1</v>
      </c>
    </row>
    <row r="311" spans="1:2" hidden="1" x14ac:dyDescent="0.25">
      <c r="A311" t="s">
        <v>56</v>
      </c>
      <c r="B311">
        <v>1</v>
      </c>
    </row>
    <row r="312" spans="1:2" hidden="1" x14ac:dyDescent="0.25">
      <c r="A312" t="s">
        <v>56</v>
      </c>
      <c r="B312">
        <v>1</v>
      </c>
    </row>
    <row r="313" spans="1:2" hidden="1" x14ac:dyDescent="0.25">
      <c r="A313" t="s">
        <v>56</v>
      </c>
      <c r="B313">
        <v>1</v>
      </c>
    </row>
    <row r="314" spans="1:2" hidden="1" x14ac:dyDescent="0.25">
      <c r="A314" t="s">
        <v>56</v>
      </c>
      <c r="B314">
        <v>1</v>
      </c>
    </row>
    <row r="315" spans="1:2" hidden="1" x14ac:dyDescent="0.25">
      <c r="A315" t="s">
        <v>56</v>
      </c>
      <c r="B315">
        <v>1</v>
      </c>
    </row>
    <row r="316" spans="1:2" hidden="1" x14ac:dyDescent="0.25">
      <c r="A316" t="s">
        <v>56</v>
      </c>
      <c r="B316">
        <v>1</v>
      </c>
    </row>
    <row r="317" spans="1:2" hidden="1" x14ac:dyDescent="0.25">
      <c r="A317" t="s">
        <v>56</v>
      </c>
      <c r="B317">
        <v>1</v>
      </c>
    </row>
    <row r="318" spans="1:2" hidden="1" x14ac:dyDescent="0.25">
      <c r="A318" t="s">
        <v>56</v>
      </c>
      <c r="B318">
        <v>1</v>
      </c>
    </row>
    <row r="319" spans="1:2" hidden="1" x14ac:dyDescent="0.25">
      <c r="A319" t="s">
        <v>56</v>
      </c>
      <c r="B319">
        <v>1</v>
      </c>
    </row>
    <row r="320" spans="1:2" hidden="1" x14ac:dyDescent="0.25">
      <c r="A320" t="s">
        <v>56</v>
      </c>
      <c r="B320">
        <v>1</v>
      </c>
    </row>
    <row r="321" spans="1:2" hidden="1" x14ac:dyDescent="0.25">
      <c r="A321" t="s">
        <v>56</v>
      </c>
      <c r="B321">
        <v>1</v>
      </c>
    </row>
    <row r="322" spans="1:2" hidden="1" x14ac:dyDescent="0.25">
      <c r="A322" t="s">
        <v>56</v>
      </c>
      <c r="B322">
        <v>1</v>
      </c>
    </row>
    <row r="323" spans="1:2" hidden="1" x14ac:dyDescent="0.25">
      <c r="A323" t="s">
        <v>56</v>
      </c>
      <c r="B323">
        <v>1</v>
      </c>
    </row>
    <row r="324" spans="1:2" hidden="1" x14ac:dyDescent="0.25">
      <c r="A324" t="s">
        <v>56</v>
      </c>
      <c r="B324">
        <v>1</v>
      </c>
    </row>
    <row r="325" spans="1:2" hidden="1" x14ac:dyDescent="0.25">
      <c r="A325" t="s">
        <v>56</v>
      </c>
      <c r="B325">
        <v>1</v>
      </c>
    </row>
    <row r="326" spans="1:2" hidden="1" x14ac:dyDescent="0.25">
      <c r="A326" t="s">
        <v>56</v>
      </c>
      <c r="B326">
        <v>1</v>
      </c>
    </row>
    <row r="327" spans="1:2" hidden="1" x14ac:dyDescent="0.25">
      <c r="A327" t="s">
        <v>56</v>
      </c>
      <c r="B327">
        <v>1</v>
      </c>
    </row>
    <row r="328" spans="1:2" hidden="1" x14ac:dyDescent="0.25">
      <c r="A328" t="s">
        <v>56</v>
      </c>
      <c r="B328">
        <v>1</v>
      </c>
    </row>
    <row r="329" spans="1:2" hidden="1" x14ac:dyDescent="0.25">
      <c r="A329" t="s">
        <v>56</v>
      </c>
      <c r="B329">
        <v>1</v>
      </c>
    </row>
    <row r="330" spans="1:2" hidden="1" x14ac:dyDescent="0.25">
      <c r="A330" t="s">
        <v>56</v>
      </c>
      <c r="B330">
        <v>1</v>
      </c>
    </row>
    <row r="331" spans="1:2" hidden="1" x14ac:dyDescent="0.25">
      <c r="A331" t="s">
        <v>56</v>
      </c>
      <c r="B331">
        <v>1</v>
      </c>
    </row>
    <row r="332" spans="1:2" hidden="1" x14ac:dyDescent="0.25">
      <c r="A332" t="s">
        <v>56</v>
      </c>
      <c r="B332">
        <v>1</v>
      </c>
    </row>
    <row r="333" spans="1:2" hidden="1" x14ac:dyDescent="0.25">
      <c r="A333" t="s">
        <v>56</v>
      </c>
      <c r="B333">
        <v>1</v>
      </c>
    </row>
    <row r="334" spans="1:2" hidden="1" x14ac:dyDescent="0.25">
      <c r="A334" t="s">
        <v>56</v>
      </c>
      <c r="B334">
        <v>1</v>
      </c>
    </row>
    <row r="335" spans="1:2" hidden="1" x14ac:dyDescent="0.25">
      <c r="A335" t="s">
        <v>56</v>
      </c>
      <c r="B335">
        <v>1</v>
      </c>
    </row>
    <row r="336" spans="1:2" hidden="1" x14ac:dyDescent="0.25">
      <c r="A336" t="s">
        <v>56</v>
      </c>
      <c r="B336">
        <v>1</v>
      </c>
    </row>
    <row r="337" spans="1:2" hidden="1" x14ac:dyDescent="0.25">
      <c r="A337" t="s">
        <v>56</v>
      </c>
      <c r="B337">
        <v>1</v>
      </c>
    </row>
    <row r="338" spans="1:2" hidden="1" x14ac:dyDescent="0.25">
      <c r="A338" t="s">
        <v>56</v>
      </c>
      <c r="B338">
        <v>1</v>
      </c>
    </row>
    <row r="339" spans="1:2" hidden="1" x14ac:dyDescent="0.25">
      <c r="A339" t="s">
        <v>56</v>
      </c>
      <c r="B339">
        <v>1</v>
      </c>
    </row>
    <row r="340" spans="1:2" hidden="1" x14ac:dyDescent="0.25">
      <c r="A340" t="s">
        <v>56</v>
      </c>
      <c r="B340">
        <v>1</v>
      </c>
    </row>
    <row r="341" spans="1:2" hidden="1" x14ac:dyDescent="0.25">
      <c r="A341" t="s">
        <v>3</v>
      </c>
      <c r="B341">
        <v>1</v>
      </c>
    </row>
    <row r="342" spans="1:2" hidden="1" x14ac:dyDescent="0.25">
      <c r="A342" t="s">
        <v>3</v>
      </c>
      <c r="B342">
        <v>1</v>
      </c>
    </row>
    <row r="343" spans="1:2" hidden="1" x14ac:dyDescent="0.25">
      <c r="A343" t="s">
        <v>3</v>
      </c>
      <c r="B343">
        <v>1</v>
      </c>
    </row>
    <row r="344" spans="1:2" hidden="1" x14ac:dyDescent="0.25">
      <c r="A344" t="s">
        <v>3</v>
      </c>
      <c r="B344">
        <v>1</v>
      </c>
    </row>
    <row r="345" spans="1:2" hidden="1" x14ac:dyDescent="0.25">
      <c r="A345" t="s">
        <v>3</v>
      </c>
      <c r="B345">
        <v>1</v>
      </c>
    </row>
    <row r="346" spans="1:2" hidden="1" x14ac:dyDescent="0.25">
      <c r="A346" t="s">
        <v>3</v>
      </c>
      <c r="B346">
        <v>1</v>
      </c>
    </row>
    <row r="347" spans="1:2" hidden="1" x14ac:dyDescent="0.25">
      <c r="A347" t="s">
        <v>3</v>
      </c>
      <c r="B347">
        <v>1</v>
      </c>
    </row>
    <row r="348" spans="1:2" hidden="1" x14ac:dyDescent="0.25">
      <c r="A348" t="s">
        <v>3</v>
      </c>
      <c r="B348">
        <v>1</v>
      </c>
    </row>
    <row r="349" spans="1:2" hidden="1" x14ac:dyDescent="0.25">
      <c r="A349" t="s">
        <v>3</v>
      </c>
      <c r="B349">
        <v>1</v>
      </c>
    </row>
    <row r="350" spans="1:2" hidden="1" x14ac:dyDescent="0.25">
      <c r="A350" t="s">
        <v>3</v>
      </c>
      <c r="B350">
        <v>1</v>
      </c>
    </row>
    <row r="351" spans="1:2" hidden="1" x14ac:dyDescent="0.25">
      <c r="A351" t="s">
        <v>3</v>
      </c>
      <c r="B351">
        <v>1</v>
      </c>
    </row>
    <row r="352" spans="1:2" hidden="1" x14ac:dyDescent="0.25">
      <c r="A352" t="s">
        <v>3</v>
      </c>
      <c r="B352">
        <v>1</v>
      </c>
    </row>
    <row r="353" spans="1:2" hidden="1" x14ac:dyDescent="0.25">
      <c r="A353" t="s">
        <v>3</v>
      </c>
      <c r="B353">
        <v>1</v>
      </c>
    </row>
    <row r="354" spans="1:2" hidden="1" x14ac:dyDescent="0.25">
      <c r="A354" t="s">
        <v>3</v>
      </c>
      <c r="B354">
        <v>1</v>
      </c>
    </row>
    <row r="355" spans="1:2" hidden="1" x14ac:dyDescent="0.25">
      <c r="A355" t="s">
        <v>3</v>
      </c>
      <c r="B355">
        <v>1</v>
      </c>
    </row>
    <row r="356" spans="1:2" hidden="1" x14ac:dyDescent="0.25">
      <c r="A356" t="s">
        <v>3</v>
      </c>
      <c r="B356">
        <v>1</v>
      </c>
    </row>
    <row r="357" spans="1:2" hidden="1" x14ac:dyDescent="0.25">
      <c r="A357" t="s">
        <v>3</v>
      </c>
      <c r="B357">
        <v>1</v>
      </c>
    </row>
    <row r="358" spans="1:2" hidden="1" x14ac:dyDescent="0.25">
      <c r="A358" t="s">
        <v>3</v>
      </c>
      <c r="B358">
        <v>1</v>
      </c>
    </row>
    <row r="359" spans="1:2" hidden="1" x14ac:dyDescent="0.25">
      <c r="A359" t="s">
        <v>3</v>
      </c>
      <c r="B359">
        <v>1</v>
      </c>
    </row>
    <row r="360" spans="1:2" hidden="1" x14ac:dyDescent="0.25">
      <c r="A360" t="s">
        <v>3</v>
      </c>
      <c r="B360">
        <v>1</v>
      </c>
    </row>
    <row r="361" spans="1:2" hidden="1" x14ac:dyDescent="0.25">
      <c r="A361" t="s">
        <v>3</v>
      </c>
      <c r="B361">
        <v>1</v>
      </c>
    </row>
    <row r="362" spans="1:2" hidden="1" x14ac:dyDescent="0.25">
      <c r="A362" t="s">
        <v>3</v>
      </c>
      <c r="B362">
        <v>1</v>
      </c>
    </row>
    <row r="363" spans="1:2" hidden="1" x14ac:dyDescent="0.25">
      <c r="A363" t="s">
        <v>3</v>
      </c>
      <c r="B363">
        <v>1</v>
      </c>
    </row>
    <row r="364" spans="1:2" hidden="1" x14ac:dyDescent="0.25">
      <c r="A364" t="s">
        <v>3</v>
      </c>
      <c r="B364">
        <v>1</v>
      </c>
    </row>
    <row r="365" spans="1:2" hidden="1" x14ac:dyDescent="0.25">
      <c r="A365" t="s">
        <v>3</v>
      </c>
      <c r="B365">
        <v>1</v>
      </c>
    </row>
    <row r="366" spans="1:2" hidden="1" x14ac:dyDescent="0.25">
      <c r="A366" t="s">
        <v>3</v>
      </c>
      <c r="B366">
        <v>1</v>
      </c>
    </row>
    <row r="367" spans="1:2" hidden="1" x14ac:dyDescent="0.25">
      <c r="A367" t="s">
        <v>458</v>
      </c>
      <c r="B367">
        <v>1</v>
      </c>
    </row>
    <row r="368" spans="1:2" hidden="1" x14ac:dyDescent="0.25">
      <c r="A368" t="s">
        <v>458</v>
      </c>
      <c r="B368">
        <v>1</v>
      </c>
    </row>
    <row r="369" spans="1:2" hidden="1" x14ac:dyDescent="0.25">
      <c r="A369" t="s">
        <v>458</v>
      </c>
      <c r="B369">
        <v>1</v>
      </c>
    </row>
    <row r="370" spans="1:2" hidden="1" x14ac:dyDescent="0.25">
      <c r="A370" t="s">
        <v>458</v>
      </c>
      <c r="B370">
        <v>1</v>
      </c>
    </row>
    <row r="371" spans="1:2" hidden="1" x14ac:dyDescent="0.25">
      <c r="A371" t="s">
        <v>458</v>
      </c>
      <c r="B371">
        <v>1</v>
      </c>
    </row>
    <row r="372" spans="1:2" hidden="1" x14ac:dyDescent="0.25">
      <c r="A372" t="s">
        <v>458</v>
      </c>
      <c r="B372">
        <v>1</v>
      </c>
    </row>
    <row r="373" spans="1:2" hidden="1" x14ac:dyDescent="0.25">
      <c r="A373" t="s">
        <v>458</v>
      </c>
      <c r="B373">
        <v>1</v>
      </c>
    </row>
    <row r="374" spans="1:2" hidden="1" x14ac:dyDescent="0.25">
      <c r="A374" t="s">
        <v>458</v>
      </c>
      <c r="B374">
        <v>1</v>
      </c>
    </row>
    <row r="375" spans="1:2" hidden="1" x14ac:dyDescent="0.25">
      <c r="A375" t="s">
        <v>458</v>
      </c>
      <c r="B375">
        <v>1</v>
      </c>
    </row>
    <row r="376" spans="1:2" hidden="1" x14ac:dyDescent="0.25">
      <c r="A376" t="s">
        <v>458</v>
      </c>
      <c r="B376">
        <v>1</v>
      </c>
    </row>
    <row r="377" spans="1:2" hidden="1" x14ac:dyDescent="0.25">
      <c r="A377" t="s">
        <v>458</v>
      </c>
      <c r="B377">
        <v>1</v>
      </c>
    </row>
    <row r="378" spans="1:2" hidden="1" x14ac:dyDescent="0.25">
      <c r="A378" t="s">
        <v>458</v>
      </c>
      <c r="B378">
        <v>1</v>
      </c>
    </row>
    <row r="379" spans="1:2" hidden="1" x14ac:dyDescent="0.25">
      <c r="A379" t="s">
        <v>215</v>
      </c>
      <c r="B379">
        <v>1</v>
      </c>
    </row>
    <row r="380" spans="1:2" hidden="1" x14ac:dyDescent="0.25">
      <c r="A380" t="s">
        <v>215</v>
      </c>
      <c r="B380">
        <v>1</v>
      </c>
    </row>
    <row r="381" spans="1:2" hidden="1" x14ac:dyDescent="0.25">
      <c r="A381" t="s">
        <v>215</v>
      </c>
      <c r="B381">
        <v>1</v>
      </c>
    </row>
    <row r="382" spans="1:2" hidden="1" x14ac:dyDescent="0.25">
      <c r="A382" t="s">
        <v>215</v>
      </c>
      <c r="B382">
        <v>1</v>
      </c>
    </row>
    <row r="383" spans="1:2" hidden="1" x14ac:dyDescent="0.25">
      <c r="A383" t="s">
        <v>215</v>
      </c>
      <c r="B383">
        <v>1</v>
      </c>
    </row>
    <row r="384" spans="1:2" hidden="1" x14ac:dyDescent="0.25">
      <c r="A384" t="s">
        <v>215</v>
      </c>
      <c r="B384">
        <v>1</v>
      </c>
    </row>
    <row r="385" spans="1:2" hidden="1" x14ac:dyDescent="0.25">
      <c r="A385" t="s">
        <v>215</v>
      </c>
      <c r="B385">
        <v>1</v>
      </c>
    </row>
    <row r="386" spans="1:2" hidden="1" x14ac:dyDescent="0.25">
      <c r="A386" t="s">
        <v>511</v>
      </c>
      <c r="B386">
        <v>1</v>
      </c>
    </row>
    <row r="387" spans="1:2" hidden="1" x14ac:dyDescent="0.25">
      <c r="A387" t="s">
        <v>511</v>
      </c>
      <c r="B387">
        <v>1</v>
      </c>
    </row>
    <row r="388" spans="1:2" hidden="1" x14ac:dyDescent="0.25">
      <c r="A388" t="s">
        <v>511</v>
      </c>
      <c r="B388">
        <v>1</v>
      </c>
    </row>
    <row r="389" spans="1:2" hidden="1" x14ac:dyDescent="0.25">
      <c r="A389" t="s">
        <v>511</v>
      </c>
      <c r="B389">
        <v>1</v>
      </c>
    </row>
    <row r="390" spans="1:2" hidden="1" x14ac:dyDescent="0.25">
      <c r="A390" t="s">
        <v>511</v>
      </c>
      <c r="B390">
        <v>1</v>
      </c>
    </row>
    <row r="391" spans="1:2" hidden="1" x14ac:dyDescent="0.25">
      <c r="A391" t="s">
        <v>511</v>
      </c>
      <c r="B391">
        <v>1</v>
      </c>
    </row>
    <row r="392" spans="1:2" hidden="1" x14ac:dyDescent="0.25">
      <c r="A392" t="s">
        <v>511</v>
      </c>
      <c r="B392">
        <v>1</v>
      </c>
    </row>
    <row r="393" spans="1:2" hidden="1" x14ac:dyDescent="0.25">
      <c r="A393" t="s">
        <v>511</v>
      </c>
      <c r="B393">
        <v>1</v>
      </c>
    </row>
    <row r="394" spans="1:2" hidden="1" x14ac:dyDescent="0.25">
      <c r="A394" t="s">
        <v>511</v>
      </c>
      <c r="B394">
        <v>1</v>
      </c>
    </row>
    <row r="395" spans="1:2" hidden="1" x14ac:dyDescent="0.25">
      <c r="A395" t="s">
        <v>511</v>
      </c>
      <c r="B395">
        <v>1</v>
      </c>
    </row>
    <row r="396" spans="1:2" hidden="1" x14ac:dyDescent="0.25">
      <c r="A396" t="s">
        <v>511</v>
      </c>
      <c r="B396">
        <v>1</v>
      </c>
    </row>
    <row r="397" spans="1:2" hidden="1" x14ac:dyDescent="0.25">
      <c r="A397" t="s">
        <v>511</v>
      </c>
      <c r="B397">
        <v>1</v>
      </c>
    </row>
    <row r="398" spans="1:2" hidden="1" x14ac:dyDescent="0.25">
      <c r="A398" t="s">
        <v>511</v>
      </c>
      <c r="B398">
        <v>1</v>
      </c>
    </row>
    <row r="399" spans="1:2" hidden="1" x14ac:dyDescent="0.25">
      <c r="A399" t="s">
        <v>511</v>
      </c>
      <c r="B399">
        <v>1</v>
      </c>
    </row>
    <row r="400" spans="1:2" hidden="1" x14ac:dyDescent="0.25">
      <c r="A400" t="s">
        <v>511</v>
      </c>
      <c r="B400">
        <v>1</v>
      </c>
    </row>
    <row r="401" spans="1:8" hidden="1" x14ac:dyDescent="0.25">
      <c r="A401" t="s">
        <v>511</v>
      </c>
      <c r="B401">
        <v>1</v>
      </c>
    </row>
    <row r="402" spans="1:8" hidden="1" x14ac:dyDescent="0.25">
      <c r="A402" t="s">
        <v>511</v>
      </c>
      <c r="B402">
        <v>1</v>
      </c>
    </row>
    <row r="403" spans="1:8" hidden="1" x14ac:dyDescent="0.25">
      <c r="A403" t="s">
        <v>511</v>
      </c>
      <c r="B403">
        <v>1</v>
      </c>
    </row>
    <row r="404" spans="1:8" hidden="1" x14ac:dyDescent="0.25">
      <c r="A404" t="s">
        <v>511</v>
      </c>
      <c r="B404">
        <v>1</v>
      </c>
    </row>
    <row r="405" spans="1:8" hidden="1" x14ac:dyDescent="0.25">
      <c r="A405" t="s">
        <v>511</v>
      </c>
      <c r="B405">
        <v>1</v>
      </c>
    </row>
    <row r="406" spans="1:8" x14ac:dyDescent="0.25">
      <c r="B406">
        <v>1</v>
      </c>
      <c r="F406" t="s">
        <v>314</v>
      </c>
      <c r="G406">
        <f>SUM(B429:B438)</f>
        <v>10</v>
      </c>
      <c r="H406">
        <v>10</v>
      </c>
    </row>
    <row r="407" spans="1:8" x14ac:dyDescent="0.25">
      <c r="A407" t="s">
        <v>991</v>
      </c>
      <c r="B407">
        <v>1</v>
      </c>
      <c r="F407" t="s">
        <v>553</v>
      </c>
      <c r="G407">
        <f>SUM(B439:B452)</f>
        <v>14</v>
      </c>
      <c r="H407">
        <v>14</v>
      </c>
    </row>
    <row r="408" spans="1:8" x14ac:dyDescent="0.25">
      <c r="A408" t="s">
        <v>991</v>
      </c>
      <c r="B408">
        <v>1</v>
      </c>
      <c r="F408" t="s">
        <v>234</v>
      </c>
      <c r="G408">
        <f>SUM(B453:B476)</f>
        <v>24</v>
      </c>
      <c r="H408">
        <v>24</v>
      </c>
    </row>
    <row r="409" spans="1:8" x14ac:dyDescent="0.25">
      <c r="A409" t="s">
        <v>991</v>
      </c>
      <c r="B409">
        <v>1</v>
      </c>
    </row>
    <row r="410" spans="1:8" x14ac:dyDescent="0.25">
      <c r="A410" t="s">
        <v>991</v>
      </c>
      <c r="B410">
        <v>1</v>
      </c>
    </row>
    <row r="411" spans="1:8" x14ac:dyDescent="0.25">
      <c r="A411" t="s">
        <v>991</v>
      </c>
      <c r="B411">
        <v>1</v>
      </c>
    </row>
    <row r="412" spans="1:8" x14ac:dyDescent="0.25">
      <c r="A412" t="s">
        <v>991</v>
      </c>
      <c r="B412">
        <v>1</v>
      </c>
    </row>
    <row r="413" spans="1:8" x14ac:dyDescent="0.25">
      <c r="A413" t="s">
        <v>991</v>
      </c>
      <c r="B413">
        <v>1</v>
      </c>
    </row>
    <row r="414" spans="1:8" x14ac:dyDescent="0.25">
      <c r="A414" t="s">
        <v>991</v>
      </c>
      <c r="B414">
        <v>1</v>
      </c>
    </row>
    <row r="415" spans="1:8" x14ac:dyDescent="0.25">
      <c r="A415" t="s">
        <v>991</v>
      </c>
      <c r="B415">
        <v>1</v>
      </c>
    </row>
    <row r="416" spans="1:8" x14ac:dyDescent="0.25">
      <c r="A416" t="s">
        <v>991</v>
      </c>
      <c r="B416">
        <v>1</v>
      </c>
    </row>
    <row r="417" spans="1:2" x14ac:dyDescent="0.25">
      <c r="A417" t="s">
        <v>991</v>
      </c>
      <c r="B417">
        <v>1</v>
      </c>
    </row>
    <row r="418" spans="1:2" x14ac:dyDescent="0.25">
      <c r="A418" t="s">
        <v>991</v>
      </c>
      <c r="B418">
        <v>1</v>
      </c>
    </row>
    <row r="419" spans="1:2" x14ac:dyDescent="0.25">
      <c r="A419" t="s">
        <v>991</v>
      </c>
      <c r="B419">
        <v>1</v>
      </c>
    </row>
    <row r="420" spans="1:2" x14ac:dyDescent="0.25">
      <c r="A420" t="s">
        <v>991</v>
      </c>
      <c r="B420">
        <v>1</v>
      </c>
    </row>
    <row r="421" spans="1:2" x14ac:dyDescent="0.25">
      <c r="A421" t="s">
        <v>991</v>
      </c>
      <c r="B421">
        <v>1</v>
      </c>
    </row>
    <row r="422" spans="1:2" x14ac:dyDescent="0.25">
      <c r="A422" t="s">
        <v>991</v>
      </c>
      <c r="B422">
        <v>1</v>
      </c>
    </row>
    <row r="423" spans="1:2" x14ac:dyDescent="0.25">
      <c r="A423" t="s">
        <v>991</v>
      </c>
      <c r="B423">
        <v>1</v>
      </c>
    </row>
    <row r="424" spans="1:2" x14ac:dyDescent="0.25">
      <c r="A424" t="s">
        <v>991</v>
      </c>
      <c r="B424">
        <v>1</v>
      </c>
    </row>
    <row r="425" spans="1:2" x14ac:dyDescent="0.25">
      <c r="A425" t="s">
        <v>991</v>
      </c>
      <c r="B425">
        <v>1</v>
      </c>
    </row>
    <row r="426" spans="1:2" x14ac:dyDescent="0.25">
      <c r="A426" t="s">
        <v>991</v>
      </c>
      <c r="B426">
        <v>1</v>
      </c>
    </row>
    <row r="427" spans="1:2" x14ac:dyDescent="0.25">
      <c r="A427" t="s">
        <v>991</v>
      </c>
      <c r="B427">
        <v>1</v>
      </c>
    </row>
    <row r="428" spans="1:2" x14ac:dyDescent="0.25">
      <c r="A428" t="s">
        <v>991</v>
      </c>
      <c r="B428">
        <v>1</v>
      </c>
    </row>
    <row r="429" spans="1:2" x14ac:dyDescent="0.25">
      <c r="A429" t="s">
        <v>314</v>
      </c>
      <c r="B429">
        <v>1</v>
      </c>
    </row>
    <row r="430" spans="1:2" x14ac:dyDescent="0.25">
      <c r="A430" t="s">
        <v>314</v>
      </c>
      <c r="B430">
        <v>1</v>
      </c>
    </row>
    <row r="431" spans="1:2" x14ac:dyDescent="0.25">
      <c r="A431" t="s">
        <v>314</v>
      </c>
      <c r="B431">
        <v>1</v>
      </c>
    </row>
    <row r="432" spans="1:2" x14ac:dyDescent="0.25">
      <c r="A432" t="s">
        <v>314</v>
      </c>
      <c r="B432">
        <v>1</v>
      </c>
    </row>
    <row r="433" spans="1:2" x14ac:dyDescent="0.25">
      <c r="A433" t="s">
        <v>314</v>
      </c>
      <c r="B433">
        <v>1</v>
      </c>
    </row>
    <row r="434" spans="1:2" x14ac:dyDescent="0.25">
      <c r="A434" t="s">
        <v>314</v>
      </c>
      <c r="B434">
        <v>1</v>
      </c>
    </row>
    <row r="435" spans="1:2" x14ac:dyDescent="0.25">
      <c r="A435" t="s">
        <v>314</v>
      </c>
      <c r="B435">
        <v>1</v>
      </c>
    </row>
    <row r="436" spans="1:2" x14ac:dyDescent="0.25">
      <c r="A436" t="s">
        <v>314</v>
      </c>
      <c r="B436">
        <v>1</v>
      </c>
    </row>
    <row r="437" spans="1:2" x14ac:dyDescent="0.25">
      <c r="A437" t="s">
        <v>314</v>
      </c>
      <c r="B437">
        <v>1</v>
      </c>
    </row>
    <row r="438" spans="1:2" x14ac:dyDescent="0.25">
      <c r="A438" t="s">
        <v>314</v>
      </c>
      <c r="B438">
        <v>1</v>
      </c>
    </row>
    <row r="439" spans="1:2" x14ac:dyDescent="0.25">
      <c r="A439" t="s">
        <v>553</v>
      </c>
      <c r="B439">
        <v>1</v>
      </c>
    </row>
    <row r="440" spans="1:2" x14ac:dyDescent="0.25">
      <c r="A440" t="s">
        <v>553</v>
      </c>
      <c r="B440">
        <v>1</v>
      </c>
    </row>
    <row r="441" spans="1:2" x14ac:dyDescent="0.25">
      <c r="A441" t="s">
        <v>553</v>
      </c>
      <c r="B441">
        <v>1</v>
      </c>
    </row>
    <row r="442" spans="1:2" x14ac:dyDescent="0.25">
      <c r="A442" t="s">
        <v>553</v>
      </c>
      <c r="B442">
        <v>1</v>
      </c>
    </row>
    <row r="443" spans="1:2" x14ac:dyDescent="0.25">
      <c r="A443" t="s">
        <v>553</v>
      </c>
      <c r="B443">
        <v>1</v>
      </c>
    </row>
    <row r="444" spans="1:2" x14ac:dyDescent="0.25">
      <c r="A444" t="s">
        <v>553</v>
      </c>
      <c r="B444">
        <v>1</v>
      </c>
    </row>
    <row r="445" spans="1:2" x14ac:dyDescent="0.25">
      <c r="A445" t="s">
        <v>553</v>
      </c>
      <c r="B445">
        <v>1</v>
      </c>
    </row>
    <row r="446" spans="1:2" x14ac:dyDescent="0.25">
      <c r="A446" t="s">
        <v>553</v>
      </c>
      <c r="B446">
        <v>1</v>
      </c>
    </row>
    <row r="447" spans="1:2" x14ac:dyDescent="0.25">
      <c r="A447" t="s">
        <v>553</v>
      </c>
      <c r="B447">
        <v>1</v>
      </c>
    </row>
    <row r="448" spans="1:2" x14ac:dyDescent="0.25">
      <c r="A448" t="s">
        <v>553</v>
      </c>
      <c r="B448">
        <v>1</v>
      </c>
    </row>
    <row r="449" spans="1:2" x14ac:dyDescent="0.25">
      <c r="A449" t="s">
        <v>553</v>
      </c>
      <c r="B449">
        <v>1</v>
      </c>
    </row>
    <row r="450" spans="1:2" x14ac:dyDescent="0.25">
      <c r="A450" t="s">
        <v>553</v>
      </c>
      <c r="B450">
        <v>1</v>
      </c>
    </row>
    <row r="451" spans="1:2" x14ac:dyDescent="0.25">
      <c r="A451" t="s">
        <v>553</v>
      </c>
      <c r="B451">
        <v>1</v>
      </c>
    </row>
    <row r="452" spans="1:2" x14ac:dyDescent="0.25">
      <c r="A452" t="s">
        <v>553</v>
      </c>
      <c r="B452">
        <v>1</v>
      </c>
    </row>
    <row r="453" spans="1:2" x14ac:dyDescent="0.25">
      <c r="A453" t="s">
        <v>234</v>
      </c>
      <c r="B453">
        <v>1</v>
      </c>
    </row>
    <row r="454" spans="1:2" x14ac:dyDescent="0.25">
      <c r="A454" t="s">
        <v>234</v>
      </c>
      <c r="B454">
        <v>1</v>
      </c>
    </row>
    <row r="455" spans="1:2" x14ac:dyDescent="0.25">
      <c r="A455" t="s">
        <v>234</v>
      </c>
      <c r="B455">
        <v>1</v>
      </c>
    </row>
    <row r="456" spans="1:2" x14ac:dyDescent="0.25">
      <c r="A456" t="s">
        <v>234</v>
      </c>
      <c r="B456">
        <v>1</v>
      </c>
    </row>
    <row r="457" spans="1:2" x14ac:dyDescent="0.25">
      <c r="A457" t="s">
        <v>234</v>
      </c>
      <c r="B457">
        <v>1</v>
      </c>
    </row>
    <row r="458" spans="1:2" x14ac:dyDescent="0.25">
      <c r="A458" t="s">
        <v>234</v>
      </c>
      <c r="B458">
        <v>1</v>
      </c>
    </row>
    <row r="459" spans="1:2" x14ac:dyDescent="0.25">
      <c r="A459" t="s">
        <v>234</v>
      </c>
      <c r="B459">
        <v>1</v>
      </c>
    </row>
    <row r="460" spans="1:2" x14ac:dyDescent="0.25">
      <c r="A460" t="s">
        <v>234</v>
      </c>
      <c r="B460">
        <v>1</v>
      </c>
    </row>
    <row r="461" spans="1:2" x14ac:dyDescent="0.25">
      <c r="A461" t="s">
        <v>234</v>
      </c>
      <c r="B461">
        <v>1</v>
      </c>
    </row>
    <row r="462" spans="1:2" x14ac:dyDescent="0.25">
      <c r="A462" t="s">
        <v>234</v>
      </c>
      <c r="B462">
        <v>1</v>
      </c>
    </row>
    <row r="463" spans="1:2" x14ac:dyDescent="0.25">
      <c r="A463" t="s">
        <v>234</v>
      </c>
      <c r="B463">
        <v>1</v>
      </c>
    </row>
    <row r="464" spans="1:2" x14ac:dyDescent="0.25">
      <c r="A464" t="s">
        <v>234</v>
      </c>
      <c r="B464">
        <v>1</v>
      </c>
    </row>
    <row r="465" spans="1:2" x14ac:dyDescent="0.25">
      <c r="A465" t="s">
        <v>234</v>
      </c>
      <c r="B465">
        <v>1</v>
      </c>
    </row>
    <row r="466" spans="1:2" x14ac:dyDescent="0.25">
      <c r="A466" t="s">
        <v>234</v>
      </c>
      <c r="B466">
        <v>1</v>
      </c>
    </row>
    <row r="467" spans="1:2" x14ac:dyDescent="0.25">
      <c r="A467" t="s">
        <v>234</v>
      </c>
      <c r="B467">
        <v>1</v>
      </c>
    </row>
    <row r="468" spans="1:2" x14ac:dyDescent="0.25">
      <c r="A468" t="s">
        <v>234</v>
      </c>
      <c r="B468">
        <v>1</v>
      </c>
    </row>
    <row r="469" spans="1:2" x14ac:dyDescent="0.25">
      <c r="A469" t="s">
        <v>234</v>
      </c>
      <c r="B469">
        <v>1</v>
      </c>
    </row>
    <row r="470" spans="1:2" x14ac:dyDescent="0.25">
      <c r="A470" t="s">
        <v>234</v>
      </c>
      <c r="B470">
        <v>1</v>
      </c>
    </row>
    <row r="471" spans="1:2" x14ac:dyDescent="0.25">
      <c r="A471" t="s">
        <v>234</v>
      </c>
      <c r="B471">
        <v>1</v>
      </c>
    </row>
    <row r="472" spans="1:2" x14ac:dyDescent="0.25">
      <c r="A472" t="s">
        <v>234</v>
      </c>
      <c r="B472">
        <v>1</v>
      </c>
    </row>
    <row r="473" spans="1:2" x14ac:dyDescent="0.25">
      <c r="A473" t="s">
        <v>234</v>
      </c>
      <c r="B473">
        <v>1</v>
      </c>
    </row>
    <row r="474" spans="1:2" x14ac:dyDescent="0.25">
      <c r="A474" t="s">
        <v>234</v>
      </c>
      <c r="B474">
        <v>1</v>
      </c>
    </row>
    <row r="475" spans="1:2" x14ac:dyDescent="0.25">
      <c r="A475" t="s">
        <v>234</v>
      </c>
      <c r="B475">
        <v>1</v>
      </c>
    </row>
    <row r="476" spans="1:2" x14ac:dyDescent="0.25">
      <c r="A476" t="s">
        <v>234</v>
      </c>
      <c r="B476">
        <v>1</v>
      </c>
    </row>
  </sheetData>
  <sortState xmlns:xlrd2="http://schemas.microsoft.com/office/spreadsheetml/2017/richdata2" ref="K1:L408">
    <sortCondition descending="1" ref="L1:L4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D1B4-9FCA-49EC-B1D2-1D6D58011E9D}">
  <dimension ref="A1:H21"/>
  <sheetViews>
    <sheetView workbookViewId="0">
      <selection activeCell="Q15" sqref="Q15"/>
    </sheetView>
  </sheetViews>
  <sheetFormatPr defaultRowHeight="15" x14ac:dyDescent="0.25"/>
  <cols>
    <col min="1" max="1" width="46.28515625" customWidth="1"/>
    <col min="6" max="6" width="50.140625" customWidth="1"/>
  </cols>
  <sheetData>
    <row r="1" spans="1:8" x14ac:dyDescent="0.25">
      <c r="A1" t="s">
        <v>2550</v>
      </c>
      <c r="B1" t="s">
        <v>2525</v>
      </c>
      <c r="C1" t="s">
        <v>2496</v>
      </c>
    </row>
    <row r="3" spans="1:8" x14ac:dyDescent="0.25">
      <c r="A3" t="s">
        <v>42</v>
      </c>
      <c r="B3">
        <v>158</v>
      </c>
      <c r="C3" s="23">
        <f>B3/$B$19</f>
        <v>0.33333333333333331</v>
      </c>
      <c r="F3" t="s">
        <v>42</v>
      </c>
      <c r="G3">
        <v>158</v>
      </c>
      <c r="H3" s="23">
        <f>G3/$G$7</f>
        <v>0.33333333333333331</v>
      </c>
    </row>
    <row r="4" spans="1:8" x14ac:dyDescent="0.25">
      <c r="A4" t="s">
        <v>56</v>
      </c>
      <c r="B4">
        <v>88</v>
      </c>
      <c r="C4" s="23">
        <f t="shared" ref="C4:C17" si="0">B4/$B$19</f>
        <v>0.18565400843881857</v>
      </c>
      <c r="F4" t="s">
        <v>56</v>
      </c>
      <c r="G4">
        <v>88</v>
      </c>
      <c r="H4" s="23">
        <f t="shared" ref="H4:H6" si="1">G4/$G$7</f>
        <v>0.18565400843881857</v>
      </c>
    </row>
    <row r="5" spans="1:8" x14ac:dyDescent="0.25">
      <c r="A5" t="s">
        <v>32</v>
      </c>
      <c r="B5">
        <v>51</v>
      </c>
      <c r="C5" s="23">
        <f t="shared" si="0"/>
        <v>0.10759493670886076</v>
      </c>
      <c r="F5" t="s">
        <v>32</v>
      </c>
      <c r="G5">
        <v>51</v>
      </c>
      <c r="H5" s="23">
        <f t="shared" si="1"/>
        <v>0.10759493670886076</v>
      </c>
    </row>
    <row r="6" spans="1:8" x14ac:dyDescent="0.25">
      <c r="A6" t="s">
        <v>3</v>
      </c>
      <c r="B6">
        <v>26</v>
      </c>
      <c r="C6" s="23">
        <f t="shared" si="0"/>
        <v>5.4852320675105488E-2</v>
      </c>
      <c r="F6" t="s">
        <v>2584</v>
      </c>
      <c r="G6">
        <v>177</v>
      </c>
      <c r="H6" s="23">
        <f t="shared" si="1"/>
        <v>0.37341772151898733</v>
      </c>
    </row>
    <row r="7" spans="1:8" x14ac:dyDescent="0.25">
      <c r="A7" t="s">
        <v>2524</v>
      </c>
      <c r="B7">
        <v>25</v>
      </c>
      <c r="C7" s="23">
        <f t="shared" si="0"/>
        <v>5.2742616033755275E-2</v>
      </c>
      <c r="G7">
        <f>SUM(G3:G6)</f>
        <v>474</v>
      </c>
    </row>
    <row r="8" spans="1:8" x14ac:dyDescent="0.25">
      <c r="A8" t="s">
        <v>234</v>
      </c>
      <c r="B8">
        <v>24</v>
      </c>
      <c r="C8" s="23">
        <f t="shared" si="0"/>
        <v>5.0632911392405063E-2</v>
      </c>
    </row>
    <row r="9" spans="1:8" x14ac:dyDescent="0.25">
      <c r="A9" t="s">
        <v>2549</v>
      </c>
      <c r="B9">
        <v>22</v>
      </c>
      <c r="C9" s="23">
        <f t="shared" si="0"/>
        <v>4.6413502109704644E-2</v>
      </c>
    </row>
    <row r="10" spans="1:8" x14ac:dyDescent="0.25">
      <c r="A10" t="s">
        <v>511</v>
      </c>
      <c r="B10">
        <v>20</v>
      </c>
      <c r="C10" s="23">
        <f t="shared" si="0"/>
        <v>4.2194092827004218E-2</v>
      </c>
    </row>
    <row r="11" spans="1:8" x14ac:dyDescent="0.25">
      <c r="A11" t="s">
        <v>553</v>
      </c>
      <c r="B11">
        <v>14</v>
      </c>
      <c r="C11" s="23">
        <f t="shared" si="0"/>
        <v>2.9535864978902954E-2</v>
      </c>
    </row>
    <row r="12" spans="1:8" x14ac:dyDescent="0.25">
      <c r="A12" t="s">
        <v>458</v>
      </c>
      <c r="B12">
        <v>12</v>
      </c>
      <c r="C12" s="23">
        <f t="shared" si="0"/>
        <v>2.5316455696202531E-2</v>
      </c>
    </row>
    <row r="13" spans="1:8" x14ac:dyDescent="0.25">
      <c r="A13" t="s">
        <v>314</v>
      </c>
      <c r="B13">
        <v>10</v>
      </c>
      <c r="C13" s="23">
        <f t="shared" si="0"/>
        <v>2.1097046413502109E-2</v>
      </c>
    </row>
    <row r="14" spans="1:8" x14ac:dyDescent="0.25">
      <c r="A14" t="s">
        <v>436</v>
      </c>
      <c r="B14">
        <v>8</v>
      </c>
      <c r="C14" s="23">
        <f t="shared" si="0"/>
        <v>1.6877637130801686E-2</v>
      </c>
    </row>
    <row r="15" spans="1:8" x14ac:dyDescent="0.25">
      <c r="A15" t="s">
        <v>215</v>
      </c>
      <c r="B15">
        <v>7</v>
      </c>
      <c r="C15" s="23">
        <f t="shared" si="0"/>
        <v>1.4767932489451477E-2</v>
      </c>
    </row>
    <row r="16" spans="1:8" x14ac:dyDescent="0.25">
      <c r="A16" t="s">
        <v>925</v>
      </c>
      <c r="B16">
        <v>4</v>
      </c>
      <c r="C16" s="23">
        <f t="shared" si="0"/>
        <v>8.4388185654008432E-3</v>
      </c>
    </row>
    <row r="17" spans="1:3" x14ac:dyDescent="0.25">
      <c r="A17" t="s">
        <v>1102</v>
      </c>
      <c r="B17">
        <v>3</v>
      </c>
      <c r="C17" s="23">
        <f t="shared" si="0"/>
        <v>6.3291139240506328E-3</v>
      </c>
    </row>
    <row r="18" spans="1:3" x14ac:dyDescent="0.25">
      <c r="A18" t="s">
        <v>2548</v>
      </c>
      <c r="B18">
        <v>2</v>
      </c>
      <c r="C18" s="23">
        <v>0.01</v>
      </c>
    </row>
    <row r="19" spans="1:3" x14ac:dyDescent="0.25">
      <c r="B19">
        <f>SUM(B3:B18)</f>
        <v>474</v>
      </c>
    </row>
    <row r="21" spans="1:3" x14ac:dyDescent="0.25">
      <c r="B21">
        <f>SUM(B6:B18)</f>
        <v>177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05D7-6CC3-4D9E-860F-00A12D6A500C}">
  <dimension ref="A1:AJ479"/>
  <sheetViews>
    <sheetView workbookViewId="0">
      <selection activeCell="X9" sqref="X9"/>
    </sheetView>
  </sheetViews>
  <sheetFormatPr defaultRowHeight="15" x14ac:dyDescent="0.25"/>
  <cols>
    <col min="2" max="2" width="0" hidden="1" customWidth="1"/>
    <col min="4" max="4" width="0" hidden="1" customWidth="1"/>
    <col min="6" max="8" width="0" hidden="1" customWidth="1"/>
    <col min="9" max="9" width="20.42578125" customWidth="1"/>
    <col min="10" max="10" width="0" hidden="1" customWidth="1"/>
    <col min="11" max="11" width="31" customWidth="1"/>
    <col min="12" max="15" width="0" hidden="1" customWidth="1"/>
    <col min="17" max="21" width="0" hidden="1" customWidth="1"/>
  </cols>
  <sheetData>
    <row r="1" spans="1:36" x14ac:dyDescent="0.25">
      <c r="AA1" t="s">
        <v>2539</v>
      </c>
    </row>
    <row r="2" spans="1:36" ht="45" x14ac:dyDescent="0.25">
      <c r="A2" s="4" t="s">
        <v>2424</v>
      </c>
      <c r="B2" s="4" t="s">
        <v>2425</v>
      </c>
      <c r="C2" s="4" t="s">
        <v>2426</v>
      </c>
      <c r="D2" s="4" t="s">
        <v>2427</v>
      </c>
      <c r="E2" s="4" t="s">
        <v>2428</v>
      </c>
      <c r="F2" s="4" t="s">
        <v>2429</v>
      </c>
      <c r="G2" s="4" t="s">
        <v>2430</v>
      </c>
      <c r="H2" s="4" t="s">
        <v>2431</v>
      </c>
      <c r="I2" s="4" t="s">
        <v>2479</v>
      </c>
      <c r="J2" s="4" t="s">
        <v>2432</v>
      </c>
      <c r="K2" s="4" t="s">
        <v>2433</v>
      </c>
      <c r="L2" s="4" t="s">
        <v>2434</v>
      </c>
      <c r="M2" s="4" t="s">
        <v>2435</v>
      </c>
      <c r="N2" s="4" t="s">
        <v>2436</v>
      </c>
      <c r="O2" s="4" t="s">
        <v>2437</v>
      </c>
      <c r="P2" s="4" t="s">
        <v>2438</v>
      </c>
      <c r="Q2" s="4" t="s">
        <v>2439</v>
      </c>
      <c r="R2" s="4" t="s">
        <v>2440</v>
      </c>
      <c r="S2" s="4" t="s">
        <v>2441</v>
      </c>
      <c r="T2" s="4" t="s">
        <v>2442</v>
      </c>
      <c r="U2" s="4" t="s">
        <v>2443</v>
      </c>
      <c r="V2" s="4" t="s">
        <v>2444</v>
      </c>
      <c r="W2" s="4" t="s">
        <v>2445</v>
      </c>
      <c r="X2" s="4" t="s">
        <v>2446</v>
      </c>
      <c r="Y2" s="4" t="s">
        <v>2447</v>
      </c>
      <c r="Z2" s="4" t="s">
        <v>2448</v>
      </c>
      <c r="AA2" s="4" t="s">
        <v>2449</v>
      </c>
      <c r="AB2" s="4"/>
    </row>
    <row r="3" spans="1:36" x14ac:dyDescent="0.25">
      <c r="A3">
        <v>413</v>
      </c>
      <c r="B3" t="s">
        <v>2140</v>
      </c>
      <c r="C3" t="s">
        <v>2141</v>
      </c>
      <c r="D3" t="s">
        <v>2142</v>
      </c>
      <c r="E3" t="s">
        <v>991</v>
      </c>
      <c r="F3">
        <v>2</v>
      </c>
      <c r="G3">
        <v>4</v>
      </c>
      <c r="H3" t="s">
        <v>4</v>
      </c>
      <c r="I3">
        <f t="shared" ref="I3:I66" si="0">IF(H3="Rectangle",F3*G3,IF(H3="Square",F3*G3,IF(H3="Round",(F3/2)^2*3.14,IF(H3="Oval",(F3*G3*3.14),IF(H3="Triangle",((F3*G3)/2),"Error")))))</f>
        <v>8</v>
      </c>
      <c r="J3" t="s">
        <v>43</v>
      </c>
      <c r="K3" t="s">
        <v>92</v>
      </c>
      <c r="O3" t="s">
        <v>2143</v>
      </c>
      <c r="P3" t="s">
        <v>130</v>
      </c>
      <c r="Q3" t="s">
        <v>2144</v>
      </c>
      <c r="R3" t="s">
        <v>286</v>
      </c>
      <c r="S3" t="s">
        <v>24</v>
      </c>
      <c r="T3" t="s">
        <v>13</v>
      </c>
      <c r="U3">
        <v>31</v>
      </c>
      <c r="V3" t="s">
        <v>14</v>
      </c>
      <c r="W3" t="s">
        <v>2145</v>
      </c>
      <c r="Y3">
        <v>2022</v>
      </c>
      <c r="Z3" t="s">
        <v>52</v>
      </c>
      <c r="AA3" s="2">
        <v>0.01</v>
      </c>
      <c r="AF3" t="s">
        <v>2525</v>
      </c>
      <c r="AG3" t="s">
        <v>2541</v>
      </c>
      <c r="AH3" t="s">
        <v>2544</v>
      </c>
      <c r="AI3" t="s">
        <v>2492</v>
      </c>
      <c r="AJ3" t="s">
        <v>2490</v>
      </c>
    </row>
    <row r="4" spans="1:36" x14ac:dyDescent="0.25">
      <c r="A4">
        <v>103</v>
      </c>
      <c r="B4" t="s">
        <v>638</v>
      </c>
      <c r="C4" t="s">
        <v>639</v>
      </c>
      <c r="D4" t="s">
        <v>640</v>
      </c>
      <c r="E4" t="s">
        <v>56</v>
      </c>
      <c r="F4">
        <v>3</v>
      </c>
      <c r="G4">
        <v>3</v>
      </c>
      <c r="H4" t="s">
        <v>162</v>
      </c>
      <c r="I4">
        <f t="shared" si="0"/>
        <v>4.5</v>
      </c>
      <c r="J4" t="s">
        <v>43</v>
      </c>
      <c r="K4" t="s">
        <v>57</v>
      </c>
      <c r="O4" t="s">
        <v>641</v>
      </c>
      <c r="P4" t="s">
        <v>9</v>
      </c>
      <c r="Q4" t="s">
        <v>80</v>
      </c>
      <c r="V4" t="s">
        <v>14</v>
      </c>
      <c r="W4" t="s">
        <v>642</v>
      </c>
      <c r="X4" t="s">
        <v>62</v>
      </c>
      <c r="Y4" t="s">
        <v>80</v>
      </c>
      <c r="AA4" s="2">
        <v>0.01</v>
      </c>
      <c r="AD4" t="s">
        <v>2540</v>
      </c>
      <c r="AF4">
        <f>COUNT(AA3:AA202)+COUNT(AA329:AA478)</f>
        <v>350</v>
      </c>
      <c r="AG4" s="2">
        <f>SUM(AA329:AA478)</f>
        <v>802.86000000000058</v>
      </c>
      <c r="AH4">
        <v>1</v>
      </c>
      <c r="AI4">
        <v>20</v>
      </c>
      <c r="AJ4" s="2">
        <f>AVERAGE(AA329:AA478)</f>
        <v>5.3524000000000038</v>
      </c>
    </row>
    <row r="5" spans="1:36" x14ac:dyDescent="0.25">
      <c r="A5">
        <v>155</v>
      </c>
      <c r="B5" t="s">
        <v>922</v>
      </c>
      <c r="C5" t="s">
        <v>923</v>
      </c>
      <c r="D5" t="s">
        <v>924</v>
      </c>
      <c r="E5" t="s">
        <v>925</v>
      </c>
      <c r="F5">
        <v>3.25</v>
      </c>
      <c r="G5">
        <v>3.75</v>
      </c>
      <c r="H5" t="s">
        <v>4</v>
      </c>
      <c r="I5">
        <f t="shared" si="0"/>
        <v>12.1875</v>
      </c>
      <c r="J5" t="s">
        <v>43</v>
      </c>
      <c r="K5" t="s">
        <v>612</v>
      </c>
      <c r="M5" t="s">
        <v>7</v>
      </c>
      <c r="O5" t="s">
        <v>926</v>
      </c>
      <c r="P5" t="s">
        <v>130</v>
      </c>
      <c r="Q5" t="s">
        <v>927</v>
      </c>
      <c r="R5" t="s">
        <v>60</v>
      </c>
      <c r="S5" t="s">
        <v>24</v>
      </c>
      <c r="T5" t="s">
        <v>13</v>
      </c>
      <c r="U5">
        <v>5</v>
      </c>
      <c r="V5" t="s">
        <v>128</v>
      </c>
      <c r="W5" t="s">
        <v>928</v>
      </c>
      <c r="X5" t="s">
        <v>130</v>
      </c>
      <c r="Y5">
        <v>2019</v>
      </c>
      <c r="Z5" t="s">
        <v>481</v>
      </c>
      <c r="AA5" s="2">
        <v>0.01</v>
      </c>
      <c r="AD5" t="s">
        <v>440</v>
      </c>
      <c r="AF5">
        <f>COUNT(AA203:AA230)</f>
        <v>28</v>
      </c>
    </row>
    <row r="6" spans="1:36" x14ac:dyDescent="0.25">
      <c r="A6">
        <v>452</v>
      </c>
      <c r="B6" t="s">
        <v>2337</v>
      </c>
      <c r="C6" t="s">
        <v>2338</v>
      </c>
      <c r="D6" t="s">
        <v>2339</v>
      </c>
      <c r="E6" t="s">
        <v>991</v>
      </c>
      <c r="F6">
        <v>2.5</v>
      </c>
      <c r="G6">
        <v>3.5</v>
      </c>
      <c r="H6" t="s">
        <v>4</v>
      </c>
      <c r="I6">
        <f t="shared" si="0"/>
        <v>8.75</v>
      </c>
      <c r="J6" t="s">
        <v>43</v>
      </c>
      <c r="K6" t="s">
        <v>57</v>
      </c>
      <c r="O6" t="s">
        <v>2338</v>
      </c>
      <c r="P6" t="s">
        <v>9</v>
      </c>
      <c r="Q6" t="s">
        <v>2338</v>
      </c>
      <c r="R6" t="s">
        <v>746</v>
      </c>
      <c r="S6" t="s">
        <v>24</v>
      </c>
      <c r="T6" t="s">
        <v>13</v>
      </c>
      <c r="U6">
        <v>5</v>
      </c>
      <c r="V6" t="s">
        <v>128</v>
      </c>
      <c r="W6" t="s">
        <v>2336</v>
      </c>
      <c r="X6" t="s">
        <v>130</v>
      </c>
      <c r="Y6">
        <v>2023</v>
      </c>
      <c r="Z6" t="s">
        <v>52</v>
      </c>
      <c r="AA6" s="2">
        <v>0.01</v>
      </c>
      <c r="AD6" t="s">
        <v>2542</v>
      </c>
      <c r="AF6">
        <f>COUNT(AA231:AA250)</f>
        <v>20</v>
      </c>
    </row>
    <row r="7" spans="1:36" x14ac:dyDescent="0.25">
      <c r="A7">
        <v>346</v>
      </c>
      <c r="B7" t="s">
        <v>1876</v>
      </c>
      <c r="C7" t="s">
        <v>1877</v>
      </c>
      <c r="D7" t="s">
        <v>1878</v>
      </c>
      <c r="E7" t="s">
        <v>32</v>
      </c>
      <c r="F7">
        <v>1.5</v>
      </c>
      <c r="G7">
        <v>1.25</v>
      </c>
      <c r="H7" t="s">
        <v>4</v>
      </c>
      <c r="I7">
        <f t="shared" si="0"/>
        <v>1.875</v>
      </c>
      <c r="J7" t="s">
        <v>5</v>
      </c>
      <c r="K7" t="s">
        <v>98</v>
      </c>
      <c r="N7" t="s">
        <v>7</v>
      </c>
      <c r="O7" t="s">
        <v>1879</v>
      </c>
      <c r="P7" t="s">
        <v>35</v>
      </c>
      <c r="Q7" t="s">
        <v>1880</v>
      </c>
      <c r="R7" t="s">
        <v>1881</v>
      </c>
      <c r="S7" t="s">
        <v>24</v>
      </c>
      <c r="T7" t="s">
        <v>13</v>
      </c>
      <c r="U7">
        <v>9</v>
      </c>
      <c r="V7" t="s">
        <v>128</v>
      </c>
      <c r="W7" t="s">
        <v>1882</v>
      </c>
      <c r="Y7">
        <v>2021</v>
      </c>
      <c r="Z7" t="s">
        <v>1883</v>
      </c>
      <c r="AA7" s="2">
        <v>0.01</v>
      </c>
      <c r="AD7" t="s">
        <v>2543</v>
      </c>
      <c r="AF7">
        <f>COUNT(AA251:AA328)</f>
        <v>78</v>
      </c>
    </row>
    <row r="8" spans="1:36" x14ac:dyDescent="0.25">
      <c r="A8">
        <v>350</v>
      </c>
      <c r="B8" t="s">
        <v>1899</v>
      </c>
      <c r="C8" t="s">
        <v>1900</v>
      </c>
      <c r="D8" t="s">
        <v>1901</v>
      </c>
      <c r="E8" t="s">
        <v>32</v>
      </c>
      <c r="F8">
        <v>4</v>
      </c>
      <c r="G8">
        <v>2.63</v>
      </c>
      <c r="H8" t="s">
        <v>4</v>
      </c>
      <c r="I8">
        <f t="shared" si="0"/>
        <v>10.52</v>
      </c>
      <c r="J8" t="s">
        <v>5</v>
      </c>
      <c r="K8" t="s">
        <v>98</v>
      </c>
      <c r="M8" t="s">
        <v>7</v>
      </c>
      <c r="O8" t="s">
        <v>1902</v>
      </c>
      <c r="P8" t="s">
        <v>130</v>
      </c>
      <c r="Q8" t="s">
        <v>1903</v>
      </c>
      <c r="R8" t="s">
        <v>1904</v>
      </c>
      <c r="S8" t="s">
        <v>24</v>
      </c>
      <c r="T8" t="s">
        <v>13</v>
      </c>
      <c r="U8">
        <v>15</v>
      </c>
      <c r="V8" t="s">
        <v>128</v>
      </c>
      <c r="W8" t="s">
        <v>1905</v>
      </c>
      <c r="X8" t="s">
        <v>130</v>
      </c>
      <c r="Y8" t="s">
        <v>80</v>
      </c>
      <c r="AA8" s="2">
        <v>0.01</v>
      </c>
    </row>
    <row r="9" spans="1:36" x14ac:dyDescent="0.25">
      <c r="A9">
        <v>436</v>
      </c>
      <c r="B9" t="s">
        <v>2253</v>
      </c>
      <c r="C9" t="s">
        <v>2254</v>
      </c>
      <c r="D9" t="s">
        <v>2255</v>
      </c>
      <c r="E9" t="s">
        <v>1102</v>
      </c>
      <c r="F9">
        <v>1.25</v>
      </c>
      <c r="G9">
        <v>1.25</v>
      </c>
      <c r="H9" t="s">
        <v>75</v>
      </c>
      <c r="I9">
        <f t="shared" si="0"/>
        <v>1.2265625</v>
      </c>
      <c r="J9" t="s">
        <v>43</v>
      </c>
      <c r="K9" t="s">
        <v>291</v>
      </c>
      <c r="M9" t="s">
        <v>7</v>
      </c>
      <c r="P9" t="s">
        <v>209</v>
      </c>
      <c r="Q9" t="s">
        <v>2256</v>
      </c>
      <c r="R9" t="s">
        <v>2257</v>
      </c>
      <c r="S9" t="s">
        <v>24</v>
      </c>
      <c r="T9" t="s">
        <v>13</v>
      </c>
      <c r="U9">
        <v>20</v>
      </c>
      <c r="V9" t="s">
        <v>128</v>
      </c>
      <c r="W9" t="s">
        <v>2258</v>
      </c>
      <c r="X9" t="s">
        <v>130</v>
      </c>
      <c r="Y9">
        <v>2023</v>
      </c>
      <c r="Z9" t="s">
        <v>2259</v>
      </c>
      <c r="AA9" s="2">
        <v>0.01</v>
      </c>
      <c r="AH9">
        <v>441</v>
      </c>
      <c r="AI9">
        <v>308</v>
      </c>
      <c r="AJ9" t="s">
        <v>2546</v>
      </c>
    </row>
    <row r="10" spans="1:36" x14ac:dyDescent="0.25">
      <c r="A10">
        <v>349</v>
      </c>
      <c r="B10" t="s">
        <v>1895</v>
      </c>
      <c r="C10" t="s">
        <v>1896</v>
      </c>
      <c r="D10" t="s">
        <v>1897</v>
      </c>
      <c r="E10" t="s">
        <v>56</v>
      </c>
      <c r="F10">
        <v>4</v>
      </c>
      <c r="G10">
        <v>4</v>
      </c>
      <c r="H10" t="s">
        <v>75</v>
      </c>
      <c r="I10">
        <f t="shared" si="0"/>
        <v>12.56</v>
      </c>
      <c r="J10" t="s">
        <v>5</v>
      </c>
      <c r="K10" t="s">
        <v>92</v>
      </c>
      <c r="P10" t="s">
        <v>130</v>
      </c>
      <c r="Q10" t="s">
        <v>1898</v>
      </c>
      <c r="R10" t="s">
        <v>79</v>
      </c>
      <c r="S10" t="s">
        <v>24</v>
      </c>
      <c r="T10" t="s">
        <v>13</v>
      </c>
      <c r="U10">
        <v>41</v>
      </c>
      <c r="V10" t="s">
        <v>128</v>
      </c>
      <c r="W10" t="s">
        <v>1893</v>
      </c>
      <c r="X10" t="s">
        <v>130</v>
      </c>
      <c r="Y10">
        <v>2021</v>
      </c>
      <c r="Z10" t="s">
        <v>1894</v>
      </c>
      <c r="AA10" s="2">
        <v>0.01</v>
      </c>
    </row>
    <row r="11" spans="1:36" x14ac:dyDescent="0.25">
      <c r="A11">
        <v>420</v>
      </c>
      <c r="B11" t="s">
        <v>2181</v>
      </c>
      <c r="C11" t="s">
        <v>2182</v>
      </c>
      <c r="D11" t="s">
        <v>2183</v>
      </c>
      <c r="E11" t="s">
        <v>3</v>
      </c>
      <c r="F11">
        <v>5</v>
      </c>
      <c r="G11">
        <v>2</v>
      </c>
      <c r="H11" t="s">
        <v>4</v>
      </c>
      <c r="I11">
        <f t="shared" si="0"/>
        <v>10</v>
      </c>
      <c r="J11" t="s">
        <v>5</v>
      </c>
      <c r="K11" t="s">
        <v>92</v>
      </c>
      <c r="O11" t="s">
        <v>2184</v>
      </c>
      <c r="P11" t="s">
        <v>130</v>
      </c>
      <c r="Q11" t="s">
        <v>2185</v>
      </c>
      <c r="R11" t="s">
        <v>79</v>
      </c>
      <c r="S11" t="s">
        <v>24</v>
      </c>
      <c r="T11" t="s">
        <v>13</v>
      </c>
      <c r="U11">
        <v>41</v>
      </c>
      <c r="V11" t="s">
        <v>128</v>
      </c>
      <c r="W11" t="s">
        <v>2186</v>
      </c>
      <c r="X11" t="s">
        <v>2187</v>
      </c>
      <c r="Y11">
        <v>2022</v>
      </c>
      <c r="Z11" t="s">
        <v>2188</v>
      </c>
      <c r="AA11" s="2">
        <v>0.01</v>
      </c>
    </row>
    <row r="12" spans="1:36" x14ac:dyDescent="0.25">
      <c r="A12">
        <v>463</v>
      </c>
      <c r="B12" t="s">
        <v>2389</v>
      </c>
      <c r="C12" t="s">
        <v>2390</v>
      </c>
      <c r="D12" t="s">
        <v>2391</v>
      </c>
      <c r="E12" t="s">
        <v>42</v>
      </c>
      <c r="F12">
        <v>2.25</v>
      </c>
      <c r="G12">
        <v>3.25</v>
      </c>
      <c r="H12" t="s">
        <v>4</v>
      </c>
      <c r="I12">
        <f t="shared" si="0"/>
        <v>7.3125</v>
      </c>
      <c r="J12" t="s">
        <v>43</v>
      </c>
      <c r="K12" t="s">
        <v>84</v>
      </c>
      <c r="O12" t="s">
        <v>2392</v>
      </c>
      <c r="P12" t="s">
        <v>130</v>
      </c>
      <c r="Q12" t="s">
        <v>2393</v>
      </c>
      <c r="R12" t="s">
        <v>79</v>
      </c>
      <c r="S12" t="s">
        <v>24</v>
      </c>
      <c r="T12" t="s">
        <v>13</v>
      </c>
      <c r="U12">
        <v>42</v>
      </c>
      <c r="V12" t="s">
        <v>128</v>
      </c>
      <c r="W12" t="s">
        <v>2394</v>
      </c>
      <c r="X12" t="s">
        <v>130</v>
      </c>
      <c r="Y12">
        <v>2023</v>
      </c>
      <c r="Z12" t="s">
        <v>52</v>
      </c>
      <c r="AA12" s="2">
        <v>0.01</v>
      </c>
    </row>
    <row r="13" spans="1:36" x14ac:dyDescent="0.25">
      <c r="A13">
        <v>414</v>
      </c>
      <c r="B13" t="s">
        <v>2146</v>
      </c>
      <c r="C13" t="s">
        <v>2147</v>
      </c>
      <c r="D13" t="s">
        <v>2148</v>
      </c>
      <c r="E13" t="s">
        <v>42</v>
      </c>
      <c r="F13">
        <v>3</v>
      </c>
      <c r="G13">
        <v>2.12</v>
      </c>
      <c r="H13" t="s">
        <v>4</v>
      </c>
      <c r="I13">
        <f t="shared" si="0"/>
        <v>6.36</v>
      </c>
      <c r="J13" t="s">
        <v>5</v>
      </c>
      <c r="K13" t="s">
        <v>92</v>
      </c>
      <c r="O13" t="s">
        <v>2149</v>
      </c>
      <c r="P13" t="s">
        <v>46</v>
      </c>
      <c r="Q13" t="s">
        <v>157</v>
      </c>
      <c r="R13" t="s">
        <v>79</v>
      </c>
      <c r="S13" t="s">
        <v>24</v>
      </c>
      <c r="T13" t="s">
        <v>13</v>
      </c>
      <c r="U13">
        <v>42</v>
      </c>
      <c r="V13" t="s">
        <v>128</v>
      </c>
      <c r="W13" t="s">
        <v>2150</v>
      </c>
      <c r="X13" t="s">
        <v>62</v>
      </c>
      <c r="Y13">
        <v>2022</v>
      </c>
      <c r="Z13" t="s">
        <v>52</v>
      </c>
      <c r="AA13" s="2">
        <v>0.01</v>
      </c>
    </row>
    <row r="14" spans="1:36" x14ac:dyDescent="0.25">
      <c r="A14">
        <v>439</v>
      </c>
      <c r="B14" t="s">
        <v>2269</v>
      </c>
      <c r="C14" t="s">
        <v>2270</v>
      </c>
      <c r="D14" t="s">
        <v>2271</v>
      </c>
      <c r="E14" t="s">
        <v>3</v>
      </c>
      <c r="F14">
        <v>3.38</v>
      </c>
      <c r="G14">
        <v>2</v>
      </c>
      <c r="H14" t="s">
        <v>4</v>
      </c>
      <c r="I14">
        <f t="shared" si="0"/>
        <v>6.76</v>
      </c>
      <c r="J14" t="s">
        <v>5</v>
      </c>
      <c r="K14" t="s">
        <v>92</v>
      </c>
      <c r="P14" t="s">
        <v>46</v>
      </c>
      <c r="Q14" t="s">
        <v>2272</v>
      </c>
      <c r="R14" t="s">
        <v>79</v>
      </c>
      <c r="S14" t="s">
        <v>24</v>
      </c>
      <c r="T14" t="s">
        <v>829</v>
      </c>
      <c r="U14">
        <v>42</v>
      </c>
      <c r="V14" t="s">
        <v>128</v>
      </c>
      <c r="W14" t="s">
        <v>2263</v>
      </c>
      <c r="X14" t="s">
        <v>130</v>
      </c>
      <c r="Y14">
        <v>2023</v>
      </c>
      <c r="Z14" t="s">
        <v>2264</v>
      </c>
      <c r="AA14" s="2">
        <v>0.01</v>
      </c>
    </row>
    <row r="15" spans="1:36" x14ac:dyDescent="0.25">
      <c r="A15">
        <v>437</v>
      </c>
      <c r="B15" t="s">
        <v>2260</v>
      </c>
      <c r="C15" t="s">
        <v>2261</v>
      </c>
      <c r="D15" t="s">
        <v>2262</v>
      </c>
      <c r="E15" t="s">
        <v>3</v>
      </c>
      <c r="F15">
        <v>3.5</v>
      </c>
      <c r="G15">
        <v>1.88</v>
      </c>
      <c r="H15" t="s">
        <v>4</v>
      </c>
      <c r="I15">
        <f t="shared" si="0"/>
        <v>6.58</v>
      </c>
      <c r="J15" t="s">
        <v>5</v>
      </c>
      <c r="K15" t="s">
        <v>92</v>
      </c>
      <c r="P15" t="s">
        <v>46</v>
      </c>
      <c r="Q15" t="s">
        <v>157</v>
      </c>
      <c r="R15" t="s">
        <v>79</v>
      </c>
      <c r="S15" t="s">
        <v>24</v>
      </c>
      <c r="T15" t="s">
        <v>829</v>
      </c>
      <c r="U15">
        <v>42</v>
      </c>
      <c r="V15" t="s">
        <v>128</v>
      </c>
      <c r="W15" t="s">
        <v>2263</v>
      </c>
      <c r="X15" t="s">
        <v>130</v>
      </c>
      <c r="Y15">
        <v>2023</v>
      </c>
      <c r="Z15" t="s">
        <v>2264</v>
      </c>
      <c r="AA15" s="2">
        <v>0.01</v>
      </c>
    </row>
    <row r="16" spans="1:36" x14ac:dyDescent="0.25">
      <c r="A16">
        <v>267</v>
      </c>
      <c r="B16" t="s">
        <v>1508</v>
      </c>
      <c r="C16" t="s">
        <v>1509</v>
      </c>
      <c r="D16" t="s">
        <v>1510</v>
      </c>
      <c r="E16" t="s">
        <v>3</v>
      </c>
      <c r="F16">
        <v>3.38</v>
      </c>
      <c r="G16">
        <v>2.88</v>
      </c>
      <c r="H16" t="s">
        <v>4</v>
      </c>
      <c r="I16">
        <f t="shared" si="0"/>
        <v>9.7343999999999991</v>
      </c>
      <c r="J16" t="s">
        <v>5</v>
      </c>
      <c r="K16" t="s">
        <v>57</v>
      </c>
      <c r="O16" t="s">
        <v>1511</v>
      </c>
      <c r="P16" t="s">
        <v>35</v>
      </c>
      <c r="Q16" t="s">
        <v>1512</v>
      </c>
      <c r="R16" t="s">
        <v>36</v>
      </c>
      <c r="S16" t="s">
        <v>12</v>
      </c>
      <c r="T16" t="s">
        <v>13</v>
      </c>
      <c r="U16">
        <v>62</v>
      </c>
      <c r="V16" t="s">
        <v>128</v>
      </c>
      <c r="W16" t="s">
        <v>1513</v>
      </c>
      <c r="X16" t="s">
        <v>130</v>
      </c>
      <c r="Y16">
        <v>2019</v>
      </c>
      <c r="Z16" t="s">
        <v>432</v>
      </c>
      <c r="AA16" s="2">
        <v>0.01</v>
      </c>
    </row>
    <row r="17" spans="1:27" x14ac:dyDescent="0.25">
      <c r="A17">
        <v>265</v>
      </c>
      <c r="B17" t="s">
        <v>1495</v>
      </c>
      <c r="C17" t="s">
        <v>1496</v>
      </c>
      <c r="D17" t="s">
        <v>1497</v>
      </c>
      <c r="E17" t="s">
        <v>3</v>
      </c>
      <c r="F17">
        <v>2.25</v>
      </c>
      <c r="G17">
        <v>2.25</v>
      </c>
      <c r="H17" t="s">
        <v>156</v>
      </c>
      <c r="I17">
        <f t="shared" si="0"/>
        <v>5.0625</v>
      </c>
      <c r="J17" t="s">
        <v>43</v>
      </c>
      <c r="K17" t="s">
        <v>103</v>
      </c>
      <c r="O17" t="s">
        <v>1498</v>
      </c>
      <c r="P17" t="s">
        <v>46</v>
      </c>
      <c r="Q17" t="s">
        <v>1499</v>
      </c>
      <c r="R17" t="s">
        <v>36</v>
      </c>
      <c r="S17" t="s">
        <v>12</v>
      </c>
      <c r="T17" t="s">
        <v>13</v>
      </c>
      <c r="U17">
        <v>62</v>
      </c>
      <c r="V17" t="s">
        <v>128</v>
      </c>
      <c r="W17" t="s">
        <v>1500</v>
      </c>
      <c r="X17" t="s">
        <v>130</v>
      </c>
      <c r="Y17">
        <v>2014</v>
      </c>
      <c r="AA17" s="2">
        <v>0.01</v>
      </c>
    </row>
    <row r="18" spans="1:27" x14ac:dyDescent="0.25">
      <c r="A18">
        <v>77</v>
      </c>
      <c r="B18" t="s">
        <v>519</v>
      </c>
      <c r="C18" t="s">
        <v>520</v>
      </c>
      <c r="D18" t="s">
        <v>521</v>
      </c>
      <c r="E18" t="s">
        <v>32</v>
      </c>
      <c r="F18">
        <v>4</v>
      </c>
      <c r="G18">
        <v>2.5</v>
      </c>
      <c r="H18" t="s">
        <v>4</v>
      </c>
      <c r="I18">
        <f t="shared" si="0"/>
        <v>10</v>
      </c>
      <c r="J18" t="s">
        <v>5</v>
      </c>
      <c r="K18" t="s">
        <v>98</v>
      </c>
      <c r="M18" t="s">
        <v>7</v>
      </c>
      <c r="O18" t="s">
        <v>522</v>
      </c>
      <c r="P18" t="s">
        <v>35</v>
      </c>
      <c r="Q18" t="s">
        <v>522</v>
      </c>
      <c r="R18" t="s">
        <v>523</v>
      </c>
      <c r="S18" t="s">
        <v>12</v>
      </c>
      <c r="T18" t="s">
        <v>13</v>
      </c>
      <c r="U18">
        <v>63</v>
      </c>
      <c r="V18" t="s">
        <v>128</v>
      </c>
      <c r="W18" t="s">
        <v>524</v>
      </c>
      <c r="X18" t="s">
        <v>130</v>
      </c>
      <c r="Y18">
        <v>2018</v>
      </c>
      <c r="AA18" s="2">
        <v>0.01</v>
      </c>
    </row>
    <row r="19" spans="1:27" x14ac:dyDescent="0.25">
      <c r="A19">
        <v>435</v>
      </c>
      <c r="B19" t="s">
        <v>2247</v>
      </c>
      <c r="C19" t="s">
        <v>2248</v>
      </c>
      <c r="D19" t="s">
        <v>2249</v>
      </c>
      <c r="E19" t="s">
        <v>215</v>
      </c>
      <c r="F19">
        <v>3.5</v>
      </c>
      <c r="G19">
        <v>3.25</v>
      </c>
      <c r="H19" t="s">
        <v>4</v>
      </c>
      <c r="I19">
        <f t="shared" si="0"/>
        <v>11.375</v>
      </c>
      <c r="J19" t="s">
        <v>43</v>
      </c>
      <c r="K19" t="s">
        <v>84</v>
      </c>
      <c r="P19" t="s">
        <v>35</v>
      </c>
      <c r="Q19" t="s">
        <v>2250</v>
      </c>
      <c r="R19" t="s">
        <v>36</v>
      </c>
      <c r="S19" t="s">
        <v>12</v>
      </c>
      <c r="T19" t="s">
        <v>13</v>
      </c>
      <c r="U19">
        <v>65</v>
      </c>
      <c r="V19" t="s">
        <v>128</v>
      </c>
      <c r="W19" t="s">
        <v>2251</v>
      </c>
      <c r="X19" t="s">
        <v>130</v>
      </c>
      <c r="Y19">
        <v>2023</v>
      </c>
      <c r="Z19" t="s">
        <v>2252</v>
      </c>
      <c r="AA19" s="2">
        <v>0.01</v>
      </c>
    </row>
    <row r="20" spans="1:27" x14ac:dyDescent="0.25">
      <c r="A20">
        <v>27</v>
      </c>
      <c r="B20" t="s">
        <v>219</v>
      </c>
      <c r="C20" t="s">
        <v>220</v>
      </c>
      <c r="D20" t="s">
        <v>221</v>
      </c>
      <c r="E20" t="s">
        <v>42</v>
      </c>
      <c r="F20">
        <v>3.13</v>
      </c>
      <c r="G20">
        <v>2.13</v>
      </c>
      <c r="H20" t="s">
        <v>4</v>
      </c>
      <c r="I20">
        <f t="shared" si="0"/>
        <v>6.6668999999999992</v>
      </c>
      <c r="J20" t="s">
        <v>5</v>
      </c>
      <c r="K20" t="s">
        <v>57</v>
      </c>
      <c r="O20" t="s">
        <v>222</v>
      </c>
      <c r="P20" t="s">
        <v>46</v>
      </c>
      <c r="Q20" t="s">
        <v>223</v>
      </c>
      <c r="R20" t="s">
        <v>36</v>
      </c>
      <c r="S20" t="s">
        <v>12</v>
      </c>
      <c r="T20" t="s">
        <v>13</v>
      </c>
      <c r="U20">
        <v>65</v>
      </c>
      <c r="V20" t="s">
        <v>128</v>
      </c>
      <c r="W20" t="s">
        <v>224</v>
      </c>
      <c r="X20" t="s">
        <v>130</v>
      </c>
      <c r="Y20">
        <v>2006</v>
      </c>
      <c r="AA20" s="2">
        <v>0.01</v>
      </c>
    </row>
    <row r="21" spans="1:27" x14ac:dyDescent="0.25">
      <c r="A21">
        <v>333</v>
      </c>
      <c r="B21" t="s">
        <v>1799</v>
      </c>
      <c r="C21" t="s">
        <v>1800</v>
      </c>
      <c r="D21" t="s">
        <v>1801</v>
      </c>
      <c r="E21" t="s">
        <v>56</v>
      </c>
      <c r="F21">
        <v>3.38</v>
      </c>
      <c r="G21">
        <v>2</v>
      </c>
      <c r="H21" t="s">
        <v>4</v>
      </c>
      <c r="I21">
        <f t="shared" si="0"/>
        <v>6.76</v>
      </c>
      <c r="J21" t="s">
        <v>43</v>
      </c>
      <c r="K21" t="s">
        <v>103</v>
      </c>
      <c r="O21" t="s">
        <v>1802</v>
      </c>
      <c r="P21" t="s">
        <v>9</v>
      </c>
      <c r="Q21" t="s">
        <v>1746</v>
      </c>
      <c r="R21" t="s">
        <v>746</v>
      </c>
      <c r="S21" t="s">
        <v>24</v>
      </c>
      <c r="T21" t="s">
        <v>13</v>
      </c>
      <c r="U21">
        <v>5</v>
      </c>
      <c r="V21" t="s">
        <v>93</v>
      </c>
      <c r="X21" t="s">
        <v>62</v>
      </c>
      <c r="Y21">
        <v>2021</v>
      </c>
      <c r="Z21" t="s">
        <v>52</v>
      </c>
      <c r="AA21" s="2">
        <v>0.01</v>
      </c>
    </row>
    <row r="22" spans="1:27" x14ac:dyDescent="0.25">
      <c r="A22">
        <v>283</v>
      </c>
      <c r="B22" t="s">
        <v>1581</v>
      </c>
      <c r="C22" t="s">
        <v>1582</v>
      </c>
      <c r="D22" t="s">
        <v>1583</v>
      </c>
      <c r="E22" t="s">
        <v>42</v>
      </c>
      <c r="F22">
        <v>1</v>
      </c>
      <c r="G22">
        <v>1</v>
      </c>
      <c r="H22" t="s">
        <v>75</v>
      </c>
      <c r="I22">
        <f t="shared" si="0"/>
        <v>0.78500000000000003</v>
      </c>
      <c r="J22" t="s">
        <v>5</v>
      </c>
      <c r="K22" t="s">
        <v>98</v>
      </c>
      <c r="P22" t="s">
        <v>9</v>
      </c>
      <c r="Q22" t="s">
        <v>1584</v>
      </c>
      <c r="R22" t="s">
        <v>60</v>
      </c>
      <c r="S22" t="s">
        <v>24</v>
      </c>
      <c r="T22" t="s">
        <v>13</v>
      </c>
      <c r="U22">
        <v>5</v>
      </c>
      <c r="V22" t="s">
        <v>93</v>
      </c>
      <c r="W22" t="s">
        <v>746</v>
      </c>
      <c r="X22" t="s">
        <v>62</v>
      </c>
      <c r="Y22">
        <v>2020</v>
      </c>
      <c r="Z22" t="s">
        <v>279</v>
      </c>
      <c r="AA22" s="2">
        <v>0.01</v>
      </c>
    </row>
    <row r="23" spans="1:27" x14ac:dyDescent="0.25">
      <c r="A23">
        <v>334</v>
      </c>
      <c r="B23" t="s">
        <v>1807</v>
      </c>
      <c r="C23" t="s">
        <v>1808</v>
      </c>
      <c r="D23" t="s">
        <v>1809</v>
      </c>
      <c r="E23" t="s">
        <v>511</v>
      </c>
      <c r="F23">
        <v>1.25</v>
      </c>
      <c r="G23">
        <v>1.25</v>
      </c>
      <c r="H23" t="s">
        <v>156</v>
      </c>
      <c r="I23">
        <f t="shared" si="0"/>
        <v>1.5625</v>
      </c>
      <c r="J23" t="s">
        <v>43</v>
      </c>
      <c r="K23" t="s">
        <v>1703</v>
      </c>
      <c r="M23" t="s">
        <v>7</v>
      </c>
      <c r="P23" t="s">
        <v>9</v>
      </c>
      <c r="Q23" t="s">
        <v>1810</v>
      </c>
      <c r="R23" t="s">
        <v>1811</v>
      </c>
      <c r="S23" t="s">
        <v>12</v>
      </c>
      <c r="T23" t="s">
        <v>13</v>
      </c>
      <c r="U23">
        <v>18</v>
      </c>
      <c r="V23" t="s">
        <v>93</v>
      </c>
      <c r="X23" t="s">
        <v>62</v>
      </c>
      <c r="Y23">
        <v>2021</v>
      </c>
      <c r="Z23" t="s">
        <v>52</v>
      </c>
      <c r="AA23" s="2">
        <v>0.01</v>
      </c>
    </row>
    <row r="24" spans="1:27" x14ac:dyDescent="0.25">
      <c r="A24">
        <v>335</v>
      </c>
      <c r="B24" t="s">
        <v>1817</v>
      </c>
      <c r="C24" t="s">
        <v>1818</v>
      </c>
      <c r="D24" t="s">
        <v>1809</v>
      </c>
      <c r="E24" t="s">
        <v>511</v>
      </c>
      <c r="F24">
        <v>1.25</v>
      </c>
      <c r="G24">
        <v>1.25</v>
      </c>
      <c r="H24" t="s">
        <v>156</v>
      </c>
      <c r="I24">
        <f t="shared" si="0"/>
        <v>1.5625</v>
      </c>
      <c r="J24" t="s">
        <v>43</v>
      </c>
      <c r="K24" t="s">
        <v>1703</v>
      </c>
      <c r="M24" t="s">
        <v>7</v>
      </c>
      <c r="P24" t="s">
        <v>9</v>
      </c>
      <c r="Q24" t="s">
        <v>1810</v>
      </c>
      <c r="R24" t="s">
        <v>1811</v>
      </c>
      <c r="S24" t="s">
        <v>12</v>
      </c>
      <c r="T24" t="s">
        <v>13</v>
      </c>
      <c r="U24">
        <v>18</v>
      </c>
      <c r="V24" t="s">
        <v>93</v>
      </c>
      <c r="X24" t="s">
        <v>62</v>
      </c>
      <c r="Y24">
        <v>2021</v>
      </c>
      <c r="Z24" t="s">
        <v>52</v>
      </c>
      <c r="AA24" s="2">
        <v>0.01</v>
      </c>
    </row>
    <row r="25" spans="1:27" x14ac:dyDescent="0.25">
      <c r="A25">
        <v>336</v>
      </c>
      <c r="B25" t="s">
        <v>1822</v>
      </c>
      <c r="C25" t="s">
        <v>1823</v>
      </c>
      <c r="D25" t="s">
        <v>1809</v>
      </c>
      <c r="E25" t="s">
        <v>511</v>
      </c>
      <c r="F25">
        <v>1.25</v>
      </c>
      <c r="G25">
        <v>1.25</v>
      </c>
      <c r="H25" t="s">
        <v>156</v>
      </c>
      <c r="I25">
        <f t="shared" si="0"/>
        <v>1.5625</v>
      </c>
      <c r="J25" t="s">
        <v>43</v>
      </c>
      <c r="K25" t="s">
        <v>1703</v>
      </c>
      <c r="M25" t="s">
        <v>7</v>
      </c>
      <c r="P25" t="s">
        <v>9</v>
      </c>
      <c r="Q25" t="s">
        <v>1810</v>
      </c>
      <c r="R25" t="s">
        <v>1811</v>
      </c>
      <c r="S25" t="s">
        <v>12</v>
      </c>
      <c r="T25" t="s">
        <v>13</v>
      </c>
      <c r="U25">
        <v>18</v>
      </c>
      <c r="V25" t="s">
        <v>93</v>
      </c>
      <c r="X25" t="s">
        <v>62</v>
      </c>
      <c r="Y25">
        <v>2021</v>
      </c>
      <c r="Z25" t="s">
        <v>52</v>
      </c>
      <c r="AA25" s="2">
        <v>0.01</v>
      </c>
    </row>
    <row r="26" spans="1:27" x14ac:dyDescent="0.25">
      <c r="A26">
        <v>337</v>
      </c>
      <c r="B26" t="s">
        <v>1826</v>
      </c>
      <c r="C26" t="s">
        <v>1827</v>
      </c>
      <c r="D26" t="s">
        <v>1809</v>
      </c>
      <c r="E26" t="s">
        <v>511</v>
      </c>
      <c r="F26">
        <v>1.25</v>
      </c>
      <c r="G26">
        <v>1.25</v>
      </c>
      <c r="H26" t="s">
        <v>156</v>
      </c>
      <c r="I26">
        <f t="shared" si="0"/>
        <v>1.5625</v>
      </c>
      <c r="J26" t="s">
        <v>43</v>
      </c>
      <c r="K26" t="s">
        <v>1703</v>
      </c>
      <c r="M26" t="s">
        <v>7</v>
      </c>
      <c r="P26" t="s">
        <v>9</v>
      </c>
      <c r="Q26" t="s">
        <v>1810</v>
      </c>
      <c r="R26" t="s">
        <v>1811</v>
      </c>
      <c r="S26" t="s">
        <v>12</v>
      </c>
      <c r="T26" t="s">
        <v>13</v>
      </c>
      <c r="U26">
        <v>18</v>
      </c>
      <c r="V26" t="s">
        <v>93</v>
      </c>
      <c r="X26" t="s">
        <v>62</v>
      </c>
      <c r="Y26">
        <v>2021</v>
      </c>
      <c r="Z26" t="s">
        <v>52</v>
      </c>
      <c r="AA26" s="2">
        <v>0.01</v>
      </c>
    </row>
    <row r="27" spans="1:27" x14ac:dyDescent="0.25">
      <c r="A27">
        <v>450</v>
      </c>
      <c r="B27" t="s">
        <v>2325</v>
      </c>
      <c r="C27" t="s">
        <v>2326</v>
      </c>
      <c r="D27" t="s">
        <v>2327</v>
      </c>
      <c r="E27" t="s">
        <v>42</v>
      </c>
      <c r="F27">
        <v>2.5</v>
      </c>
      <c r="G27">
        <v>3.5</v>
      </c>
      <c r="H27" t="s">
        <v>4</v>
      </c>
      <c r="I27">
        <f t="shared" si="0"/>
        <v>8.75</v>
      </c>
      <c r="J27" t="s">
        <v>43</v>
      </c>
      <c r="K27" t="s">
        <v>103</v>
      </c>
      <c r="O27" t="s">
        <v>2328</v>
      </c>
      <c r="P27" t="s">
        <v>46</v>
      </c>
      <c r="Q27" t="s">
        <v>2329</v>
      </c>
      <c r="R27" t="s">
        <v>2330</v>
      </c>
      <c r="S27" t="s">
        <v>24</v>
      </c>
      <c r="T27" t="s">
        <v>13</v>
      </c>
      <c r="U27">
        <v>38</v>
      </c>
      <c r="V27" t="s">
        <v>93</v>
      </c>
      <c r="Y27">
        <v>2023</v>
      </c>
      <c r="Z27" t="s">
        <v>28</v>
      </c>
      <c r="AA27" s="2">
        <v>0.01</v>
      </c>
    </row>
    <row r="28" spans="1:27" x14ac:dyDescent="0.25">
      <c r="A28">
        <v>434</v>
      </c>
      <c r="B28" t="s">
        <v>2241</v>
      </c>
      <c r="C28" t="s">
        <v>2242</v>
      </c>
      <c r="D28" t="s">
        <v>2243</v>
      </c>
      <c r="E28" t="s">
        <v>42</v>
      </c>
      <c r="F28">
        <v>2.25</v>
      </c>
      <c r="G28">
        <v>3.25</v>
      </c>
      <c r="H28" t="s">
        <v>4</v>
      </c>
      <c r="I28">
        <f t="shared" si="0"/>
        <v>7.3125</v>
      </c>
      <c r="J28" t="s">
        <v>43</v>
      </c>
      <c r="K28" t="s">
        <v>291</v>
      </c>
      <c r="O28" t="s">
        <v>2244</v>
      </c>
      <c r="P28" t="s">
        <v>46</v>
      </c>
      <c r="Q28" t="s">
        <v>2245</v>
      </c>
      <c r="R28" t="s">
        <v>409</v>
      </c>
      <c r="S28" t="s">
        <v>24</v>
      </c>
      <c r="T28" t="s">
        <v>13</v>
      </c>
      <c r="U28">
        <v>41</v>
      </c>
      <c r="V28" t="s">
        <v>93</v>
      </c>
      <c r="W28" t="s">
        <v>2246</v>
      </c>
      <c r="Y28">
        <v>2022</v>
      </c>
      <c r="Z28" t="s">
        <v>2188</v>
      </c>
      <c r="AA28" s="2">
        <v>0.01</v>
      </c>
    </row>
    <row r="29" spans="1:27" x14ac:dyDescent="0.25">
      <c r="A29">
        <v>110</v>
      </c>
      <c r="B29" t="s">
        <v>671</v>
      </c>
      <c r="C29" t="s">
        <v>672</v>
      </c>
      <c r="D29" t="s">
        <v>673</v>
      </c>
      <c r="E29" t="s">
        <v>20</v>
      </c>
      <c r="F29">
        <v>3</v>
      </c>
      <c r="G29">
        <v>3</v>
      </c>
      <c r="H29" t="s">
        <v>156</v>
      </c>
      <c r="I29">
        <f t="shared" si="0"/>
        <v>9</v>
      </c>
      <c r="J29" t="s">
        <v>43</v>
      </c>
      <c r="K29" t="s">
        <v>98</v>
      </c>
      <c r="O29" t="s">
        <v>674</v>
      </c>
      <c r="P29" t="s">
        <v>130</v>
      </c>
      <c r="Q29" t="s">
        <v>675</v>
      </c>
      <c r="R29" t="s">
        <v>79</v>
      </c>
      <c r="S29" t="s">
        <v>24</v>
      </c>
      <c r="T29" t="s">
        <v>13</v>
      </c>
      <c r="U29">
        <v>42</v>
      </c>
      <c r="V29" t="s">
        <v>93</v>
      </c>
      <c r="W29" t="s">
        <v>676</v>
      </c>
      <c r="X29" t="s">
        <v>440</v>
      </c>
      <c r="Y29" t="s">
        <v>80</v>
      </c>
      <c r="AA29" s="2">
        <v>0.01</v>
      </c>
    </row>
    <row r="30" spans="1:27" x14ac:dyDescent="0.25">
      <c r="A30">
        <v>345</v>
      </c>
      <c r="B30" t="s">
        <v>1869</v>
      </c>
      <c r="C30" t="s">
        <v>1870</v>
      </c>
      <c r="D30" t="s">
        <v>1871</v>
      </c>
      <c r="E30" t="s">
        <v>458</v>
      </c>
      <c r="F30">
        <v>2.75</v>
      </c>
      <c r="G30">
        <v>2.5</v>
      </c>
      <c r="H30" t="s">
        <v>4</v>
      </c>
      <c r="I30">
        <f t="shared" si="0"/>
        <v>6.875</v>
      </c>
      <c r="J30" t="s">
        <v>5</v>
      </c>
      <c r="K30" t="s">
        <v>84</v>
      </c>
      <c r="N30" t="s">
        <v>7</v>
      </c>
      <c r="O30" t="s">
        <v>1872</v>
      </c>
      <c r="P30" t="s">
        <v>9</v>
      </c>
      <c r="Q30" t="s">
        <v>1870</v>
      </c>
      <c r="R30" t="s">
        <v>1873</v>
      </c>
      <c r="S30" t="s">
        <v>24</v>
      </c>
      <c r="T30" t="s">
        <v>13</v>
      </c>
      <c r="U30">
        <v>61</v>
      </c>
      <c r="V30" t="s">
        <v>93</v>
      </c>
      <c r="W30" t="s">
        <v>1874</v>
      </c>
      <c r="X30" t="s">
        <v>1875</v>
      </c>
      <c r="Y30">
        <v>2021</v>
      </c>
      <c r="Z30" t="s">
        <v>1836</v>
      </c>
      <c r="AA30" s="2">
        <v>0.01</v>
      </c>
    </row>
    <row r="31" spans="1:27" x14ac:dyDescent="0.25">
      <c r="A31">
        <v>273</v>
      </c>
      <c r="B31" t="s">
        <v>1533</v>
      </c>
      <c r="C31" t="s">
        <v>1534</v>
      </c>
      <c r="D31" t="s">
        <v>1534</v>
      </c>
      <c r="E31" t="s">
        <v>42</v>
      </c>
      <c r="F31">
        <v>3.13</v>
      </c>
      <c r="G31">
        <v>2.13</v>
      </c>
      <c r="H31" t="s">
        <v>4</v>
      </c>
      <c r="I31">
        <f t="shared" si="0"/>
        <v>6.6668999999999992</v>
      </c>
      <c r="J31" t="s">
        <v>5</v>
      </c>
      <c r="K31" t="s">
        <v>92</v>
      </c>
      <c r="P31" t="s">
        <v>35</v>
      </c>
      <c r="Q31" t="s">
        <v>1535</v>
      </c>
      <c r="R31" t="s">
        <v>1536</v>
      </c>
      <c r="S31" t="s">
        <v>151</v>
      </c>
      <c r="T31" t="s">
        <v>13</v>
      </c>
      <c r="U31">
        <v>915</v>
      </c>
      <c r="V31" t="s">
        <v>93</v>
      </c>
      <c r="W31" t="s">
        <v>1532</v>
      </c>
      <c r="X31" t="s">
        <v>440</v>
      </c>
      <c r="Y31" t="s">
        <v>80</v>
      </c>
      <c r="AA31" s="2">
        <v>0.01</v>
      </c>
    </row>
    <row r="32" spans="1:27" x14ac:dyDescent="0.25">
      <c r="A32">
        <v>40</v>
      </c>
      <c r="B32" t="s">
        <v>302</v>
      </c>
      <c r="C32" t="s">
        <v>303</v>
      </c>
      <c r="D32" t="s">
        <v>304</v>
      </c>
      <c r="E32" t="s">
        <v>32</v>
      </c>
      <c r="F32">
        <v>4.5</v>
      </c>
      <c r="G32">
        <v>4.5</v>
      </c>
      <c r="H32" t="s">
        <v>156</v>
      </c>
      <c r="I32">
        <f t="shared" si="0"/>
        <v>20.25</v>
      </c>
      <c r="J32" t="s">
        <v>43</v>
      </c>
      <c r="K32" t="s">
        <v>98</v>
      </c>
      <c r="O32" t="s">
        <v>305</v>
      </c>
      <c r="P32" t="s">
        <v>9</v>
      </c>
      <c r="Q32" t="s">
        <v>80</v>
      </c>
      <c r="V32" t="s">
        <v>93</v>
      </c>
      <c r="W32" t="s">
        <v>306</v>
      </c>
      <c r="X32" t="s">
        <v>62</v>
      </c>
      <c r="Y32" t="s">
        <v>80</v>
      </c>
      <c r="AA32" s="2">
        <v>0.01</v>
      </c>
    </row>
    <row r="33" spans="1:27" x14ac:dyDescent="0.25">
      <c r="A33">
        <v>114</v>
      </c>
      <c r="B33" t="s">
        <v>693</v>
      </c>
      <c r="C33" t="s">
        <v>694</v>
      </c>
      <c r="D33" t="s">
        <v>695</v>
      </c>
      <c r="E33" t="s">
        <v>42</v>
      </c>
      <c r="F33">
        <v>2.63</v>
      </c>
      <c r="G33">
        <v>3.63</v>
      </c>
      <c r="H33" t="s">
        <v>4</v>
      </c>
      <c r="I33">
        <f t="shared" si="0"/>
        <v>9.5468999999999991</v>
      </c>
      <c r="J33" t="s">
        <v>43</v>
      </c>
      <c r="K33" t="s">
        <v>103</v>
      </c>
      <c r="O33" t="s">
        <v>696</v>
      </c>
      <c r="P33" t="s">
        <v>9</v>
      </c>
      <c r="Q33" t="s">
        <v>80</v>
      </c>
      <c r="V33" t="s">
        <v>93</v>
      </c>
      <c r="W33" t="s">
        <v>697</v>
      </c>
      <c r="X33" t="s">
        <v>62</v>
      </c>
      <c r="Y33" t="s">
        <v>80</v>
      </c>
      <c r="AA33" s="2">
        <v>0.01</v>
      </c>
    </row>
    <row r="34" spans="1:27" x14ac:dyDescent="0.25">
      <c r="A34">
        <v>69</v>
      </c>
      <c r="B34" t="s">
        <v>482</v>
      </c>
      <c r="C34" t="s">
        <v>483</v>
      </c>
      <c r="D34" t="s">
        <v>484</v>
      </c>
      <c r="E34" t="s">
        <v>56</v>
      </c>
      <c r="F34">
        <v>2.25</v>
      </c>
      <c r="G34">
        <v>3.25</v>
      </c>
      <c r="H34" t="s">
        <v>4</v>
      </c>
      <c r="I34">
        <f t="shared" si="0"/>
        <v>7.3125</v>
      </c>
      <c r="J34" t="s">
        <v>43</v>
      </c>
      <c r="K34" t="s">
        <v>92</v>
      </c>
      <c r="P34" t="s">
        <v>9</v>
      </c>
      <c r="Q34" t="s">
        <v>80</v>
      </c>
      <c r="V34" t="s">
        <v>93</v>
      </c>
      <c r="W34" t="s">
        <v>80</v>
      </c>
      <c r="X34" t="s">
        <v>62</v>
      </c>
      <c r="Y34" t="s">
        <v>80</v>
      </c>
      <c r="AA34" s="2">
        <v>0.01</v>
      </c>
    </row>
    <row r="35" spans="1:27" x14ac:dyDescent="0.25">
      <c r="A35">
        <v>10</v>
      </c>
      <c r="B35" t="s">
        <v>95</v>
      </c>
      <c r="C35" t="s">
        <v>96</v>
      </c>
      <c r="D35" t="s">
        <v>97</v>
      </c>
      <c r="E35" t="s">
        <v>42</v>
      </c>
      <c r="F35">
        <v>2.13</v>
      </c>
      <c r="G35">
        <v>3.13</v>
      </c>
      <c r="H35" t="s">
        <v>4</v>
      </c>
      <c r="I35">
        <f t="shared" si="0"/>
        <v>6.6668999999999992</v>
      </c>
      <c r="J35" t="s">
        <v>43</v>
      </c>
      <c r="K35" t="s">
        <v>98</v>
      </c>
      <c r="O35" t="s">
        <v>99</v>
      </c>
      <c r="P35" t="s">
        <v>9</v>
      </c>
      <c r="Q35" t="s">
        <v>80</v>
      </c>
      <c r="V35" t="s">
        <v>93</v>
      </c>
      <c r="W35" t="s">
        <v>38</v>
      </c>
      <c r="X35" t="s">
        <v>62</v>
      </c>
      <c r="Y35" t="s">
        <v>80</v>
      </c>
      <c r="AA35" s="2">
        <v>0.01</v>
      </c>
    </row>
    <row r="36" spans="1:27" x14ac:dyDescent="0.25">
      <c r="A36">
        <v>73</v>
      </c>
      <c r="B36" t="s">
        <v>499</v>
      </c>
      <c r="C36" t="s">
        <v>500</v>
      </c>
      <c r="D36" t="s">
        <v>501</v>
      </c>
      <c r="E36" t="s">
        <v>42</v>
      </c>
      <c r="F36">
        <v>2.13</v>
      </c>
      <c r="G36">
        <v>3.13</v>
      </c>
      <c r="H36" t="s">
        <v>4</v>
      </c>
      <c r="I36">
        <f t="shared" si="0"/>
        <v>6.6668999999999992</v>
      </c>
      <c r="J36" t="s">
        <v>43</v>
      </c>
      <c r="K36" t="s">
        <v>98</v>
      </c>
      <c r="O36" t="s">
        <v>502</v>
      </c>
      <c r="P36" t="s">
        <v>9</v>
      </c>
      <c r="Q36" t="s">
        <v>80</v>
      </c>
      <c r="V36" t="s">
        <v>93</v>
      </c>
      <c r="W36" t="s">
        <v>503</v>
      </c>
      <c r="X36" t="s">
        <v>62</v>
      </c>
      <c r="Y36" t="s">
        <v>80</v>
      </c>
      <c r="AA36" s="2">
        <v>0.01</v>
      </c>
    </row>
    <row r="37" spans="1:27" x14ac:dyDescent="0.25">
      <c r="A37">
        <v>100</v>
      </c>
      <c r="B37" t="s">
        <v>626</v>
      </c>
      <c r="C37" t="s">
        <v>526</v>
      </c>
      <c r="D37" t="s">
        <v>627</v>
      </c>
      <c r="E37" t="s">
        <v>42</v>
      </c>
      <c r="F37">
        <v>2.13</v>
      </c>
      <c r="G37">
        <v>3.13</v>
      </c>
      <c r="H37" t="s">
        <v>4</v>
      </c>
      <c r="I37">
        <f t="shared" si="0"/>
        <v>6.6668999999999992</v>
      </c>
      <c r="J37" t="s">
        <v>43</v>
      </c>
      <c r="K37" t="s">
        <v>98</v>
      </c>
      <c r="O37" t="s">
        <v>628</v>
      </c>
      <c r="P37" t="s">
        <v>9</v>
      </c>
      <c r="Q37" t="s">
        <v>80</v>
      </c>
      <c r="V37" t="s">
        <v>93</v>
      </c>
      <c r="W37" t="s">
        <v>629</v>
      </c>
      <c r="X37" t="s">
        <v>62</v>
      </c>
      <c r="Y37" t="s">
        <v>80</v>
      </c>
      <c r="AA37" s="2">
        <v>0.01</v>
      </c>
    </row>
    <row r="38" spans="1:27" x14ac:dyDescent="0.25">
      <c r="A38">
        <v>9</v>
      </c>
      <c r="B38" t="s">
        <v>89</v>
      </c>
      <c r="C38" t="s">
        <v>90</v>
      </c>
      <c r="D38" t="s">
        <v>91</v>
      </c>
      <c r="E38" t="s">
        <v>42</v>
      </c>
      <c r="F38">
        <v>2</v>
      </c>
      <c r="G38">
        <v>3</v>
      </c>
      <c r="H38" t="s">
        <v>4</v>
      </c>
      <c r="I38">
        <f t="shared" si="0"/>
        <v>6</v>
      </c>
      <c r="J38" t="s">
        <v>43</v>
      </c>
      <c r="K38" t="s">
        <v>92</v>
      </c>
      <c r="P38" t="s">
        <v>9</v>
      </c>
      <c r="Q38" t="s">
        <v>80</v>
      </c>
      <c r="V38" t="s">
        <v>93</v>
      </c>
      <c r="W38" t="s">
        <v>94</v>
      </c>
      <c r="X38" t="s">
        <v>62</v>
      </c>
      <c r="Y38" t="s">
        <v>80</v>
      </c>
      <c r="AA38" s="2">
        <v>0.01</v>
      </c>
    </row>
    <row r="39" spans="1:27" x14ac:dyDescent="0.25">
      <c r="A39">
        <v>276</v>
      </c>
      <c r="B39" t="s">
        <v>1543</v>
      </c>
      <c r="C39" t="s">
        <v>1544</v>
      </c>
      <c r="D39" t="s">
        <v>1545</v>
      </c>
      <c r="E39" t="s">
        <v>42</v>
      </c>
      <c r="F39">
        <v>3.5</v>
      </c>
      <c r="G39">
        <v>2.63</v>
      </c>
      <c r="H39" t="s">
        <v>4</v>
      </c>
      <c r="I39">
        <f t="shared" si="0"/>
        <v>9.2050000000000001</v>
      </c>
      <c r="J39" t="s">
        <v>5</v>
      </c>
      <c r="K39" t="s">
        <v>92</v>
      </c>
      <c r="P39" t="s">
        <v>353</v>
      </c>
      <c r="Q39" t="s">
        <v>80</v>
      </c>
      <c r="V39" t="s">
        <v>93</v>
      </c>
      <c r="W39" t="s">
        <v>1546</v>
      </c>
      <c r="X39" t="s">
        <v>62</v>
      </c>
      <c r="Y39" t="s">
        <v>80</v>
      </c>
      <c r="AA39" s="2">
        <v>0.01</v>
      </c>
    </row>
    <row r="40" spans="1:27" x14ac:dyDescent="0.25">
      <c r="A40">
        <v>107</v>
      </c>
      <c r="B40" t="s">
        <v>657</v>
      </c>
      <c r="C40" t="s">
        <v>658</v>
      </c>
      <c r="D40" t="s">
        <v>659</v>
      </c>
      <c r="E40" t="s">
        <v>42</v>
      </c>
      <c r="F40">
        <v>2.38</v>
      </c>
      <c r="G40">
        <v>2.38</v>
      </c>
      <c r="H40" t="s">
        <v>75</v>
      </c>
      <c r="I40">
        <f t="shared" si="0"/>
        <v>4.4465539999999999</v>
      </c>
      <c r="J40" t="s">
        <v>43</v>
      </c>
      <c r="K40" t="s">
        <v>98</v>
      </c>
      <c r="P40" t="s">
        <v>9</v>
      </c>
      <c r="Q40" t="s">
        <v>80</v>
      </c>
      <c r="V40" t="s">
        <v>93</v>
      </c>
      <c r="W40" t="s">
        <v>660</v>
      </c>
      <c r="X40" t="s">
        <v>62</v>
      </c>
      <c r="Y40" t="s">
        <v>80</v>
      </c>
      <c r="AA40" s="2">
        <v>0.01</v>
      </c>
    </row>
    <row r="41" spans="1:27" x14ac:dyDescent="0.25">
      <c r="A41">
        <v>106</v>
      </c>
      <c r="B41" t="s">
        <v>654</v>
      </c>
      <c r="C41" t="s">
        <v>655</v>
      </c>
      <c r="D41" t="s">
        <v>656</v>
      </c>
      <c r="E41" t="s">
        <v>42</v>
      </c>
      <c r="F41">
        <v>3.13</v>
      </c>
      <c r="G41">
        <v>2.13</v>
      </c>
      <c r="H41" t="s">
        <v>4</v>
      </c>
      <c r="I41">
        <f t="shared" si="0"/>
        <v>6.6668999999999992</v>
      </c>
      <c r="J41" t="s">
        <v>5</v>
      </c>
      <c r="K41" t="s">
        <v>98</v>
      </c>
      <c r="P41" t="s">
        <v>9</v>
      </c>
      <c r="Q41" t="s">
        <v>80</v>
      </c>
      <c r="V41" t="s">
        <v>93</v>
      </c>
      <c r="W41" t="s">
        <v>80</v>
      </c>
      <c r="X41" t="s">
        <v>62</v>
      </c>
      <c r="Y41" t="s">
        <v>80</v>
      </c>
      <c r="AA41" s="2">
        <v>0.01</v>
      </c>
    </row>
    <row r="42" spans="1:27" x14ac:dyDescent="0.25">
      <c r="A42">
        <v>153</v>
      </c>
      <c r="B42" t="s">
        <v>910</v>
      </c>
      <c r="C42" t="s">
        <v>911</v>
      </c>
      <c r="D42" t="s">
        <v>912</v>
      </c>
      <c r="E42" t="s">
        <v>215</v>
      </c>
      <c r="F42">
        <v>2.5</v>
      </c>
      <c r="G42">
        <v>2</v>
      </c>
      <c r="H42" t="s">
        <v>4</v>
      </c>
      <c r="I42">
        <f t="shared" si="0"/>
        <v>5</v>
      </c>
      <c r="J42" t="s">
        <v>5</v>
      </c>
      <c r="K42" t="s">
        <v>84</v>
      </c>
      <c r="M42" t="s">
        <v>7</v>
      </c>
      <c r="O42" t="s">
        <v>913</v>
      </c>
      <c r="P42" t="s">
        <v>35</v>
      </c>
      <c r="Q42" t="s">
        <v>914</v>
      </c>
      <c r="R42" t="s">
        <v>734</v>
      </c>
      <c r="S42" t="s">
        <v>24</v>
      </c>
      <c r="T42" t="s">
        <v>13</v>
      </c>
      <c r="U42">
        <v>4</v>
      </c>
      <c r="V42" t="s">
        <v>25</v>
      </c>
      <c r="W42" t="s">
        <v>915</v>
      </c>
      <c r="X42" t="s">
        <v>38</v>
      </c>
      <c r="Y42" t="s">
        <v>80</v>
      </c>
      <c r="AA42" s="2">
        <v>0.01</v>
      </c>
    </row>
    <row r="43" spans="1:27" x14ac:dyDescent="0.25">
      <c r="A43">
        <v>45</v>
      </c>
      <c r="B43" t="s">
        <v>331</v>
      </c>
      <c r="C43" t="s">
        <v>332</v>
      </c>
      <c r="D43" t="s">
        <v>333</v>
      </c>
      <c r="E43" t="s">
        <v>42</v>
      </c>
      <c r="F43">
        <v>2.13</v>
      </c>
      <c r="G43">
        <v>3.13</v>
      </c>
      <c r="H43" t="s">
        <v>4</v>
      </c>
      <c r="I43">
        <f t="shared" si="0"/>
        <v>6.6668999999999992</v>
      </c>
      <c r="J43" t="s">
        <v>43</v>
      </c>
      <c r="K43" t="s">
        <v>103</v>
      </c>
      <c r="P43" t="s">
        <v>46</v>
      </c>
      <c r="Q43" t="s">
        <v>332</v>
      </c>
      <c r="R43" t="s">
        <v>60</v>
      </c>
      <c r="S43" t="s">
        <v>24</v>
      </c>
      <c r="T43" t="s">
        <v>13</v>
      </c>
      <c r="U43">
        <v>5</v>
      </c>
      <c r="V43" t="s">
        <v>25</v>
      </c>
      <c r="W43" t="s">
        <v>334</v>
      </c>
      <c r="X43" t="s">
        <v>38</v>
      </c>
      <c r="Y43" t="s">
        <v>335</v>
      </c>
      <c r="AA43" s="2">
        <v>0.01</v>
      </c>
    </row>
    <row r="44" spans="1:27" x14ac:dyDescent="0.25">
      <c r="A44">
        <v>148</v>
      </c>
      <c r="B44" t="s">
        <v>882</v>
      </c>
      <c r="C44" t="s">
        <v>883</v>
      </c>
      <c r="D44" t="s">
        <v>884</v>
      </c>
      <c r="E44" t="s">
        <v>234</v>
      </c>
      <c r="F44">
        <v>2.38</v>
      </c>
      <c r="G44">
        <v>3</v>
      </c>
      <c r="H44" t="s">
        <v>4</v>
      </c>
      <c r="I44">
        <f t="shared" si="0"/>
        <v>7.14</v>
      </c>
      <c r="J44" t="s">
        <v>43</v>
      </c>
      <c r="K44" t="s">
        <v>885</v>
      </c>
      <c r="O44" t="s">
        <v>886</v>
      </c>
      <c r="P44" t="s">
        <v>35</v>
      </c>
      <c r="Q44" t="s">
        <v>887</v>
      </c>
      <c r="R44" t="s">
        <v>880</v>
      </c>
      <c r="S44" t="s">
        <v>24</v>
      </c>
      <c r="T44" t="s">
        <v>13</v>
      </c>
      <c r="U44">
        <v>15</v>
      </c>
      <c r="V44" t="s">
        <v>25</v>
      </c>
      <c r="W44" t="s">
        <v>888</v>
      </c>
      <c r="X44" t="s">
        <v>38</v>
      </c>
      <c r="Y44">
        <v>2015</v>
      </c>
      <c r="AA44" s="2">
        <v>0.01</v>
      </c>
    </row>
    <row r="45" spans="1:27" x14ac:dyDescent="0.25">
      <c r="A45">
        <v>147</v>
      </c>
      <c r="B45" t="s">
        <v>877</v>
      </c>
      <c r="C45" t="s">
        <v>878</v>
      </c>
      <c r="D45" t="s">
        <v>879</v>
      </c>
      <c r="E45" t="s">
        <v>42</v>
      </c>
      <c r="F45">
        <v>3.63</v>
      </c>
      <c r="G45">
        <v>2.5</v>
      </c>
      <c r="H45" t="s">
        <v>4</v>
      </c>
      <c r="I45">
        <f t="shared" si="0"/>
        <v>9.0749999999999993</v>
      </c>
      <c r="J45" t="s">
        <v>5</v>
      </c>
      <c r="K45" t="s">
        <v>103</v>
      </c>
      <c r="O45" t="s">
        <v>878</v>
      </c>
      <c r="P45" t="s">
        <v>35</v>
      </c>
      <c r="Q45" t="s">
        <v>878</v>
      </c>
      <c r="R45" t="s">
        <v>880</v>
      </c>
      <c r="S45" t="s">
        <v>24</v>
      </c>
      <c r="T45" t="s">
        <v>13</v>
      </c>
      <c r="U45">
        <v>17</v>
      </c>
      <c r="V45" t="s">
        <v>25</v>
      </c>
      <c r="W45" t="s">
        <v>881</v>
      </c>
      <c r="X45" t="s">
        <v>38</v>
      </c>
      <c r="Y45">
        <v>2016</v>
      </c>
      <c r="AA45" s="2">
        <v>0.01</v>
      </c>
    </row>
    <row r="46" spans="1:27" x14ac:dyDescent="0.25">
      <c r="A46">
        <v>149</v>
      </c>
      <c r="B46" t="s">
        <v>889</v>
      </c>
      <c r="C46" t="s">
        <v>286</v>
      </c>
      <c r="D46" t="s">
        <v>890</v>
      </c>
      <c r="E46" t="s">
        <v>553</v>
      </c>
      <c r="F46">
        <v>2.13</v>
      </c>
      <c r="G46">
        <v>3</v>
      </c>
      <c r="H46" t="s">
        <v>4</v>
      </c>
      <c r="I46">
        <f t="shared" si="0"/>
        <v>6.39</v>
      </c>
      <c r="J46" t="s">
        <v>43</v>
      </c>
      <c r="K46" t="s">
        <v>283</v>
      </c>
      <c r="N46" t="s">
        <v>7</v>
      </c>
      <c r="O46" t="s">
        <v>891</v>
      </c>
      <c r="P46" t="s">
        <v>9</v>
      </c>
      <c r="Q46" t="s">
        <v>892</v>
      </c>
      <c r="R46" t="s">
        <v>286</v>
      </c>
      <c r="S46" t="s">
        <v>24</v>
      </c>
      <c r="T46" t="s">
        <v>13</v>
      </c>
      <c r="U46">
        <v>31</v>
      </c>
      <c r="V46" t="s">
        <v>25</v>
      </c>
      <c r="W46" t="s">
        <v>893</v>
      </c>
      <c r="X46" t="s">
        <v>38</v>
      </c>
      <c r="Y46" t="s">
        <v>80</v>
      </c>
      <c r="AA46" s="2">
        <v>0.01</v>
      </c>
    </row>
    <row r="47" spans="1:27" x14ac:dyDescent="0.25">
      <c r="A47">
        <v>82</v>
      </c>
      <c r="B47" t="s">
        <v>543</v>
      </c>
      <c r="C47" t="s">
        <v>544</v>
      </c>
      <c r="D47" t="s">
        <v>545</v>
      </c>
      <c r="E47" t="s">
        <v>314</v>
      </c>
      <c r="F47">
        <v>2</v>
      </c>
      <c r="G47">
        <v>2</v>
      </c>
      <c r="H47" t="s">
        <v>75</v>
      </c>
      <c r="I47">
        <f t="shared" si="0"/>
        <v>3.14</v>
      </c>
      <c r="J47" t="s">
        <v>43</v>
      </c>
      <c r="K47" t="s">
        <v>84</v>
      </c>
      <c r="O47" t="s">
        <v>546</v>
      </c>
      <c r="P47" t="s">
        <v>77</v>
      </c>
      <c r="Q47" t="s">
        <v>547</v>
      </c>
      <c r="R47" t="s">
        <v>79</v>
      </c>
      <c r="S47" t="s">
        <v>24</v>
      </c>
      <c r="T47" t="s">
        <v>13</v>
      </c>
      <c r="U47">
        <v>40</v>
      </c>
      <c r="V47" t="s">
        <v>25</v>
      </c>
      <c r="W47" t="s">
        <v>548</v>
      </c>
      <c r="X47" t="s">
        <v>51</v>
      </c>
      <c r="Y47">
        <v>2018</v>
      </c>
      <c r="Z47" t="s">
        <v>549</v>
      </c>
      <c r="AA47" s="2">
        <v>0.01</v>
      </c>
    </row>
    <row r="48" spans="1:27" x14ac:dyDescent="0.25">
      <c r="A48">
        <v>89</v>
      </c>
      <c r="B48" t="s">
        <v>581</v>
      </c>
      <c r="C48" t="s">
        <v>582</v>
      </c>
      <c r="D48" t="s">
        <v>583</v>
      </c>
      <c r="E48" t="s">
        <v>32</v>
      </c>
      <c r="F48">
        <v>1.63</v>
      </c>
      <c r="G48">
        <v>1.5</v>
      </c>
      <c r="H48" t="s">
        <v>4</v>
      </c>
      <c r="I48">
        <f t="shared" si="0"/>
        <v>2.4449999999999998</v>
      </c>
      <c r="J48" t="s">
        <v>43</v>
      </c>
      <c r="K48" t="s">
        <v>84</v>
      </c>
      <c r="O48" t="s">
        <v>584</v>
      </c>
      <c r="P48" t="s">
        <v>46</v>
      </c>
      <c r="Q48" t="s">
        <v>582</v>
      </c>
      <c r="R48" t="s">
        <v>409</v>
      </c>
      <c r="S48" t="s">
        <v>24</v>
      </c>
      <c r="T48" t="s">
        <v>13</v>
      </c>
      <c r="U48">
        <v>41</v>
      </c>
      <c r="V48" t="s">
        <v>25</v>
      </c>
      <c r="W48" t="s">
        <v>585</v>
      </c>
      <c r="X48" t="s">
        <v>51</v>
      </c>
      <c r="Y48" t="s">
        <v>80</v>
      </c>
      <c r="AA48" s="2">
        <v>0.01</v>
      </c>
    </row>
    <row r="49" spans="1:27" x14ac:dyDescent="0.25">
      <c r="A49">
        <v>7</v>
      </c>
      <c r="B49" t="s">
        <v>72</v>
      </c>
      <c r="C49" t="s">
        <v>73</v>
      </c>
      <c r="D49" t="s">
        <v>74</v>
      </c>
      <c r="E49" t="s">
        <v>32</v>
      </c>
      <c r="F49">
        <v>1</v>
      </c>
      <c r="G49">
        <v>1</v>
      </c>
      <c r="H49" t="s">
        <v>75</v>
      </c>
      <c r="I49">
        <f t="shared" si="0"/>
        <v>0.78500000000000003</v>
      </c>
      <c r="J49" t="s">
        <v>43</v>
      </c>
      <c r="K49" t="s">
        <v>57</v>
      </c>
      <c r="O49" t="s">
        <v>76</v>
      </c>
      <c r="P49" t="s">
        <v>77</v>
      </c>
      <c r="Q49" t="s">
        <v>78</v>
      </c>
      <c r="R49" t="s">
        <v>79</v>
      </c>
      <c r="S49" t="s">
        <v>24</v>
      </c>
      <c r="T49" t="s">
        <v>13</v>
      </c>
      <c r="U49">
        <v>41</v>
      </c>
      <c r="V49" t="s">
        <v>25</v>
      </c>
      <c r="W49" t="s">
        <v>38</v>
      </c>
      <c r="X49" t="s">
        <v>38</v>
      </c>
      <c r="Y49" t="s">
        <v>80</v>
      </c>
      <c r="AA49" s="2">
        <v>0.01</v>
      </c>
    </row>
    <row r="50" spans="1:27" x14ac:dyDescent="0.25">
      <c r="A50">
        <v>36</v>
      </c>
      <c r="B50" t="s">
        <v>274</v>
      </c>
      <c r="C50" t="s">
        <v>275</v>
      </c>
      <c r="D50" t="s">
        <v>276</v>
      </c>
      <c r="E50" t="s">
        <v>56</v>
      </c>
      <c r="F50">
        <v>2</v>
      </c>
      <c r="G50">
        <v>3.5</v>
      </c>
      <c r="H50" t="s">
        <v>4</v>
      </c>
      <c r="I50">
        <f t="shared" si="0"/>
        <v>7</v>
      </c>
      <c r="J50" t="s">
        <v>5</v>
      </c>
      <c r="K50" t="s">
        <v>98</v>
      </c>
      <c r="O50" t="s">
        <v>277</v>
      </c>
      <c r="P50" t="s">
        <v>46</v>
      </c>
      <c r="Q50" t="s">
        <v>275</v>
      </c>
      <c r="R50" t="s">
        <v>79</v>
      </c>
      <c r="S50" t="s">
        <v>24</v>
      </c>
      <c r="T50" t="s">
        <v>13</v>
      </c>
      <c r="U50">
        <v>42</v>
      </c>
      <c r="V50" t="s">
        <v>25</v>
      </c>
      <c r="W50" t="s">
        <v>278</v>
      </c>
      <c r="X50" t="s">
        <v>16</v>
      </c>
      <c r="Y50">
        <v>2013</v>
      </c>
      <c r="Z50" t="s">
        <v>279</v>
      </c>
      <c r="AA50" s="2">
        <v>0.01</v>
      </c>
    </row>
    <row r="51" spans="1:27" x14ac:dyDescent="0.25">
      <c r="A51">
        <v>80</v>
      </c>
      <c r="B51" t="s">
        <v>536</v>
      </c>
      <c r="C51" t="s">
        <v>157</v>
      </c>
      <c r="D51" t="s">
        <v>537</v>
      </c>
      <c r="E51" t="s">
        <v>3</v>
      </c>
      <c r="F51">
        <v>2.25</v>
      </c>
      <c r="G51">
        <v>3</v>
      </c>
      <c r="H51" t="s">
        <v>4</v>
      </c>
      <c r="I51">
        <f t="shared" si="0"/>
        <v>6.75</v>
      </c>
      <c r="J51" t="s">
        <v>43</v>
      </c>
      <c r="K51" t="s">
        <v>103</v>
      </c>
      <c r="O51" t="s">
        <v>157</v>
      </c>
      <c r="P51" t="s">
        <v>46</v>
      </c>
      <c r="Q51" t="s">
        <v>157</v>
      </c>
      <c r="R51" t="s">
        <v>79</v>
      </c>
      <c r="S51" t="s">
        <v>24</v>
      </c>
      <c r="T51" t="s">
        <v>13</v>
      </c>
      <c r="U51">
        <v>42</v>
      </c>
      <c r="V51" t="s">
        <v>25</v>
      </c>
      <c r="W51" t="s">
        <v>538</v>
      </c>
      <c r="X51" t="s">
        <v>38</v>
      </c>
      <c r="Y51" t="s">
        <v>80</v>
      </c>
      <c r="AA51" s="2">
        <v>0.01</v>
      </c>
    </row>
    <row r="52" spans="1:27" x14ac:dyDescent="0.25">
      <c r="A52">
        <v>85</v>
      </c>
      <c r="B52" t="s">
        <v>561</v>
      </c>
      <c r="C52" t="s">
        <v>562</v>
      </c>
      <c r="D52" t="s">
        <v>563</v>
      </c>
      <c r="E52" t="s">
        <v>564</v>
      </c>
      <c r="F52">
        <v>3.13</v>
      </c>
      <c r="G52">
        <v>2.25</v>
      </c>
      <c r="H52" t="s">
        <v>4</v>
      </c>
      <c r="I52">
        <f t="shared" si="0"/>
        <v>7.0424999999999995</v>
      </c>
      <c r="J52" t="s">
        <v>5</v>
      </c>
      <c r="K52" t="s">
        <v>92</v>
      </c>
      <c r="P52" t="s">
        <v>46</v>
      </c>
      <c r="Q52" t="s">
        <v>157</v>
      </c>
      <c r="R52" t="s">
        <v>409</v>
      </c>
      <c r="S52" t="s">
        <v>24</v>
      </c>
      <c r="T52" t="s">
        <v>13</v>
      </c>
      <c r="U52">
        <v>42</v>
      </c>
      <c r="V52" t="s">
        <v>25</v>
      </c>
      <c r="W52" t="s">
        <v>565</v>
      </c>
      <c r="X52" t="s">
        <v>38</v>
      </c>
      <c r="Y52">
        <v>2019</v>
      </c>
      <c r="AA52" s="2">
        <v>0.01</v>
      </c>
    </row>
    <row r="53" spans="1:27" x14ac:dyDescent="0.25">
      <c r="A53">
        <v>86</v>
      </c>
      <c r="B53" t="s">
        <v>566</v>
      </c>
      <c r="C53" t="s">
        <v>567</v>
      </c>
      <c r="D53" t="s">
        <v>568</v>
      </c>
      <c r="E53" t="s">
        <v>3</v>
      </c>
      <c r="F53">
        <v>3.25</v>
      </c>
      <c r="G53">
        <v>2.13</v>
      </c>
      <c r="H53" t="s">
        <v>4</v>
      </c>
      <c r="I53">
        <f t="shared" si="0"/>
        <v>6.9224999999999994</v>
      </c>
      <c r="J53" t="s">
        <v>5</v>
      </c>
      <c r="K53" t="s">
        <v>92</v>
      </c>
      <c r="O53" t="s">
        <v>567</v>
      </c>
      <c r="P53" t="s">
        <v>46</v>
      </c>
      <c r="Q53" t="s">
        <v>157</v>
      </c>
      <c r="R53" t="s">
        <v>409</v>
      </c>
      <c r="S53" t="s">
        <v>24</v>
      </c>
      <c r="T53" t="s">
        <v>13</v>
      </c>
      <c r="U53">
        <v>42</v>
      </c>
      <c r="V53" t="s">
        <v>25</v>
      </c>
      <c r="W53" t="s">
        <v>569</v>
      </c>
      <c r="X53" t="s">
        <v>38</v>
      </c>
      <c r="Y53">
        <v>2019</v>
      </c>
      <c r="AA53" s="2">
        <v>0.01</v>
      </c>
    </row>
    <row r="54" spans="1:27" x14ac:dyDescent="0.25">
      <c r="A54">
        <v>88</v>
      </c>
      <c r="B54" t="s">
        <v>575</v>
      </c>
      <c r="C54" t="s">
        <v>576</v>
      </c>
      <c r="D54" t="s">
        <v>577</v>
      </c>
      <c r="E54" t="s">
        <v>56</v>
      </c>
      <c r="F54">
        <v>2</v>
      </c>
      <c r="G54">
        <v>3.5</v>
      </c>
      <c r="H54" t="s">
        <v>478</v>
      </c>
      <c r="I54">
        <f t="shared" si="0"/>
        <v>21.98</v>
      </c>
      <c r="J54" t="s">
        <v>43</v>
      </c>
      <c r="K54" t="s">
        <v>84</v>
      </c>
      <c r="O54" t="s">
        <v>578</v>
      </c>
      <c r="P54" t="s">
        <v>77</v>
      </c>
      <c r="Q54" t="s">
        <v>579</v>
      </c>
      <c r="R54" t="s">
        <v>409</v>
      </c>
      <c r="S54" t="s">
        <v>24</v>
      </c>
      <c r="T54" t="s">
        <v>13</v>
      </c>
      <c r="U54">
        <v>43</v>
      </c>
      <c r="V54" t="s">
        <v>25</v>
      </c>
      <c r="W54" t="s">
        <v>580</v>
      </c>
      <c r="X54" t="s">
        <v>38</v>
      </c>
      <c r="Y54">
        <v>2012</v>
      </c>
      <c r="AA54" s="2">
        <v>0.01</v>
      </c>
    </row>
    <row r="55" spans="1:27" x14ac:dyDescent="0.25">
      <c r="A55">
        <v>83</v>
      </c>
      <c r="B55" t="s">
        <v>550</v>
      </c>
      <c r="C55" t="s">
        <v>551</v>
      </c>
      <c r="D55" t="s">
        <v>552</v>
      </c>
      <c r="E55" t="s">
        <v>553</v>
      </c>
      <c r="F55">
        <v>2.13</v>
      </c>
      <c r="G55">
        <v>3</v>
      </c>
      <c r="H55" t="s">
        <v>4</v>
      </c>
      <c r="I55">
        <f t="shared" si="0"/>
        <v>6.39</v>
      </c>
      <c r="J55" t="s">
        <v>43</v>
      </c>
      <c r="K55" t="s">
        <v>283</v>
      </c>
      <c r="N55" t="s">
        <v>7</v>
      </c>
      <c r="O55" t="s">
        <v>554</v>
      </c>
      <c r="P55" t="s">
        <v>77</v>
      </c>
      <c r="Q55" t="s">
        <v>408</v>
      </c>
      <c r="R55" t="s">
        <v>409</v>
      </c>
      <c r="S55" t="s">
        <v>24</v>
      </c>
      <c r="T55" t="s">
        <v>13</v>
      </c>
      <c r="U55">
        <v>44</v>
      </c>
      <c r="V55" t="s">
        <v>25</v>
      </c>
      <c r="W55" t="s">
        <v>410</v>
      </c>
      <c r="X55" t="s">
        <v>38</v>
      </c>
      <c r="Y55" t="s">
        <v>80</v>
      </c>
      <c r="AA55" s="2">
        <v>0.01</v>
      </c>
    </row>
    <row r="56" spans="1:27" x14ac:dyDescent="0.25">
      <c r="A56">
        <v>56</v>
      </c>
      <c r="B56" t="s">
        <v>404</v>
      </c>
      <c r="C56" t="s">
        <v>405</v>
      </c>
      <c r="D56" t="s">
        <v>406</v>
      </c>
      <c r="E56" t="s">
        <v>32</v>
      </c>
      <c r="F56">
        <v>2.63</v>
      </c>
      <c r="G56">
        <v>2.63</v>
      </c>
      <c r="H56" t="s">
        <v>75</v>
      </c>
      <c r="I56">
        <f t="shared" si="0"/>
        <v>5.4297664999999995</v>
      </c>
      <c r="J56" t="s">
        <v>43</v>
      </c>
      <c r="K56" t="s">
        <v>84</v>
      </c>
      <c r="O56" t="s">
        <v>407</v>
      </c>
      <c r="P56" t="s">
        <v>77</v>
      </c>
      <c r="Q56" t="s">
        <v>408</v>
      </c>
      <c r="R56" t="s">
        <v>409</v>
      </c>
      <c r="S56" t="s">
        <v>24</v>
      </c>
      <c r="T56" t="s">
        <v>13</v>
      </c>
      <c r="U56">
        <v>44</v>
      </c>
      <c r="V56" t="s">
        <v>25</v>
      </c>
      <c r="W56" t="s">
        <v>410</v>
      </c>
      <c r="X56" t="s">
        <v>38</v>
      </c>
      <c r="Y56" t="s">
        <v>80</v>
      </c>
      <c r="AA56" s="2">
        <v>0.01</v>
      </c>
    </row>
    <row r="57" spans="1:27" x14ac:dyDescent="0.25">
      <c r="A57">
        <v>87</v>
      </c>
      <c r="B57" t="s">
        <v>570</v>
      </c>
      <c r="C57" t="s">
        <v>571</v>
      </c>
      <c r="D57" t="s">
        <v>572</v>
      </c>
      <c r="E57" t="s">
        <v>32</v>
      </c>
      <c r="F57">
        <v>1.5</v>
      </c>
      <c r="G57">
        <v>2</v>
      </c>
      <c r="H57" t="s">
        <v>4</v>
      </c>
      <c r="I57">
        <f t="shared" si="0"/>
        <v>3</v>
      </c>
      <c r="J57" t="s">
        <v>43</v>
      </c>
      <c r="K57" t="s">
        <v>573</v>
      </c>
      <c r="M57" t="s">
        <v>7</v>
      </c>
      <c r="O57" t="s">
        <v>574</v>
      </c>
      <c r="P57" t="s">
        <v>77</v>
      </c>
      <c r="Q57" t="s">
        <v>408</v>
      </c>
      <c r="R57" t="s">
        <v>409</v>
      </c>
      <c r="S57" t="s">
        <v>24</v>
      </c>
      <c r="T57" t="s">
        <v>13</v>
      </c>
      <c r="U57">
        <v>44</v>
      </c>
      <c r="V57" t="s">
        <v>25</v>
      </c>
      <c r="W57" t="s">
        <v>410</v>
      </c>
      <c r="X57" t="s">
        <v>38</v>
      </c>
      <c r="Y57" t="s">
        <v>80</v>
      </c>
      <c r="AA57" s="2">
        <v>0.01</v>
      </c>
    </row>
    <row r="58" spans="1:27" x14ac:dyDescent="0.25">
      <c r="A58">
        <v>152</v>
      </c>
      <c r="B58" t="s">
        <v>904</v>
      </c>
      <c r="C58" t="s">
        <v>905</v>
      </c>
      <c r="D58" t="s">
        <v>906</v>
      </c>
      <c r="E58" t="s">
        <v>32</v>
      </c>
      <c r="F58">
        <v>1</v>
      </c>
      <c r="G58">
        <v>1</v>
      </c>
      <c r="H58" t="s">
        <v>75</v>
      </c>
      <c r="I58">
        <f t="shared" si="0"/>
        <v>0.78500000000000003</v>
      </c>
      <c r="J58" t="s">
        <v>43</v>
      </c>
      <c r="K58" t="s">
        <v>84</v>
      </c>
      <c r="M58" t="s">
        <v>7</v>
      </c>
      <c r="O58" t="s">
        <v>907</v>
      </c>
      <c r="P58" t="s">
        <v>77</v>
      </c>
      <c r="Q58" t="s">
        <v>908</v>
      </c>
      <c r="R58" t="s">
        <v>79</v>
      </c>
      <c r="S58" t="s">
        <v>24</v>
      </c>
      <c r="T58" t="s">
        <v>13</v>
      </c>
      <c r="U58">
        <v>44</v>
      </c>
      <c r="V58" t="s">
        <v>25</v>
      </c>
      <c r="W58" t="s">
        <v>909</v>
      </c>
      <c r="X58" t="s">
        <v>38</v>
      </c>
      <c r="Y58" t="s">
        <v>80</v>
      </c>
      <c r="AA58" s="2">
        <v>0.01</v>
      </c>
    </row>
    <row r="59" spans="1:27" x14ac:dyDescent="0.25">
      <c r="A59">
        <v>30</v>
      </c>
      <c r="B59" t="s">
        <v>238</v>
      </c>
      <c r="C59" t="s">
        <v>239</v>
      </c>
      <c r="D59" t="s">
        <v>240</v>
      </c>
      <c r="E59" t="s">
        <v>42</v>
      </c>
      <c r="F59">
        <v>2.5</v>
      </c>
      <c r="G59">
        <v>3.5</v>
      </c>
      <c r="H59" t="s">
        <v>4</v>
      </c>
      <c r="I59">
        <f t="shared" si="0"/>
        <v>8.75</v>
      </c>
      <c r="J59" t="s">
        <v>43</v>
      </c>
      <c r="K59" t="s">
        <v>98</v>
      </c>
      <c r="O59" t="s">
        <v>241</v>
      </c>
      <c r="P59" t="s">
        <v>35</v>
      </c>
      <c r="Q59" t="s">
        <v>241</v>
      </c>
      <c r="R59" t="s">
        <v>79</v>
      </c>
      <c r="S59" t="s">
        <v>24</v>
      </c>
      <c r="T59" t="s">
        <v>13</v>
      </c>
      <c r="U59">
        <v>45</v>
      </c>
      <c r="V59" t="s">
        <v>25</v>
      </c>
      <c r="W59" t="s">
        <v>242</v>
      </c>
      <c r="X59" t="s">
        <v>51</v>
      </c>
      <c r="Y59" t="s">
        <v>80</v>
      </c>
      <c r="AA59" s="2">
        <v>0.01</v>
      </c>
    </row>
    <row r="60" spans="1:27" x14ac:dyDescent="0.25">
      <c r="A60">
        <v>202</v>
      </c>
      <c r="B60" t="s">
        <v>1162</v>
      </c>
      <c r="C60" t="s">
        <v>1163</v>
      </c>
      <c r="D60" t="s">
        <v>1164</v>
      </c>
      <c r="E60" t="s">
        <v>42</v>
      </c>
      <c r="F60">
        <v>2.13</v>
      </c>
      <c r="G60">
        <v>3.13</v>
      </c>
      <c r="H60" t="s">
        <v>4</v>
      </c>
      <c r="I60">
        <f t="shared" si="0"/>
        <v>6.6668999999999992</v>
      </c>
      <c r="J60" t="s">
        <v>43</v>
      </c>
      <c r="K60" t="s">
        <v>103</v>
      </c>
      <c r="O60" t="s">
        <v>1165</v>
      </c>
      <c r="P60" t="s">
        <v>46</v>
      </c>
      <c r="Q60" t="s">
        <v>1166</v>
      </c>
      <c r="R60" t="s">
        <v>1167</v>
      </c>
      <c r="S60" t="s">
        <v>12</v>
      </c>
      <c r="T60" t="s">
        <v>13</v>
      </c>
      <c r="U60">
        <v>54</v>
      </c>
      <c r="V60" t="s">
        <v>25</v>
      </c>
      <c r="W60" t="s">
        <v>1168</v>
      </c>
      <c r="X60" t="s">
        <v>38</v>
      </c>
      <c r="Y60" t="s">
        <v>80</v>
      </c>
      <c r="AA60" s="2">
        <v>0.01</v>
      </c>
    </row>
    <row r="61" spans="1:27" x14ac:dyDescent="0.25">
      <c r="A61">
        <v>28</v>
      </c>
      <c r="B61" t="s">
        <v>225</v>
      </c>
      <c r="C61" t="s">
        <v>226</v>
      </c>
      <c r="D61" t="s">
        <v>227</v>
      </c>
      <c r="E61" t="s">
        <v>42</v>
      </c>
      <c r="F61">
        <v>3.13</v>
      </c>
      <c r="G61">
        <v>2.13</v>
      </c>
      <c r="H61" t="s">
        <v>4</v>
      </c>
      <c r="I61">
        <f t="shared" si="0"/>
        <v>6.6668999999999992</v>
      </c>
      <c r="J61" t="s">
        <v>5</v>
      </c>
      <c r="K61" t="s">
        <v>228</v>
      </c>
      <c r="P61" t="s">
        <v>35</v>
      </c>
      <c r="Q61" t="s">
        <v>229</v>
      </c>
      <c r="R61" t="s">
        <v>36</v>
      </c>
      <c r="S61" t="s">
        <v>12</v>
      </c>
      <c r="T61" t="s">
        <v>13</v>
      </c>
      <c r="U61">
        <v>61</v>
      </c>
      <c r="V61" t="s">
        <v>25</v>
      </c>
      <c r="W61" t="s">
        <v>230</v>
      </c>
      <c r="X61" t="s">
        <v>38</v>
      </c>
      <c r="Y61" t="s">
        <v>80</v>
      </c>
      <c r="AA61" s="2">
        <v>0.01</v>
      </c>
    </row>
    <row r="62" spans="1:27" x14ac:dyDescent="0.25">
      <c r="A62">
        <v>205</v>
      </c>
      <c r="B62" t="s">
        <v>1177</v>
      </c>
      <c r="C62" t="s">
        <v>30</v>
      </c>
      <c r="D62" t="s">
        <v>1178</v>
      </c>
      <c r="E62" t="s">
        <v>32</v>
      </c>
      <c r="F62">
        <v>1.88</v>
      </c>
      <c r="G62">
        <v>1.38</v>
      </c>
      <c r="H62" t="s">
        <v>4</v>
      </c>
      <c r="I62">
        <f t="shared" si="0"/>
        <v>2.5943999999999998</v>
      </c>
      <c r="J62" t="s">
        <v>5</v>
      </c>
      <c r="K62" t="s">
        <v>33</v>
      </c>
      <c r="O62" t="s">
        <v>34</v>
      </c>
      <c r="P62" t="s">
        <v>35</v>
      </c>
      <c r="Q62" t="s">
        <v>30</v>
      </c>
      <c r="R62" t="s">
        <v>36</v>
      </c>
      <c r="S62" t="s">
        <v>12</v>
      </c>
      <c r="T62" t="s">
        <v>13</v>
      </c>
      <c r="U62">
        <v>61</v>
      </c>
      <c r="V62" t="s">
        <v>25</v>
      </c>
      <c r="W62" t="s">
        <v>1179</v>
      </c>
      <c r="X62" t="s">
        <v>38</v>
      </c>
      <c r="Y62" t="s">
        <v>38</v>
      </c>
      <c r="AA62" s="2">
        <v>0.01</v>
      </c>
    </row>
    <row r="63" spans="1:27" x14ac:dyDescent="0.25">
      <c r="A63">
        <v>3</v>
      </c>
      <c r="B63" t="s">
        <v>29</v>
      </c>
      <c r="C63" t="s">
        <v>30</v>
      </c>
      <c r="D63" t="s">
        <v>31</v>
      </c>
      <c r="E63" t="s">
        <v>32</v>
      </c>
      <c r="F63">
        <v>1.88</v>
      </c>
      <c r="G63">
        <v>1.25</v>
      </c>
      <c r="H63" t="s">
        <v>4</v>
      </c>
      <c r="I63">
        <f t="shared" si="0"/>
        <v>2.3499999999999996</v>
      </c>
      <c r="J63" t="s">
        <v>5</v>
      </c>
      <c r="K63" t="s">
        <v>33</v>
      </c>
      <c r="O63" t="s">
        <v>34</v>
      </c>
      <c r="P63" t="s">
        <v>35</v>
      </c>
      <c r="Q63" t="s">
        <v>30</v>
      </c>
      <c r="R63" t="s">
        <v>36</v>
      </c>
      <c r="S63" t="s">
        <v>12</v>
      </c>
      <c r="T63" t="s">
        <v>13</v>
      </c>
      <c r="U63">
        <v>61</v>
      </c>
      <c r="V63" t="s">
        <v>25</v>
      </c>
      <c r="W63" t="s">
        <v>37</v>
      </c>
      <c r="X63" t="s">
        <v>38</v>
      </c>
      <c r="Y63" t="s">
        <v>38</v>
      </c>
      <c r="AA63" s="2">
        <v>0.01</v>
      </c>
    </row>
    <row r="64" spans="1:27" x14ac:dyDescent="0.25">
      <c r="A64">
        <v>67</v>
      </c>
      <c r="B64" t="s">
        <v>470</v>
      </c>
      <c r="C64" t="s">
        <v>471</v>
      </c>
      <c r="D64" t="s">
        <v>472</v>
      </c>
      <c r="E64" t="s">
        <v>234</v>
      </c>
      <c r="F64">
        <v>2.5</v>
      </c>
      <c r="G64">
        <v>4.75</v>
      </c>
      <c r="H64" t="s">
        <v>4</v>
      </c>
      <c r="I64">
        <f t="shared" si="0"/>
        <v>11.875</v>
      </c>
      <c r="J64" t="s">
        <v>43</v>
      </c>
      <c r="K64" t="s">
        <v>92</v>
      </c>
      <c r="P64" t="s">
        <v>46</v>
      </c>
      <c r="Q64" t="s">
        <v>473</v>
      </c>
      <c r="R64" t="s">
        <v>36</v>
      </c>
      <c r="S64" t="s">
        <v>12</v>
      </c>
      <c r="T64" t="s">
        <v>13</v>
      </c>
      <c r="U64">
        <v>62</v>
      </c>
      <c r="V64" t="s">
        <v>25</v>
      </c>
      <c r="W64" t="s">
        <v>474</v>
      </c>
      <c r="X64" t="s">
        <v>114</v>
      </c>
      <c r="Y64">
        <v>1991</v>
      </c>
      <c r="AA64" s="2">
        <v>0.01</v>
      </c>
    </row>
    <row r="65" spans="1:27" x14ac:dyDescent="0.25">
      <c r="A65">
        <v>206</v>
      </c>
      <c r="B65" t="s">
        <v>1180</v>
      </c>
      <c r="C65" t="s">
        <v>1181</v>
      </c>
      <c r="D65" t="s">
        <v>1182</v>
      </c>
      <c r="E65" t="s">
        <v>42</v>
      </c>
      <c r="F65">
        <v>1.63</v>
      </c>
      <c r="G65">
        <v>4.63</v>
      </c>
      <c r="H65" t="s">
        <v>4</v>
      </c>
      <c r="I65">
        <f t="shared" si="0"/>
        <v>7.5468999999999991</v>
      </c>
      <c r="J65" t="s">
        <v>43</v>
      </c>
      <c r="K65" t="s">
        <v>103</v>
      </c>
      <c r="P65" t="s">
        <v>9</v>
      </c>
      <c r="Q65" t="s">
        <v>38</v>
      </c>
      <c r="R65" t="s">
        <v>36</v>
      </c>
      <c r="S65" t="s">
        <v>12</v>
      </c>
      <c r="T65" t="s">
        <v>13</v>
      </c>
      <c r="U65">
        <v>62</v>
      </c>
      <c r="V65" t="s">
        <v>25</v>
      </c>
      <c r="W65" t="s">
        <v>1183</v>
      </c>
      <c r="X65" t="s">
        <v>38</v>
      </c>
      <c r="Y65" t="s">
        <v>80</v>
      </c>
      <c r="AA65" s="2">
        <v>0.01</v>
      </c>
    </row>
    <row r="66" spans="1:27" x14ac:dyDescent="0.25">
      <c r="A66">
        <v>204</v>
      </c>
      <c r="B66" t="s">
        <v>1173</v>
      </c>
      <c r="C66" t="s">
        <v>1174</v>
      </c>
      <c r="D66" t="s">
        <v>1175</v>
      </c>
      <c r="E66" t="s">
        <v>3</v>
      </c>
      <c r="F66">
        <v>1.5</v>
      </c>
      <c r="G66">
        <v>3.13</v>
      </c>
      <c r="H66" t="s">
        <v>478</v>
      </c>
      <c r="I66">
        <f t="shared" si="0"/>
        <v>14.742300000000002</v>
      </c>
      <c r="J66" t="s">
        <v>43</v>
      </c>
      <c r="K66" t="s">
        <v>98</v>
      </c>
      <c r="O66" t="s">
        <v>36</v>
      </c>
      <c r="P66" t="s">
        <v>9</v>
      </c>
      <c r="Q66" t="s">
        <v>36</v>
      </c>
      <c r="R66" t="s">
        <v>36</v>
      </c>
      <c r="S66" t="s">
        <v>12</v>
      </c>
      <c r="T66" t="s">
        <v>13</v>
      </c>
      <c r="U66">
        <v>62</v>
      </c>
      <c r="V66" t="s">
        <v>25</v>
      </c>
      <c r="W66" t="s">
        <v>1176</v>
      </c>
      <c r="X66" t="s">
        <v>38</v>
      </c>
      <c r="Y66" t="s">
        <v>80</v>
      </c>
      <c r="AA66" s="2">
        <v>0.01</v>
      </c>
    </row>
    <row r="67" spans="1:27" x14ac:dyDescent="0.25">
      <c r="A67">
        <v>63</v>
      </c>
      <c r="B67" t="s">
        <v>445</v>
      </c>
      <c r="C67" t="s">
        <v>446</v>
      </c>
      <c r="D67" t="s">
        <v>447</v>
      </c>
      <c r="E67" t="s">
        <v>448</v>
      </c>
      <c r="F67">
        <v>1.88</v>
      </c>
      <c r="G67">
        <v>1.88</v>
      </c>
      <c r="H67" t="s">
        <v>156</v>
      </c>
      <c r="I67">
        <f t="shared" ref="I67:I130" si="1">IF(H67="Rectangle",F67*G67,IF(H67="Square",F67*G67,IF(H67="Round",(F67/2)^2*3.14,IF(H67="Oval",(F67*G67*3.14),IF(H67="Triangle",((F67*G67)/2),"Error")))))</f>
        <v>3.5343999999999998</v>
      </c>
      <c r="J67" t="s">
        <v>43</v>
      </c>
      <c r="K67" t="s">
        <v>449</v>
      </c>
      <c r="O67" t="s">
        <v>450</v>
      </c>
      <c r="P67" t="s">
        <v>35</v>
      </c>
      <c r="Q67" t="s">
        <v>451</v>
      </c>
      <c r="R67" t="s">
        <v>452</v>
      </c>
      <c r="S67" t="s">
        <v>24</v>
      </c>
      <c r="T67" t="s">
        <v>13</v>
      </c>
      <c r="U67">
        <v>95</v>
      </c>
      <c r="V67" t="s">
        <v>25</v>
      </c>
      <c r="W67" t="s">
        <v>453</v>
      </c>
      <c r="X67" t="s">
        <v>51</v>
      </c>
      <c r="Y67">
        <v>2015</v>
      </c>
      <c r="Z67" t="s">
        <v>454</v>
      </c>
      <c r="AA67" s="2">
        <v>0.01</v>
      </c>
    </row>
    <row r="68" spans="1:27" x14ac:dyDescent="0.25">
      <c r="A68">
        <v>161</v>
      </c>
      <c r="B68" t="s">
        <v>955</v>
      </c>
      <c r="C68" t="s">
        <v>956</v>
      </c>
      <c r="D68" t="s">
        <v>957</v>
      </c>
      <c r="E68" t="s">
        <v>553</v>
      </c>
      <c r="F68">
        <v>5.5</v>
      </c>
      <c r="G68">
        <v>3.5</v>
      </c>
      <c r="H68" t="s">
        <v>4</v>
      </c>
      <c r="I68">
        <f t="shared" si="1"/>
        <v>19.25</v>
      </c>
      <c r="J68" t="s">
        <v>5</v>
      </c>
      <c r="K68" t="s">
        <v>958</v>
      </c>
      <c r="M68" t="s">
        <v>7</v>
      </c>
      <c r="P68" t="s">
        <v>9</v>
      </c>
      <c r="Q68" t="s">
        <v>950</v>
      </c>
      <c r="R68" t="s">
        <v>940</v>
      </c>
      <c r="S68" t="s">
        <v>24</v>
      </c>
      <c r="T68" t="s">
        <v>13</v>
      </c>
      <c r="U68">
        <v>107</v>
      </c>
      <c r="V68" t="s">
        <v>25</v>
      </c>
      <c r="W68" t="s">
        <v>595</v>
      </c>
      <c r="X68" t="s">
        <v>51</v>
      </c>
      <c r="Y68">
        <v>2019</v>
      </c>
      <c r="Z68" t="s">
        <v>52</v>
      </c>
      <c r="AA68" s="2">
        <v>0.01</v>
      </c>
    </row>
    <row r="69" spans="1:27" x14ac:dyDescent="0.25">
      <c r="A69">
        <v>159</v>
      </c>
      <c r="B69" t="s">
        <v>947</v>
      </c>
      <c r="C69" t="s">
        <v>948</v>
      </c>
      <c r="D69" t="s">
        <v>949</v>
      </c>
      <c r="E69" t="s">
        <v>20</v>
      </c>
      <c r="F69">
        <v>3</v>
      </c>
      <c r="G69">
        <v>3.13</v>
      </c>
      <c r="H69" t="s">
        <v>4</v>
      </c>
      <c r="I69">
        <f t="shared" si="1"/>
        <v>9.39</v>
      </c>
      <c r="J69" t="s">
        <v>43</v>
      </c>
      <c r="K69" t="s">
        <v>612</v>
      </c>
      <c r="P69" t="s">
        <v>9</v>
      </c>
      <c r="Q69" t="s">
        <v>950</v>
      </c>
      <c r="R69" t="s">
        <v>940</v>
      </c>
      <c r="S69" t="s">
        <v>24</v>
      </c>
      <c r="T69" t="s">
        <v>13</v>
      </c>
      <c r="U69">
        <v>107</v>
      </c>
      <c r="V69" t="s">
        <v>25</v>
      </c>
      <c r="W69" t="s">
        <v>595</v>
      </c>
      <c r="X69" t="s">
        <v>51</v>
      </c>
      <c r="Y69">
        <v>2019</v>
      </c>
      <c r="Z69" t="s">
        <v>52</v>
      </c>
      <c r="AA69" s="2">
        <v>0.01</v>
      </c>
    </row>
    <row r="70" spans="1:27" x14ac:dyDescent="0.25">
      <c r="A70">
        <v>38</v>
      </c>
      <c r="B70" t="s">
        <v>288</v>
      </c>
      <c r="C70" t="s">
        <v>289</v>
      </c>
      <c r="D70" t="s">
        <v>290</v>
      </c>
      <c r="E70" t="s">
        <v>32</v>
      </c>
      <c r="F70">
        <v>2</v>
      </c>
      <c r="G70">
        <v>4</v>
      </c>
      <c r="H70" t="s">
        <v>4</v>
      </c>
      <c r="I70">
        <f t="shared" si="1"/>
        <v>8</v>
      </c>
      <c r="J70" t="s">
        <v>43</v>
      </c>
      <c r="K70" t="s">
        <v>291</v>
      </c>
      <c r="M70" t="s">
        <v>7</v>
      </c>
      <c r="P70" t="s">
        <v>9</v>
      </c>
      <c r="Q70" t="s">
        <v>80</v>
      </c>
      <c r="S70" t="s">
        <v>24</v>
      </c>
      <c r="T70" t="s">
        <v>13</v>
      </c>
      <c r="U70">
        <v>116</v>
      </c>
      <c r="V70" t="s">
        <v>25</v>
      </c>
      <c r="W70" t="s">
        <v>292</v>
      </c>
      <c r="X70" t="s">
        <v>38</v>
      </c>
      <c r="Y70" t="s">
        <v>80</v>
      </c>
      <c r="AA70" s="2">
        <v>0.01</v>
      </c>
    </row>
    <row r="71" spans="1:27" x14ac:dyDescent="0.25">
      <c r="A71">
        <v>57</v>
      </c>
      <c r="B71" t="s">
        <v>411</v>
      </c>
      <c r="C71" t="s">
        <v>412</v>
      </c>
      <c r="D71" t="s">
        <v>413</v>
      </c>
      <c r="E71" t="s">
        <v>42</v>
      </c>
      <c r="F71">
        <v>2.13</v>
      </c>
      <c r="G71">
        <v>3.13</v>
      </c>
      <c r="H71" t="s">
        <v>4</v>
      </c>
      <c r="I71">
        <f t="shared" si="1"/>
        <v>6.6668999999999992</v>
      </c>
      <c r="J71" t="s">
        <v>43</v>
      </c>
      <c r="K71" t="s">
        <v>103</v>
      </c>
      <c r="O71" t="s">
        <v>165</v>
      </c>
      <c r="P71" t="s">
        <v>35</v>
      </c>
      <c r="Q71" t="s">
        <v>414</v>
      </c>
      <c r="R71" t="s">
        <v>165</v>
      </c>
      <c r="S71" t="s">
        <v>24</v>
      </c>
      <c r="T71" t="s">
        <v>13</v>
      </c>
      <c r="U71">
        <v>116</v>
      </c>
      <c r="V71" t="s">
        <v>25</v>
      </c>
      <c r="W71" t="s">
        <v>415</v>
      </c>
      <c r="X71" t="s">
        <v>38</v>
      </c>
      <c r="Y71" t="s">
        <v>80</v>
      </c>
      <c r="AA71" s="2">
        <v>0.01</v>
      </c>
    </row>
    <row r="72" spans="1:27" x14ac:dyDescent="0.25">
      <c r="A72">
        <v>255</v>
      </c>
      <c r="B72" t="s">
        <v>1442</v>
      </c>
      <c r="C72" t="s">
        <v>1443</v>
      </c>
      <c r="D72" t="s">
        <v>1444</v>
      </c>
      <c r="E72" t="s">
        <v>42</v>
      </c>
      <c r="F72">
        <v>2.13</v>
      </c>
      <c r="G72">
        <v>3.13</v>
      </c>
      <c r="H72" t="s">
        <v>4</v>
      </c>
      <c r="I72">
        <f t="shared" si="1"/>
        <v>6.6668999999999992</v>
      </c>
      <c r="J72" t="s">
        <v>43</v>
      </c>
      <c r="K72" t="s">
        <v>98</v>
      </c>
      <c r="O72" t="s">
        <v>1445</v>
      </c>
      <c r="P72" t="s">
        <v>46</v>
      </c>
      <c r="Q72" t="s">
        <v>1446</v>
      </c>
      <c r="R72" t="s">
        <v>1028</v>
      </c>
      <c r="S72" t="s">
        <v>24</v>
      </c>
      <c r="T72" t="s">
        <v>13</v>
      </c>
      <c r="U72">
        <v>116</v>
      </c>
      <c r="V72" t="s">
        <v>25</v>
      </c>
      <c r="W72" t="s">
        <v>1447</v>
      </c>
      <c r="X72" t="s">
        <v>114</v>
      </c>
      <c r="Y72">
        <v>2016</v>
      </c>
      <c r="AA72" s="2">
        <v>0.01</v>
      </c>
    </row>
    <row r="73" spans="1:27" x14ac:dyDescent="0.25">
      <c r="A73">
        <v>175</v>
      </c>
      <c r="B73" t="s">
        <v>1020</v>
      </c>
      <c r="C73" t="s">
        <v>1021</v>
      </c>
      <c r="D73" t="s">
        <v>1022</v>
      </c>
      <c r="E73" t="s">
        <v>42</v>
      </c>
      <c r="F73">
        <v>3</v>
      </c>
      <c r="G73">
        <v>2.13</v>
      </c>
      <c r="H73" t="s">
        <v>4</v>
      </c>
      <c r="I73">
        <f t="shared" si="1"/>
        <v>6.39</v>
      </c>
      <c r="J73" t="s">
        <v>5</v>
      </c>
      <c r="K73" t="s">
        <v>228</v>
      </c>
      <c r="P73" t="s">
        <v>46</v>
      </c>
      <c r="Q73" t="s">
        <v>38</v>
      </c>
      <c r="R73" t="s">
        <v>165</v>
      </c>
      <c r="S73" t="s">
        <v>24</v>
      </c>
      <c r="T73" t="s">
        <v>13</v>
      </c>
      <c r="U73">
        <v>116</v>
      </c>
      <c r="V73" t="s">
        <v>25</v>
      </c>
      <c r="W73" t="s">
        <v>1023</v>
      </c>
      <c r="X73" t="s">
        <v>38</v>
      </c>
      <c r="Y73" t="s">
        <v>80</v>
      </c>
      <c r="AA73" s="2">
        <v>0.01</v>
      </c>
    </row>
    <row r="74" spans="1:27" x14ac:dyDescent="0.25">
      <c r="A74">
        <v>68</v>
      </c>
      <c r="B74" t="s">
        <v>475</v>
      </c>
      <c r="C74" t="s">
        <v>476</v>
      </c>
      <c r="D74" t="s">
        <v>477</v>
      </c>
      <c r="E74" t="s">
        <v>32</v>
      </c>
      <c r="F74">
        <v>1.38</v>
      </c>
      <c r="G74">
        <v>1.75</v>
      </c>
      <c r="H74" t="s">
        <v>478</v>
      </c>
      <c r="I74">
        <f t="shared" si="1"/>
        <v>7.5831000000000008</v>
      </c>
      <c r="J74" t="s">
        <v>43</v>
      </c>
      <c r="K74" t="s">
        <v>207</v>
      </c>
      <c r="O74" t="s">
        <v>479</v>
      </c>
      <c r="P74" t="s">
        <v>130</v>
      </c>
      <c r="Q74" t="s">
        <v>476</v>
      </c>
      <c r="R74" t="s">
        <v>165</v>
      </c>
      <c r="S74" t="s">
        <v>24</v>
      </c>
      <c r="T74" t="s">
        <v>13</v>
      </c>
      <c r="U74">
        <v>116</v>
      </c>
      <c r="V74" t="s">
        <v>25</v>
      </c>
      <c r="W74" t="s">
        <v>480</v>
      </c>
      <c r="X74" t="s">
        <v>114</v>
      </c>
      <c r="Y74">
        <v>2016</v>
      </c>
      <c r="Z74" t="s">
        <v>481</v>
      </c>
      <c r="AA74" s="2">
        <v>0.01</v>
      </c>
    </row>
    <row r="75" spans="1:27" x14ac:dyDescent="0.25">
      <c r="A75">
        <v>180</v>
      </c>
      <c r="B75" t="s">
        <v>1047</v>
      </c>
      <c r="C75" t="s">
        <v>1048</v>
      </c>
      <c r="D75" t="s">
        <v>1049</v>
      </c>
      <c r="E75" t="s">
        <v>56</v>
      </c>
      <c r="F75">
        <v>3.5</v>
      </c>
      <c r="G75">
        <v>3.5</v>
      </c>
      <c r="H75" t="s">
        <v>75</v>
      </c>
      <c r="I75">
        <f t="shared" si="1"/>
        <v>9.6162500000000009</v>
      </c>
      <c r="J75" t="s">
        <v>43</v>
      </c>
      <c r="K75" t="s">
        <v>84</v>
      </c>
      <c r="O75" t="s">
        <v>1048</v>
      </c>
      <c r="P75" t="s">
        <v>35</v>
      </c>
      <c r="Q75" t="s">
        <v>1050</v>
      </c>
      <c r="R75" t="s">
        <v>329</v>
      </c>
      <c r="S75" t="s">
        <v>24</v>
      </c>
      <c r="T75" t="s">
        <v>13</v>
      </c>
      <c r="U75">
        <v>154</v>
      </c>
      <c r="V75" t="s">
        <v>25</v>
      </c>
      <c r="W75" t="s">
        <v>1051</v>
      </c>
      <c r="X75" t="s">
        <v>114</v>
      </c>
      <c r="Y75">
        <v>2019</v>
      </c>
      <c r="Z75" t="s">
        <v>198</v>
      </c>
      <c r="AA75" s="2">
        <v>0.01</v>
      </c>
    </row>
    <row r="76" spans="1:27" x14ac:dyDescent="0.25">
      <c r="A76">
        <v>212</v>
      </c>
      <c r="B76" t="s">
        <v>1211</v>
      </c>
      <c r="C76" t="s">
        <v>1212</v>
      </c>
      <c r="D76" t="s">
        <v>1213</v>
      </c>
      <c r="E76" t="s">
        <v>42</v>
      </c>
      <c r="F76">
        <v>2.5</v>
      </c>
      <c r="G76">
        <v>3.5</v>
      </c>
      <c r="H76" t="s">
        <v>4</v>
      </c>
      <c r="I76">
        <f t="shared" si="1"/>
        <v>8.75</v>
      </c>
      <c r="J76" t="s">
        <v>43</v>
      </c>
      <c r="K76" t="s">
        <v>103</v>
      </c>
      <c r="O76" t="s">
        <v>1214</v>
      </c>
      <c r="P76" t="s">
        <v>9</v>
      </c>
      <c r="Q76" t="s">
        <v>1204</v>
      </c>
      <c r="R76" t="s">
        <v>1205</v>
      </c>
      <c r="S76" t="s">
        <v>12</v>
      </c>
      <c r="T76" t="s">
        <v>13</v>
      </c>
      <c r="U76">
        <v>154</v>
      </c>
      <c r="V76" t="s">
        <v>25</v>
      </c>
      <c r="W76" t="s">
        <v>300</v>
      </c>
      <c r="X76" t="s">
        <v>301</v>
      </c>
      <c r="Y76">
        <v>2020</v>
      </c>
      <c r="Z76" t="s">
        <v>52</v>
      </c>
      <c r="AA76" s="2">
        <v>0.01</v>
      </c>
    </row>
    <row r="77" spans="1:27" x14ac:dyDescent="0.25">
      <c r="A77">
        <v>170</v>
      </c>
      <c r="B77" t="s">
        <v>995</v>
      </c>
      <c r="C77" t="s">
        <v>996</v>
      </c>
      <c r="D77" t="s">
        <v>997</v>
      </c>
      <c r="E77" t="s">
        <v>56</v>
      </c>
      <c r="F77">
        <v>3</v>
      </c>
      <c r="G77">
        <v>2</v>
      </c>
      <c r="H77" t="s">
        <v>4</v>
      </c>
      <c r="I77">
        <f t="shared" si="1"/>
        <v>6</v>
      </c>
      <c r="J77" t="s">
        <v>5</v>
      </c>
      <c r="K77" t="s">
        <v>103</v>
      </c>
      <c r="O77" t="s">
        <v>998</v>
      </c>
      <c r="P77" t="s">
        <v>35</v>
      </c>
      <c r="Q77" t="s">
        <v>999</v>
      </c>
      <c r="R77" t="s">
        <v>329</v>
      </c>
      <c r="S77" t="s">
        <v>24</v>
      </c>
      <c r="T77" t="s">
        <v>13</v>
      </c>
      <c r="U77">
        <v>158</v>
      </c>
      <c r="V77" t="s">
        <v>25</v>
      </c>
      <c r="W77" t="s">
        <v>330</v>
      </c>
      <c r="X77" t="s">
        <v>51</v>
      </c>
      <c r="Y77">
        <v>2008</v>
      </c>
      <c r="AA77" s="2">
        <v>0.01</v>
      </c>
    </row>
    <row r="78" spans="1:27" x14ac:dyDescent="0.25">
      <c r="A78">
        <v>44</v>
      </c>
      <c r="B78" t="s">
        <v>324</v>
      </c>
      <c r="C78" t="s">
        <v>325</v>
      </c>
      <c r="D78" t="s">
        <v>326</v>
      </c>
      <c r="E78" t="s">
        <v>56</v>
      </c>
      <c r="F78">
        <v>3.5</v>
      </c>
      <c r="G78">
        <v>4.75</v>
      </c>
      <c r="H78" t="s">
        <v>4</v>
      </c>
      <c r="I78">
        <f t="shared" si="1"/>
        <v>16.625</v>
      </c>
      <c r="J78" t="s">
        <v>43</v>
      </c>
      <c r="K78" t="s">
        <v>103</v>
      </c>
      <c r="O78" t="s">
        <v>327</v>
      </c>
      <c r="P78" t="s">
        <v>35</v>
      </c>
      <c r="Q78" t="s">
        <v>328</v>
      </c>
      <c r="R78" t="s">
        <v>329</v>
      </c>
      <c r="S78" t="s">
        <v>24</v>
      </c>
      <c r="T78" t="s">
        <v>13</v>
      </c>
      <c r="U78">
        <v>162</v>
      </c>
      <c r="V78" t="s">
        <v>25</v>
      </c>
      <c r="W78" t="s">
        <v>330</v>
      </c>
      <c r="X78" t="s">
        <v>51</v>
      </c>
      <c r="Y78">
        <v>2008</v>
      </c>
      <c r="AA78" s="2">
        <v>0.01</v>
      </c>
    </row>
    <row r="79" spans="1:27" x14ac:dyDescent="0.25">
      <c r="A79">
        <v>168</v>
      </c>
      <c r="B79" t="s">
        <v>984</v>
      </c>
      <c r="C79" t="s">
        <v>985</v>
      </c>
      <c r="D79" t="s">
        <v>986</v>
      </c>
      <c r="E79" t="s">
        <v>314</v>
      </c>
      <c r="F79">
        <v>2.88</v>
      </c>
      <c r="G79">
        <v>2</v>
      </c>
      <c r="H79" t="s">
        <v>4</v>
      </c>
      <c r="I79">
        <f t="shared" si="1"/>
        <v>5.76</v>
      </c>
      <c r="J79" t="s">
        <v>5</v>
      </c>
      <c r="K79" t="s">
        <v>98</v>
      </c>
      <c r="O79" t="s">
        <v>987</v>
      </c>
      <c r="P79" t="s">
        <v>77</v>
      </c>
      <c r="Q79" t="s">
        <v>517</v>
      </c>
      <c r="R79" t="s">
        <v>518</v>
      </c>
      <c r="S79" t="s">
        <v>24</v>
      </c>
      <c r="T79" t="s">
        <v>13</v>
      </c>
      <c r="U79">
        <v>166</v>
      </c>
      <c r="V79" t="s">
        <v>25</v>
      </c>
      <c r="W79" t="s">
        <v>300</v>
      </c>
      <c r="X79" t="s">
        <v>301</v>
      </c>
      <c r="Y79">
        <v>2020</v>
      </c>
      <c r="Z79" t="s">
        <v>52</v>
      </c>
      <c r="AA79" s="2">
        <v>0.01</v>
      </c>
    </row>
    <row r="80" spans="1:27" x14ac:dyDescent="0.25">
      <c r="A80">
        <v>76</v>
      </c>
      <c r="B80" t="s">
        <v>513</v>
      </c>
      <c r="C80" t="s">
        <v>514</v>
      </c>
      <c r="D80" t="s">
        <v>515</v>
      </c>
      <c r="E80" t="s">
        <v>32</v>
      </c>
      <c r="F80">
        <v>1.25</v>
      </c>
      <c r="G80">
        <v>1.25</v>
      </c>
      <c r="H80" t="s">
        <v>75</v>
      </c>
      <c r="I80">
        <f t="shared" si="1"/>
        <v>1.2265625</v>
      </c>
      <c r="J80" t="s">
        <v>43</v>
      </c>
      <c r="K80" t="s">
        <v>57</v>
      </c>
      <c r="O80" t="s">
        <v>516</v>
      </c>
      <c r="P80" t="s">
        <v>77</v>
      </c>
      <c r="Q80" t="s">
        <v>517</v>
      </c>
      <c r="R80" t="s">
        <v>518</v>
      </c>
      <c r="S80" t="s">
        <v>24</v>
      </c>
      <c r="T80" t="s">
        <v>13</v>
      </c>
      <c r="U80">
        <v>166</v>
      </c>
      <c r="V80" t="s">
        <v>25</v>
      </c>
      <c r="W80" t="s">
        <v>300</v>
      </c>
      <c r="X80" t="s">
        <v>301</v>
      </c>
      <c r="Y80">
        <v>2020</v>
      </c>
      <c r="Z80" t="s">
        <v>52</v>
      </c>
      <c r="AA80" s="2">
        <v>0.01</v>
      </c>
    </row>
    <row r="81" spans="1:27" x14ac:dyDescent="0.25">
      <c r="A81">
        <v>167</v>
      </c>
      <c r="B81" t="s">
        <v>981</v>
      </c>
      <c r="C81" t="s">
        <v>982</v>
      </c>
      <c r="D81" t="s">
        <v>515</v>
      </c>
      <c r="E81" t="s">
        <v>32</v>
      </c>
      <c r="F81">
        <v>1.25</v>
      </c>
      <c r="G81">
        <v>1.25</v>
      </c>
      <c r="H81" t="s">
        <v>75</v>
      </c>
      <c r="I81">
        <f t="shared" si="1"/>
        <v>1.2265625</v>
      </c>
      <c r="J81" t="s">
        <v>43</v>
      </c>
      <c r="K81" t="s">
        <v>57</v>
      </c>
      <c r="O81" t="s">
        <v>516</v>
      </c>
      <c r="P81" t="s">
        <v>77</v>
      </c>
      <c r="Q81" t="s">
        <v>517</v>
      </c>
      <c r="R81" t="s">
        <v>518</v>
      </c>
      <c r="S81" t="s">
        <v>24</v>
      </c>
      <c r="T81" t="s">
        <v>13</v>
      </c>
      <c r="U81">
        <v>166</v>
      </c>
      <c r="V81" t="s">
        <v>25</v>
      </c>
      <c r="W81" t="s">
        <v>983</v>
      </c>
      <c r="X81" t="s">
        <v>51</v>
      </c>
      <c r="Y81">
        <v>2016</v>
      </c>
      <c r="Z81" t="s">
        <v>52</v>
      </c>
      <c r="AA81" s="2">
        <v>0.01</v>
      </c>
    </row>
    <row r="82" spans="1:27" x14ac:dyDescent="0.25">
      <c r="A82">
        <v>201</v>
      </c>
      <c r="B82" t="s">
        <v>1155</v>
      </c>
      <c r="C82" t="s">
        <v>1156</v>
      </c>
      <c r="D82" t="s">
        <v>1157</v>
      </c>
      <c r="E82" t="s">
        <v>42</v>
      </c>
      <c r="F82">
        <v>2.25</v>
      </c>
      <c r="G82">
        <v>2.25</v>
      </c>
      <c r="H82" t="s">
        <v>75</v>
      </c>
      <c r="I82">
        <f t="shared" si="1"/>
        <v>3.9740625000000001</v>
      </c>
      <c r="J82" t="s">
        <v>43</v>
      </c>
      <c r="K82" t="s">
        <v>449</v>
      </c>
      <c r="O82" t="s">
        <v>1158</v>
      </c>
      <c r="P82" t="s">
        <v>46</v>
      </c>
      <c r="Q82" t="s">
        <v>1159</v>
      </c>
      <c r="R82" t="s">
        <v>1160</v>
      </c>
      <c r="S82" t="s">
        <v>12</v>
      </c>
      <c r="T82" t="s">
        <v>13</v>
      </c>
      <c r="U82">
        <v>183</v>
      </c>
      <c r="V82" t="s">
        <v>25</v>
      </c>
      <c r="W82" t="s">
        <v>1161</v>
      </c>
      <c r="X82" t="s">
        <v>27</v>
      </c>
      <c r="Y82">
        <v>2017</v>
      </c>
      <c r="Z82" t="s">
        <v>454</v>
      </c>
      <c r="AA82" s="2">
        <v>0.01</v>
      </c>
    </row>
    <row r="83" spans="1:27" x14ac:dyDescent="0.25">
      <c r="A83">
        <v>165</v>
      </c>
      <c r="B83" t="s">
        <v>973</v>
      </c>
      <c r="C83" t="s">
        <v>974</v>
      </c>
      <c r="D83" t="s">
        <v>975</v>
      </c>
      <c r="E83" t="s">
        <v>56</v>
      </c>
      <c r="F83">
        <v>6</v>
      </c>
      <c r="G83">
        <v>2.5</v>
      </c>
      <c r="H83" t="s">
        <v>4</v>
      </c>
      <c r="I83">
        <f t="shared" si="1"/>
        <v>15</v>
      </c>
      <c r="J83" t="s">
        <v>5</v>
      </c>
      <c r="K83" t="s">
        <v>92</v>
      </c>
      <c r="O83" t="s">
        <v>976</v>
      </c>
      <c r="P83" t="s">
        <v>77</v>
      </c>
      <c r="Q83" t="s">
        <v>971</v>
      </c>
      <c r="R83" t="s">
        <v>972</v>
      </c>
      <c r="S83" t="s">
        <v>24</v>
      </c>
      <c r="T83" t="s">
        <v>13</v>
      </c>
      <c r="U83">
        <v>193</v>
      </c>
      <c r="V83" t="s">
        <v>25</v>
      </c>
      <c r="W83" t="s">
        <v>977</v>
      </c>
      <c r="X83" t="s">
        <v>114</v>
      </c>
      <c r="Y83">
        <v>2018</v>
      </c>
      <c r="Z83" t="s">
        <v>198</v>
      </c>
      <c r="AA83" s="2">
        <v>0.01</v>
      </c>
    </row>
    <row r="84" spans="1:27" x14ac:dyDescent="0.25">
      <c r="A84">
        <v>164</v>
      </c>
      <c r="B84" t="s">
        <v>967</v>
      </c>
      <c r="C84" t="s">
        <v>968</v>
      </c>
      <c r="D84" t="s">
        <v>969</v>
      </c>
      <c r="E84" t="s">
        <v>3</v>
      </c>
      <c r="F84">
        <v>3.5</v>
      </c>
      <c r="G84">
        <v>0.78</v>
      </c>
      <c r="H84" t="s">
        <v>4</v>
      </c>
      <c r="I84">
        <f t="shared" si="1"/>
        <v>2.73</v>
      </c>
      <c r="J84" t="s">
        <v>5</v>
      </c>
      <c r="K84" t="s">
        <v>970</v>
      </c>
      <c r="P84" t="s">
        <v>77</v>
      </c>
      <c r="Q84" t="s">
        <v>971</v>
      </c>
      <c r="R84" t="s">
        <v>972</v>
      </c>
      <c r="S84" t="s">
        <v>24</v>
      </c>
      <c r="T84" t="s">
        <v>13</v>
      </c>
      <c r="U84">
        <v>193</v>
      </c>
      <c r="V84" t="s">
        <v>25</v>
      </c>
      <c r="W84" t="s">
        <v>88</v>
      </c>
      <c r="X84" t="s">
        <v>51</v>
      </c>
      <c r="Y84">
        <v>2016</v>
      </c>
      <c r="Z84" t="s">
        <v>52</v>
      </c>
      <c r="AA84" s="2">
        <v>0.01</v>
      </c>
    </row>
    <row r="85" spans="1:27" x14ac:dyDescent="0.25">
      <c r="A85">
        <v>179</v>
      </c>
      <c r="B85" t="s">
        <v>1041</v>
      </c>
      <c r="C85" t="s">
        <v>1042</v>
      </c>
      <c r="D85" t="s">
        <v>1043</v>
      </c>
      <c r="E85" t="s">
        <v>56</v>
      </c>
      <c r="F85">
        <v>3</v>
      </c>
      <c r="G85">
        <v>3</v>
      </c>
      <c r="H85" t="s">
        <v>156</v>
      </c>
      <c r="I85">
        <f t="shared" si="1"/>
        <v>9</v>
      </c>
      <c r="J85" t="s">
        <v>43</v>
      </c>
      <c r="K85" t="s">
        <v>98</v>
      </c>
      <c r="O85" t="s">
        <v>1044</v>
      </c>
      <c r="P85" t="s">
        <v>9</v>
      </c>
      <c r="Q85" t="s">
        <v>508</v>
      </c>
      <c r="R85" t="s">
        <v>1045</v>
      </c>
      <c r="S85" t="s">
        <v>787</v>
      </c>
      <c r="T85" t="s">
        <v>13</v>
      </c>
      <c r="U85">
        <v>195</v>
      </c>
      <c r="V85" t="s">
        <v>25</v>
      </c>
      <c r="W85" t="s">
        <v>1046</v>
      </c>
      <c r="X85" t="s">
        <v>38</v>
      </c>
      <c r="Y85" t="s">
        <v>80</v>
      </c>
      <c r="AA85" s="2">
        <v>0.01</v>
      </c>
    </row>
    <row r="86" spans="1:27" x14ac:dyDescent="0.25">
      <c r="A86">
        <v>215</v>
      </c>
      <c r="B86" t="s">
        <v>1229</v>
      </c>
      <c r="C86" t="s">
        <v>1230</v>
      </c>
      <c r="D86" t="s">
        <v>1231</v>
      </c>
      <c r="E86" t="s">
        <v>56</v>
      </c>
      <c r="F86">
        <v>3</v>
      </c>
      <c r="G86">
        <v>3</v>
      </c>
      <c r="H86" t="s">
        <v>75</v>
      </c>
      <c r="I86">
        <f t="shared" si="1"/>
        <v>7.0650000000000004</v>
      </c>
      <c r="J86" t="s">
        <v>43</v>
      </c>
      <c r="K86" t="s">
        <v>84</v>
      </c>
      <c r="O86" t="s">
        <v>1232</v>
      </c>
      <c r="P86" t="s">
        <v>9</v>
      </c>
      <c r="Q86" t="s">
        <v>1233</v>
      </c>
      <c r="R86" t="s">
        <v>1234</v>
      </c>
      <c r="S86" t="s">
        <v>787</v>
      </c>
      <c r="T86" t="s">
        <v>13</v>
      </c>
      <c r="U86">
        <v>201</v>
      </c>
      <c r="V86" t="s">
        <v>25</v>
      </c>
      <c r="W86" t="s">
        <v>1235</v>
      </c>
      <c r="X86" t="s">
        <v>16</v>
      </c>
      <c r="Y86">
        <v>2013</v>
      </c>
      <c r="AA86" s="2">
        <v>0.01</v>
      </c>
    </row>
    <row r="87" spans="1:27" x14ac:dyDescent="0.25">
      <c r="A87">
        <v>35</v>
      </c>
      <c r="B87" t="s">
        <v>269</v>
      </c>
      <c r="C87" t="s">
        <v>270</v>
      </c>
      <c r="D87" t="s">
        <v>271</v>
      </c>
      <c r="E87" t="s">
        <v>32</v>
      </c>
      <c r="F87">
        <v>1.5</v>
      </c>
      <c r="G87">
        <v>1.25</v>
      </c>
      <c r="H87" t="s">
        <v>4</v>
      </c>
      <c r="I87">
        <f t="shared" si="1"/>
        <v>1.875</v>
      </c>
      <c r="J87" t="s">
        <v>5</v>
      </c>
      <c r="K87" t="s">
        <v>207</v>
      </c>
      <c r="O87" t="s">
        <v>270</v>
      </c>
      <c r="P87" t="s">
        <v>46</v>
      </c>
      <c r="Q87" t="s">
        <v>272</v>
      </c>
      <c r="R87" t="s">
        <v>11</v>
      </c>
      <c r="S87" t="s">
        <v>12</v>
      </c>
      <c r="T87" t="s">
        <v>13</v>
      </c>
      <c r="U87">
        <v>207</v>
      </c>
      <c r="V87" t="s">
        <v>25</v>
      </c>
      <c r="W87" t="s">
        <v>273</v>
      </c>
      <c r="X87" t="s">
        <v>16</v>
      </c>
      <c r="Y87" t="s">
        <v>80</v>
      </c>
      <c r="AA87" s="2">
        <v>0.01</v>
      </c>
    </row>
    <row r="88" spans="1:27" x14ac:dyDescent="0.25">
      <c r="A88">
        <v>213</v>
      </c>
      <c r="B88" t="s">
        <v>1215</v>
      </c>
      <c r="C88" t="s">
        <v>1216</v>
      </c>
      <c r="D88" t="s">
        <v>1217</v>
      </c>
      <c r="E88" t="s">
        <v>42</v>
      </c>
      <c r="F88">
        <v>2</v>
      </c>
      <c r="G88">
        <v>3.5</v>
      </c>
      <c r="H88" t="s">
        <v>4</v>
      </c>
      <c r="I88">
        <f t="shared" si="1"/>
        <v>7</v>
      </c>
      <c r="J88" t="s">
        <v>43</v>
      </c>
      <c r="K88" t="s">
        <v>103</v>
      </c>
      <c r="O88" t="s">
        <v>1218</v>
      </c>
      <c r="P88" t="s">
        <v>46</v>
      </c>
      <c r="Q88" t="s">
        <v>1219</v>
      </c>
      <c r="R88" t="s">
        <v>11</v>
      </c>
      <c r="S88" t="s">
        <v>12</v>
      </c>
      <c r="T88" t="s">
        <v>13</v>
      </c>
      <c r="U88">
        <v>208</v>
      </c>
      <c r="V88" t="s">
        <v>25</v>
      </c>
      <c r="W88" t="s">
        <v>1220</v>
      </c>
      <c r="X88" t="s">
        <v>16</v>
      </c>
      <c r="Y88" t="s">
        <v>80</v>
      </c>
      <c r="AA88" s="2">
        <v>0.01</v>
      </c>
    </row>
    <row r="89" spans="1:27" x14ac:dyDescent="0.25">
      <c r="A89">
        <v>214</v>
      </c>
      <c r="B89" t="s">
        <v>1221</v>
      </c>
      <c r="C89" t="s">
        <v>1222</v>
      </c>
      <c r="D89" t="s">
        <v>1223</v>
      </c>
      <c r="E89" t="s">
        <v>56</v>
      </c>
      <c r="F89">
        <v>4</v>
      </c>
      <c r="G89">
        <v>4</v>
      </c>
      <c r="H89" t="s">
        <v>75</v>
      </c>
      <c r="I89">
        <f t="shared" si="1"/>
        <v>12.56</v>
      </c>
      <c r="J89" t="s">
        <v>43</v>
      </c>
      <c r="K89" t="s">
        <v>84</v>
      </c>
      <c r="O89" t="s">
        <v>1224</v>
      </c>
      <c r="P89" t="s">
        <v>35</v>
      </c>
      <c r="Q89" t="s">
        <v>1225</v>
      </c>
      <c r="R89" t="s">
        <v>1226</v>
      </c>
      <c r="S89" t="s">
        <v>787</v>
      </c>
      <c r="T89" t="s">
        <v>13</v>
      </c>
      <c r="U89">
        <v>216</v>
      </c>
      <c r="V89" t="s">
        <v>25</v>
      </c>
      <c r="W89" t="s">
        <v>1227</v>
      </c>
      <c r="X89" t="s">
        <v>16</v>
      </c>
      <c r="Y89">
        <v>2013</v>
      </c>
      <c r="Z89" t="s">
        <v>1228</v>
      </c>
      <c r="AA89" s="2">
        <v>0.01</v>
      </c>
    </row>
    <row r="90" spans="1:27" x14ac:dyDescent="0.25">
      <c r="A90">
        <v>220</v>
      </c>
      <c r="B90" t="s">
        <v>1253</v>
      </c>
      <c r="C90" t="s">
        <v>1254</v>
      </c>
      <c r="D90" t="s">
        <v>1255</v>
      </c>
      <c r="E90" t="s">
        <v>553</v>
      </c>
      <c r="F90">
        <v>2.5</v>
      </c>
      <c r="G90">
        <v>1.5</v>
      </c>
      <c r="H90" t="s">
        <v>4</v>
      </c>
      <c r="I90">
        <f t="shared" si="1"/>
        <v>3.75</v>
      </c>
      <c r="J90" t="s">
        <v>5</v>
      </c>
      <c r="K90" t="s">
        <v>612</v>
      </c>
      <c r="P90" t="s">
        <v>46</v>
      </c>
      <c r="Q90" t="s">
        <v>1256</v>
      </c>
      <c r="R90" t="s">
        <v>1257</v>
      </c>
      <c r="S90" t="s">
        <v>787</v>
      </c>
      <c r="T90" t="s">
        <v>13</v>
      </c>
      <c r="U90">
        <v>216</v>
      </c>
      <c r="V90" t="s">
        <v>25</v>
      </c>
      <c r="W90" t="s">
        <v>1258</v>
      </c>
      <c r="X90" t="s">
        <v>16</v>
      </c>
      <c r="Y90" t="s">
        <v>80</v>
      </c>
      <c r="AA90" s="2">
        <v>0.01</v>
      </c>
    </row>
    <row r="91" spans="1:27" x14ac:dyDescent="0.25">
      <c r="A91">
        <v>442</v>
      </c>
      <c r="B91" t="s">
        <v>2284</v>
      </c>
      <c r="C91" t="s">
        <v>2285</v>
      </c>
      <c r="D91" t="s">
        <v>2286</v>
      </c>
      <c r="E91" t="s">
        <v>42</v>
      </c>
      <c r="F91">
        <v>1.87</v>
      </c>
      <c r="G91">
        <v>6.62</v>
      </c>
      <c r="H91" t="s">
        <v>4</v>
      </c>
      <c r="I91">
        <f t="shared" si="1"/>
        <v>12.3794</v>
      </c>
      <c r="J91" t="s">
        <v>43</v>
      </c>
      <c r="K91" t="s">
        <v>103</v>
      </c>
      <c r="O91" t="s">
        <v>2287</v>
      </c>
      <c r="P91" t="s">
        <v>9</v>
      </c>
      <c r="Q91" t="s">
        <v>508</v>
      </c>
      <c r="R91" t="s">
        <v>2288</v>
      </c>
      <c r="S91" t="s">
        <v>24</v>
      </c>
      <c r="T91" t="s">
        <v>13</v>
      </c>
      <c r="U91">
        <v>222</v>
      </c>
      <c r="V91" t="s">
        <v>25</v>
      </c>
      <c r="W91" t="s">
        <v>2289</v>
      </c>
      <c r="X91" t="s">
        <v>51</v>
      </c>
      <c r="Y91">
        <v>2023</v>
      </c>
      <c r="Z91" t="s">
        <v>28</v>
      </c>
      <c r="AA91" s="2">
        <v>0.01</v>
      </c>
    </row>
    <row r="92" spans="1:27" x14ac:dyDescent="0.25">
      <c r="A92">
        <v>174</v>
      </c>
      <c r="B92" t="s">
        <v>1016</v>
      </c>
      <c r="C92" t="s">
        <v>1017</v>
      </c>
      <c r="D92" t="s">
        <v>1018</v>
      </c>
      <c r="E92" t="s">
        <v>42</v>
      </c>
      <c r="F92">
        <v>2.63</v>
      </c>
      <c r="G92">
        <v>3.63</v>
      </c>
      <c r="H92" t="s">
        <v>4</v>
      </c>
      <c r="I92">
        <f t="shared" si="1"/>
        <v>9.5468999999999991</v>
      </c>
      <c r="J92" t="s">
        <v>43</v>
      </c>
      <c r="K92" t="s">
        <v>103</v>
      </c>
      <c r="P92" t="s">
        <v>46</v>
      </c>
      <c r="Q92" t="s">
        <v>1017</v>
      </c>
      <c r="R92" t="s">
        <v>1019</v>
      </c>
      <c r="S92" t="s">
        <v>24</v>
      </c>
      <c r="T92" t="s">
        <v>13</v>
      </c>
      <c r="U92">
        <v>227</v>
      </c>
      <c r="V92" t="s">
        <v>25</v>
      </c>
      <c r="W92" t="s">
        <v>1007</v>
      </c>
      <c r="X92" t="s">
        <v>51</v>
      </c>
      <c r="Y92">
        <v>2017</v>
      </c>
      <c r="Z92" t="s">
        <v>52</v>
      </c>
      <c r="AA92" s="2">
        <v>0.01</v>
      </c>
    </row>
    <row r="93" spans="1:27" x14ac:dyDescent="0.25">
      <c r="A93">
        <v>320</v>
      </c>
      <c r="B93" t="s">
        <v>1717</v>
      </c>
      <c r="C93" t="s">
        <v>1718</v>
      </c>
      <c r="D93" t="s">
        <v>1719</v>
      </c>
      <c r="E93" t="s">
        <v>314</v>
      </c>
      <c r="F93">
        <v>1</v>
      </c>
      <c r="G93">
        <v>1</v>
      </c>
      <c r="H93" t="s">
        <v>156</v>
      </c>
      <c r="I93">
        <f t="shared" si="1"/>
        <v>1</v>
      </c>
      <c r="J93" t="s">
        <v>43</v>
      </c>
      <c r="K93" t="s">
        <v>98</v>
      </c>
      <c r="P93" t="s">
        <v>35</v>
      </c>
      <c r="Q93" t="s">
        <v>1720</v>
      </c>
      <c r="R93" t="s">
        <v>1721</v>
      </c>
      <c r="S93" t="s">
        <v>24</v>
      </c>
      <c r="T93" t="s">
        <v>13</v>
      </c>
      <c r="U93">
        <v>247</v>
      </c>
      <c r="V93" t="s">
        <v>25</v>
      </c>
      <c r="W93" t="s">
        <v>1722</v>
      </c>
      <c r="X93" t="s">
        <v>51</v>
      </c>
      <c r="Y93">
        <v>2021</v>
      </c>
      <c r="Z93" t="s">
        <v>28</v>
      </c>
      <c r="AA93" s="2">
        <v>0.01</v>
      </c>
    </row>
    <row r="94" spans="1:27" x14ac:dyDescent="0.25">
      <c r="A94">
        <v>337</v>
      </c>
      <c r="B94" t="s">
        <v>1824</v>
      </c>
      <c r="C94" t="s">
        <v>1825</v>
      </c>
      <c r="D94" t="s">
        <v>1719</v>
      </c>
      <c r="E94" t="s">
        <v>314</v>
      </c>
      <c r="F94">
        <v>1</v>
      </c>
      <c r="G94">
        <v>1</v>
      </c>
      <c r="H94" t="s">
        <v>156</v>
      </c>
      <c r="I94">
        <f t="shared" si="1"/>
        <v>1</v>
      </c>
      <c r="J94" t="s">
        <v>43</v>
      </c>
      <c r="K94" t="s">
        <v>98</v>
      </c>
      <c r="P94" t="s">
        <v>35</v>
      </c>
      <c r="Q94" t="s">
        <v>1720</v>
      </c>
      <c r="R94" t="s">
        <v>1721</v>
      </c>
      <c r="S94" t="s">
        <v>24</v>
      </c>
      <c r="T94" t="s">
        <v>13</v>
      </c>
      <c r="U94">
        <v>247</v>
      </c>
      <c r="V94" t="s">
        <v>25</v>
      </c>
      <c r="W94" t="s">
        <v>1722</v>
      </c>
      <c r="X94" t="s">
        <v>51</v>
      </c>
      <c r="Y94">
        <v>2021</v>
      </c>
      <c r="Z94" t="s">
        <v>28</v>
      </c>
      <c r="AA94" s="2">
        <v>0.01</v>
      </c>
    </row>
    <row r="95" spans="1:27" x14ac:dyDescent="0.25">
      <c r="A95">
        <v>338</v>
      </c>
      <c r="B95" t="s">
        <v>1828</v>
      </c>
      <c r="C95" t="s">
        <v>1829</v>
      </c>
      <c r="D95" t="s">
        <v>1719</v>
      </c>
      <c r="E95" t="s">
        <v>314</v>
      </c>
      <c r="F95">
        <v>1</v>
      </c>
      <c r="G95">
        <v>1</v>
      </c>
      <c r="H95" t="s">
        <v>156</v>
      </c>
      <c r="I95">
        <f t="shared" si="1"/>
        <v>1</v>
      </c>
      <c r="J95" t="s">
        <v>43</v>
      </c>
      <c r="K95" t="s">
        <v>98</v>
      </c>
      <c r="P95" t="s">
        <v>35</v>
      </c>
      <c r="Q95" t="s">
        <v>1720</v>
      </c>
      <c r="R95" t="s">
        <v>1721</v>
      </c>
      <c r="S95" t="s">
        <v>24</v>
      </c>
      <c r="T95" t="s">
        <v>13</v>
      </c>
      <c r="U95">
        <v>247</v>
      </c>
      <c r="V95" t="s">
        <v>25</v>
      </c>
      <c r="W95" t="s">
        <v>1722</v>
      </c>
      <c r="X95" t="s">
        <v>51</v>
      </c>
      <c r="Y95">
        <v>2021</v>
      </c>
      <c r="Z95" t="s">
        <v>28</v>
      </c>
      <c r="AA95" s="2">
        <v>0.01</v>
      </c>
    </row>
    <row r="96" spans="1:27" x14ac:dyDescent="0.25">
      <c r="A96">
        <v>339</v>
      </c>
      <c r="B96" t="s">
        <v>1837</v>
      </c>
      <c r="C96" t="s">
        <v>1838</v>
      </c>
      <c r="D96" t="s">
        <v>1719</v>
      </c>
      <c r="E96" t="s">
        <v>314</v>
      </c>
      <c r="F96">
        <v>1</v>
      </c>
      <c r="G96">
        <v>1</v>
      </c>
      <c r="H96" t="s">
        <v>156</v>
      </c>
      <c r="I96">
        <f t="shared" si="1"/>
        <v>1</v>
      </c>
      <c r="J96" t="s">
        <v>43</v>
      </c>
      <c r="K96" t="s">
        <v>98</v>
      </c>
      <c r="P96" t="s">
        <v>35</v>
      </c>
      <c r="Q96" t="s">
        <v>1720</v>
      </c>
      <c r="R96" t="s">
        <v>1721</v>
      </c>
      <c r="S96" t="s">
        <v>24</v>
      </c>
      <c r="T96" t="s">
        <v>13</v>
      </c>
      <c r="U96">
        <v>247</v>
      </c>
      <c r="V96" t="s">
        <v>25</v>
      </c>
      <c r="W96" t="s">
        <v>1722</v>
      </c>
      <c r="X96" t="s">
        <v>51</v>
      </c>
      <c r="Y96">
        <v>2021</v>
      </c>
      <c r="Z96" t="s">
        <v>28</v>
      </c>
      <c r="AA96" s="2">
        <v>0.01</v>
      </c>
    </row>
    <row r="97" spans="1:28" x14ac:dyDescent="0.25">
      <c r="A97">
        <v>336</v>
      </c>
      <c r="B97" t="s">
        <v>1819</v>
      </c>
      <c r="C97" t="s">
        <v>1820</v>
      </c>
      <c r="D97" t="s">
        <v>1719</v>
      </c>
      <c r="E97" t="s">
        <v>314</v>
      </c>
      <c r="F97">
        <v>1.88</v>
      </c>
      <c r="G97">
        <v>0.5</v>
      </c>
      <c r="H97" t="s">
        <v>4</v>
      </c>
      <c r="I97">
        <f t="shared" si="1"/>
        <v>0.94</v>
      </c>
      <c r="J97" t="s">
        <v>43</v>
      </c>
      <c r="K97" t="s">
        <v>98</v>
      </c>
      <c r="O97" t="s">
        <v>1821</v>
      </c>
      <c r="P97" t="s">
        <v>35</v>
      </c>
      <c r="Q97" t="s">
        <v>1720</v>
      </c>
      <c r="R97" t="s">
        <v>1721</v>
      </c>
      <c r="S97" t="s">
        <v>24</v>
      </c>
      <c r="T97" t="s">
        <v>13</v>
      </c>
      <c r="U97">
        <v>247</v>
      </c>
      <c r="V97" t="s">
        <v>25</v>
      </c>
      <c r="W97" t="s">
        <v>1722</v>
      </c>
      <c r="X97" t="s">
        <v>51</v>
      </c>
      <c r="Y97">
        <v>2021</v>
      </c>
      <c r="Z97" t="s">
        <v>28</v>
      </c>
      <c r="AA97" s="2">
        <v>0.01</v>
      </c>
    </row>
    <row r="98" spans="1:28" x14ac:dyDescent="0.25">
      <c r="A98">
        <v>443</v>
      </c>
      <c r="B98" t="s">
        <v>2290</v>
      </c>
      <c r="C98" t="s">
        <v>2291</v>
      </c>
      <c r="D98" t="s">
        <v>2292</v>
      </c>
      <c r="E98" t="s">
        <v>32</v>
      </c>
      <c r="F98">
        <v>2.75</v>
      </c>
      <c r="G98">
        <v>2.5</v>
      </c>
      <c r="H98" t="s">
        <v>4</v>
      </c>
      <c r="I98">
        <f t="shared" si="1"/>
        <v>6.875</v>
      </c>
      <c r="J98" t="s">
        <v>43</v>
      </c>
      <c r="K98" t="s">
        <v>207</v>
      </c>
      <c r="O98" t="s">
        <v>2293</v>
      </c>
      <c r="P98" t="s">
        <v>209</v>
      </c>
      <c r="Q98" t="s">
        <v>2291</v>
      </c>
      <c r="R98" t="s">
        <v>2291</v>
      </c>
      <c r="S98" t="s">
        <v>24</v>
      </c>
      <c r="T98" t="s">
        <v>13</v>
      </c>
      <c r="U98">
        <v>250</v>
      </c>
      <c r="V98" t="s">
        <v>25</v>
      </c>
      <c r="W98" t="s">
        <v>2289</v>
      </c>
      <c r="X98" t="s">
        <v>51</v>
      </c>
      <c r="Y98">
        <v>2023</v>
      </c>
      <c r="Z98" t="s">
        <v>28</v>
      </c>
      <c r="AA98" s="2">
        <v>0.01</v>
      </c>
    </row>
    <row r="99" spans="1:28" x14ac:dyDescent="0.25">
      <c r="A99">
        <v>216</v>
      </c>
      <c r="B99" t="s">
        <v>1236</v>
      </c>
      <c r="C99" t="s">
        <v>1237</v>
      </c>
      <c r="D99" t="s">
        <v>1238</v>
      </c>
      <c r="E99" t="s">
        <v>56</v>
      </c>
      <c r="F99">
        <v>4</v>
      </c>
      <c r="G99">
        <v>2.38</v>
      </c>
      <c r="H99" t="s">
        <v>4</v>
      </c>
      <c r="I99">
        <f t="shared" si="1"/>
        <v>9.52</v>
      </c>
      <c r="J99" t="s">
        <v>5</v>
      </c>
      <c r="K99" t="s">
        <v>98</v>
      </c>
      <c r="O99" t="s">
        <v>1239</v>
      </c>
      <c r="P99" t="s">
        <v>77</v>
      </c>
      <c r="Q99" t="s">
        <v>1237</v>
      </c>
      <c r="R99" t="s">
        <v>1240</v>
      </c>
      <c r="S99" t="s">
        <v>787</v>
      </c>
      <c r="T99" t="s">
        <v>13</v>
      </c>
      <c r="U99">
        <v>257</v>
      </c>
      <c r="V99" t="s">
        <v>25</v>
      </c>
      <c r="W99" t="s">
        <v>300</v>
      </c>
      <c r="X99" t="s">
        <v>301</v>
      </c>
      <c r="Y99">
        <v>2020</v>
      </c>
      <c r="Z99" t="s">
        <v>52</v>
      </c>
      <c r="AA99" s="2">
        <v>0.01</v>
      </c>
    </row>
    <row r="100" spans="1:28" x14ac:dyDescent="0.25">
      <c r="A100">
        <v>217</v>
      </c>
      <c r="B100" t="s">
        <v>1241</v>
      </c>
      <c r="C100" t="s">
        <v>1237</v>
      </c>
      <c r="D100" t="s">
        <v>1242</v>
      </c>
      <c r="E100" t="s">
        <v>56</v>
      </c>
      <c r="F100">
        <v>4</v>
      </c>
      <c r="G100">
        <v>2.38</v>
      </c>
      <c r="H100" t="s">
        <v>4</v>
      </c>
      <c r="I100">
        <f t="shared" si="1"/>
        <v>9.52</v>
      </c>
      <c r="J100" t="s">
        <v>5</v>
      </c>
      <c r="K100" t="s">
        <v>98</v>
      </c>
      <c r="O100" t="s">
        <v>1243</v>
      </c>
      <c r="P100" t="s">
        <v>77</v>
      </c>
      <c r="Q100" t="s">
        <v>1237</v>
      </c>
      <c r="R100" t="s">
        <v>1240</v>
      </c>
      <c r="S100" t="s">
        <v>787</v>
      </c>
      <c r="T100" t="s">
        <v>13</v>
      </c>
      <c r="U100">
        <v>257</v>
      </c>
      <c r="V100" t="s">
        <v>25</v>
      </c>
      <c r="W100" t="s">
        <v>300</v>
      </c>
      <c r="X100" t="s">
        <v>301</v>
      </c>
      <c r="Y100">
        <v>2020</v>
      </c>
      <c r="Z100" t="s">
        <v>52</v>
      </c>
      <c r="AA100" s="2">
        <v>0.01</v>
      </c>
    </row>
    <row r="101" spans="1:28" x14ac:dyDescent="0.25">
      <c r="A101">
        <v>192</v>
      </c>
      <c r="B101" t="s">
        <v>1108</v>
      </c>
      <c r="C101" t="s">
        <v>1109</v>
      </c>
      <c r="D101" t="s">
        <v>1110</v>
      </c>
      <c r="E101" t="s">
        <v>42</v>
      </c>
      <c r="F101">
        <v>2.38</v>
      </c>
      <c r="G101">
        <v>2.38</v>
      </c>
      <c r="H101" t="s">
        <v>75</v>
      </c>
      <c r="I101">
        <f t="shared" si="1"/>
        <v>4.4465539999999999</v>
      </c>
      <c r="J101" t="s">
        <v>43</v>
      </c>
      <c r="K101" t="s">
        <v>44</v>
      </c>
      <c r="O101" t="s">
        <v>1111</v>
      </c>
      <c r="P101" t="s">
        <v>35</v>
      </c>
      <c r="Q101" t="s">
        <v>1112</v>
      </c>
      <c r="R101" t="s">
        <v>1113</v>
      </c>
      <c r="S101" t="s">
        <v>137</v>
      </c>
      <c r="T101" t="s">
        <v>13</v>
      </c>
      <c r="U101">
        <v>266</v>
      </c>
      <c r="V101" t="s">
        <v>25</v>
      </c>
      <c r="W101" t="s">
        <v>1114</v>
      </c>
      <c r="X101" t="s">
        <v>16</v>
      </c>
      <c r="Y101">
        <v>2019</v>
      </c>
      <c r="Z101" t="s">
        <v>52</v>
      </c>
      <c r="AA101" s="2">
        <v>0.01</v>
      </c>
    </row>
    <row r="102" spans="1:28" x14ac:dyDescent="0.25">
      <c r="A102">
        <v>183</v>
      </c>
      <c r="B102" t="s">
        <v>1059</v>
      </c>
      <c r="C102" t="s">
        <v>1060</v>
      </c>
      <c r="D102" t="s">
        <v>1061</v>
      </c>
      <c r="E102" t="s">
        <v>991</v>
      </c>
      <c r="F102">
        <v>6.25</v>
      </c>
      <c r="G102">
        <v>4.5</v>
      </c>
      <c r="H102" t="s">
        <v>4</v>
      </c>
      <c r="I102">
        <f t="shared" si="1"/>
        <v>28.125</v>
      </c>
      <c r="J102" t="s">
        <v>5</v>
      </c>
      <c r="K102" t="s">
        <v>92</v>
      </c>
      <c r="O102" t="s">
        <v>1062</v>
      </c>
      <c r="P102" t="s">
        <v>46</v>
      </c>
      <c r="Q102" t="s">
        <v>297</v>
      </c>
      <c r="R102" t="s">
        <v>298</v>
      </c>
      <c r="S102" t="s">
        <v>299</v>
      </c>
      <c r="T102" t="s">
        <v>13</v>
      </c>
      <c r="U102">
        <v>271</v>
      </c>
      <c r="V102" t="s">
        <v>25</v>
      </c>
      <c r="W102" t="s">
        <v>300</v>
      </c>
      <c r="X102" t="s">
        <v>301</v>
      </c>
      <c r="Y102">
        <v>2020</v>
      </c>
      <c r="Z102" t="s">
        <v>52</v>
      </c>
      <c r="AA102" s="2">
        <v>0.01</v>
      </c>
    </row>
    <row r="103" spans="1:28" x14ac:dyDescent="0.25">
      <c r="A103">
        <v>181</v>
      </c>
      <c r="B103" t="s">
        <v>1052</v>
      </c>
      <c r="C103" t="s">
        <v>297</v>
      </c>
      <c r="D103" t="s">
        <v>1018</v>
      </c>
      <c r="E103" t="s">
        <v>56</v>
      </c>
      <c r="F103">
        <v>2.5</v>
      </c>
      <c r="G103">
        <v>3.5</v>
      </c>
      <c r="H103" t="s">
        <v>4</v>
      </c>
      <c r="I103">
        <f t="shared" si="1"/>
        <v>8.75</v>
      </c>
      <c r="J103" t="s">
        <v>43</v>
      </c>
      <c r="K103" t="s">
        <v>103</v>
      </c>
      <c r="O103" t="s">
        <v>1053</v>
      </c>
      <c r="P103" t="s">
        <v>46</v>
      </c>
      <c r="Q103" t="s">
        <v>297</v>
      </c>
      <c r="R103" t="s">
        <v>298</v>
      </c>
      <c r="S103" t="s">
        <v>299</v>
      </c>
      <c r="T103" t="s">
        <v>13</v>
      </c>
      <c r="U103">
        <v>271</v>
      </c>
      <c r="V103" t="s">
        <v>25</v>
      </c>
      <c r="W103" t="s">
        <v>300</v>
      </c>
      <c r="X103" t="s">
        <v>301</v>
      </c>
      <c r="Y103">
        <v>2020</v>
      </c>
      <c r="Z103" t="s">
        <v>52</v>
      </c>
      <c r="AA103" s="2">
        <v>0.01</v>
      </c>
    </row>
    <row r="104" spans="1:28" x14ac:dyDescent="0.25">
      <c r="A104">
        <v>189</v>
      </c>
      <c r="B104" t="s">
        <v>1094</v>
      </c>
      <c r="C104" t="s">
        <v>1095</v>
      </c>
      <c r="D104" t="s">
        <v>1096</v>
      </c>
      <c r="E104" t="s">
        <v>511</v>
      </c>
      <c r="F104">
        <v>3</v>
      </c>
      <c r="G104">
        <v>3</v>
      </c>
      <c r="H104" t="s">
        <v>75</v>
      </c>
      <c r="I104">
        <f t="shared" si="1"/>
        <v>7.0650000000000004</v>
      </c>
      <c r="J104" t="s">
        <v>43</v>
      </c>
      <c r="K104" t="s">
        <v>84</v>
      </c>
      <c r="L104" t="s">
        <v>7</v>
      </c>
      <c r="O104" t="s">
        <v>1097</v>
      </c>
      <c r="P104" t="s">
        <v>77</v>
      </c>
      <c r="Q104" t="s">
        <v>1098</v>
      </c>
      <c r="R104" t="s">
        <v>1097</v>
      </c>
      <c r="S104" t="s">
        <v>24</v>
      </c>
      <c r="T104" t="s">
        <v>13</v>
      </c>
      <c r="U104">
        <v>282</v>
      </c>
      <c r="V104" t="s">
        <v>25</v>
      </c>
      <c r="W104" t="s">
        <v>1007</v>
      </c>
      <c r="X104" t="s">
        <v>51</v>
      </c>
      <c r="Y104">
        <v>2017</v>
      </c>
      <c r="Z104" t="s">
        <v>52</v>
      </c>
      <c r="AA104" s="2">
        <v>0.01</v>
      </c>
      <c r="AB104" t="s">
        <v>1063</v>
      </c>
    </row>
    <row r="105" spans="1:28" x14ac:dyDescent="0.25">
      <c r="A105">
        <v>462</v>
      </c>
      <c r="B105" t="s">
        <v>2385</v>
      </c>
      <c r="C105" t="s">
        <v>2386</v>
      </c>
      <c r="D105" t="s">
        <v>2387</v>
      </c>
      <c r="E105" t="s">
        <v>20</v>
      </c>
      <c r="F105">
        <v>1.87</v>
      </c>
      <c r="G105">
        <v>1.87</v>
      </c>
      <c r="H105" t="s">
        <v>156</v>
      </c>
      <c r="I105">
        <f t="shared" si="1"/>
        <v>3.4969000000000006</v>
      </c>
      <c r="J105" t="s">
        <v>43</v>
      </c>
      <c r="K105" t="s">
        <v>664</v>
      </c>
      <c r="P105" t="s">
        <v>9</v>
      </c>
      <c r="Q105" t="s">
        <v>2388</v>
      </c>
      <c r="R105" t="s">
        <v>2376</v>
      </c>
      <c r="S105" t="s">
        <v>787</v>
      </c>
      <c r="T105" t="s">
        <v>13</v>
      </c>
      <c r="U105">
        <v>283</v>
      </c>
      <c r="V105" t="s">
        <v>25</v>
      </c>
      <c r="W105" t="s">
        <v>2366</v>
      </c>
      <c r="Y105">
        <v>2023</v>
      </c>
      <c r="Z105" t="s">
        <v>52</v>
      </c>
      <c r="AA105" s="2">
        <v>0.01</v>
      </c>
    </row>
    <row r="106" spans="1:28" x14ac:dyDescent="0.25">
      <c r="A106">
        <v>334</v>
      </c>
      <c r="B106" t="s">
        <v>1803</v>
      </c>
      <c r="C106" t="s">
        <v>1804</v>
      </c>
      <c r="D106" t="s">
        <v>1805</v>
      </c>
      <c r="E106" t="s">
        <v>32</v>
      </c>
      <c r="F106">
        <v>4.75</v>
      </c>
      <c r="G106">
        <v>1.25</v>
      </c>
      <c r="H106" t="s">
        <v>4</v>
      </c>
      <c r="I106">
        <f t="shared" si="1"/>
        <v>5.9375</v>
      </c>
      <c r="J106" t="s">
        <v>43</v>
      </c>
      <c r="K106" t="s">
        <v>84</v>
      </c>
      <c r="L106" t="s">
        <v>7</v>
      </c>
      <c r="O106" t="s">
        <v>1806</v>
      </c>
      <c r="P106" t="s">
        <v>77</v>
      </c>
      <c r="Q106" t="s">
        <v>86</v>
      </c>
      <c r="R106" t="s">
        <v>87</v>
      </c>
      <c r="S106" t="s">
        <v>24</v>
      </c>
      <c r="T106" t="s">
        <v>13</v>
      </c>
      <c r="U106">
        <v>292</v>
      </c>
      <c r="V106" t="s">
        <v>25</v>
      </c>
      <c r="W106" t="s">
        <v>1722</v>
      </c>
      <c r="X106" t="s">
        <v>51</v>
      </c>
      <c r="Y106">
        <v>2021</v>
      </c>
      <c r="Z106" t="s">
        <v>28</v>
      </c>
      <c r="AA106" s="2">
        <v>0.01</v>
      </c>
    </row>
    <row r="107" spans="1:28" x14ac:dyDescent="0.25">
      <c r="A107">
        <v>8</v>
      </c>
      <c r="B107" t="s">
        <v>81</v>
      </c>
      <c r="C107" t="s">
        <v>82</v>
      </c>
      <c r="D107" t="s">
        <v>83</v>
      </c>
      <c r="E107" t="s">
        <v>32</v>
      </c>
      <c r="F107">
        <v>1</v>
      </c>
      <c r="G107">
        <v>1</v>
      </c>
      <c r="H107" t="s">
        <v>75</v>
      </c>
      <c r="I107">
        <f t="shared" si="1"/>
        <v>0.78500000000000003</v>
      </c>
      <c r="J107" t="s">
        <v>5</v>
      </c>
      <c r="K107" t="s">
        <v>84</v>
      </c>
      <c r="M107" t="s">
        <v>7</v>
      </c>
      <c r="O107" t="s">
        <v>85</v>
      </c>
      <c r="P107" t="s">
        <v>77</v>
      </c>
      <c r="Q107" t="s">
        <v>86</v>
      </c>
      <c r="R107" t="s">
        <v>87</v>
      </c>
      <c r="S107" t="s">
        <v>24</v>
      </c>
      <c r="T107" t="s">
        <v>13</v>
      </c>
      <c r="U107">
        <v>292</v>
      </c>
      <c r="V107" t="s">
        <v>25</v>
      </c>
      <c r="W107" t="s">
        <v>88</v>
      </c>
      <c r="X107" t="s">
        <v>51</v>
      </c>
      <c r="Y107">
        <v>2016</v>
      </c>
      <c r="Z107" t="s">
        <v>28</v>
      </c>
      <c r="AA107" s="2">
        <v>0.01</v>
      </c>
    </row>
    <row r="108" spans="1:28" x14ac:dyDescent="0.25">
      <c r="A108">
        <v>335</v>
      </c>
      <c r="B108" t="s">
        <v>1812</v>
      </c>
      <c r="C108" t="s">
        <v>1813</v>
      </c>
      <c r="D108" t="s">
        <v>1814</v>
      </c>
      <c r="E108" t="s">
        <v>234</v>
      </c>
      <c r="F108">
        <v>3.25</v>
      </c>
      <c r="G108">
        <v>3.25</v>
      </c>
      <c r="H108" t="s">
        <v>75</v>
      </c>
      <c r="I108">
        <f t="shared" si="1"/>
        <v>8.2915624999999995</v>
      </c>
      <c r="J108" t="s">
        <v>43</v>
      </c>
      <c r="K108" t="s">
        <v>84</v>
      </c>
      <c r="O108" t="s">
        <v>1815</v>
      </c>
      <c r="P108" t="s">
        <v>35</v>
      </c>
      <c r="Q108" t="s">
        <v>1816</v>
      </c>
      <c r="R108" t="s">
        <v>1796</v>
      </c>
      <c r="S108" t="s">
        <v>299</v>
      </c>
      <c r="T108" t="s">
        <v>13</v>
      </c>
      <c r="U108">
        <v>299</v>
      </c>
      <c r="V108" t="s">
        <v>25</v>
      </c>
      <c r="W108" t="s">
        <v>1722</v>
      </c>
      <c r="X108" t="s">
        <v>51</v>
      </c>
      <c r="Y108">
        <v>2021</v>
      </c>
      <c r="Z108" t="s">
        <v>28</v>
      </c>
      <c r="AA108" s="2">
        <v>0.01</v>
      </c>
    </row>
    <row r="109" spans="1:28" x14ac:dyDescent="0.25">
      <c r="A109">
        <v>187</v>
      </c>
      <c r="B109" t="s">
        <v>1082</v>
      </c>
      <c r="C109" t="s">
        <v>1083</v>
      </c>
      <c r="D109" t="s">
        <v>1084</v>
      </c>
      <c r="E109" t="s">
        <v>56</v>
      </c>
      <c r="F109">
        <v>3.75</v>
      </c>
      <c r="G109">
        <v>4.13</v>
      </c>
      <c r="H109" t="s">
        <v>4</v>
      </c>
      <c r="I109">
        <f t="shared" si="1"/>
        <v>15.487499999999999</v>
      </c>
      <c r="J109" t="s">
        <v>43</v>
      </c>
      <c r="K109" t="s">
        <v>84</v>
      </c>
      <c r="O109" t="s">
        <v>1085</v>
      </c>
      <c r="P109" t="s">
        <v>68</v>
      </c>
      <c r="Q109" t="s">
        <v>1086</v>
      </c>
      <c r="R109" t="s">
        <v>1087</v>
      </c>
      <c r="S109" t="s">
        <v>137</v>
      </c>
      <c r="T109" t="s">
        <v>13</v>
      </c>
      <c r="U109">
        <v>327</v>
      </c>
      <c r="V109" t="s">
        <v>25</v>
      </c>
      <c r="W109" t="s">
        <v>1070</v>
      </c>
      <c r="X109" t="s">
        <v>51</v>
      </c>
      <c r="Y109">
        <v>2018</v>
      </c>
      <c r="Z109" t="s">
        <v>52</v>
      </c>
      <c r="AA109" s="2">
        <v>0.01</v>
      </c>
    </row>
    <row r="110" spans="1:28" x14ac:dyDescent="0.25">
      <c r="A110">
        <v>15</v>
      </c>
      <c r="B110" t="s">
        <v>131</v>
      </c>
      <c r="C110" t="s">
        <v>132</v>
      </c>
      <c r="D110" t="s">
        <v>133</v>
      </c>
      <c r="E110" t="s">
        <v>42</v>
      </c>
      <c r="F110">
        <v>1.63</v>
      </c>
      <c r="G110">
        <v>5</v>
      </c>
      <c r="H110" t="s">
        <v>4</v>
      </c>
      <c r="I110">
        <f t="shared" si="1"/>
        <v>8.1499999999999986</v>
      </c>
      <c r="J110" t="s">
        <v>43</v>
      </c>
      <c r="K110" t="s">
        <v>98</v>
      </c>
      <c r="O110" t="s">
        <v>134</v>
      </c>
      <c r="P110" t="s">
        <v>46</v>
      </c>
      <c r="Q110" t="s">
        <v>135</v>
      </c>
      <c r="R110" t="s">
        <v>136</v>
      </c>
      <c r="S110" t="s">
        <v>137</v>
      </c>
      <c r="T110" t="s">
        <v>13</v>
      </c>
      <c r="U110">
        <v>343</v>
      </c>
      <c r="V110" t="s">
        <v>25</v>
      </c>
      <c r="W110" t="s">
        <v>138</v>
      </c>
      <c r="X110" t="s">
        <v>38</v>
      </c>
      <c r="Y110" t="s">
        <v>80</v>
      </c>
      <c r="AA110" s="2">
        <v>0.01</v>
      </c>
    </row>
    <row r="111" spans="1:28" x14ac:dyDescent="0.25">
      <c r="A111">
        <v>457</v>
      </c>
      <c r="B111" t="s">
        <v>2361</v>
      </c>
      <c r="C111" t="s">
        <v>2362</v>
      </c>
      <c r="D111" t="s">
        <v>2363</v>
      </c>
      <c r="E111" t="s">
        <v>458</v>
      </c>
      <c r="F111">
        <v>4</v>
      </c>
      <c r="G111">
        <v>4</v>
      </c>
      <c r="H111" t="s">
        <v>156</v>
      </c>
      <c r="I111">
        <f t="shared" si="1"/>
        <v>16</v>
      </c>
      <c r="J111" t="s">
        <v>43</v>
      </c>
      <c r="K111" t="s">
        <v>98</v>
      </c>
      <c r="O111" t="s">
        <v>2362</v>
      </c>
      <c r="P111" t="s">
        <v>46</v>
      </c>
      <c r="Q111" t="s">
        <v>2364</v>
      </c>
      <c r="R111" t="s">
        <v>2365</v>
      </c>
      <c r="S111" t="s">
        <v>787</v>
      </c>
      <c r="T111" t="s">
        <v>13</v>
      </c>
      <c r="U111">
        <v>372</v>
      </c>
      <c r="V111" t="s">
        <v>25</v>
      </c>
      <c r="W111" t="s">
        <v>2366</v>
      </c>
      <c r="X111" t="s">
        <v>301</v>
      </c>
      <c r="Y111">
        <v>2023</v>
      </c>
      <c r="Z111" t="s">
        <v>52</v>
      </c>
      <c r="AA111" s="2">
        <v>0.01</v>
      </c>
    </row>
    <row r="112" spans="1:28" x14ac:dyDescent="0.25">
      <c r="A112">
        <v>184</v>
      </c>
      <c r="B112" t="s">
        <v>1064</v>
      </c>
      <c r="C112" t="s">
        <v>1065</v>
      </c>
      <c r="D112" t="s">
        <v>1066</v>
      </c>
      <c r="E112" t="s">
        <v>32</v>
      </c>
      <c r="F112">
        <v>2.25</v>
      </c>
      <c r="G112">
        <v>4.25</v>
      </c>
      <c r="H112" t="s">
        <v>4</v>
      </c>
      <c r="I112">
        <f t="shared" si="1"/>
        <v>9.5625</v>
      </c>
      <c r="J112" t="s">
        <v>43</v>
      </c>
      <c r="K112" t="s">
        <v>180</v>
      </c>
      <c r="L112" t="s">
        <v>7</v>
      </c>
      <c r="M112" t="s">
        <v>7</v>
      </c>
      <c r="O112" t="s">
        <v>1067</v>
      </c>
      <c r="P112" t="s">
        <v>35</v>
      </c>
      <c r="Q112" t="s">
        <v>1068</v>
      </c>
      <c r="R112" t="s">
        <v>1069</v>
      </c>
      <c r="S112" t="s">
        <v>137</v>
      </c>
      <c r="T112" t="s">
        <v>13</v>
      </c>
      <c r="U112">
        <v>431</v>
      </c>
      <c r="V112" t="s">
        <v>25</v>
      </c>
      <c r="W112" t="s">
        <v>1070</v>
      </c>
      <c r="X112" t="s">
        <v>51</v>
      </c>
      <c r="Y112">
        <v>2018</v>
      </c>
      <c r="Z112" t="s">
        <v>52</v>
      </c>
      <c r="AA112" s="2">
        <v>0.01</v>
      </c>
    </row>
    <row r="113" spans="1:27" x14ac:dyDescent="0.25">
      <c r="A113">
        <v>200</v>
      </c>
      <c r="B113" t="s">
        <v>1151</v>
      </c>
      <c r="C113" t="s">
        <v>1128</v>
      </c>
      <c r="D113" t="s">
        <v>1152</v>
      </c>
      <c r="E113" t="s">
        <v>234</v>
      </c>
      <c r="F113">
        <v>2.75</v>
      </c>
      <c r="G113">
        <v>4.13</v>
      </c>
      <c r="H113" t="s">
        <v>4</v>
      </c>
      <c r="I113">
        <f t="shared" si="1"/>
        <v>11.3575</v>
      </c>
      <c r="J113" t="s">
        <v>43</v>
      </c>
      <c r="K113" t="s">
        <v>1153</v>
      </c>
      <c r="O113" t="s">
        <v>1154</v>
      </c>
      <c r="P113" t="s">
        <v>35</v>
      </c>
      <c r="Q113" t="s">
        <v>1128</v>
      </c>
      <c r="R113" t="s">
        <v>1132</v>
      </c>
      <c r="S113" t="s">
        <v>137</v>
      </c>
      <c r="T113" t="s">
        <v>13</v>
      </c>
      <c r="U113">
        <v>437</v>
      </c>
      <c r="V113" t="s">
        <v>25</v>
      </c>
      <c r="W113" t="s">
        <v>1070</v>
      </c>
      <c r="X113" t="s">
        <v>51</v>
      </c>
      <c r="Y113">
        <v>2018</v>
      </c>
      <c r="Z113" t="s">
        <v>52</v>
      </c>
      <c r="AA113" s="2">
        <v>0.01</v>
      </c>
    </row>
    <row r="114" spans="1:27" x14ac:dyDescent="0.25">
      <c r="A114">
        <v>197</v>
      </c>
      <c r="B114" t="s">
        <v>1136</v>
      </c>
      <c r="C114" t="s">
        <v>1137</v>
      </c>
      <c r="D114" t="s">
        <v>1138</v>
      </c>
      <c r="E114" t="s">
        <v>458</v>
      </c>
      <c r="F114">
        <v>2.5</v>
      </c>
      <c r="G114">
        <v>2.63</v>
      </c>
      <c r="H114" t="s">
        <v>4</v>
      </c>
      <c r="I114">
        <f t="shared" si="1"/>
        <v>6.5749999999999993</v>
      </c>
      <c r="J114" t="s">
        <v>43</v>
      </c>
      <c r="K114" t="s">
        <v>98</v>
      </c>
      <c r="O114" t="s">
        <v>1139</v>
      </c>
      <c r="P114" t="s">
        <v>46</v>
      </c>
      <c r="Q114" t="s">
        <v>1140</v>
      </c>
      <c r="R114" t="s">
        <v>1141</v>
      </c>
      <c r="S114" t="s">
        <v>137</v>
      </c>
      <c r="T114" t="s">
        <v>13</v>
      </c>
      <c r="U114">
        <v>482</v>
      </c>
      <c r="V114" t="s">
        <v>25</v>
      </c>
      <c r="W114" t="s">
        <v>1070</v>
      </c>
      <c r="X114" t="s">
        <v>51</v>
      </c>
      <c r="Y114">
        <v>2018</v>
      </c>
      <c r="Z114" t="s">
        <v>52</v>
      </c>
      <c r="AA114" s="2">
        <v>0.01</v>
      </c>
    </row>
    <row r="115" spans="1:27" x14ac:dyDescent="0.25">
      <c r="A115">
        <v>193</v>
      </c>
      <c r="B115" t="s">
        <v>1115</v>
      </c>
      <c r="C115" t="s">
        <v>1116</v>
      </c>
      <c r="D115" t="s">
        <v>1117</v>
      </c>
      <c r="E115" t="s">
        <v>42</v>
      </c>
      <c r="F115">
        <v>2.25</v>
      </c>
      <c r="G115">
        <v>2.25</v>
      </c>
      <c r="H115" t="s">
        <v>75</v>
      </c>
      <c r="I115">
        <f t="shared" si="1"/>
        <v>3.9740625000000001</v>
      </c>
      <c r="J115" t="s">
        <v>43</v>
      </c>
      <c r="K115" t="s">
        <v>84</v>
      </c>
      <c r="O115" t="s">
        <v>1118</v>
      </c>
      <c r="P115" t="s">
        <v>35</v>
      </c>
      <c r="Q115" t="s">
        <v>1119</v>
      </c>
      <c r="R115" t="s">
        <v>1120</v>
      </c>
      <c r="S115" t="s">
        <v>137</v>
      </c>
      <c r="T115" t="s">
        <v>13</v>
      </c>
      <c r="U115">
        <v>482</v>
      </c>
      <c r="V115" t="s">
        <v>25</v>
      </c>
      <c r="W115" t="s">
        <v>1070</v>
      </c>
      <c r="X115" t="s">
        <v>51</v>
      </c>
      <c r="Y115">
        <v>2018</v>
      </c>
      <c r="Z115" t="s">
        <v>52</v>
      </c>
      <c r="AA115" s="2">
        <v>0.01</v>
      </c>
    </row>
    <row r="116" spans="1:27" x14ac:dyDescent="0.25">
      <c r="A116">
        <v>239</v>
      </c>
      <c r="B116" t="s">
        <v>1356</v>
      </c>
      <c r="C116" t="s">
        <v>1357</v>
      </c>
      <c r="D116" t="s">
        <v>1358</v>
      </c>
      <c r="E116" t="s">
        <v>42</v>
      </c>
      <c r="F116">
        <v>3.38</v>
      </c>
      <c r="G116">
        <v>3.38</v>
      </c>
      <c r="H116" t="s">
        <v>156</v>
      </c>
      <c r="I116">
        <f t="shared" si="1"/>
        <v>11.424399999999999</v>
      </c>
      <c r="J116" t="s">
        <v>43</v>
      </c>
      <c r="K116" t="s">
        <v>103</v>
      </c>
      <c r="P116" t="s">
        <v>9</v>
      </c>
      <c r="Q116" t="s">
        <v>1357</v>
      </c>
      <c r="R116" t="s">
        <v>111</v>
      </c>
      <c r="S116" t="s">
        <v>112</v>
      </c>
      <c r="T116" t="s">
        <v>13</v>
      </c>
      <c r="U116">
        <v>532</v>
      </c>
      <c r="V116" t="s">
        <v>25</v>
      </c>
      <c r="W116" t="s">
        <v>113</v>
      </c>
      <c r="X116" t="s">
        <v>114</v>
      </c>
      <c r="Y116" t="s">
        <v>115</v>
      </c>
      <c r="AA116" s="2">
        <v>0.01</v>
      </c>
    </row>
    <row r="117" spans="1:27" x14ac:dyDescent="0.25">
      <c r="A117">
        <v>417</v>
      </c>
      <c r="B117" t="s">
        <v>2167</v>
      </c>
      <c r="C117" t="s">
        <v>2168</v>
      </c>
      <c r="D117" t="s">
        <v>2169</v>
      </c>
      <c r="E117" t="s">
        <v>511</v>
      </c>
      <c r="F117">
        <v>1.5</v>
      </c>
      <c r="G117">
        <v>25</v>
      </c>
      <c r="H117" t="s">
        <v>4</v>
      </c>
      <c r="I117">
        <f t="shared" si="1"/>
        <v>37.5</v>
      </c>
      <c r="J117" t="s">
        <v>43</v>
      </c>
      <c r="K117" t="s">
        <v>2170</v>
      </c>
      <c r="M117" t="s">
        <v>7</v>
      </c>
      <c r="O117" t="s">
        <v>2171</v>
      </c>
      <c r="P117" t="s">
        <v>46</v>
      </c>
      <c r="Q117" t="s">
        <v>2172</v>
      </c>
      <c r="R117" t="s">
        <v>2164</v>
      </c>
      <c r="S117" t="s">
        <v>2165</v>
      </c>
      <c r="T117" t="s">
        <v>13</v>
      </c>
      <c r="U117">
        <v>536</v>
      </c>
      <c r="V117" t="s">
        <v>25</v>
      </c>
      <c r="W117" t="s">
        <v>2166</v>
      </c>
      <c r="X117" t="s">
        <v>51</v>
      </c>
      <c r="Y117">
        <v>2022</v>
      </c>
      <c r="Z117" t="s">
        <v>1593</v>
      </c>
      <c r="AA117" s="2">
        <v>0.01</v>
      </c>
    </row>
    <row r="118" spans="1:27" x14ac:dyDescent="0.25">
      <c r="A118">
        <v>418</v>
      </c>
      <c r="B118" t="s">
        <v>2173</v>
      </c>
      <c r="C118" t="s">
        <v>2174</v>
      </c>
      <c r="D118" t="s">
        <v>2175</v>
      </c>
      <c r="E118" t="s">
        <v>32</v>
      </c>
      <c r="F118">
        <v>1.5</v>
      </c>
      <c r="G118">
        <v>1.5</v>
      </c>
      <c r="H118" t="s">
        <v>75</v>
      </c>
      <c r="I118">
        <f t="shared" si="1"/>
        <v>1.7662500000000001</v>
      </c>
      <c r="J118" t="s">
        <v>43</v>
      </c>
      <c r="K118" t="s">
        <v>207</v>
      </c>
      <c r="O118" t="s">
        <v>2174</v>
      </c>
      <c r="P118" t="s">
        <v>46</v>
      </c>
      <c r="Q118" t="s">
        <v>2174</v>
      </c>
      <c r="R118" t="s">
        <v>2164</v>
      </c>
      <c r="S118" t="s">
        <v>2165</v>
      </c>
      <c r="T118" t="s">
        <v>13</v>
      </c>
      <c r="U118">
        <v>536</v>
      </c>
      <c r="V118" t="s">
        <v>25</v>
      </c>
      <c r="W118" t="s">
        <v>2166</v>
      </c>
      <c r="X118" t="s">
        <v>51</v>
      </c>
      <c r="Y118">
        <v>2022</v>
      </c>
      <c r="Z118" t="s">
        <v>1593</v>
      </c>
      <c r="AA118" s="2">
        <v>0.01</v>
      </c>
    </row>
    <row r="119" spans="1:27" x14ac:dyDescent="0.25">
      <c r="A119">
        <v>428</v>
      </c>
      <c r="B119" t="s">
        <v>2221</v>
      </c>
      <c r="C119" t="s">
        <v>2222</v>
      </c>
      <c r="D119" t="s">
        <v>2223</v>
      </c>
      <c r="E119" t="s">
        <v>42</v>
      </c>
      <c r="F119">
        <v>1.25</v>
      </c>
      <c r="G119">
        <v>1.24</v>
      </c>
      <c r="H119" t="s">
        <v>75</v>
      </c>
      <c r="I119">
        <f t="shared" si="1"/>
        <v>1.2265625</v>
      </c>
      <c r="J119" t="s">
        <v>43</v>
      </c>
      <c r="K119" t="s">
        <v>98</v>
      </c>
      <c r="P119" t="s">
        <v>9</v>
      </c>
      <c r="Q119" t="s">
        <v>2198</v>
      </c>
      <c r="R119" t="s">
        <v>2164</v>
      </c>
      <c r="S119" t="s">
        <v>2165</v>
      </c>
      <c r="T119" t="s">
        <v>13</v>
      </c>
      <c r="U119">
        <v>536</v>
      </c>
      <c r="V119" t="s">
        <v>25</v>
      </c>
      <c r="W119" t="s">
        <v>2166</v>
      </c>
      <c r="X119" t="s">
        <v>51</v>
      </c>
      <c r="Y119">
        <v>2022</v>
      </c>
      <c r="Z119" t="s">
        <v>1593</v>
      </c>
      <c r="AA119" s="2">
        <v>0.01</v>
      </c>
    </row>
    <row r="120" spans="1:27" x14ac:dyDescent="0.25">
      <c r="A120">
        <v>429</v>
      </c>
      <c r="B120" t="s">
        <v>2224</v>
      </c>
      <c r="C120" t="s">
        <v>2225</v>
      </c>
      <c r="D120" t="s">
        <v>2226</v>
      </c>
      <c r="E120" t="s">
        <v>42</v>
      </c>
      <c r="F120">
        <v>1.25</v>
      </c>
      <c r="G120">
        <v>1.24</v>
      </c>
      <c r="H120" t="s">
        <v>75</v>
      </c>
      <c r="I120">
        <f t="shared" si="1"/>
        <v>1.2265625</v>
      </c>
      <c r="J120" t="s">
        <v>43</v>
      </c>
      <c r="K120" t="s">
        <v>98</v>
      </c>
      <c r="P120" t="s">
        <v>9</v>
      </c>
      <c r="Q120" t="s">
        <v>2198</v>
      </c>
      <c r="R120" t="s">
        <v>2164</v>
      </c>
      <c r="S120" t="s">
        <v>2165</v>
      </c>
      <c r="T120" t="s">
        <v>13</v>
      </c>
      <c r="U120">
        <v>536</v>
      </c>
      <c r="V120" t="s">
        <v>25</v>
      </c>
      <c r="W120" t="s">
        <v>2166</v>
      </c>
      <c r="X120" t="s">
        <v>51</v>
      </c>
      <c r="Y120">
        <v>2022</v>
      </c>
      <c r="Z120" t="s">
        <v>1593</v>
      </c>
      <c r="AA120" s="2">
        <v>0.01</v>
      </c>
    </row>
    <row r="121" spans="1:27" x14ac:dyDescent="0.25">
      <c r="A121">
        <v>430</v>
      </c>
      <c r="B121" t="s">
        <v>2227</v>
      </c>
      <c r="C121" t="s">
        <v>2228</v>
      </c>
      <c r="D121" t="s">
        <v>2229</v>
      </c>
      <c r="E121" t="s">
        <v>42</v>
      </c>
      <c r="F121">
        <v>1.25</v>
      </c>
      <c r="G121">
        <v>1.24</v>
      </c>
      <c r="H121" t="s">
        <v>75</v>
      </c>
      <c r="I121">
        <f t="shared" si="1"/>
        <v>1.2265625</v>
      </c>
      <c r="J121" t="s">
        <v>43</v>
      </c>
      <c r="K121" t="s">
        <v>98</v>
      </c>
      <c r="P121" t="s">
        <v>9</v>
      </c>
      <c r="Q121" t="s">
        <v>2198</v>
      </c>
      <c r="R121" t="s">
        <v>2164</v>
      </c>
      <c r="S121" t="s">
        <v>2165</v>
      </c>
      <c r="T121" t="s">
        <v>13</v>
      </c>
      <c r="U121">
        <v>536</v>
      </c>
      <c r="V121" t="s">
        <v>25</v>
      </c>
      <c r="W121" t="s">
        <v>2166</v>
      </c>
      <c r="X121" t="s">
        <v>51</v>
      </c>
      <c r="Y121">
        <v>2022</v>
      </c>
      <c r="Z121" t="s">
        <v>1593</v>
      </c>
      <c r="AA121" s="2">
        <v>0.01</v>
      </c>
    </row>
    <row r="122" spans="1:27" x14ac:dyDescent="0.25">
      <c r="A122">
        <v>431</v>
      </c>
      <c r="B122" t="s">
        <v>2230</v>
      </c>
      <c r="C122" t="s">
        <v>2231</v>
      </c>
      <c r="D122" t="s">
        <v>2232</v>
      </c>
      <c r="E122" t="s">
        <v>42</v>
      </c>
      <c r="F122">
        <v>1.25</v>
      </c>
      <c r="G122">
        <v>1.24</v>
      </c>
      <c r="H122" t="s">
        <v>75</v>
      </c>
      <c r="I122">
        <f t="shared" si="1"/>
        <v>1.2265625</v>
      </c>
      <c r="J122" t="s">
        <v>43</v>
      </c>
      <c r="K122" t="s">
        <v>98</v>
      </c>
      <c r="P122" t="s">
        <v>9</v>
      </c>
      <c r="Q122" t="s">
        <v>2198</v>
      </c>
      <c r="R122" t="s">
        <v>2164</v>
      </c>
      <c r="S122" t="s">
        <v>2165</v>
      </c>
      <c r="T122" t="s">
        <v>13</v>
      </c>
      <c r="U122">
        <v>536</v>
      </c>
      <c r="V122" t="s">
        <v>25</v>
      </c>
      <c r="W122" t="s">
        <v>2166</v>
      </c>
      <c r="X122" t="s">
        <v>51</v>
      </c>
      <c r="Y122">
        <v>2022</v>
      </c>
      <c r="Z122" t="s">
        <v>1593</v>
      </c>
      <c r="AA122" s="2">
        <v>0.01</v>
      </c>
    </row>
    <row r="123" spans="1:27" x14ac:dyDescent="0.25">
      <c r="A123">
        <v>419</v>
      </c>
      <c r="B123" t="s">
        <v>2176</v>
      </c>
      <c r="C123" t="s">
        <v>2177</v>
      </c>
      <c r="D123" t="s">
        <v>2178</v>
      </c>
      <c r="E123" t="s">
        <v>42</v>
      </c>
      <c r="F123">
        <v>3.13</v>
      </c>
      <c r="G123">
        <v>2</v>
      </c>
      <c r="H123" t="s">
        <v>4</v>
      </c>
      <c r="I123">
        <f t="shared" si="1"/>
        <v>6.26</v>
      </c>
      <c r="J123" t="s">
        <v>5</v>
      </c>
      <c r="K123" t="s">
        <v>98</v>
      </c>
      <c r="O123" t="s">
        <v>2179</v>
      </c>
      <c r="P123" t="s">
        <v>46</v>
      </c>
      <c r="Q123" t="s">
        <v>2180</v>
      </c>
      <c r="R123" t="s">
        <v>2164</v>
      </c>
      <c r="S123" t="s">
        <v>2165</v>
      </c>
      <c r="T123" t="s">
        <v>13</v>
      </c>
      <c r="U123">
        <v>537</v>
      </c>
      <c r="V123" t="s">
        <v>25</v>
      </c>
      <c r="W123" t="s">
        <v>2166</v>
      </c>
      <c r="X123" t="s">
        <v>51</v>
      </c>
      <c r="Y123">
        <v>2022</v>
      </c>
      <c r="Z123" t="s">
        <v>1593</v>
      </c>
      <c r="AA123" s="2">
        <v>0.01</v>
      </c>
    </row>
    <row r="124" spans="1:27" x14ac:dyDescent="0.25">
      <c r="A124">
        <v>421</v>
      </c>
      <c r="B124" t="s">
        <v>2189</v>
      </c>
      <c r="C124" t="s">
        <v>2190</v>
      </c>
      <c r="D124" t="s">
        <v>2191</v>
      </c>
      <c r="E124" t="s">
        <v>42</v>
      </c>
      <c r="F124">
        <v>2</v>
      </c>
      <c r="G124">
        <v>3</v>
      </c>
      <c r="H124" t="s">
        <v>4</v>
      </c>
      <c r="I124">
        <f t="shared" si="1"/>
        <v>6</v>
      </c>
      <c r="J124" t="s">
        <v>43</v>
      </c>
      <c r="K124" t="s">
        <v>92</v>
      </c>
      <c r="O124" t="s">
        <v>2192</v>
      </c>
      <c r="P124" t="s">
        <v>46</v>
      </c>
      <c r="Q124" t="s">
        <v>2193</v>
      </c>
      <c r="R124" t="s">
        <v>2164</v>
      </c>
      <c r="S124" t="s">
        <v>2165</v>
      </c>
      <c r="T124" t="s">
        <v>13</v>
      </c>
      <c r="U124">
        <v>542</v>
      </c>
      <c r="V124" t="s">
        <v>25</v>
      </c>
      <c r="W124" t="s">
        <v>2166</v>
      </c>
      <c r="X124" t="s">
        <v>51</v>
      </c>
      <c r="Y124">
        <v>2022</v>
      </c>
      <c r="Z124" t="s">
        <v>1593</v>
      </c>
      <c r="AA124" s="2">
        <v>0.01</v>
      </c>
    </row>
    <row r="125" spans="1:27" x14ac:dyDescent="0.25">
      <c r="A125">
        <v>426</v>
      </c>
      <c r="B125" t="s">
        <v>2212</v>
      </c>
      <c r="C125" t="s">
        <v>2213</v>
      </c>
      <c r="D125" t="s">
        <v>2214</v>
      </c>
      <c r="E125" t="s">
        <v>42</v>
      </c>
      <c r="F125">
        <v>3.25</v>
      </c>
      <c r="G125">
        <v>2.5</v>
      </c>
      <c r="H125" t="s">
        <v>4</v>
      </c>
      <c r="I125">
        <f t="shared" si="1"/>
        <v>8.125</v>
      </c>
      <c r="J125" t="s">
        <v>5</v>
      </c>
      <c r="K125" t="s">
        <v>66</v>
      </c>
      <c r="O125" t="s">
        <v>2215</v>
      </c>
      <c r="P125" t="s">
        <v>1843</v>
      </c>
      <c r="Q125" t="s">
        <v>2213</v>
      </c>
      <c r="R125" t="s">
        <v>2216</v>
      </c>
      <c r="S125" t="s">
        <v>2165</v>
      </c>
      <c r="T125" t="s">
        <v>13</v>
      </c>
      <c r="U125">
        <v>568</v>
      </c>
      <c r="V125" t="s">
        <v>25</v>
      </c>
      <c r="W125" t="s">
        <v>2166</v>
      </c>
      <c r="X125" t="s">
        <v>51</v>
      </c>
      <c r="Y125">
        <v>2022</v>
      </c>
      <c r="Z125" t="s">
        <v>1593</v>
      </c>
      <c r="AA125" s="2">
        <v>0.01</v>
      </c>
    </row>
    <row r="126" spans="1:27" x14ac:dyDescent="0.25">
      <c r="A126">
        <v>403</v>
      </c>
      <c r="B126" t="s">
        <v>2095</v>
      </c>
      <c r="C126" t="s">
        <v>1974</v>
      </c>
      <c r="D126" t="s">
        <v>2096</v>
      </c>
      <c r="E126" t="s">
        <v>511</v>
      </c>
      <c r="F126">
        <v>3</v>
      </c>
      <c r="G126">
        <v>0.75</v>
      </c>
      <c r="H126" t="s">
        <v>4</v>
      </c>
      <c r="I126">
        <f t="shared" si="1"/>
        <v>2.25</v>
      </c>
      <c r="J126" t="s">
        <v>5</v>
      </c>
      <c r="K126" t="s">
        <v>2097</v>
      </c>
      <c r="M126" t="s">
        <v>7</v>
      </c>
      <c r="O126" t="s">
        <v>2098</v>
      </c>
      <c r="P126" t="s">
        <v>35</v>
      </c>
      <c r="Q126" t="s">
        <v>1974</v>
      </c>
      <c r="R126" t="s">
        <v>1944</v>
      </c>
      <c r="S126" t="s">
        <v>1945</v>
      </c>
      <c r="T126" t="s">
        <v>1930</v>
      </c>
      <c r="U126">
        <v>582</v>
      </c>
      <c r="V126" t="s">
        <v>25</v>
      </c>
      <c r="W126" t="s">
        <v>1922</v>
      </c>
      <c r="X126" t="s">
        <v>51</v>
      </c>
      <c r="Y126">
        <v>2022</v>
      </c>
      <c r="Z126" t="s">
        <v>1923</v>
      </c>
      <c r="AA126" s="2">
        <v>0.01</v>
      </c>
    </row>
    <row r="127" spans="1:27" x14ac:dyDescent="0.25">
      <c r="A127">
        <v>368</v>
      </c>
      <c r="B127" t="s">
        <v>1946</v>
      </c>
      <c r="C127" t="s">
        <v>1947</v>
      </c>
      <c r="D127" t="s">
        <v>1948</v>
      </c>
      <c r="E127" t="s">
        <v>925</v>
      </c>
      <c r="F127">
        <v>1.75</v>
      </c>
      <c r="G127">
        <v>6</v>
      </c>
      <c r="H127" t="s">
        <v>4</v>
      </c>
      <c r="I127">
        <f t="shared" si="1"/>
        <v>10.5</v>
      </c>
      <c r="J127" t="s">
        <v>43</v>
      </c>
      <c r="K127" t="s">
        <v>1868</v>
      </c>
      <c r="M127" t="s">
        <v>7</v>
      </c>
      <c r="P127" t="s">
        <v>46</v>
      </c>
      <c r="Q127" t="s">
        <v>1949</v>
      </c>
      <c r="R127" t="s">
        <v>1944</v>
      </c>
      <c r="S127" t="s">
        <v>1945</v>
      </c>
      <c r="T127" t="s">
        <v>1930</v>
      </c>
      <c r="U127">
        <v>584</v>
      </c>
      <c r="V127" t="s">
        <v>25</v>
      </c>
      <c r="W127" t="s">
        <v>1922</v>
      </c>
      <c r="X127" t="s">
        <v>51</v>
      </c>
      <c r="Y127">
        <v>2022</v>
      </c>
      <c r="Z127" t="s">
        <v>1923</v>
      </c>
      <c r="AA127" s="2">
        <v>0.01</v>
      </c>
    </row>
    <row r="128" spans="1:27" x14ac:dyDescent="0.25">
      <c r="A128">
        <v>380</v>
      </c>
      <c r="B128" t="s">
        <v>1997</v>
      </c>
      <c r="C128" t="s">
        <v>1998</v>
      </c>
      <c r="D128" t="s">
        <v>1999</v>
      </c>
      <c r="E128" t="s">
        <v>42</v>
      </c>
      <c r="F128">
        <v>2.5</v>
      </c>
      <c r="G128">
        <v>3.5</v>
      </c>
      <c r="H128" t="s">
        <v>4</v>
      </c>
      <c r="I128">
        <f t="shared" si="1"/>
        <v>8.75</v>
      </c>
      <c r="J128" t="s">
        <v>43</v>
      </c>
      <c r="K128" t="s">
        <v>103</v>
      </c>
      <c r="O128" t="s">
        <v>1944</v>
      </c>
      <c r="P128" t="s">
        <v>9</v>
      </c>
      <c r="Q128" t="s">
        <v>508</v>
      </c>
      <c r="R128" t="s">
        <v>1944</v>
      </c>
      <c r="S128" t="s">
        <v>1945</v>
      </c>
      <c r="T128" t="s">
        <v>1930</v>
      </c>
      <c r="U128">
        <v>584</v>
      </c>
      <c r="V128" t="s">
        <v>25</v>
      </c>
      <c r="W128" t="s">
        <v>1922</v>
      </c>
      <c r="X128" t="s">
        <v>51</v>
      </c>
      <c r="Y128">
        <v>2022</v>
      </c>
      <c r="Z128" t="s">
        <v>1923</v>
      </c>
      <c r="AA128" s="2">
        <v>0.01</v>
      </c>
    </row>
    <row r="129" spans="1:28" x14ac:dyDescent="0.25">
      <c r="A129">
        <v>379</v>
      </c>
      <c r="B129" t="s">
        <v>1994</v>
      </c>
      <c r="C129" t="s">
        <v>101</v>
      </c>
      <c r="D129" t="s">
        <v>1995</v>
      </c>
      <c r="E129" t="s">
        <v>42</v>
      </c>
      <c r="F129">
        <v>2.5</v>
      </c>
      <c r="G129">
        <v>3.5</v>
      </c>
      <c r="H129" t="s">
        <v>4</v>
      </c>
      <c r="I129">
        <f t="shared" si="1"/>
        <v>8.75</v>
      </c>
      <c r="J129" t="s">
        <v>43</v>
      </c>
      <c r="K129" t="s">
        <v>283</v>
      </c>
      <c r="O129" t="s">
        <v>1996</v>
      </c>
      <c r="P129" t="s">
        <v>68</v>
      </c>
      <c r="Q129" t="s">
        <v>101</v>
      </c>
      <c r="R129" t="s">
        <v>101</v>
      </c>
      <c r="S129" t="s">
        <v>1945</v>
      </c>
      <c r="T129" t="s">
        <v>1930</v>
      </c>
      <c r="U129">
        <v>587</v>
      </c>
      <c r="V129" t="s">
        <v>25</v>
      </c>
      <c r="W129" t="s">
        <v>1922</v>
      </c>
      <c r="X129" t="s">
        <v>51</v>
      </c>
      <c r="Y129">
        <v>2022</v>
      </c>
      <c r="Z129" t="s">
        <v>1923</v>
      </c>
      <c r="AA129" s="2">
        <v>0.01</v>
      </c>
    </row>
    <row r="130" spans="1:28" x14ac:dyDescent="0.25">
      <c r="A130">
        <v>235</v>
      </c>
      <c r="B130" t="s">
        <v>1333</v>
      </c>
      <c r="C130" t="s">
        <v>1334</v>
      </c>
      <c r="D130" t="s">
        <v>1335</v>
      </c>
      <c r="E130" t="s">
        <v>42</v>
      </c>
      <c r="F130">
        <v>2</v>
      </c>
      <c r="G130">
        <v>3</v>
      </c>
      <c r="H130" t="s">
        <v>4</v>
      </c>
      <c r="I130">
        <f t="shared" si="1"/>
        <v>6</v>
      </c>
      <c r="J130" t="s">
        <v>43</v>
      </c>
      <c r="K130" t="s">
        <v>103</v>
      </c>
      <c r="O130" t="s">
        <v>1336</v>
      </c>
      <c r="P130" t="s">
        <v>68</v>
      </c>
      <c r="Q130" t="s">
        <v>1337</v>
      </c>
      <c r="R130" t="s">
        <v>1338</v>
      </c>
      <c r="S130" t="s">
        <v>317</v>
      </c>
      <c r="T130" t="s">
        <v>13</v>
      </c>
      <c r="U130">
        <v>587</v>
      </c>
      <c r="V130" t="s">
        <v>25</v>
      </c>
      <c r="W130" t="s">
        <v>1312</v>
      </c>
      <c r="X130" t="s">
        <v>51</v>
      </c>
      <c r="Y130">
        <v>2011</v>
      </c>
      <c r="Z130" t="s">
        <v>52</v>
      </c>
      <c r="AA130" s="2">
        <v>0.01</v>
      </c>
    </row>
    <row r="131" spans="1:28" x14ac:dyDescent="0.25">
      <c r="A131">
        <v>13</v>
      </c>
      <c r="B131" t="s">
        <v>116</v>
      </c>
      <c r="C131" t="s">
        <v>117</v>
      </c>
      <c r="D131" t="s">
        <v>118</v>
      </c>
      <c r="E131" t="s">
        <v>42</v>
      </c>
      <c r="F131">
        <v>2</v>
      </c>
      <c r="G131">
        <v>3.38</v>
      </c>
      <c r="H131" t="s">
        <v>4</v>
      </c>
      <c r="I131">
        <f t="shared" ref="I131:I194" si="2">IF(H131="Rectangle",F131*G131,IF(H131="Square",F131*G131,IF(H131="Round",(F131/2)^2*3.14,IF(H131="Oval",(F131*G131*3.14),IF(H131="Triangle",((F131*G131)/2),"Error")))))</f>
        <v>6.76</v>
      </c>
      <c r="J131" t="s">
        <v>43</v>
      </c>
      <c r="K131" t="s">
        <v>119</v>
      </c>
      <c r="O131" t="s">
        <v>120</v>
      </c>
      <c r="P131" t="s">
        <v>68</v>
      </c>
      <c r="Q131" t="s">
        <v>121</v>
      </c>
      <c r="R131" t="s">
        <v>122</v>
      </c>
      <c r="S131" t="s">
        <v>123</v>
      </c>
      <c r="T131" t="s">
        <v>13</v>
      </c>
      <c r="U131">
        <v>699</v>
      </c>
      <c r="V131" t="s">
        <v>25</v>
      </c>
      <c r="W131" t="s">
        <v>50</v>
      </c>
      <c r="X131" t="s">
        <v>51</v>
      </c>
      <c r="Y131">
        <v>2005</v>
      </c>
      <c r="Z131" t="s">
        <v>52</v>
      </c>
      <c r="AA131" s="2">
        <v>0.01</v>
      </c>
    </row>
    <row r="132" spans="1:28" x14ac:dyDescent="0.25">
      <c r="A132">
        <v>226</v>
      </c>
      <c r="B132" t="s">
        <v>1280</v>
      </c>
      <c r="C132" t="s">
        <v>1281</v>
      </c>
      <c r="D132" t="s">
        <v>1282</v>
      </c>
      <c r="E132" t="s">
        <v>42</v>
      </c>
      <c r="F132">
        <v>2.13</v>
      </c>
      <c r="G132">
        <v>3.13</v>
      </c>
      <c r="H132" t="s">
        <v>4</v>
      </c>
      <c r="I132">
        <f t="shared" si="2"/>
        <v>6.6668999999999992</v>
      </c>
      <c r="J132" t="s">
        <v>43</v>
      </c>
      <c r="K132" t="s">
        <v>103</v>
      </c>
      <c r="O132" t="s">
        <v>1281</v>
      </c>
      <c r="P132" t="s">
        <v>46</v>
      </c>
      <c r="Q132" t="s">
        <v>1283</v>
      </c>
      <c r="R132" t="s">
        <v>1284</v>
      </c>
      <c r="S132" t="s">
        <v>196</v>
      </c>
      <c r="T132" t="s">
        <v>13</v>
      </c>
      <c r="U132">
        <v>727</v>
      </c>
      <c r="V132" t="s">
        <v>25</v>
      </c>
      <c r="W132" t="s">
        <v>1285</v>
      </c>
      <c r="X132" t="s">
        <v>27</v>
      </c>
      <c r="Y132">
        <v>2018</v>
      </c>
      <c r="Z132" t="s">
        <v>198</v>
      </c>
      <c r="AA132" s="2">
        <v>0.01</v>
      </c>
    </row>
    <row r="133" spans="1:28" x14ac:dyDescent="0.25">
      <c r="A133">
        <v>227</v>
      </c>
      <c r="B133" t="s">
        <v>1286</v>
      </c>
      <c r="C133" t="s">
        <v>1287</v>
      </c>
      <c r="D133" t="s">
        <v>1288</v>
      </c>
      <c r="E133" t="s">
        <v>56</v>
      </c>
      <c r="F133">
        <v>3.5</v>
      </c>
      <c r="G133">
        <v>2</v>
      </c>
      <c r="H133" t="s">
        <v>4</v>
      </c>
      <c r="I133">
        <f t="shared" si="2"/>
        <v>7</v>
      </c>
      <c r="J133" t="s">
        <v>5</v>
      </c>
      <c r="K133" t="s">
        <v>1289</v>
      </c>
      <c r="O133" t="s">
        <v>1290</v>
      </c>
      <c r="P133" t="s">
        <v>9</v>
      </c>
      <c r="Q133" t="s">
        <v>1291</v>
      </c>
      <c r="R133" t="s">
        <v>1284</v>
      </c>
      <c r="S133" t="s">
        <v>196</v>
      </c>
      <c r="T133" t="s">
        <v>13</v>
      </c>
      <c r="U133">
        <v>727</v>
      </c>
      <c r="V133" t="s">
        <v>25</v>
      </c>
      <c r="W133" t="s">
        <v>1285</v>
      </c>
      <c r="X133" t="s">
        <v>27</v>
      </c>
      <c r="Y133">
        <v>2018</v>
      </c>
      <c r="Z133" t="s">
        <v>198</v>
      </c>
      <c r="AA133" s="2">
        <v>0.01</v>
      </c>
      <c r="AB133" t="s">
        <v>718</v>
      </c>
    </row>
    <row r="134" spans="1:28" x14ac:dyDescent="0.25">
      <c r="A134">
        <v>228</v>
      </c>
      <c r="B134" t="s">
        <v>1292</v>
      </c>
      <c r="C134" t="s">
        <v>1293</v>
      </c>
      <c r="D134" t="s">
        <v>1294</v>
      </c>
      <c r="E134" t="s">
        <v>3</v>
      </c>
      <c r="F134">
        <v>4</v>
      </c>
      <c r="G134">
        <v>2</v>
      </c>
      <c r="H134" t="s">
        <v>4</v>
      </c>
      <c r="I134">
        <f t="shared" si="2"/>
        <v>8</v>
      </c>
      <c r="J134" t="s">
        <v>5</v>
      </c>
      <c r="K134" t="s">
        <v>92</v>
      </c>
      <c r="P134" t="s">
        <v>46</v>
      </c>
      <c r="Q134" t="s">
        <v>1295</v>
      </c>
      <c r="R134" t="s">
        <v>1284</v>
      </c>
      <c r="S134" t="s">
        <v>196</v>
      </c>
      <c r="T134" t="s">
        <v>13</v>
      </c>
      <c r="U134">
        <v>727</v>
      </c>
      <c r="V134" t="s">
        <v>25</v>
      </c>
      <c r="W134" t="s">
        <v>1285</v>
      </c>
      <c r="X134" t="s">
        <v>27</v>
      </c>
      <c r="Y134">
        <v>2018</v>
      </c>
      <c r="Z134" t="s">
        <v>198</v>
      </c>
      <c r="AA134" s="2">
        <v>0.01</v>
      </c>
    </row>
    <row r="135" spans="1:28" x14ac:dyDescent="0.25">
      <c r="A135">
        <v>23</v>
      </c>
      <c r="B135" t="s">
        <v>190</v>
      </c>
      <c r="C135" t="s">
        <v>191</v>
      </c>
      <c r="D135" t="s">
        <v>192</v>
      </c>
      <c r="E135" t="s">
        <v>32</v>
      </c>
      <c r="F135">
        <v>0.75</v>
      </c>
      <c r="G135">
        <v>3</v>
      </c>
      <c r="H135" t="s">
        <v>4</v>
      </c>
      <c r="I135">
        <f t="shared" si="2"/>
        <v>2.25</v>
      </c>
      <c r="J135" t="s">
        <v>43</v>
      </c>
      <c r="K135" t="s">
        <v>193</v>
      </c>
      <c r="M135" t="s">
        <v>7</v>
      </c>
      <c r="O135" t="s">
        <v>194</v>
      </c>
      <c r="P135" t="s">
        <v>46</v>
      </c>
      <c r="Q135" t="s">
        <v>195</v>
      </c>
      <c r="R135" t="s">
        <v>194</v>
      </c>
      <c r="S135" t="s">
        <v>196</v>
      </c>
      <c r="T135" t="s">
        <v>13</v>
      </c>
      <c r="U135">
        <v>729</v>
      </c>
      <c r="V135" t="s">
        <v>25</v>
      </c>
      <c r="W135" t="s">
        <v>197</v>
      </c>
      <c r="X135" t="s">
        <v>27</v>
      </c>
      <c r="Y135">
        <v>2018</v>
      </c>
      <c r="Z135" t="s">
        <v>198</v>
      </c>
      <c r="AA135" s="2">
        <v>0.01</v>
      </c>
    </row>
    <row r="136" spans="1:28" x14ac:dyDescent="0.25">
      <c r="A136">
        <v>246</v>
      </c>
      <c r="B136" t="s">
        <v>1392</v>
      </c>
      <c r="C136" t="s">
        <v>1393</v>
      </c>
      <c r="D136" t="s">
        <v>1394</v>
      </c>
      <c r="E136" t="s">
        <v>215</v>
      </c>
      <c r="F136">
        <v>1.25</v>
      </c>
      <c r="G136">
        <v>2.63</v>
      </c>
      <c r="H136" t="s">
        <v>4</v>
      </c>
      <c r="I136">
        <f t="shared" si="2"/>
        <v>3.2874999999999996</v>
      </c>
      <c r="J136" t="s">
        <v>43</v>
      </c>
      <c r="K136" t="s">
        <v>739</v>
      </c>
      <c r="O136" t="s">
        <v>1385</v>
      </c>
      <c r="P136" t="s">
        <v>35</v>
      </c>
      <c r="Q136" t="s">
        <v>1384</v>
      </c>
      <c r="R136" t="s">
        <v>1385</v>
      </c>
      <c r="S136" t="s">
        <v>112</v>
      </c>
      <c r="T136" t="s">
        <v>13</v>
      </c>
      <c r="U136">
        <v>740</v>
      </c>
      <c r="V136" t="s">
        <v>25</v>
      </c>
      <c r="W136" t="s">
        <v>50</v>
      </c>
      <c r="X136" t="s">
        <v>51</v>
      </c>
      <c r="Y136">
        <v>2005</v>
      </c>
      <c r="Z136" t="s">
        <v>52</v>
      </c>
      <c r="AA136" s="2">
        <v>0.01</v>
      </c>
    </row>
    <row r="137" spans="1:28" x14ac:dyDescent="0.25">
      <c r="A137">
        <v>244</v>
      </c>
      <c r="B137" t="s">
        <v>1386</v>
      </c>
      <c r="C137" t="s">
        <v>1387</v>
      </c>
      <c r="D137" t="s">
        <v>1382</v>
      </c>
      <c r="E137" t="s">
        <v>458</v>
      </c>
      <c r="F137">
        <v>1.5</v>
      </c>
      <c r="G137">
        <v>2.13</v>
      </c>
      <c r="H137" t="s">
        <v>4</v>
      </c>
      <c r="I137">
        <f t="shared" si="2"/>
        <v>3.1949999999999998</v>
      </c>
      <c r="J137" t="s">
        <v>43</v>
      </c>
      <c r="K137" t="s">
        <v>57</v>
      </c>
      <c r="O137" t="s">
        <v>1388</v>
      </c>
      <c r="P137" t="s">
        <v>35</v>
      </c>
      <c r="Q137" t="s">
        <v>1384</v>
      </c>
      <c r="R137" t="s">
        <v>1385</v>
      </c>
      <c r="S137" t="s">
        <v>112</v>
      </c>
      <c r="T137" t="s">
        <v>13</v>
      </c>
      <c r="U137">
        <v>740</v>
      </c>
      <c r="V137" t="s">
        <v>25</v>
      </c>
      <c r="W137" t="s">
        <v>50</v>
      </c>
      <c r="X137" t="s">
        <v>51</v>
      </c>
      <c r="Y137">
        <v>2005</v>
      </c>
      <c r="Z137" t="s">
        <v>52</v>
      </c>
      <c r="AA137" s="2">
        <v>0.01</v>
      </c>
    </row>
    <row r="138" spans="1:28" x14ac:dyDescent="0.25">
      <c r="A138">
        <v>248</v>
      </c>
      <c r="B138" t="s">
        <v>1400</v>
      </c>
      <c r="C138" t="s">
        <v>1401</v>
      </c>
      <c r="D138" t="s">
        <v>1402</v>
      </c>
      <c r="E138" t="s">
        <v>42</v>
      </c>
      <c r="F138">
        <v>3.5</v>
      </c>
      <c r="G138">
        <v>2.5</v>
      </c>
      <c r="H138" t="s">
        <v>4</v>
      </c>
      <c r="I138">
        <f t="shared" si="2"/>
        <v>8.75</v>
      </c>
      <c r="J138" t="s">
        <v>5</v>
      </c>
      <c r="K138" t="s">
        <v>103</v>
      </c>
      <c r="O138" t="s">
        <v>1403</v>
      </c>
      <c r="P138" t="s">
        <v>46</v>
      </c>
      <c r="Q138" t="s">
        <v>189</v>
      </c>
      <c r="R138" t="s">
        <v>48</v>
      </c>
      <c r="S138" t="s">
        <v>1399</v>
      </c>
      <c r="T138" t="s">
        <v>13</v>
      </c>
      <c r="U138">
        <v>773</v>
      </c>
      <c r="V138" t="s">
        <v>25</v>
      </c>
      <c r="W138" t="s">
        <v>50</v>
      </c>
      <c r="X138" t="s">
        <v>51</v>
      </c>
      <c r="Y138">
        <v>2005</v>
      </c>
      <c r="Z138" t="s">
        <v>52</v>
      </c>
      <c r="AA138" s="2">
        <v>0.01</v>
      </c>
    </row>
    <row r="139" spans="1:28" x14ac:dyDescent="0.25">
      <c r="A139">
        <v>31</v>
      </c>
      <c r="B139" t="s">
        <v>243</v>
      </c>
      <c r="C139" t="s">
        <v>244</v>
      </c>
      <c r="D139" t="s">
        <v>245</v>
      </c>
      <c r="E139" t="s">
        <v>56</v>
      </c>
      <c r="F139">
        <v>2.5</v>
      </c>
      <c r="G139">
        <v>3.5</v>
      </c>
      <c r="H139" t="s">
        <v>4</v>
      </c>
      <c r="I139">
        <f t="shared" si="2"/>
        <v>8.75</v>
      </c>
      <c r="J139" t="s">
        <v>43</v>
      </c>
      <c r="K139" t="s">
        <v>103</v>
      </c>
      <c r="P139" t="s">
        <v>68</v>
      </c>
      <c r="Q139" t="s">
        <v>246</v>
      </c>
      <c r="R139" t="s">
        <v>247</v>
      </c>
      <c r="S139" t="s">
        <v>211</v>
      </c>
      <c r="T139" t="s">
        <v>13</v>
      </c>
      <c r="U139">
        <v>805</v>
      </c>
      <c r="V139" t="s">
        <v>25</v>
      </c>
      <c r="W139" t="s">
        <v>145</v>
      </c>
      <c r="X139" t="s">
        <v>51</v>
      </c>
      <c r="Y139">
        <v>2011</v>
      </c>
      <c r="Z139" t="s">
        <v>52</v>
      </c>
      <c r="AA139" s="2">
        <v>0.01</v>
      </c>
    </row>
    <row r="140" spans="1:28" x14ac:dyDescent="0.25">
      <c r="A140">
        <v>236</v>
      </c>
      <c r="B140" t="s">
        <v>1339</v>
      </c>
      <c r="C140" t="s">
        <v>1340</v>
      </c>
      <c r="D140" t="s">
        <v>1341</v>
      </c>
      <c r="E140" t="s">
        <v>56</v>
      </c>
      <c r="F140">
        <v>2</v>
      </c>
      <c r="G140">
        <v>3.5</v>
      </c>
      <c r="H140" t="s">
        <v>4</v>
      </c>
      <c r="I140">
        <f t="shared" si="2"/>
        <v>7</v>
      </c>
      <c r="J140" t="s">
        <v>43</v>
      </c>
      <c r="K140" t="s">
        <v>103</v>
      </c>
      <c r="O140" t="s">
        <v>1342</v>
      </c>
      <c r="P140" t="s">
        <v>46</v>
      </c>
      <c r="Q140" t="s">
        <v>1343</v>
      </c>
      <c r="R140" t="s">
        <v>1344</v>
      </c>
      <c r="S140" t="s">
        <v>211</v>
      </c>
      <c r="T140" t="s">
        <v>13</v>
      </c>
      <c r="U140">
        <v>868</v>
      </c>
      <c r="V140" t="s">
        <v>25</v>
      </c>
      <c r="W140" t="s">
        <v>1312</v>
      </c>
      <c r="X140" t="s">
        <v>51</v>
      </c>
      <c r="Y140">
        <v>2011</v>
      </c>
      <c r="Z140" t="s">
        <v>52</v>
      </c>
      <c r="AA140" s="2">
        <v>0.01</v>
      </c>
    </row>
    <row r="141" spans="1:28" x14ac:dyDescent="0.25">
      <c r="A141">
        <v>238</v>
      </c>
      <c r="B141" t="s">
        <v>1351</v>
      </c>
      <c r="C141" t="s">
        <v>1352</v>
      </c>
      <c r="D141" t="s">
        <v>1353</v>
      </c>
      <c r="E141" t="s">
        <v>511</v>
      </c>
      <c r="F141">
        <v>3.13</v>
      </c>
      <c r="G141">
        <v>3.13</v>
      </c>
      <c r="H141" t="s">
        <v>75</v>
      </c>
      <c r="I141">
        <f t="shared" si="2"/>
        <v>7.6905664999999992</v>
      </c>
      <c r="J141" t="s">
        <v>43</v>
      </c>
      <c r="K141" t="s">
        <v>84</v>
      </c>
      <c r="L141" t="s">
        <v>7</v>
      </c>
      <c r="O141" t="s">
        <v>1354</v>
      </c>
      <c r="P141" t="s">
        <v>77</v>
      </c>
      <c r="Q141" t="s">
        <v>1352</v>
      </c>
      <c r="R141" t="s">
        <v>1355</v>
      </c>
      <c r="S141" t="s">
        <v>211</v>
      </c>
      <c r="T141" t="s">
        <v>13</v>
      </c>
      <c r="U141">
        <v>878</v>
      </c>
      <c r="V141" t="s">
        <v>25</v>
      </c>
      <c r="W141" t="s">
        <v>1312</v>
      </c>
      <c r="X141" t="s">
        <v>51</v>
      </c>
      <c r="Y141">
        <v>2011</v>
      </c>
      <c r="Z141" t="s">
        <v>52</v>
      </c>
      <c r="AA141" s="2">
        <v>0.01</v>
      </c>
    </row>
    <row r="142" spans="1:28" x14ac:dyDescent="0.25">
      <c r="A142">
        <v>59</v>
      </c>
      <c r="B142" t="s">
        <v>421</v>
      </c>
      <c r="C142" t="s">
        <v>422</v>
      </c>
      <c r="D142" t="s">
        <v>423</v>
      </c>
      <c r="E142" t="s">
        <v>42</v>
      </c>
      <c r="F142">
        <v>3.63</v>
      </c>
      <c r="G142">
        <v>2.63</v>
      </c>
      <c r="H142" t="s">
        <v>4</v>
      </c>
      <c r="I142">
        <f t="shared" si="2"/>
        <v>9.5468999999999991</v>
      </c>
      <c r="J142" t="s">
        <v>5</v>
      </c>
      <c r="K142" t="s">
        <v>66</v>
      </c>
      <c r="O142" t="s">
        <v>424</v>
      </c>
      <c r="P142" t="s">
        <v>68</v>
      </c>
      <c r="Q142" t="s">
        <v>425</v>
      </c>
      <c r="R142" t="s">
        <v>426</v>
      </c>
      <c r="S142" t="s">
        <v>211</v>
      </c>
      <c r="T142" t="s">
        <v>13</v>
      </c>
      <c r="U142">
        <v>898</v>
      </c>
      <c r="V142" t="s">
        <v>25</v>
      </c>
      <c r="W142" t="s">
        <v>145</v>
      </c>
      <c r="X142" t="s">
        <v>51</v>
      </c>
      <c r="Y142">
        <v>2011</v>
      </c>
      <c r="Z142" t="s">
        <v>52</v>
      </c>
      <c r="AA142" s="2">
        <v>0.01</v>
      </c>
    </row>
    <row r="143" spans="1:28" x14ac:dyDescent="0.25">
      <c r="A143">
        <v>25</v>
      </c>
      <c r="B143" t="s">
        <v>204</v>
      </c>
      <c r="C143" t="s">
        <v>205</v>
      </c>
      <c r="D143" t="s">
        <v>206</v>
      </c>
      <c r="E143" t="s">
        <v>32</v>
      </c>
      <c r="F143">
        <v>1.38</v>
      </c>
      <c r="G143">
        <v>1.75</v>
      </c>
      <c r="H143" t="s">
        <v>4</v>
      </c>
      <c r="I143">
        <f t="shared" si="2"/>
        <v>2.415</v>
      </c>
      <c r="J143" t="s">
        <v>43</v>
      </c>
      <c r="K143" t="s">
        <v>207</v>
      </c>
      <c r="O143" t="s">
        <v>208</v>
      </c>
      <c r="P143" t="s">
        <v>209</v>
      </c>
      <c r="Q143" t="s">
        <v>205</v>
      </c>
      <c r="R143" t="s">
        <v>210</v>
      </c>
      <c r="S143" t="s">
        <v>211</v>
      </c>
      <c r="T143" t="s">
        <v>13</v>
      </c>
      <c r="U143">
        <v>901</v>
      </c>
      <c r="V143" t="s">
        <v>25</v>
      </c>
      <c r="W143" t="s">
        <v>145</v>
      </c>
      <c r="X143" t="s">
        <v>51</v>
      </c>
      <c r="Y143">
        <v>2011</v>
      </c>
      <c r="Z143" t="s">
        <v>52</v>
      </c>
      <c r="AA143" s="2">
        <v>0.01</v>
      </c>
    </row>
    <row r="144" spans="1:28" x14ac:dyDescent="0.25">
      <c r="A144">
        <v>231</v>
      </c>
      <c r="B144" t="s">
        <v>1306</v>
      </c>
      <c r="C144" t="s">
        <v>1307</v>
      </c>
      <c r="D144" t="s">
        <v>1308</v>
      </c>
      <c r="E144" t="s">
        <v>56</v>
      </c>
      <c r="F144">
        <v>2.5</v>
      </c>
      <c r="G144">
        <v>3.5</v>
      </c>
      <c r="H144" t="s">
        <v>4</v>
      </c>
      <c r="I144">
        <f t="shared" si="2"/>
        <v>8.75</v>
      </c>
      <c r="J144" t="s">
        <v>43</v>
      </c>
      <c r="K144" t="s">
        <v>44</v>
      </c>
      <c r="O144" t="s">
        <v>1309</v>
      </c>
      <c r="P144" t="s">
        <v>46</v>
      </c>
      <c r="Q144" t="s">
        <v>1310</v>
      </c>
      <c r="R144" t="s">
        <v>1311</v>
      </c>
      <c r="S144" t="s">
        <v>211</v>
      </c>
      <c r="T144" t="s">
        <v>13</v>
      </c>
      <c r="U144">
        <v>915</v>
      </c>
      <c r="V144" t="s">
        <v>25</v>
      </c>
      <c r="W144" t="s">
        <v>1312</v>
      </c>
      <c r="X144" t="s">
        <v>51</v>
      </c>
      <c r="Y144">
        <v>2011</v>
      </c>
      <c r="Z144" t="s">
        <v>52</v>
      </c>
      <c r="AA144" s="2">
        <v>0.01</v>
      </c>
    </row>
    <row r="145" spans="1:27" x14ac:dyDescent="0.25">
      <c r="A145">
        <v>17</v>
      </c>
      <c r="B145" t="s">
        <v>146</v>
      </c>
      <c r="C145" t="s">
        <v>147</v>
      </c>
      <c r="D145" t="s">
        <v>148</v>
      </c>
      <c r="E145" t="s">
        <v>42</v>
      </c>
      <c r="F145">
        <v>3</v>
      </c>
      <c r="G145">
        <v>2</v>
      </c>
      <c r="H145" t="s">
        <v>4</v>
      </c>
      <c r="I145">
        <f t="shared" si="2"/>
        <v>6</v>
      </c>
      <c r="J145" t="s">
        <v>5</v>
      </c>
      <c r="K145" t="s">
        <v>92</v>
      </c>
      <c r="P145" t="s">
        <v>35</v>
      </c>
      <c r="Q145" t="s">
        <v>149</v>
      </c>
      <c r="R145" t="s">
        <v>150</v>
      </c>
      <c r="S145" t="s">
        <v>151</v>
      </c>
      <c r="T145" t="s">
        <v>13</v>
      </c>
      <c r="U145">
        <v>924</v>
      </c>
      <c r="V145" t="s">
        <v>25</v>
      </c>
      <c r="W145" t="s">
        <v>152</v>
      </c>
      <c r="X145" t="s">
        <v>16</v>
      </c>
      <c r="Y145">
        <v>1991</v>
      </c>
      <c r="AA145" s="2">
        <v>0.01</v>
      </c>
    </row>
    <row r="146" spans="1:27" x14ac:dyDescent="0.25">
      <c r="A146">
        <v>257</v>
      </c>
      <c r="B146" t="s">
        <v>1452</v>
      </c>
      <c r="C146" t="s">
        <v>1453</v>
      </c>
      <c r="D146" t="s">
        <v>1454</v>
      </c>
      <c r="E146" t="s">
        <v>20</v>
      </c>
      <c r="F146">
        <v>3.25</v>
      </c>
      <c r="G146">
        <v>2.25</v>
      </c>
      <c r="H146" t="s">
        <v>4</v>
      </c>
      <c r="I146">
        <f t="shared" si="2"/>
        <v>7.3125</v>
      </c>
      <c r="J146" t="s">
        <v>5</v>
      </c>
      <c r="K146" t="s">
        <v>98</v>
      </c>
      <c r="M146" t="s">
        <v>7</v>
      </c>
      <c r="O146" t="s">
        <v>1455</v>
      </c>
      <c r="P146" t="s">
        <v>9</v>
      </c>
      <c r="Q146" t="s">
        <v>172</v>
      </c>
      <c r="R146" t="s">
        <v>80</v>
      </c>
      <c r="S146" t="s">
        <v>1435</v>
      </c>
      <c r="T146" t="s">
        <v>13</v>
      </c>
      <c r="U146">
        <v>962</v>
      </c>
      <c r="V146" t="s">
        <v>25</v>
      </c>
      <c r="W146" t="s">
        <v>1451</v>
      </c>
      <c r="X146" t="s">
        <v>38</v>
      </c>
      <c r="Y146" t="s">
        <v>38</v>
      </c>
      <c r="AA146" s="2">
        <v>0.01</v>
      </c>
    </row>
    <row r="147" spans="1:27" x14ac:dyDescent="0.25">
      <c r="A147">
        <v>260</v>
      </c>
      <c r="B147" t="s">
        <v>1468</v>
      </c>
      <c r="C147" t="s">
        <v>1469</v>
      </c>
      <c r="D147" t="s">
        <v>1470</v>
      </c>
      <c r="E147" t="s">
        <v>56</v>
      </c>
      <c r="F147">
        <v>3.38</v>
      </c>
      <c r="G147">
        <v>1.63</v>
      </c>
      <c r="H147" t="s">
        <v>4</v>
      </c>
      <c r="I147">
        <f t="shared" si="2"/>
        <v>5.5093999999999994</v>
      </c>
      <c r="J147" t="s">
        <v>5</v>
      </c>
      <c r="K147" t="s">
        <v>98</v>
      </c>
      <c r="O147" t="s">
        <v>1471</v>
      </c>
      <c r="P147" t="s">
        <v>46</v>
      </c>
      <c r="Q147" t="s">
        <v>1472</v>
      </c>
      <c r="R147" t="s">
        <v>1422</v>
      </c>
      <c r="S147" t="s">
        <v>151</v>
      </c>
      <c r="T147" t="s">
        <v>13</v>
      </c>
      <c r="U147">
        <v>982</v>
      </c>
      <c r="V147" t="s">
        <v>25</v>
      </c>
      <c r="W147" t="s">
        <v>50</v>
      </c>
      <c r="X147" t="s">
        <v>51</v>
      </c>
      <c r="Y147">
        <v>2005</v>
      </c>
      <c r="Z147" t="s">
        <v>52</v>
      </c>
      <c r="AA147" s="2">
        <v>0.01</v>
      </c>
    </row>
    <row r="148" spans="1:27" x14ac:dyDescent="0.25">
      <c r="A148">
        <v>251</v>
      </c>
      <c r="B148" t="s">
        <v>1417</v>
      </c>
      <c r="C148" t="s">
        <v>1418</v>
      </c>
      <c r="D148" t="s">
        <v>1419</v>
      </c>
      <c r="E148" t="s">
        <v>42</v>
      </c>
      <c r="F148">
        <v>3.5</v>
      </c>
      <c r="G148">
        <v>3.5</v>
      </c>
      <c r="H148" t="s">
        <v>75</v>
      </c>
      <c r="I148">
        <f t="shared" si="2"/>
        <v>9.6162500000000009</v>
      </c>
      <c r="J148" t="s">
        <v>43</v>
      </c>
      <c r="K148" t="s">
        <v>84</v>
      </c>
      <c r="O148" t="s">
        <v>1420</v>
      </c>
      <c r="P148" t="s">
        <v>9</v>
      </c>
      <c r="Q148" t="s">
        <v>1421</v>
      </c>
      <c r="R148" t="s">
        <v>1422</v>
      </c>
      <c r="S148" t="s">
        <v>151</v>
      </c>
      <c r="T148" t="s">
        <v>13</v>
      </c>
      <c r="U148">
        <v>983</v>
      </c>
      <c r="V148" t="s">
        <v>25</v>
      </c>
      <c r="W148" t="s">
        <v>253</v>
      </c>
      <c r="X148" t="s">
        <v>16</v>
      </c>
      <c r="Y148">
        <v>2017</v>
      </c>
      <c r="Z148" t="s">
        <v>1423</v>
      </c>
      <c r="AA148" s="2">
        <v>0.01</v>
      </c>
    </row>
    <row r="149" spans="1:27" x14ac:dyDescent="0.25">
      <c r="A149">
        <v>32</v>
      </c>
      <c r="B149" t="s">
        <v>248</v>
      </c>
      <c r="C149" t="s">
        <v>249</v>
      </c>
      <c r="D149" t="s">
        <v>250</v>
      </c>
      <c r="E149" t="s">
        <v>42</v>
      </c>
      <c r="F149">
        <v>3.5</v>
      </c>
      <c r="G149">
        <v>2.5</v>
      </c>
      <c r="H149" t="s">
        <v>4</v>
      </c>
      <c r="I149">
        <f t="shared" si="2"/>
        <v>8.75</v>
      </c>
      <c r="J149" t="s">
        <v>5</v>
      </c>
      <c r="K149" t="s">
        <v>103</v>
      </c>
      <c r="M149" t="s">
        <v>7</v>
      </c>
      <c r="P149" t="s">
        <v>46</v>
      </c>
      <c r="Q149" t="s">
        <v>251</v>
      </c>
      <c r="R149" t="s">
        <v>252</v>
      </c>
      <c r="S149" t="s">
        <v>151</v>
      </c>
      <c r="T149" t="s">
        <v>13</v>
      </c>
      <c r="U149">
        <v>993</v>
      </c>
      <c r="V149" t="s">
        <v>25</v>
      </c>
      <c r="W149" t="s">
        <v>253</v>
      </c>
      <c r="X149" t="s">
        <v>16</v>
      </c>
      <c r="Y149">
        <v>2017</v>
      </c>
      <c r="Z149" t="s">
        <v>198</v>
      </c>
      <c r="AA149" s="2">
        <v>0.01</v>
      </c>
    </row>
    <row r="150" spans="1:27" x14ac:dyDescent="0.25">
      <c r="A150">
        <v>46</v>
      </c>
      <c r="B150" t="s">
        <v>336</v>
      </c>
      <c r="C150" t="s">
        <v>337</v>
      </c>
      <c r="D150" t="s">
        <v>338</v>
      </c>
      <c r="E150" t="s">
        <v>56</v>
      </c>
      <c r="F150">
        <v>2.25</v>
      </c>
      <c r="G150">
        <v>3.5</v>
      </c>
      <c r="H150" t="s">
        <v>4</v>
      </c>
      <c r="I150">
        <f t="shared" si="2"/>
        <v>7.875</v>
      </c>
      <c r="J150" t="s">
        <v>43</v>
      </c>
      <c r="K150" t="s">
        <v>44</v>
      </c>
      <c r="O150" t="s">
        <v>339</v>
      </c>
      <c r="P150" t="s">
        <v>35</v>
      </c>
      <c r="Q150" t="s">
        <v>340</v>
      </c>
      <c r="R150" t="s">
        <v>340</v>
      </c>
      <c r="S150" t="s">
        <v>341</v>
      </c>
      <c r="T150" t="s">
        <v>13</v>
      </c>
      <c r="U150" s="3">
        <v>1002</v>
      </c>
      <c r="V150" t="s">
        <v>25</v>
      </c>
      <c r="W150" t="s">
        <v>342</v>
      </c>
      <c r="X150" t="s">
        <v>38</v>
      </c>
      <c r="Y150" t="s">
        <v>80</v>
      </c>
      <c r="AA150" s="2">
        <v>0.01</v>
      </c>
    </row>
    <row r="151" spans="1:27" x14ac:dyDescent="0.25">
      <c r="A151">
        <v>270</v>
      </c>
      <c r="B151" t="s">
        <v>1519</v>
      </c>
      <c r="C151" t="s">
        <v>340</v>
      </c>
      <c r="D151" t="s">
        <v>1520</v>
      </c>
      <c r="E151" t="s">
        <v>215</v>
      </c>
      <c r="F151">
        <v>3.25</v>
      </c>
      <c r="G151">
        <v>2.88</v>
      </c>
      <c r="H151" t="s">
        <v>4</v>
      </c>
      <c r="I151">
        <f t="shared" si="2"/>
        <v>9.36</v>
      </c>
      <c r="J151" t="s">
        <v>5</v>
      </c>
      <c r="K151" t="s">
        <v>1033</v>
      </c>
      <c r="M151" t="s">
        <v>7</v>
      </c>
      <c r="O151" t="s">
        <v>1521</v>
      </c>
      <c r="P151" t="s">
        <v>35</v>
      </c>
      <c r="Q151" t="s">
        <v>1522</v>
      </c>
      <c r="R151" t="s">
        <v>340</v>
      </c>
      <c r="S151" t="s">
        <v>341</v>
      </c>
      <c r="T151" t="s">
        <v>13</v>
      </c>
      <c r="U151" s="3">
        <v>1002</v>
      </c>
      <c r="V151" t="s">
        <v>25</v>
      </c>
      <c r="W151" t="s">
        <v>688</v>
      </c>
      <c r="X151" t="s">
        <v>16</v>
      </c>
      <c r="Y151">
        <v>2013</v>
      </c>
      <c r="Z151" t="s">
        <v>28</v>
      </c>
      <c r="AA151" s="2">
        <v>0.01</v>
      </c>
    </row>
    <row r="152" spans="1:27" x14ac:dyDescent="0.25">
      <c r="A152">
        <v>330</v>
      </c>
      <c r="B152" t="s">
        <v>1777</v>
      </c>
      <c r="C152" t="s">
        <v>1778</v>
      </c>
      <c r="D152" t="s">
        <v>1779</v>
      </c>
      <c r="E152" t="s">
        <v>3</v>
      </c>
      <c r="F152">
        <v>3.5</v>
      </c>
      <c r="G152">
        <v>1.5</v>
      </c>
      <c r="H152" t="s">
        <v>4</v>
      </c>
      <c r="I152">
        <f t="shared" si="2"/>
        <v>5.25</v>
      </c>
      <c r="J152" t="s">
        <v>5</v>
      </c>
      <c r="K152" t="s">
        <v>98</v>
      </c>
      <c r="O152" t="s">
        <v>1780</v>
      </c>
      <c r="P152" t="s">
        <v>46</v>
      </c>
      <c r="Q152" t="s">
        <v>1781</v>
      </c>
      <c r="R152" t="s">
        <v>1775</v>
      </c>
      <c r="S152" t="s">
        <v>1776</v>
      </c>
      <c r="T152" t="s">
        <v>13</v>
      </c>
      <c r="U152" s="3">
        <v>1042</v>
      </c>
      <c r="V152" t="s">
        <v>25</v>
      </c>
      <c r="W152" t="s">
        <v>1638</v>
      </c>
      <c r="X152" t="s">
        <v>51</v>
      </c>
      <c r="Y152">
        <v>2021</v>
      </c>
      <c r="Z152" t="s">
        <v>198</v>
      </c>
      <c r="AA152" s="2">
        <v>0.01</v>
      </c>
    </row>
    <row r="153" spans="1:27" x14ac:dyDescent="0.25">
      <c r="A153">
        <v>256</v>
      </c>
      <c r="B153" t="s">
        <v>1448</v>
      </c>
      <c r="C153" t="s">
        <v>1449</v>
      </c>
      <c r="D153" t="s">
        <v>1450</v>
      </c>
      <c r="E153" t="s">
        <v>234</v>
      </c>
      <c r="F153">
        <v>2.25</v>
      </c>
      <c r="G153">
        <v>4.5</v>
      </c>
      <c r="H153" t="s">
        <v>4</v>
      </c>
      <c r="I153">
        <f t="shared" si="2"/>
        <v>10.125</v>
      </c>
      <c r="J153" t="s">
        <v>43</v>
      </c>
      <c r="K153" t="s">
        <v>98</v>
      </c>
      <c r="O153" t="s">
        <v>396</v>
      </c>
      <c r="P153" t="s">
        <v>9</v>
      </c>
      <c r="Q153" t="s">
        <v>38</v>
      </c>
      <c r="R153" t="s">
        <v>396</v>
      </c>
      <c r="S153" t="s">
        <v>151</v>
      </c>
      <c r="T153" t="s">
        <v>13</v>
      </c>
      <c r="U153" s="3">
        <v>1052</v>
      </c>
      <c r="V153" t="s">
        <v>25</v>
      </c>
      <c r="W153" t="s">
        <v>1451</v>
      </c>
      <c r="X153" t="s">
        <v>38</v>
      </c>
      <c r="Y153" t="s">
        <v>80</v>
      </c>
      <c r="AA153" s="2">
        <v>0.01</v>
      </c>
    </row>
    <row r="154" spans="1:27" x14ac:dyDescent="0.25">
      <c r="A154">
        <v>409</v>
      </c>
      <c r="B154" t="s">
        <v>2120</v>
      </c>
      <c r="C154" t="s">
        <v>2121</v>
      </c>
      <c r="D154" t="s">
        <v>2122</v>
      </c>
      <c r="E154" t="s">
        <v>3</v>
      </c>
      <c r="F154">
        <v>3.5</v>
      </c>
      <c r="G154">
        <v>2.5</v>
      </c>
      <c r="H154" t="s">
        <v>4</v>
      </c>
      <c r="I154">
        <f t="shared" si="2"/>
        <v>8.75</v>
      </c>
      <c r="J154" t="s">
        <v>5</v>
      </c>
      <c r="K154" t="s">
        <v>92</v>
      </c>
      <c r="P154" t="s">
        <v>46</v>
      </c>
      <c r="Q154" t="s">
        <v>2123</v>
      </c>
      <c r="R154" t="s">
        <v>396</v>
      </c>
      <c r="S154" t="s">
        <v>151</v>
      </c>
      <c r="T154" t="s">
        <v>13</v>
      </c>
      <c r="U154" s="3">
        <v>1052</v>
      </c>
      <c r="V154" t="s">
        <v>25</v>
      </c>
      <c r="W154" t="s">
        <v>2115</v>
      </c>
      <c r="X154" t="s">
        <v>16</v>
      </c>
      <c r="Y154">
        <v>2022</v>
      </c>
      <c r="Z154" t="s">
        <v>1836</v>
      </c>
      <c r="AA154" s="2">
        <v>0.01</v>
      </c>
    </row>
    <row r="155" spans="1:27" x14ac:dyDescent="0.25">
      <c r="A155">
        <v>406</v>
      </c>
      <c r="B155" t="s">
        <v>2108</v>
      </c>
      <c r="C155" t="s">
        <v>2109</v>
      </c>
      <c r="D155" t="s">
        <v>2110</v>
      </c>
      <c r="E155" t="s">
        <v>42</v>
      </c>
      <c r="F155">
        <v>3.5</v>
      </c>
      <c r="G155">
        <v>2.5</v>
      </c>
      <c r="H155" t="s">
        <v>4</v>
      </c>
      <c r="I155">
        <f t="shared" si="2"/>
        <v>8.75</v>
      </c>
      <c r="J155" t="s">
        <v>5</v>
      </c>
      <c r="K155" t="s">
        <v>103</v>
      </c>
      <c r="O155" t="s">
        <v>396</v>
      </c>
      <c r="P155" t="s">
        <v>46</v>
      </c>
      <c r="Q155" t="s">
        <v>2111</v>
      </c>
      <c r="R155" t="s">
        <v>396</v>
      </c>
      <c r="S155" t="s">
        <v>151</v>
      </c>
      <c r="T155" t="s">
        <v>1568</v>
      </c>
      <c r="U155" s="3">
        <v>1053</v>
      </c>
      <c r="V155" t="s">
        <v>25</v>
      </c>
      <c r="X155" t="s">
        <v>16</v>
      </c>
      <c r="Y155">
        <v>2022</v>
      </c>
      <c r="Z155" t="s">
        <v>1836</v>
      </c>
      <c r="AA155" s="2">
        <v>0.01</v>
      </c>
    </row>
    <row r="156" spans="1:27" x14ac:dyDescent="0.25">
      <c r="A156">
        <v>408</v>
      </c>
      <c r="B156" t="s">
        <v>2117</v>
      </c>
      <c r="C156" t="s">
        <v>2118</v>
      </c>
      <c r="D156" t="s">
        <v>2119</v>
      </c>
      <c r="E156" t="s">
        <v>42</v>
      </c>
      <c r="F156">
        <v>3.5</v>
      </c>
      <c r="G156">
        <v>2.5</v>
      </c>
      <c r="H156" t="s">
        <v>4</v>
      </c>
      <c r="I156">
        <f t="shared" si="2"/>
        <v>8.75</v>
      </c>
      <c r="J156" t="s">
        <v>5</v>
      </c>
      <c r="K156" t="s">
        <v>98</v>
      </c>
      <c r="O156" t="s">
        <v>2118</v>
      </c>
      <c r="P156" t="s">
        <v>35</v>
      </c>
      <c r="Q156" t="s">
        <v>2111</v>
      </c>
      <c r="R156" t="s">
        <v>396</v>
      </c>
      <c r="S156" t="s">
        <v>151</v>
      </c>
      <c r="T156" t="s">
        <v>13</v>
      </c>
      <c r="U156" s="3">
        <v>1053</v>
      </c>
      <c r="V156" t="s">
        <v>25</v>
      </c>
      <c r="W156" t="s">
        <v>2115</v>
      </c>
      <c r="X156" t="s">
        <v>16</v>
      </c>
      <c r="Y156">
        <v>2022</v>
      </c>
      <c r="Z156" t="s">
        <v>1836</v>
      </c>
      <c r="AA156" s="2">
        <v>0.01</v>
      </c>
    </row>
    <row r="157" spans="1:27" x14ac:dyDescent="0.25">
      <c r="A157">
        <v>254</v>
      </c>
      <c r="B157" t="s">
        <v>1436</v>
      </c>
      <c r="C157" t="s">
        <v>1437</v>
      </c>
      <c r="D157" t="s">
        <v>1438</v>
      </c>
      <c r="E157" t="s">
        <v>42</v>
      </c>
      <c r="F157">
        <v>2.13</v>
      </c>
      <c r="G157">
        <v>3.5</v>
      </c>
      <c r="H157" t="s">
        <v>4</v>
      </c>
      <c r="I157">
        <f t="shared" si="2"/>
        <v>7.4550000000000001</v>
      </c>
      <c r="J157" t="s">
        <v>43</v>
      </c>
      <c r="K157" t="s">
        <v>92</v>
      </c>
      <c r="O157" t="s">
        <v>1439</v>
      </c>
      <c r="P157" t="s">
        <v>46</v>
      </c>
      <c r="Q157" t="s">
        <v>1440</v>
      </c>
      <c r="R157" t="s">
        <v>1441</v>
      </c>
      <c r="S157" t="s">
        <v>151</v>
      </c>
      <c r="T157" t="s">
        <v>13</v>
      </c>
      <c r="U157" s="3">
        <v>1054</v>
      </c>
      <c r="V157" t="s">
        <v>25</v>
      </c>
      <c r="W157" t="s">
        <v>1415</v>
      </c>
      <c r="X157" t="s">
        <v>16</v>
      </c>
      <c r="Y157">
        <v>2015</v>
      </c>
      <c r="Z157" t="s">
        <v>1416</v>
      </c>
      <c r="AA157" s="2">
        <v>0.01</v>
      </c>
    </row>
    <row r="158" spans="1:27" x14ac:dyDescent="0.25">
      <c r="A158">
        <v>261</v>
      </c>
      <c r="B158" t="s">
        <v>1473</v>
      </c>
      <c r="C158" t="s">
        <v>1474</v>
      </c>
      <c r="D158" t="s">
        <v>1475</v>
      </c>
      <c r="E158" t="s">
        <v>215</v>
      </c>
      <c r="F158">
        <v>4</v>
      </c>
      <c r="G158">
        <v>3.25</v>
      </c>
      <c r="H158" t="s">
        <v>4</v>
      </c>
      <c r="I158">
        <f t="shared" si="2"/>
        <v>13</v>
      </c>
      <c r="J158" t="s">
        <v>5</v>
      </c>
      <c r="K158" t="s">
        <v>57</v>
      </c>
      <c r="M158" t="s">
        <v>7</v>
      </c>
      <c r="N158" t="s">
        <v>7</v>
      </c>
      <c r="O158" t="s">
        <v>1476</v>
      </c>
      <c r="P158" t="s">
        <v>35</v>
      </c>
      <c r="Q158" t="s">
        <v>1477</v>
      </c>
      <c r="R158" t="s">
        <v>1362</v>
      </c>
      <c r="S158" t="s">
        <v>1364</v>
      </c>
      <c r="T158" t="s">
        <v>13</v>
      </c>
      <c r="U158" s="3">
        <v>1219</v>
      </c>
      <c r="V158" t="s">
        <v>25</v>
      </c>
      <c r="W158" t="s">
        <v>1365</v>
      </c>
      <c r="X158" t="s">
        <v>1478</v>
      </c>
      <c r="Y158">
        <v>2012</v>
      </c>
      <c r="Z158" t="s">
        <v>52</v>
      </c>
      <c r="AA158" s="2">
        <v>0.01</v>
      </c>
    </row>
    <row r="159" spans="1:27" x14ac:dyDescent="0.25">
      <c r="A159">
        <v>262</v>
      </c>
      <c r="B159" t="s">
        <v>1479</v>
      </c>
      <c r="C159" t="s">
        <v>1480</v>
      </c>
      <c r="D159" t="s">
        <v>1481</v>
      </c>
      <c r="E159" t="s">
        <v>3</v>
      </c>
      <c r="F159">
        <v>2.5</v>
      </c>
      <c r="G159">
        <v>5.5</v>
      </c>
      <c r="H159" t="s">
        <v>4</v>
      </c>
      <c r="I159">
        <f t="shared" si="2"/>
        <v>13.75</v>
      </c>
      <c r="J159" t="s">
        <v>43</v>
      </c>
      <c r="K159" t="s">
        <v>1482</v>
      </c>
      <c r="O159" t="s">
        <v>1363</v>
      </c>
      <c r="P159" t="s">
        <v>35</v>
      </c>
      <c r="Q159" t="s">
        <v>1363</v>
      </c>
      <c r="R159" t="s">
        <v>1362</v>
      </c>
      <c r="S159" t="s">
        <v>1364</v>
      </c>
      <c r="T159" t="s">
        <v>13</v>
      </c>
      <c r="U159" s="3">
        <v>1222</v>
      </c>
      <c r="V159" t="s">
        <v>25</v>
      </c>
      <c r="W159" t="s">
        <v>1365</v>
      </c>
      <c r="X159" t="s">
        <v>1478</v>
      </c>
      <c r="Y159">
        <v>2012</v>
      </c>
      <c r="Z159" t="s">
        <v>52</v>
      </c>
      <c r="AA159" s="2">
        <v>0.01</v>
      </c>
    </row>
    <row r="160" spans="1:27" x14ac:dyDescent="0.25">
      <c r="A160">
        <v>240</v>
      </c>
      <c r="B160" t="s">
        <v>1359</v>
      </c>
      <c r="C160" t="s">
        <v>1360</v>
      </c>
      <c r="D160" t="s">
        <v>1361</v>
      </c>
      <c r="E160" t="s">
        <v>215</v>
      </c>
      <c r="F160">
        <v>1.5</v>
      </c>
      <c r="G160">
        <v>4</v>
      </c>
      <c r="H160" t="s">
        <v>4</v>
      </c>
      <c r="I160">
        <f t="shared" si="2"/>
        <v>6</v>
      </c>
      <c r="J160" t="s">
        <v>43</v>
      </c>
      <c r="K160" t="s">
        <v>98</v>
      </c>
      <c r="O160" t="s">
        <v>1362</v>
      </c>
      <c r="P160" t="s">
        <v>35</v>
      </c>
      <c r="Q160" t="s">
        <v>1363</v>
      </c>
      <c r="R160" t="s">
        <v>1362</v>
      </c>
      <c r="S160" t="s">
        <v>1364</v>
      </c>
      <c r="T160" t="s">
        <v>13</v>
      </c>
      <c r="U160" s="3">
        <v>1222</v>
      </c>
      <c r="V160" t="s">
        <v>25</v>
      </c>
      <c r="W160" t="s">
        <v>1365</v>
      </c>
      <c r="X160" t="s">
        <v>114</v>
      </c>
      <c r="Y160">
        <v>2012</v>
      </c>
      <c r="Z160" t="s">
        <v>52</v>
      </c>
      <c r="AA160" s="2">
        <v>0.01</v>
      </c>
    </row>
    <row r="161" spans="1:27" x14ac:dyDescent="0.25">
      <c r="A161">
        <v>278</v>
      </c>
      <c r="B161" t="s">
        <v>1552</v>
      </c>
      <c r="C161" t="s">
        <v>1553</v>
      </c>
      <c r="D161" t="s">
        <v>1554</v>
      </c>
      <c r="E161" t="s">
        <v>553</v>
      </c>
      <c r="F161">
        <v>1</v>
      </c>
      <c r="G161">
        <v>4</v>
      </c>
      <c r="H161" t="s">
        <v>4</v>
      </c>
      <c r="I161">
        <f t="shared" si="2"/>
        <v>4</v>
      </c>
      <c r="J161" t="s">
        <v>5</v>
      </c>
      <c r="K161" t="s">
        <v>393</v>
      </c>
      <c r="M161" t="s">
        <v>7</v>
      </c>
      <c r="O161" t="s">
        <v>1555</v>
      </c>
      <c r="P161" t="s">
        <v>35</v>
      </c>
      <c r="Q161" t="s">
        <v>1556</v>
      </c>
      <c r="R161" t="s">
        <v>1555</v>
      </c>
      <c r="S161" t="s">
        <v>1364</v>
      </c>
      <c r="T161" t="s">
        <v>13</v>
      </c>
      <c r="U161" s="3">
        <v>1277</v>
      </c>
      <c r="V161" t="s">
        <v>25</v>
      </c>
      <c r="W161" t="s">
        <v>1365</v>
      </c>
      <c r="X161" t="s">
        <v>1478</v>
      </c>
      <c r="Y161">
        <v>2012</v>
      </c>
      <c r="Z161" t="s">
        <v>52</v>
      </c>
      <c r="AA161" s="2">
        <v>0.01</v>
      </c>
    </row>
    <row r="162" spans="1:27" x14ac:dyDescent="0.25">
      <c r="A162">
        <v>313</v>
      </c>
      <c r="B162" t="s">
        <v>1680</v>
      </c>
      <c r="C162" t="s">
        <v>1681</v>
      </c>
      <c r="D162" t="s">
        <v>1682</v>
      </c>
      <c r="E162" t="s">
        <v>32</v>
      </c>
      <c r="F162">
        <v>1.5</v>
      </c>
      <c r="G162">
        <v>3</v>
      </c>
      <c r="H162" t="s">
        <v>4</v>
      </c>
      <c r="I162">
        <f t="shared" si="2"/>
        <v>4.5</v>
      </c>
      <c r="J162" t="s">
        <v>43</v>
      </c>
      <c r="K162" t="s">
        <v>98</v>
      </c>
      <c r="O162" t="s">
        <v>1681</v>
      </c>
      <c r="P162" t="s">
        <v>68</v>
      </c>
      <c r="Q162" t="s">
        <v>1635</v>
      </c>
      <c r="R162" t="s">
        <v>1636</v>
      </c>
      <c r="S162" t="s">
        <v>1637</v>
      </c>
      <c r="T162" t="s">
        <v>13</v>
      </c>
      <c r="U162" s="3">
        <v>1389</v>
      </c>
      <c r="V162" t="s">
        <v>25</v>
      </c>
      <c r="W162" t="s">
        <v>1638</v>
      </c>
      <c r="X162" t="s">
        <v>51</v>
      </c>
      <c r="Y162">
        <v>2021</v>
      </c>
      <c r="Z162" t="s">
        <v>198</v>
      </c>
      <c r="AA162" s="2">
        <v>0.01</v>
      </c>
    </row>
    <row r="163" spans="1:27" x14ac:dyDescent="0.25">
      <c r="A163">
        <v>301</v>
      </c>
      <c r="B163" t="s">
        <v>1646</v>
      </c>
      <c r="C163" t="s">
        <v>1644</v>
      </c>
      <c r="D163" t="s">
        <v>1647</v>
      </c>
      <c r="E163" t="s">
        <v>42</v>
      </c>
      <c r="F163">
        <v>1.75</v>
      </c>
      <c r="G163">
        <v>2.75</v>
      </c>
      <c r="H163" t="s">
        <v>4</v>
      </c>
      <c r="I163">
        <f t="shared" si="2"/>
        <v>4.8125</v>
      </c>
      <c r="J163" t="s">
        <v>43</v>
      </c>
      <c r="K163" t="s">
        <v>103</v>
      </c>
      <c r="P163" t="s">
        <v>68</v>
      </c>
      <c r="Q163" t="s">
        <v>1635</v>
      </c>
      <c r="R163" t="s">
        <v>1636</v>
      </c>
      <c r="S163" t="s">
        <v>1637</v>
      </c>
      <c r="T163" t="s">
        <v>13</v>
      </c>
      <c r="U163" s="3">
        <v>1389</v>
      </c>
      <c r="V163" t="s">
        <v>25</v>
      </c>
      <c r="W163" t="s">
        <v>1638</v>
      </c>
      <c r="X163" t="s">
        <v>51</v>
      </c>
      <c r="Y163">
        <v>2021</v>
      </c>
      <c r="Z163" t="s">
        <v>198</v>
      </c>
      <c r="AA163" s="2">
        <v>0.01</v>
      </c>
    </row>
    <row r="164" spans="1:27" x14ac:dyDescent="0.25">
      <c r="A164">
        <v>302</v>
      </c>
      <c r="B164" t="s">
        <v>1648</v>
      </c>
      <c r="C164" t="s">
        <v>1644</v>
      </c>
      <c r="D164" t="s">
        <v>1649</v>
      </c>
      <c r="E164" t="s">
        <v>42</v>
      </c>
      <c r="F164">
        <v>1.75</v>
      </c>
      <c r="G164">
        <v>2.75</v>
      </c>
      <c r="H164" t="s">
        <v>4</v>
      </c>
      <c r="I164">
        <f t="shared" si="2"/>
        <v>4.8125</v>
      </c>
      <c r="J164" t="s">
        <v>43</v>
      </c>
      <c r="K164" t="s">
        <v>103</v>
      </c>
      <c r="P164" t="s">
        <v>68</v>
      </c>
      <c r="Q164" t="s">
        <v>1635</v>
      </c>
      <c r="R164" t="s">
        <v>1636</v>
      </c>
      <c r="S164" t="s">
        <v>1637</v>
      </c>
      <c r="T164" t="s">
        <v>13</v>
      </c>
      <c r="U164" s="3">
        <v>1389</v>
      </c>
      <c r="V164" t="s">
        <v>25</v>
      </c>
      <c r="W164" t="s">
        <v>1638</v>
      </c>
      <c r="X164" t="s">
        <v>51</v>
      </c>
      <c r="Y164">
        <v>2021</v>
      </c>
      <c r="Z164" t="s">
        <v>198</v>
      </c>
      <c r="AA164" s="2">
        <v>0.01</v>
      </c>
    </row>
    <row r="165" spans="1:27" x14ac:dyDescent="0.25">
      <c r="A165">
        <v>303</v>
      </c>
      <c r="B165" t="s">
        <v>1650</v>
      </c>
      <c r="C165" t="s">
        <v>1644</v>
      </c>
      <c r="D165" t="s">
        <v>1651</v>
      </c>
      <c r="E165" t="s">
        <v>42</v>
      </c>
      <c r="F165">
        <v>1.75</v>
      </c>
      <c r="G165">
        <v>2.75</v>
      </c>
      <c r="H165" t="s">
        <v>4</v>
      </c>
      <c r="I165">
        <f t="shared" si="2"/>
        <v>4.8125</v>
      </c>
      <c r="J165" t="s">
        <v>43</v>
      </c>
      <c r="K165" t="s">
        <v>103</v>
      </c>
      <c r="P165" t="s">
        <v>68</v>
      </c>
      <c r="Q165" t="s">
        <v>1635</v>
      </c>
      <c r="R165" t="s">
        <v>1636</v>
      </c>
      <c r="S165" t="s">
        <v>1637</v>
      </c>
      <c r="T165" t="s">
        <v>13</v>
      </c>
      <c r="U165" s="3">
        <v>1389</v>
      </c>
      <c r="V165" t="s">
        <v>25</v>
      </c>
      <c r="W165" t="s">
        <v>1638</v>
      </c>
      <c r="X165" t="s">
        <v>51</v>
      </c>
      <c r="Y165">
        <v>2021</v>
      </c>
      <c r="Z165" t="s">
        <v>198</v>
      </c>
      <c r="AA165" s="2">
        <v>0.01</v>
      </c>
    </row>
    <row r="166" spans="1:27" x14ac:dyDescent="0.25">
      <c r="A166">
        <v>305</v>
      </c>
      <c r="B166" t="s">
        <v>1654</v>
      </c>
      <c r="C166" t="s">
        <v>1644</v>
      </c>
      <c r="D166" t="s">
        <v>1655</v>
      </c>
      <c r="E166" t="s">
        <v>42</v>
      </c>
      <c r="F166">
        <v>1.75</v>
      </c>
      <c r="G166">
        <v>2.75</v>
      </c>
      <c r="H166" t="s">
        <v>4</v>
      </c>
      <c r="I166">
        <f t="shared" si="2"/>
        <v>4.8125</v>
      </c>
      <c r="J166" t="s">
        <v>43</v>
      </c>
      <c r="K166" t="s">
        <v>103</v>
      </c>
      <c r="P166" t="s">
        <v>68</v>
      </c>
      <c r="Q166" t="s">
        <v>1635</v>
      </c>
      <c r="R166" t="s">
        <v>1636</v>
      </c>
      <c r="S166" t="s">
        <v>1637</v>
      </c>
      <c r="T166" t="s">
        <v>13</v>
      </c>
      <c r="U166" s="3">
        <v>1389</v>
      </c>
      <c r="V166" t="s">
        <v>25</v>
      </c>
      <c r="W166" t="s">
        <v>1638</v>
      </c>
      <c r="X166" t="s">
        <v>51</v>
      </c>
      <c r="Y166">
        <v>2021</v>
      </c>
      <c r="Z166" t="s">
        <v>198</v>
      </c>
      <c r="AA166" s="2">
        <v>0.01</v>
      </c>
    </row>
    <row r="167" spans="1:27" x14ac:dyDescent="0.25">
      <c r="A167">
        <v>300</v>
      </c>
      <c r="B167" t="s">
        <v>1643</v>
      </c>
      <c r="C167" t="s">
        <v>1644</v>
      </c>
      <c r="D167" t="s">
        <v>1645</v>
      </c>
      <c r="E167" t="s">
        <v>42</v>
      </c>
      <c r="F167">
        <v>1.75</v>
      </c>
      <c r="G167">
        <v>1.75</v>
      </c>
      <c r="H167" t="s">
        <v>156</v>
      </c>
      <c r="I167">
        <f t="shared" si="2"/>
        <v>3.0625</v>
      </c>
      <c r="J167" t="s">
        <v>43</v>
      </c>
      <c r="K167" t="s">
        <v>103</v>
      </c>
      <c r="P167" t="s">
        <v>68</v>
      </c>
      <c r="Q167" t="s">
        <v>1635</v>
      </c>
      <c r="R167" t="s">
        <v>1636</v>
      </c>
      <c r="S167" t="s">
        <v>1637</v>
      </c>
      <c r="T167" t="s">
        <v>13</v>
      </c>
      <c r="U167" s="3">
        <v>1389</v>
      </c>
      <c r="V167" t="s">
        <v>25</v>
      </c>
      <c r="W167" t="s">
        <v>1638</v>
      </c>
      <c r="X167" t="s">
        <v>51</v>
      </c>
      <c r="Y167">
        <v>2021</v>
      </c>
      <c r="Z167" t="s">
        <v>198</v>
      </c>
      <c r="AA167" s="2">
        <v>0.01</v>
      </c>
    </row>
    <row r="168" spans="1:27" x14ac:dyDescent="0.25">
      <c r="A168">
        <v>304</v>
      </c>
      <c r="B168" t="s">
        <v>1652</v>
      </c>
      <c r="C168" t="s">
        <v>1644</v>
      </c>
      <c r="D168" t="s">
        <v>1653</v>
      </c>
      <c r="E168" t="s">
        <v>42</v>
      </c>
      <c r="F168">
        <v>1.75</v>
      </c>
      <c r="G168">
        <v>1.75</v>
      </c>
      <c r="H168" t="s">
        <v>156</v>
      </c>
      <c r="I168">
        <f t="shared" si="2"/>
        <v>3.0625</v>
      </c>
      <c r="J168" t="s">
        <v>43</v>
      </c>
      <c r="K168" t="s">
        <v>103</v>
      </c>
      <c r="P168" t="s">
        <v>68</v>
      </c>
      <c r="Q168" t="s">
        <v>1635</v>
      </c>
      <c r="R168" t="s">
        <v>1636</v>
      </c>
      <c r="S168" t="s">
        <v>1637</v>
      </c>
      <c r="T168" t="s">
        <v>13</v>
      </c>
      <c r="U168" s="3">
        <v>1389</v>
      </c>
      <c r="V168" t="s">
        <v>25</v>
      </c>
      <c r="W168" t="s">
        <v>1638</v>
      </c>
      <c r="X168" t="s">
        <v>51</v>
      </c>
      <c r="Y168">
        <v>2021</v>
      </c>
      <c r="Z168" t="s">
        <v>198</v>
      </c>
      <c r="AA168" s="2">
        <v>0.01</v>
      </c>
    </row>
    <row r="169" spans="1:27" x14ac:dyDescent="0.25">
      <c r="A169">
        <v>306</v>
      </c>
      <c r="B169" t="s">
        <v>1656</v>
      </c>
      <c r="C169" t="s">
        <v>1644</v>
      </c>
      <c r="D169" t="s">
        <v>1657</v>
      </c>
      <c r="E169" t="s">
        <v>42</v>
      </c>
      <c r="F169">
        <v>1.75</v>
      </c>
      <c r="G169">
        <v>1.75</v>
      </c>
      <c r="H169" t="s">
        <v>156</v>
      </c>
      <c r="I169">
        <f t="shared" si="2"/>
        <v>3.0625</v>
      </c>
      <c r="J169" t="s">
        <v>43</v>
      </c>
      <c r="K169" t="s">
        <v>103</v>
      </c>
      <c r="P169" t="s">
        <v>68</v>
      </c>
      <c r="Q169" t="s">
        <v>1635</v>
      </c>
      <c r="R169" t="s">
        <v>1636</v>
      </c>
      <c r="S169" t="s">
        <v>1637</v>
      </c>
      <c r="T169" t="s">
        <v>13</v>
      </c>
      <c r="U169" s="3">
        <v>1389</v>
      </c>
      <c r="V169" t="s">
        <v>25</v>
      </c>
      <c r="W169" t="s">
        <v>1638</v>
      </c>
      <c r="X169" t="s">
        <v>51</v>
      </c>
      <c r="Y169">
        <v>2021</v>
      </c>
      <c r="Z169" t="s">
        <v>198</v>
      </c>
      <c r="AA169" s="2">
        <v>0.01</v>
      </c>
    </row>
    <row r="170" spans="1:27" x14ac:dyDescent="0.25">
      <c r="A170">
        <v>307</v>
      </c>
      <c r="B170" t="s">
        <v>1658</v>
      </c>
      <c r="C170" t="s">
        <v>1644</v>
      </c>
      <c r="D170" t="s">
        <v>1659</v>
      </c>
      <c r="E170" t="s">
        <v>42</v>
      </c>
      <c r="F170">
        <v>1.75</v>
      </c>
      <c r="G170">
        <v>1.75</v>
      </c>
      <c r="H170" t="s">
        <v>156</v>
      </c>
      <c r="I170">
        <f t="shared" si="2"/>
        <v>3.0625</v>
      </c>
      <c r="J170" t="s">
        <v>43</v>
      </c>
      <c r="K170" t="s">
        <v>103</v>
      </c>
      <c r="P170" t="s">
        <v>68</v>
      </c>
      <c r="Q170" t="s">
        <v>1635</v>
      </c>
      <c r="R170" t="s">
        <v>1636</v>
      </c>
      <c r="S170" t="s">
        <v>1637</v>
      </c>
      <c r="T170" t="s">
        <v>13</v>
      </c>
      <c r="U170" s="3">
        <v>1389</v>
      </c>
      <c r="V170" t="s">
        <v>25</v>
      </c>
      <c r="W170" t="s">
        <v>1638</v>
      </c>
      <c r="X170" t="s">
        <v>51</v>
      </c>
      <c r="Y170">
        <v>2021</v>
      </c>
      <c r="Z170" t="s">
        <v>198</v>
      </c>
      <c r="AA170" s="2">
        <v>0.01</v>
      </c>
    </row>
    <row r="171" spans="1:27" x14ac:dyDescent="0.25">
      <c r="A171">
        <v>331</v>
      </c>
      <c r="B171" t="s">
        <v>1782</v>
      </c>
      <c r="C171" t="s">
        <v>1783</v>
      </c>
      <c r="D171" t="s">
        <v>1784</v>
      </c>
      <c r="E171" t="s">
        <v>56</v>
      </c>
      <c r="F171">
        <v>7.5</v>
      </c>
      <c r="G171">
        <v>3.25</v>
      </c>
      <c r="H171" t="s">
        <v>4</v>
      </c>
      <c r="I171">
        <f t="shared" si="2"/>
        <v>24.375</v>
      </c>
      <c r="J171" t="s">
        <v>43</v>
      </c>
      <c r="K171" t="s">
        <v>84</v>
      </c>
      <c r="O171" t="s">
        <v>1785</v>
      </c>
      <c r="P171" t="s">
        <v>77</v>
      </c>
      <c r="Q171" t="s">
        <v>1786</v>
      </c>
      <c r="R171" t="s">
        <v>1636</v>
      </c>
      <c r="S171" t="s">
        <v>1637</v>
      </c>
      <c r="T171" t="s">
        <v>13</v>
      </c>
      <c r="U171" s="3">
        <v>1393</v>
      </c>
      <c r="V171" t="s">
        <v>25</v>
      </c>
      <c r="W171" t="s">
        <v>1638</v>
      </c>
      <c r="X171" t="s">
        <v>51</v>
      </c>
      <c r="Y171">
        <v>2021</v>
      </c>
      <c r="Z171" t="s">
        <v>198</v>
      </c>
      <c r="AA171" s="2">
        <v>0.01</v>
      </c>
    </row>
    <row r="172" spans="1:27" x14ac:dyDescent="0.25">
      <c r="A172">
        <v>6</v>
      </c>
      <c r="B172" t="s">
        <v>63</v>
      </c>
      <c r="C172" t="s">
        <v>64</v>
      </c>
      <c r="D172" t="s">
        <v>65</v>
      </c>
      <c r="E172" t="s">
        <v>42</v>
      </c>
      <c r="F172">
        <v>3.13</v>
      </c>
      <c r="G172">
        <v>2.13</v>
      </c>
      <c r="H172" t="s">
        <v>4</v>
      </c>
      <c r="I172">
        <f t="shared" si="2"/>
        <v>6.6668999999999992</v>
      </c>
      <c r="J172" t="s">
        <v>5</v>
      </c>
      <c r="K172" t="s">
        <v>66</v>
      </c>
      <c r="O172" t="s">
        <v>67</v>
      </c>
      <c r="P172" t="s">
        <v>68</v>
      </c>
      <c r="Q172" t="s">
        <v>69</v>
      </c>
      <c r="R172" t="s">
        <v>69</v>
      </c>
      <c r="S172" t="s">
        <v>70</v>
      </c>
      <c r="T172" t="s">
        <v>13</v>
      </c>
      <c r="U172" s="3">
        <v>1479</v>
      </c>
      <c r="V172" t="s">
        <v>25</v>
      </c>
      <c r="W172" t="s">
        <v>71</v>
      </c>
      <c r="X172" t="s">
        <v>51</v>
      </c>
      <c r="Y172">
        <v>2012</v>
      </c>
      <c r="Z172" t="s">
        <v>28</v>
      </c>
      <c r="AA172" s="2">
        <v>0.01</v>
      </c>
    </row>
    <row r="173" spans="1:27" x14ac:dyDescent="0.25">
      <c r="A173">
        <v>70</v>
      </c>
      <c r="B173" t="s">
        <v>485</v>
      </c>
      <c r="C173" t="s">
        <v>486</v>
      </c>
      <c r="D173" t="s">
        <v>487</v>
      </c>
      <c r="E173" t="s">
        <v>42</v>
      </c>
      <c r="F173">
        <v>3.13</v>
      </c>
      <c r="G173">
        <v>2.13</v>
      </c>
      <c r="H173" t="s">
        <v>4</v>
      </c>
      <c r="I173">
        <f t="shared" si="2"/>
        <v>6.6668999999999992</v>
      </c>
      <c r="J173" t="s">
        <v>5</v>
      </c>
      <c r="K173" t="s">
        <v>66</v>
      </c>
      <c r="O173" t="s">
        <v>69</v>
      </c>
      <c r="P173" t="s">
        <v>68</v>
      </c>
      <c r="Q173" t="s">
        <v>69</v>
      </c>
      <c r="R173" t="s">
        <v>69</v>
      </c>
      <c r="S173" t="s">
        <v>70</v>
      </c>
      <c r="T173" t="s">
        <v>13</v>
      </c>
      <c r="U173" s="3">
        <v>1479</v>
      </c>
      <c r="V173" t="s">
        <v>25</v>
      </c>
      <c r="W173" t="s">
        <v>71</v>
      </c>
      <c r="X173" t="s">
        <v>51</v>
      </c>
      <c r="Y173">
        <v>2012</v>
      </c>
      <c r="Z173" t="s">
        <v>28</v>
      </c>
      <c r="AA173" s="2">
        <v>0.01</v>
      </c>
    </row>
    <row r="174" spans="1:27" x14ac:dyDescent="0.25">
      <c r="A174">
        <v>232</v>
      </c>
      <c r="B174" t="s">
        <v>1313</v>
      </c>
      <c r="C174" t="s">
        <v>1314</v>
      </c>
      <c r="D174" t="s">
        <v>1315</v>
      </c>
      <c r="E174" t="s">
        <v>42</v>
      </c>
      <c r="F174">
        <v>3.63</v>
      </c>
      <c r="G174">
        <v>2.63</v>
      </c>
      <c r="H174" t="s">
        <v>4</v>
      </c>
      <c r="I174">
        <f t="shared" si="2"/>
        <v>9.5468999999999991</v>
      </c>
      <c r="J174" t="s">
        <v>5</v>
      </c>
      <c r="K174" t="s">
        <v>66</v>
      </c>
      <c r="O174" t="s">
        <v>1316</v>
      </c>
      <c r="P174" t="s">
        <v>68</v>
      </c>
      <c r="Q174" t="s">
        <v>1314</v>
      </c>
      <c r="R174" t="s">
        <v>1317</v>
      </c>
      <c r="S174" t="s">
        <v>1318</v>
      </c>
      <c r="T174" t="s">
        <v>1319</v>
      </c>
      <c r="U174" s="3">
        <v>1532</v>
      </c>
      <c r="V174" t="s">
        <v>25</v>
      </c>
      <c r="W174" t="s">
        <v>71</v>
      </c>
      <c r="X174" t="s">
        <v>51</v>
      </c>
      <c r="Y174">
        <v>2012</v>
      </c>
      <c r="Z174" t="s">
        <v>28</v>
      </c>
      <c r="AA174" s="2">
        <v>0.01</v>
      </c>
    </row>
    <row r="175" spans="1:27" x14ac:dyDescent="0.25">
      <c r="A175">
        <v>325</v>
      </c>
      <c r="B175" t="s">
        <v>1754</v>
      </c>
      <c r="C175" t="s">
        <v>1755</v>
      </c>
      <c r="D175" t="s">
        <v>1756</v>
      </c>
      <c r="E175" t="s">
        <v>42</v>
      </c>
      <c r="F175">
        <v>1.5</v>
      </c>
      <c r="G175">
        <v>2.75</v>
      </c>
      <c r="H175" t="s">
        <v>4</v>
      </c>
      <c r="I175">
        <f t="shared" si="2"/>
        <v>4.125</v>
      </c>
      <c r="J175" t="s">
        <v>43</v>
      </c>
      <c r="K175" t="s">
        <v>449</v>
      </c>
      <c r="O175" t="s">
        <v>1757</v>
      </c>
      <c r="P175" t="s">
        <v>9</v>
      </c>
      <c r="Q175" t="s">
        <v>1758</v>
      </c>
      <c r="R175" t="s">
        <v>1759</v>
      </c>
      <c r="S175" t="s">
        <v>1637</v>
      </c>
      <c r="T175" t="s">
        <v>13</v>
      </c>
      <c r="U175" s="3">
        <v>1565</v>
      </c>
      <c r="V175" t="s">
        <v>25</v>
      </c>
      <c r="W175" t="s">
        <v>1638</v>
      </c>
      <c r="X175" t="s">
        <v>51</v>
      </c>
      <c r="Y175">
        <v>2021</v>
      </c>
      <c r="Z175" t="s">
        <v>198</v>
      </c>
      <c r="AA175" s="2">
        <v>0.01</v>
      </c>
    </row>
    <row r="176" spans="1:27" x14ac:dyDescent="0.25">
      <c r="A176">
        <v>324</v>
      </c>
      <c r="B176" t="s">
        <v>1751</v>
      </c>
      <c r="C176" t="s">
        <v>1752</v>
      </c>
      <c r="D176" t="s">
        <v>1753</v>
      </c>
      <c r="E176" t="s">
        <v>42</v>
      </c>
      <c r="F176">
        <v>2</v>
      </c>
      <c r="G176">
        <v>6.5</v>
      </c>
      <c r="H176" t="s">
        <v>4</v>
      </c>
      <c r="I176">
        <f t="shared" si="2"/>
        <v>13</v>
      </c>
      <c r="J176" t="s">
        <v>5</v>
      </c>
      <c r="K176" t="s">
        <v>103</v>
      </c>
      <c r="O176" t="s">
        <v>1740</v>
      </c>
      <c r="P176" t="s">
        <v>68</v>
      </c>
      <c r="Q176" t="s">
        <v>1740</v>
      </c>
      <c r="R176" t="s">
        <v>1741</v>
      </c>
      <c r="S176" t="s">
        <v>1637</v>
      </c>
      <c r="T176" t="s">
        <v>13</v>
      </c>
      <c r="U176" s="3">
        <v>1578</v>
      </c>
      <c r="V176" t="s">
        <v>25</v>
      </c>
      <c r="W176" t="s">
        <v>1638</v>
      </c>
      <c r="X176" t="s">
        <v>51</v>
      </c>
      <c r="Y176">
        <v>2021</v>
      </c>
      <c r="Z176" t="s">
        <v>198</v>
      </c>
      <c r="AA176" s="2">
        <v>0.01</v>
      </c>
    </row>
    <row r="177" spans="1:27" x14ac:dyDescent="0.25">
      <c r="A177">
        <v>326</v>
      </c>
      <c r="B177" t="s">
        <v>1760</v>
      </c>
      <c r="C177" t="s">
        <v>1761</v>
      </c>
      <c r="D177" t="s">
        <v>1762</v>
      </c>
      <c r="E177" t="s">
        <v>42</v>
      </c>
      <c r="F177">
        <v>5</v>
      </c>
      <c r="G177">
        <v>1.5</v>
      </c>
      <c r="H177" t="s">
        <v>4</v>
      </c>
      <c r="I177">
        <f t="shared" si="2"/>
        <v>7.5</v>
      </c>
      <c r="J177" t="s">
        <v>5</v>
      </c>
      <c r="K177" t="s">
        <v>103</v>
      </c>
      <c r="O177" t="s">
        <v>1740</v>
      </c>
      <c r="P177" t="s">
        <v>68</v>
      </c>
      <c r="Q177" t="s">
        <v>1740</v>
      </c>
      <c r="R177" t="s">
        <v>1741</v>
      </c>
      <c r="S177" t="s">
        <v>1637</v>
      </c>
      <c r="T177" t="s">
        <v>13</v>
      </c>
      <c r="U177" s="3">
        <v>1578</v>
      </c>
      <c r="V177" t="s">
        <v>25</v>
      </c>
      <c r="W177" t="s">
        <v>1638</v>
      </c>
      <c r="X177" t="s">
        <v>51</v>
      </c>
      <c r="Y177">
        <v>2021</v>
      </c>
      <c r="Z177" t="s">
        <v>198</v>
      </c>
      <c r="AA177" s="2">
        <v>0.01</v>
      </c>
    </row>
    <row r="178" spans="1:27" x14ac:dyDescent="0.25">
      <c r="A178">
        <v>321</v>
      </c>
      <c r="B178" t="s">
        <v>1723</v>
      </c>
      <c r="C178" t="s">
        <v>1724</v>
      </c>
      <c r="D178" t="s">
        <v>1725</v>
      </c>
      <c r="E178" t="s">
        <v>42</v>
      </c>
      <c r="F178">
        <v>3</v>
      </c>
      <c r="G178">
        <v>2.5</v>
      </c>
      <c r="H178" t="s">
        <v>4</v>
      </c>
      <c r="I178">
        <f t="shared" si="2"/>
        <v>7.5</v>
      </c>
      <c r="J178" t="s">
        <v>5</v>
      </c>
      <c r="K178" t="s">
        <v>66</v>
      </c>
      <c r="O178" t="s">
        <v>1726</v>
      </c>
      <c r="P178" t="s">
        <v>68</v>
      </c>
      <c r="Q178" t="s">
        <v>1727</v>
      </c>
      <c r="R178" t="s">
        <v>1728</v>
      </c>
      <c r="S178" t="s">
        <v>1637</v>
      </c>
      <c r="T178" t="s">
        <v>13</v>
      </c>
      <c r="U178" s="3">
        <v>1581</v>
      </c>
      <c r="V178" t="s">
        <v>25</v>
      </c>
      <c r="W178" t="s">
        <v>1638</v>
      </c>
      <c r="X178" t="s">
        <v>51</v>
      </c>
      <c r="Y178">
        <v>2021</v>
      </c>
      <c r="Z178" t="s">
        <v>198</v>
      </c>
      <c r="AA178" s="2">
        <v>0.01</v>
      </c>
    </row>
    <row r="179" spans="1:27" x14ac:dyDescent="0.25">
      <c r="A179">
        <v>315</v>
      </c>
      <c r="B179" t="s">
        <v>1689</v>
      </c>
      <c r="C179" t="s">
        <v>1690</v>
      </c>
      <c r="D179" t="s">
        <v>1691</v>
      </c>
      <c r="E179" t="s">
        <v>42</v>
      </c>
      <c r="F179">
        <v>3.25</v>
      </c>
      <c r="G179">
        <v>2.5</v>
      </c>
      <c r="H179" t="s">
        <v>4</v>
      </c>
      <c r="I179">
        <f t="shared" si="2"/>
        <v>8.125</v>
      </c>
      <c r="J179" t="s">
        <v>5</v>
      </c>
      <c r="K179" t="s">
        <v>66</v>
      </c>
      <c r="O179" t="s">
        <v>1692</v>
      </c>
      <c r="P179" t="s">
        <v>68</v>
      </c>
      <c r="Q179" t="s">
        <v>1687</v>
      </c>
      <c r="R179" t="s">
        <v>1688</v>
      </c>
      <c r="S179" t="s">
        <v>1637</v>
      </c>
      <c r="T179" t="s">
        <v>13</v>
      </c>
      <c r="U179" s="3">
        <v>1636</v>
      </c>
      <c r="V179" t="s">
        <v>25</v>
      </c>
      <c r="W179" t="s">
        <v>1638</v>
      </c>
      <c r="X179" t="s">
        <v>51</v>
      </c>
      <c r="Y179">
        <v>2021</v>
      </c>
      <c r="Z179" t="s">
        <v>198</v>
      </c>
      <c r="AA179" s="2">
        <v>0.01</v>
      </c>
    </row>
    <row r="180" spans="1:27" x14ac:dyDescent="0.25">
      <c r="A180">
        <v>316</v>
      </c>
      <c r="B180" t="s">
        <v>1693</v>
      </c>
      <c r="C180" t="s">
        <v>1694</v>
      </c>
      <c r="D180" t="s">
        <v>1695</v>
      </c>
      <c r="E180" t="s">
        <v>42</v>
      </c>
      <c r="F180">
        <v>3</v>
      </c>
      <c r="G180">
        <v>2.38</v>
      </c>
      <c r="H180" t="s">
        <v>4</v>
      </c>
      <c r="I180">
        <f t="shared" si="2"/>
        <v>7.14</v>
      </c>
      <c r="J180" t="s">
        <v>5</v>
      </c>
      <c r="K180" t="s">
        <v>66</v>
      </c>
      <c r="O180" t="s">
        <v>1696</v>
      </c>
      <c r="P180" t="s">
        <v>68</v>
      </c>
      <c r="Q180" t="s">
        <v>1687</v>
      </c>
      <c r="R180" t="s">
        <v>1688</v>
      </c>
      <c r="S180" t="s">
        <v>1637</v>
      </c>
      <c r="T180" t="s">
        <v>13</v>
      </c>
      <c r="U180" s="3">
        <v>1636</v>
      </c>
      <c r="V180" t="s">
        <v>25</v>
      </c>
      <c r="W180" t="s">
        <v>1638</v>
      </c>
      <c r="X180" t="s">
        <v>51</v>
      </c>
      <c r="Y180">
        <v>2021</v>
      </c>
      <c r="Z180" t="s">
        <v>198</v>
      </c>
      <c r="AA180" s="2">
        <v>0.01</v>
      </c>
    </row>
    <row r="181" spans="1:27" x14ac:dyDescent="0.25">
      <c r="A181">
        <v>372</v>
      </c>
      <c r="B181" t="s">
        <v>1964</v>
      </c>
      <c r="C181" t="s">
        <v>1965</v>
      </c>
      <c r="D181" t="s">
        <v>1966</v>
      </c>
      <c r="E181" t="s">
        <v>42</v>
      </c>
      <c r="F181">
        <v>1.5</v>
      </c>
      <c r="G181">
        <v>4.63</v>
      </c>
      <c r="H181" t="s">
        <v>4</v>
      </c>
      <c r="I181">
        <f t="shared" si="2"/>
        <v>6.9450000000000003</v>
      </c>
      <c r="J181" t="s">
        <v>43</v>
      </c>
      <c r="K181" t="s">
        <v>103</v>
      </c>
      <c r="O181" t="s">
        <v>1965</v>
      </c>
      <c r="P181" t="s">
        <v>35</v>
      </c>
      <c r="Q181" t="s">
        <v>508</v>
      </c>
      <c r="R181" t="s">
        <v>1953</v>
      </c>
      <c r="S181" t="s">
        <v>1963</v>
      </c>
      <c r="T181" t="s">
        <v>1930</v>
      </c>
      <c r="U181" s="3">
        <v>1639</v>
      </c>
      <c r="V181" t="s">
        <v>25</v>
      </c>
      <c r="W181" t="s">
        <v>1922</v>
      </c>
      <c r="X181" t="s">
        <v>51</v>
      </c>
      <c r="Y181">
        <v>2022</v>
      </c>
      <c r="Z181" t="s">
        <v>1923</v>
      </c>
      <c r="AA181" s="2">
        <v>0.01</v>
      </c>
    </row>
    <row r="182" spans="1:27" x14ac:dyDescent="0.25">
      <c r="A182">
        <v>371</v>
      </c>
      <c r="B182" t="s">
        <v>1960</v>
      </c>
      <c r="C182" t="s">
        <v>1961</v>
      </c>
      <c r="D182" t="s">
        <v>1962</v>
      </c>
      <c r="E182" t="s">
        <v>32</v>
      </c>
      <c r="F182">
        <v>2.25</v>
      </c>
      <c r="G182">
        <v>3.25</v>
      </c>
      <c r="H182" t="s">
        <v>4</v>
      </c>
      <c r="I182">
        <f t="shared" si="2"/>
        <v>7.3125</v>
      </c>
      <c r="J182" t="s">
        <v>43</v>
      </c>
      <c r="K182" t="s">
        <v>170</v>
      </c>
      <c r="M182" t="s">
        <v>7</v>
      </c>
      <c r="O182" t="s">
        <v>1928</v>
      </c>
      <c r="P182" t="s">
        <v>9</v>
      </c>
      <c r="Q182" t="s">
        <v>508</v>
      </c>
      <c r="R182" t="s">
        <v>1953</v>
      </c>
      <c r="S182" t="s">
        <v>1963</v>
      </c>
      <c r="T182" t="s">
        <v>1930</v>
      </c>
      <c r="U182" s="3">
        <v>1639</v>
      </c>
      <c r="V182" t="s">
        <v>25</v>
      </c>
      <c r="W182" t="s">
        <v>1922</v>
      </c>
      <c r="X182" t="s">
        <v>51</v>
      </c>
      <c r="Y182">
        <v>2022</v>
      </c>
      <c r="Z182" t="s">
        <v>1923</v>
      </c>
      <c r="AA182" s="2">
        <v>0.01</v>
      </c>
    </row>
    <row r="183" spans="1:27" x14ac:dyDescent="0.25">
      <c r="A183">
        <v>369</v>
      </c>
      <c r="B183" t="s">
        <v>1950</v>
      </c>
      <c r="C183" t="s">
        <v>1951</v>
      </c>
      <c r="D183" t="s">
        <v>1952</v>
      </c>
      <c r="E183" t="s">
        <v>553</v>
      </c>
      <c r="F183">
        <v>4</v>
      </c>
      <c r="G183">
        <v>2.75</v>
      </c>
      <c r="H183" t="s">
        <v>4</v>
      </c>
      <c r="I183">
        <f t="shared" si="2"/>
        <v>11</v>
      </c>
      <c r="J183" t="s">
        <v>5</v>
      </c>
      <c r="K183" t="s">
        <v>1927</v>
      </c>
      <c r="P183" t="s">
        <v>9</v>
      </c>
      <c r="Q183" t="s">
        <v>508</v>
      </c>
      <c r="R183" t="s">
        <v>1953</v>
      </c>
      <c r="S183" t="s">
        <v>1929</v>
      </c>
      <c r="T183" t="s">
        <v>1930</v>
      </c>
      <c r="U183" s="3">
        <v>1639</v>
      </c>
      <c r="V183" t="s">
        <v>25</v>
      </c>
      <c r="W183" t="s">
        <v>1922</v>
      </c>
      <c r="X183" t="s">
        <v>51</v>
      </c>
      <c r="Y183">
        <v>2022</v>
      </c>
      <c r="Z183" t="s">
        <v>1923</v>
      </c>
      <c r="AA183" s="2">
        <v>0.01</v>
      </c>
    </row>
    <row r="184" spans="1:27" x14ac:dyDescent="0.25">
      <c r="A184">
        <v>401</v>
      </c>
      <c r="B184" t="s">
        <v>2086</v>
      </c>
      <c r="C184" t="s">
        <v>2087</v>
      </c>
      <c r="D184" t="s">
        <v>2088</v>
      </c>
      <c r="E184" t="s">
        <v>32</v>
      </c>
      <c r="F184">
        <v>1.5</v>
      </c>
      <c r="G184">
        <v>1.5</v>
      </c>
      <c r="H184" t="s">
        <v>156</v>
      </c>
      <c r="I184">
        <f t="shared" si="2"/>
        <v>2.25</v>
      </c>
      <c r="J184" t="s">
        <v>43</v>
      </c>
      <c r="K184" t="s">
        <v>180</v>
      </c>
      <c r="O184" t="s">
        <v>2089</v>
      </c>
      <c r="P184" t="s">
        <v>35</v>
      </c>
      <c r="Q184" t="s">
        <v>2090</v>
      </c>
      <c r="R184" t="s">
        <v>2091</v>
      </c>
      <c r="S184" t="s">
        <v>1963</v>
      </c>
      <c r="T184" t="s">
        <v>1930</v>
      </c>
      <c r="U184" s="3">
        <v>1673</v>
      </c>
      <c r="V184" t="s">
        <v>25</v>
      </c>
      <c r="W184" t="s">
        <v>1922</v>
      </c>
      <c r="X184" t="s">
        <v>51</v>
      </c>
      <c r="Y184">
        <v>2022</v>
      </c>
      <c r="Z184" t="s">
        <v>1923</v>
      </c>
      <c r="AA184" s="2">
        <v>0.01</v>
      </c>
    </row>
    <row r="185" spans="1:27" x14ac:dyDescent="0.25">
      <c r="A185">
        <v>319</v>
      </c>
      <c r="B185" t="s">
        <v>1707</v>
      </c>
      <c r="C185" t="s">
        <v>1708</v>
      </c>
      <c r="D185" t="s">
        <v>1709</v>
      </c>
      <c r="E185" t="s">
        <v>32</v>
      </c>
      <c r="F185">
        <v>2</v>
      </c>
      <c r="G185">
        <v>2</v>
      </c>
      <c r="H185" t="s">
        <v>75</v>
      </c>
      <c r="I185">
        <f t="shared" si="2"/>
        <v>3.14</v>
      </c>
      <c r="J185" t="s">
        <v>43</v>
      </c>
      <c r="K185" t="s">
        <v>1710</v>
      </c>
      <c r="M185" t="s">
        <v>7</v>
      </c>
      <c r="O185" t="s">
        <v>1711</v>
      </c>
      <c r="P185" t="s">
        <v>9</v>
      </c>
      <c r="Q185" t="s">
        <v>1705</v>
      </c>
      <c r="R185" t="s">
        <v>1705</v>
      </c>
      <c r="S185" t="s">
        <v>1706</v>
      </c>
      <c r="T185" t="s">
        <v>13</v>
      </c>
      <c r="U185" s="3">
        <v>1788</v>
      </c>
      <c r="V185" t="s">
        <v>25</v>
      </c>
      <c r="W185" t="s">
        <v>1638</v>
      </c>
      <c r="X185" t="s">
        <v>51</v>
      </c>
      <c r="Y185">
        <v>2021</v>
      </c>
      <c r="Z185" t="s">
        <v>198</v>
      </c>
      <c r="AA185" s="2">
        <v>0.01</v>
      </c>
    </row>
    <row r="186" spans="1:27" x14ac:dyDescent="0.25">
      <c r="A186">
        <v>241</v>
      </c>
      <c r="B186" t="s">
        <v>1366</v>
      </c>
      <c r="C186" t="s">
        <v>1367</v>
      </c>
      <c r="D186" t="s">
        <v>1368</v>
      </c>
      <c r="E186" t="s">
        <v>511</v>
      </c>
      <c r="F186">
        <v>3.5</v>
      </c>
      <c r="G186">
        <v>2.75</v>
      </c>
      <c r="H186" t="s">
        <v>4</v>
      </c>
      <c r="I186">
        <f t="shared" si="2"/>
        <v>9.625</v>
      </c>
      <c r="J186" t="s">
        <v>5</v>
      </c>
      <c r="K186" t="s">
        <v>98</v>
      </c>
      <c r="O186" t="s">
        <v>1369</v>
      </c>
      <c r="P186" t="s">
        <v>9</v>
      </c>
      <c r="Q186" t="s">
        <v>1370</v>
      </c>
      <c r="R186" t="s">
        <v>1371</v>
      </c>
      <c r="S186" t="s">
        <v>1372</v>
      </c>
      <c r="T186" t="s">
        <v>13</v>
      </c>
      <c r="U186" s="3">
        <v>1791</v>
      </c>
      <c r="V186" t="s">
        <v>25</v>
      </c>
      <c r="W186" t="s">
        <v>1373</v>
      </c>
      <c r="X186" t="s">
        <v>114</v>
      </c>
      <c r="Y186">
        <v>2010</v>
      </c>
      <c r="Z186" t="s">
        <v>52</v>
      </c>
      <c r="AA186" s="2">
        <v>0.01</v>
      </c>
    </row>
    <row r="187" spans="1:27" x14ac:dyDescent="0.25">
      <c r="A187">
        <v>242</v>
      </c>
      <c r="B187" t="s">
        <v>1374</v>
      </c>
      <c r="C187" t="s">
        <v>1375</v>
      </c>
      <c r="D187" t="s">
        <v>1376</v>
      </c>
      <c r="E187" t="s">
        <v>458</v>
      </c>
      <c r="F187">
        <v>2.25</v>
      </c>
      <c r="G187">
        <v>2.5</v>
      </c>
      <c r="H187" t="s">
        <v>4</v>
      </c>
      <c r="I187">
        <f t="shared" si="2"/>
        <v>5.625</v>
      </c>
      <c r="J187" t="s">
        <v>5</v>
      </c>
      <c r="K187" t="s">
        <v>98</v>
      </c>
      <c r="N187" t="s">
        <v>7</v>
      </c>
      <c r="O187" t="s">
        <v>1377</v>
      </c>
      <c r="P187" t="s">
        <v>9</v>
      </c>
      <c r="Q187" t="s">
        <v>1370</v>
      </c>
      <c r="R187" t="s">
        <v>1378</v>
      </c>
      <c r="S187" t="s">
        <v>1372</v>
      </c>
      <c r="T187" t="s">
        <v>13</v>
      </c>
      <c r="U187" s="3">
        <v>1791</v>
      </c>
      <c r="V187" t="s">
        <v>25</v>
      </c>
      <c r="W187" t="s">
        <v>1379</v>
      </c>
      <c r="X187" t="s">
        <v>114</v>
      </c>
      <c r="Y187">
        <v>2011</v>
      </c>
      <c r="AA187" s="2">
        <v>0.01</v>
      </c>
    </row>
    <row r="188" spans="1:27" x14ac:dyDescent="0.25">
      <c r="A188">
        <v>392</v>
      </c>
      <c r="B188" t="s">
        <v>2045</v>
      </c>
      <c r="C188" t="s">
        <v>2046</v>
      </c>
      <c r="D188" t="s">
        <v>2047</v>
      </c>
      <c r="E188" t="s">
        <v>234</v>
      </c>
      <c r="F188">
        <v>3.5</v>
      </c>
      <c r="G188">
        <v>2.25</v>
      </c>
      <c r="H188" t="s">
        <v>4</v>
      </c>
      <c r="I188">
        <f t="shared" si="2"/>
        <v>7.875</v>
      </c>
      <c r="J188" t="s">
        <v>5</v>
      </c>
      <c r="K188" t="s">
        <v>393</v>
      </c>
      <c r="O188" t="s">
        <v>2048</v>
      </c>
      <c r="P188" t="s">
        <v>68</v>
      </c>
      <c r="Q188" t="s">
        <v>2049</v>
      </c>
      <c r="R188" t="s">
        <v>2007</v>
      </c>
      <c r="S188" t="s">
        <v>1963</v>
      </c>
      <c r="T188" t="s">
        <v>1930</v>
      </c>
      <c r="U188" s="3">
        <v>1831</v>
      </c>
      <c r="V188" t="s">
        <v>25</v>
      </c>
      <c r="W188" t="s">
        <v>1922</v>
      </c>
      <c r="X188" t="s">
        <v>51</v>
      </c>
      <c r="Y188">
        <v>2022</v>
      </c>
      <c r="Z188" t="s">
        <v>1923</v>
      </c>
      <c r="AA188" s="2">
        <v>0.01</v>
      </c>
    </row>
    <row r="189" spans="1:27" x14ac:dyDescent="0.25">
      <c r="A189">
        <v>399</v>
      </c>
      <c r="B189" t="s">
        <v>2079</v>
      </c>
      <c r="C189" t="s">
        <v>2080</v>
      </c>
      <c r="D189" t="s">
        <v>2081</v>
      </c>
      <c r="E189" t="s">
        <v>32</v>
      </c>
      <c r="F189">
        <v>1.5</v>
      </c>
      <c r="G189">
        <v>1.5</v>
      </c>
      <c r="H189" t="s">
        <v>156</v>
      </c>
      <c r="I189">
        <f t="shared" si="2"/>
        <v>2.25</v>
      </c>
      <c r="J189" t="s">
        <v>43</v>
      </c>
      <c r="K189" t="s">
        <v>180</v>
      </c>
      <c r="O189" t="s">
        <v>2082</v>
      </c>
      <c r="P189" t="s">
        <v>9</v>
      </c>
      <c r="Q189" t="s">
        <v>508</v>
      </c>
      <c r="R189" t="s">
        <v>2007</v>
      </c>
      <c r="S189" t="s">
        <v>1963</v>
      </c>
      <c r="T189" t="s">
        <v>1930</v>
      </c>
      <c r="U189" s="3">
        <v>1831</v>
      </c>
      <c r="V189" t="s">
        <v>25</v>
      </c>
      <c r="W189" t="s">
        <v>1922</v>
      </c>
      <c r="X189" t="s">
        <v>51</v>
      </c>
      <c r="Y189">
        <v>2022</v>
      </c>
      <c r="Z189" t="s">
        <v>1923</v>
      </c>
      <c r="AA189" s="2">
        <v>0.01</v>
      </c>
    </row>
    <row r="190" spans="1:27" x14ac:dyDescent="0.25">
      <c r="A190">
        <v>373</v>
      </c>
      <c r="B190" t="s">
        <v>1967</v>
      </c>
      <c r="C190" t="s">
        <v>1968</v>
      </c>
      <c r="D190" t="s">
        <v>1969</v>
      </c>
      <c r="E190" t="s">
        <v>42</v>
      </c>
      <c r="F190">
        <v>2.5</v>
      </c>
      <c r="G190">
        <v>3.87</v>
      </c>
      <c r="H190" t="s">
        <v>4</v>
      </c>
      <c r="I190">
        <f t="shared" si="2"/>
        <v>9.6750000000000007</v>
      </c>
      <c r="J190" t="s">
        <v>43</v>
      </c>
      <c r="K190" t="s">
        <v>103</v>
      </c>
      <c r="P190" t="s">
        <v>9</v>
      </c>
      <c r="Q190" t="s">
        <v>1968</v>
      </c>
      <c r="R190" t="s">
        <v>1970</v>
      </c>
      <c r="S190" t="s">
        <v>1929</v>
      </c>
      <c r="T190" t="s">
        <v>1930</v>
      </c>
      <c r="U190" s="3">
        <v>1938</v>
      </c>
      <c r="V190" t="s">
        <v>25</v>
      </c>
      <c r="W190" t="s">
        <v>1922</v>
      </c>
      <c r="X190" t="s">
        <v>51</v>
      </c>
      <c r="Y190">
        <v>2022</v>
      </c>
      <c r="Z190" t="s">
        <v>1923</v>
      </c>
      <c r="AA190" s="2">
        <v>0.01</v>
      </c>
    </row>
    <row r="191" spans="1:27" x14ac:dyDescent="0.25">
      <c r="A191">
        <v>388</v>
      </c>
      <c r="B191" t="s">
        <v>2032</v>
      </c>
      <c r="C191" t="s">
        <v>2033</v>
      </c>
      <c r="D191" t="s">
        <v>2034</v>
      </c>
      <c r="E191" t="s">
        <v>42</v>
      </c>
      <c r="F191">
        <v>2.5</v>
      </c>
      <c r="G191">
        <v>3.5</v>
      </c>
      <c r="H191" t="s">
        <v>4</v>
      </c>
      <c r="I191">
        <f t="shared" si="2"/>
        <v>8.75</v>
      </c>
      <c r="J191" t="s">
        <v>43</v>
      </c>
      <c r="K191" t="s">
        <v>98</v>
      </c>
      <c r="O191" t="s">
        <v>2035</v>
      </c>
      <c r="P191" t="s">
        <v>46</v>
      </c>
      <c r="Q191" t="s">
        <v>1978</v>
      </c>
      <c r="R191" t="s">
        <v>1921</v>
      </c>
      <c r="S191" t="s">
        <v>1979</v>
      </c>
      <c r="T191" t="s">
        <v>13</v>
      </c>
      <c r="U191" s="3">
        <v>2031</v>
      </c>
      <c r="V191" t="s">
        <v>25</v>
      </c>
      <c r="W191" t="s">
        <v>1922</v>
      </c>
      <c r="X191" t="s">
        <v>51</v>
      </c>
      <c r="Y191">
        <v>2022</v>
      </c>
      <c r="Z191" t="s">
        <v>1923</v>
      </c>
      <c r="AA191" s="2">
        <v>0.01</v>
      </c>
    </row>
    <row r="192" spans="1:27" x14ac:dyDescent="0.25">
      <c r="A192">
        <v>386</v>
      </c>
      <c r="B192" t="s">
        <v>2021</v>
      </c>
      <c r="C192" t="s">
        <v>2022</v>
      </c>
      <c r="D192" t="s">
        <v>2023</v>
      </c>
      <c r="E192" t="s">
        <v>42</v>
      </c>
      <c r="F192">
        <v>3.5</v>
      </c>
      <c r="G192">
        <v>2.5</v>
      </c>
      <c r="H192" t="s">
        <v>4</v>
      </c>
      <c r="I192">
        <f t="shared" si="2"/>
        <v>8.75</v>
      </c>
      <c r="J192" t="s">
        <v>5</v>
      </c>
      <c r="K192" t="s">
        <v>92</v>
      </c>
      <c r="O192" t="s">
        <v>2024</v>
      </c>
      <c r="P192" t="s">
        <v>46</v>
      </c>
      <c r="Q192" t="s">
        <v>2025</v>
      </c>
      <c r="R192" t="s">
        <v>1921</v>
      </c>
      <c r="S192" t="s">
        <v>1979</v>
      </c>
      <c r="T192" t="s">
        <v>13</v>
      </c>
      <c r="U192" s="3">
        <v>2031</v>
      </c>
      <c r="V192" t="s">
        <v>25</v>
      </c>
      <c r="W192" t="s">
        <v>1922</v>
      </c>
      <c r="X192" t="s">
        <v>51</v>
      </c>
      <c r="Y192">
        <v>2022</v>
      </c>
      <c r="Z192" t="s">
        <v>1923</v>
      </c>
      <c r="AA192" s="2">
        <v>0.01</v>
      </c>
    </row>
    <row r="193" spans="1:27" x14ac:dyDescent="0.25">
      <c r="A193">
        <v>398</v>
      </c>
      <c r="B193" t="s">
        <v>2075</v>
      </c>
      <c r="C193" t="s">
        <v>2076</v>
      </c>
      <c r="D193" t="s">
        <v>2077</v>
      </c>
      <c r="E193" t="s">
        <v>42</v>
      </c>
      <c r="F193">
        <v>3.5</v>
      </c>
      <c r="G193">
        <v>2.5</v>
      </c>
      <c r="H193" t="s">
        <v>4</v>
      </c>
      <c r="I193">
        <f t="shared" si="2"/>
        <v>8.75</v>
      </c>
      <c r="J193" t="s">
        <v>5</v>
      </c>
      <c r="K193" t="s">
        <v>119</v>
      </c>
      <c r="O193" t="s">
        <v>2078</v>
      </c>
      <c r="P193" t="s">
        <v>46</v>
      </c>
      <c r="Q193" t="s">
        <v>1920</v>
      </c>
      <c r="R193" t="s">
        <v>1921</v>
      </c>
      <c r="S193" t="s">
        <v>1979</v>
      </c>
      <c r="T193" t="s">
        <v>13</v>
      </c>
      <c r="U193" s="3">
        <v>2031</v>
      </c>
      <c r="V193" t="s">
        <v>25</v>
      </c>
      <c r="W193" t="s">
        <v>1922</v>
      </c>
      <c r="X193" t="s">
        <v>51</v>
      </c>
      <c r="Y193">
        <v>2022</v>
      </c>
      <c r="Z193" t="s">
        <v>1923</v>
      </c>
      <c r="AA193" s="2">
        <v>0.01</v>
      </c>
    </row>
    <row r="194" spans="1:27" x14ac:dyDescent="0.25">
      <c r="A194">
        <v>404</v>
      </c>
      <c r="B194" t="s">
        <v>2099</v>
      </c>
      <c r="C194" t="s">
        <v>2100</v>
      </c>
      <c r="D194" t="s">
        <v>2101</v>
      </c>
      <c r="E194" t="s">
        <v>511</v>
      </c>
      <c r="F194">
        <v>3.25</v>
      </c>
      <c r="G194">
        <v>1.5</v>
      </c>
      <c r="H194" t="s">
        <v>4</v>
      </c>
      <c r="I194">
        <f t="shared" si="2"/>
        <v>4.875</v>
      </c>
      <c r="J194" t="s">
        <v>5</v>
      </c>
      <c r="K194" t="s">
        <v>1938</v>
      </c>
      <c r="M194" t="s">
        <v>7</v>
      </c>
      <c r="N194" t="s">
        <v>7</v>
      </c>
      <c r="O194" t="s">
        <v>2102</v>
      </c>
      <c r="P194" t="s">
        <v>35</v>
      </c>
      <c r="Q194" t="s">
        <v>2100</v>
      </c>
      <c r="R194" t="s">
        <v>1921</v>
      </c>
      <c r="S194" t="s">
        <v>1979</v>
      </c>
      <c r="T194" t="s">
        <v>13</v>
      </c>
      <c r="U194" s="3">
        <v>2031</v>
      </c>
      <c r="V194" t="s">
        <v>25</v>
      </c>
      <c r="W194" t="s">
        <v>1922</v>
      </c>
      <c r="X194" t="s">
        <v>51</v>
      </c>
      <c r="Y194">
        <v>2022</v>
      </c>
      <c r="Z194" t="s">
        <v>1923</v>
      </c>
      <c r="AA194" s="2">
        <v>0.01</v>
      </c>
    </row>
    <row r="195" spans="1:27" x14ac:dyDescent="0.25">
      <c r="A195">
        <v>233</v>
      </c>
      <c r="B195" t="s">
        <v>1320</v>
      </c>
      <c r="C195" t="s">
        <v>1321</v>
      </c>
      <c r="D195" t="s">
        <v>1322</v>
      </c>
      <c r="E195" t="s">
        <v>32</v>
      </c>
      <c r="F195">
        <v>2.5</v>
      </c>
      <c r="G195">
        <v>1.38</v>
      </c>
      <c r="H195" t="s">
        <v>4</v>
      </c>
      <c r="I195">
        <f t="shared" ref="I195:I258" si="3">IF(H195="Rectangle",F195*G195,IF(H195="Square",F195*G195,IF(H195="Round",(F195/2)^2*3.14,IF(H195="Oval",(F195*G195*3.14),IF(H195="Triangle",((F195*G195)/2),"Error")))))</f>
        <v>3.4499999999999997</v>
      </c>
      <c r="J195" t="s">
        <v>5</v>
      </c>
      <c r="K195" t="s">
        <v>84</v>
      </c>
      <c r="O195" t="s">
        <v>1323</v>
      </c>
      <c r="P195" t="s">
        <v>35</v>
      </c>
      <c r="Q195" t="s">
        <v>1324</v>
      </c>
      <c r="R195" t="s">
        <v>1325</v>
      </c>
      <c r="S195" t="s">
        <v>365</v>
      </c>
      <c r="T195" t="s">
        <v>13</v>
      </c>
      <c r="U195" s="3">
        <v>2053</v>
      </c>
      <c r="V195" t="s">
        <v>25</v>
      </c>
      <c r="W195" t="s">
        <v>1326</v>
      </c>
      <c r="X195" t="s">
        <v>301</v>
      </c>
      <c r="Y195">
        <v>1999</v>
      </c>
      <c r="Z195" t="s">
        <v>52</v>
      </c>
      <c r="AA195" s="2">
        <v>0.01</v>
      </c>
    </row>
    <row r="196" spans="1:27" x14ac:dyDescent="0.25">
      <c r="A196">
        <v>49</v>
      </c>
      <c r="B196" t="s">
        <v>358</v>
      </c>
      <c r="C196" t="s">
        <v>359</v>
      </c>
      <c r="D196" t="s">
        <v>360</v>
      </c>
      <c r="E196" t="s">
        <v>42</v>
      </c>
      <c r="F196">
        <v>3</v>
      </c>
      <c r="G196">
        <v>3</v>
      </c>
      <c r="H196" t="s">
        <v>75</v>
      </c>
      <c r="I196">
        <f t="shared" si="3"/>
        <v>7.0650000000000004</v>
      </c>
      <c r="J196" t="s">
        <v>43</v>
      </c>
      <c r="K196" t="s">
        <v>361</v>
      </c>
      <c r="O196" t="s">
        <v>362</v>
      </c>
      <c r="P196" t="s">
        <v>9</v>
      </c>
      <c r="Q196" t="s">
        <v>363</v>
      </c>
      <c r="R196" t="s">
        <v>364</v>
      </c>
      <c r="S196" t="s">
        <v>365</v>
      </c>
      <c r="T196" t="s">
        <v>13</v>
      </c>
      <c r="U196" s="3">
        <v>2070</v>
      </c>
      <c r="V196" t="s">
        <v>25</v>
      </c>
      <c r="W196" t="s">
        <v>366</v>
      </c>
      <c r="X196" t="s">
        <v>114</v>
      </c>
      <c r="Y196">
        <v>2010</v>
      </c>
      <c r="Z196" t="s">
        <v>52</v>
      </c>
      <c r="AA196" s="2">
        <v>0.01</v>
      </c>
    </row>
    <row r="197" spans="1:27" x14ac:dyDescent="0.25">
      <c r="A197">
        <v>394</v>
      </c>
      <c r="B197" t="s">
        <v>2054</v>
      </c>
      <c r="C197" t="s">
        <v>2055</v>
      </c>
      <c r="D197" t="s">
        <v>2056</v>
      </c>
      <c r="E197" t="s">
        <v>234</v>
      </c>
      <c r="F197">
        <v>2.5</v>
      </c>
      <c r="G197">
        <v>4.25</v>
      </c>
      <c r="H197" t="s">
        <v>4</v>
      </c>
      <c r="I197">
        <f t="shared" si="3"/>
        <v>10.625</v>
      </c>
      <c r="J197" t="s">
        <v>43</v>
      </c>
      <c r="K197" t="s">
        <v>103</v>
      </c>
      <c r="O197" t="s">
        <v>2057</v>
      </c>
      <c r="P197" t="s">
        <v>35</v>
      </c>
      <c r="Q197" t="s">
        <v>2058</v>
      </c>
      <c r="R197" t="s">
        <v>1940</v>
      </c>
      <c r="S197" t="s">
        <v>1929</v>
      </c>
      <c r="T197" t="s">
        <v>1930</v>
      </c>
      <c r="U197" s="3">
        <v>2163</v>
      </c>
      <c r="V197" t="s">
        <v>25</v>
      </c>
      <c r="W197" t="s">
        <v>1922</v>
      </c>
      <c r="X197" t="s">
        <v>51</v>
      </c>
      <c r="Y197">
        <v>2022</v>
      </c>
      <c r="Z197" t="s">
        <v>1923</v>
      </c>
      <c r="AA197" s="2">
        <v>0.01</v>
      </c>
    </row>
    <row r="198" spans="1:27" x14ac:dyDescent="0.25">
      <c r="A198">
        <v>394</v>
      </c>
      <c r="B198" t="s">
        <v>2059</v>
      </c>
      <c r="C198" t="s">
        <v>2060</v>
      </c>
      <c r="D198" t="s">
        <v>2061</v>
      </c>
      <c r="E198" t="s">
        <v>234</v>
      </c>
      <c r="I198" t="str">
        <f t="shared" si="3"/>
        <v>Error</v>
      </c>
      <c r="K198" t="s">
        <v>103</v>
      </c>
      <c r="O198" t="s">
        <v>2057</v>
      </c>
      <c r="P198" t="s">
        <v>35</v>
      </c>
      <c r="Q198" t="s">
        <v>2062</v>
      </c>
      <c r="R198" t="s">
        <v>1940</v>
      </c>
      <c r="S198" t="s">
        <v>1963</v>
      </c>
      <c r="T198" t="s">
        <v>1930</v>
      </c>
      <c r="U198" s="3">
        <v>2163</v>
      </c>
      <c r="V198" t="s">
        <v>25</v>
      </c>
      <c r="W198" t="s">
        <v>1922</v>
      </c>
      <c r="X198" t="s">
        <v>51</v>
      </c>
      <c r="Y198">
        <v>2022</v>
      </c>
      <c r="Z198" t="s">
        <v>1923</v>
      </c>
      <c r="AA198" s="2">
        <v>0.01</v>
      </c>
    </row>
    <row r="199" spans="1:27" x14ac:dyDescent="0.25">
      <c r="A199">
        <v>395</v>
      </c>
      <c r="B199" t="s">
        <v>2063</v>
      </c>
      <c r="C199" t="s">
        <v>2064</v>
      </c>
      <c r="D199" t="s">
        <v>2065</v>
      </c>
      <c r="E199" t="s">
        <v>991</v>
      </c>
      <c r="F199">
        <v>3.25</v>
      </c>
      <c r="G199">
        <v>4.25</v>
      </c>
      <c r="H199" t="s">
        <v>4</v>
      </c>
      <c r="I199">
        <f t="shared" si="3"/>
        <v>13.8125</v>
      </c>
      <c r="J199" t="s">
        <v>43</v>
      </c>
      <c r="K199" t="s">
        <v>92</v>
      </c>
      <c r="P199" t="s">
        <v>209</v>
      </c>
      <c r="Q199" t="s">
        <v>2066</v>
      </c>
      <c r="R199" t="s">
        <v>1928</v>
      </c>
      <c r="S199" t="s">
        <v>1929</v>
      </c>
      <c r="T199" t="s">
        <v>1930</v>
      </c>
      <c r="U199" s="3">
        <v>2165</v>
      </c>
      <c r="V199" t="s">
        <v>25</v>
      </c>
      <c r="W199" t="s">
        <v>1922</v>
      </c>
      <c r="X199" t="s">
        <v>51</v>
      </c>
      <c r="Y199">
        <v>2022</v>
      </c>
      <c r="Z199" t="s">
        <v>1923</v>
      </c>
      <c r="AA199" s="2">
        <v>0.01</v>
      </c>
    </row>
    <row r="200" spans="1:27" x14ac:dyDescent="0.25">
      <c r="A200">
        <v>391</v>
      </c>
      <c r="B200" t="s">
        <v>2042</v>
      </c>
      <c r="C200" t="s">
        <v>2043</v>
      </c>
      <c r="D200" t="s">
        <v>2044</v>
      </c>
      <c r="E200" t="s">
        <v>32</v>
      </c>
      <c r="F200">
        <v>1.5</v>
      </c>
      <c r="G200">
        <v>3</v>
      </c>
      <c r="H200" t="s">
        <v>4</v>
      </c>
      <c r="I200">
        <f t="shared" si="3"/>
        <v>4.5</v>
      </c>
      <c r="J200" t="s">
        <v>43</v>
      </c>
      <c r="K200" t="s">
        <v>170</v>
      </c>
      <c r="O200" t="s">
        <v>1940</v>
      </c>
      <c r="P200" t="s">
        <v>9</v>
      </c>
      <c r="Q200" t="s">
        <v>172</v>
      </c>
      <c r="R200" t="s">
        <v>1940</v>
      </c>
      <c r="S200" t="s">
        <v>1929</v>
      </c>
      <c r="T200" t="s">
        <v>1930</v>
      </c>
      <c r="U200" s="3">
        <v>2170</v>
      </c>
      <c r="V200" t="s">
        <v>25</v>
      </c>
      <c r="W200" t="s">
        <v>1922</v>
      </c>
      <c r="X200" t="s">
        <v>51</v>
      </c>
      <c r="Y200">
        <v>2022</v>
      </c>
      <c r="Z200" t="s">
        <v>1923</v>
      </c>
      <c r="AA200" s="2">
        <v>0.01</v>
      </c>
    </row>
    <row r="201" spans="1:27" x14ac:dyDescent="0.25">
      <c r="A201">
        <v>366</v>
      </c>
      <c r="B201" t="s">
        <v>1935</v>
      </c>
      <c r="C201" t="s">
        <v>1936</v>
      </c>
      <c r="D201" t="s">
        <v>1937</v>
      </c>
      <c r="E201" t="s">
        <v>234</v>
      </c>
      <c r="F201">
        <v>3.25</v>
      </c>
      <c r="G201">
        <v>2.87</v>
      </c>
      <c r="H201" t="s">
        <v>4</v>
      </c>
      <c r="I201">
        <f t="shared" si="3"/>
        <v>9.3275000000000006</v>
      </c>
      <c r="J201" t="s">
        <v>5</v>
      </c>
      <c r="K201" t="s">
        <v>1938</v>
      </c>
      <c r="M201" t="s">
        <v>7</v>
      </c>
      <c r="N201" t="s">
        <v>7</v>
      </c>
      <c r="O201" t="s">
        <v>1939</v>
      </c>
      <c r="P201" t="s">
        <v>35</v>
      </c>
      <c r="Q201" t="s">
        <v>1936</v>
      </c>
      <c r="R201" t="s">
        <v>1940</v>
      </c>
      <c r="S201" t="s">
        <v>1929</v>
      </c>
      <c r="T201" t="s">
        <v>1930</v>
      </c>
      <c r="U201" s="3">
        <v>2170</v>
      </c>
      <c r="V201" t="s">
        <v>25</v>
      </c>
      <c r="W201" t="s">
        <v>1922</v>
      </c>
      <c r="X201" t="s">
        <v>51</v>
      </c>
      <c r="Y201">
        <v>2022</v>
      </c>
      <c r="Z201" t="s">
        <v>1923</v>
      </c>
      <c r="AA201" s="2">
        <v>0.01</v>
      </c>
    </row>
    <row r="202" spans="1:27" x14ac:dyDescent="0.25">
      <c r="A202">
        <v>178</v>
      </c>
      <c r="B202" t="s">
        <v>1037</v>
      </c>
      <c r="C202" t="s">
        <v>1038</v>
      </c>
      <c r="D202" t="s">
        <v>1039</v>
      </c>
      <c r="E202" t="s">
        <v>32</v>
      </c>
      <c r="F202">
        <v>1.63</v>
      </c>
      <c r="G202">
        <v>3.13</v>
      </c>
      <c r="H202" t="s">
        <v>4</v>
      </c>
      <c r="I202">
        <f t="shared" si="3"/>
        <v>5.1018999999999997</v>
      </c>
      <c r="J202" t="s">
        <v>43</v>
      </c>
      <c r="K202" t="s">
        <v>98</v>
      </c>
      <c r="O202" t="s">
        <v>1040</v>
      </c>
      <c r="P202" t="s">
        <v>9</v>
      </c>
      <c r="Q202" t="s">
        <v>38</v>
      </c>
      <c r="S202" t="s">
        <v>24</v>
      </c>
      <c r="T202" t="s">
        <v>13</v>
      </c>
      <c r="V202" t="s">
        <v>25</v>
      </c>
      <c r="W202" t="s">
        <v>38</v>
      </c>
      <c r="X202" t="s">
        <v>38</v>
      </c>
      <c r="Y202" t="s">
        <v>80</v>
      </c>
      <c r="AA202" s="2">
        <v>0.01</v>
      </c>
    </row>
    <row r="203" spans="1:27" x14ac:dyDescent="0.25">
      <c r="A203">
        <v>104</v>
      </c>
      <c r="B203" t="s">
        <v>643</v>
      </c>
      <c r="C203" t="s">
        <v>644</v>
      </c>
      <c r="D203" t="s">
        <v>645</v>
      </c>
      <c r="E203" t="s">
        <v>56</v>
      </c>
      <c r="F203">
        <v>1.75</v>
      </c>
      <c r="G203">
        <v>2</v>
      </c>
      <c r="H203" t="s">
        <v>4</v>
      </c>
      <c r="I203">
        <f t="shared" si="3"/>
        <v>3.5</v>
      </c>
      <c r="J203" t="s">
        <v>43</v>
      </c>
      <c r="K203" t="s">
        <v>119</v>
      </c>
      <c r="O203" t="s">
        <v>646</v>
      </c>
      <c r="P203" t="s">
        <v>9</v>
      </c>
      <c r="Q203" t="s">
        <v>647</v>
      </c>
      <c r="R203" t="s">
        <v>648</v>
      </c>
      <c r="S203" t="s">
        <v>151</v>
      </c>
      <c r="T203" t="s">
        <v>13</v>
      </c>
      <c r="U203">
        <v>965</v>
      </c>
      <c r="V203" t="s">
        <v>14</v>
      </c>
      <c r="W203" t="s">
        <v>649</v>
      </c>
      <c r="X203" t="s">
        <v>16</v>
      </c>
      <c r="Y203" t="s">
        <v>80</v>
      </c>
      <c r="AA203" s="2">
        <v>0.02</v>
      </c>
    </row>
    <row r="204" spans="1:27" x14ac:dyDescent="0.25">
      <c r="A204">
        <v>237</v>
      </c>
      <c r="B204" t="s">
        <v>1345</v>
      </c>
      <c r="C204" t="s">
        <v>1346</v>
      </c>
      <c r="D204" t="s">
        <v>1347</v>
      </c>
      <c r="E204" t="s">
        <v>56</v>
      </c>
      <c r="F204">
        <v>2.25</v>
      </c>
      <c r="G204">
        <v>4.25</v>
      </c>
      <c r="H204" t="s">
        <v>4</v>
      </c>
      <c r="I204">
        <f t="shared" si="3"/>
        <v>9.5625</v>
      </c>
      <c r="J204" t="s">
        <v>43</v>
      </c>
      <c r="K204" t="s">
        <v>103</v>
      </c>
      <c r="O204" t="s">
        <v>1346</v>
      </c>
      <c r="P204" t="s">
        <v>9</v>
      </c>
      <c r="Q204" t="s">
        <v>1348</v>
      </c>
      <c r="R204" t="s">
        <v>1349</v>
      </c>
      <c r="S204" t="s">
        <v>12</v>
      </c>
      <c r="T204" t="s">
        <v>13</v>
      </c>
      <c r="U204">
        <v>22</v>
      </c>
      <c r="V204" t="s">
        <v>128</v>
      </c>
      <c r="W204" t="s">
        <v>1350</v>
      </c>
      <c r="X204" t="s">
        <v>130</v>
      </c>
      <c r="Y204">
        <v>2018</v>
      </c>
      <c r="Z204" t="s">
        <v>549</v>
      </c>
      <c r="AA204" s="2">
        <v>0.02</v>
      </c>
    </row>
    <row r="205" spans="1:27" x14ac:dyDescent="0.25">
      <c r="A205">
        <v>79</v>
      </c>
      <c r="B205" t="s">
        <v>531</v>
      </c>
      <c r="C205" t="s">
        <v>532</v>
      </c>
      <c r="D205" t="s">
        <v>533</v>
      </c>
      <c r="E205" t="s">
        <v>56</v>
      </c>
      <c r="F205">
        <v>5</v>
      </c>
      <c r="G205">
        <v>4.5</v>
      </c>
      <c r="H205" t="s">
        <v>4</v>
      </c>
      <c r="I205">
        <f t="shared" si="3"/>
        <v>22.5</v>
      </c>
      <c r="J205" t="s">
        <v>5</v>
      </c>
      <c r="K205" t="s">
        <v>92</v>
      </c>
      <c r="P205" t="s">
        <v>353</v>
      </c>
      <c r="Q205" t="s">
        <v>534</v>
      </c>
      <c r="R205" t="s">
        <v>60</v>
      </c>
      <c r="S205" t="s">
        <v>24</v>
      </c>
      <c r="T205" t="s">
        <v>13</v>
      </c>
      <c r="U205">
        <v>1</v>
      </c>
      <c r="V205" t="s">
        <v>93</v>
      </c>
      <c r="W205" t="s">
        <v>535</v>
      </c>
      <c r="X205" t="s">
        <v>62</v>
      </c>
      <c r="Y205">
        <v>2009</v>
      </c>
      <c r="AA205" s="2">
        <v>0.02</v>
      </c>
    </row>
    <row r="206" spans="1:27" x14ac:dyDescent="0.25">
      <c r="A206">
        <v>48</v>
      </c>
      <c r="B206" t="s">
        <v>349</v>
      </c>
      <c r="C206" t="s">
        <v>350</v>
      </c>
      <c r="D206" t="s">
        <v>351</v>
      </c>
      <c r="E206" t="s">
        <v>56</v>
      </c>
      <c r="F206">
        <v>2</v>
      </c>
      <c r="G206">
        <v>6</v>
      </c>
      <c r="H206" t="s">
        <v>4</v>
      </c>
      <c r="I206">
        <f t="shared" si="3"/>
        <v>12</v>
      </c>
      <c r="J206" t="s">
        <v>43</v>
      </c>
      <c r="K206" t="s">
        <v>119</v>
      </c>
      <c r="O206" t="s">
        <v>352</v>
      </c>
      <c r="P206" t="s">
        <v>353</v>
      </c>
      <c r="Q206" t="s">
        <v>354</v>
      </c>
      <c r="R206" t="s">
        <v>355</v>
      </c>
      <c r="S206" t="s">
        <v>12</v>
      </c>
      <c r="T206" t="s">
        <v>13</v>
      </c>
      <c r="U206">
        <v>19</v>
      </c>
      <c r="V206" t="s">
        <v>93</v>
      </c>
      <c r="W206" t="s">
        <v>356</v>
      </c>
      <c r="X206" t="s">
        <v>62</v>
      </c>
      <c r="Y206">
        <v>1998</v>
      </c>
      <c r="AA206" s="2">
        <v>0.02</v>
      </c>
    </row>
    <row r="207" spans="1:27" x14ac:dyDescent="0.25">
      <c r="A207">
        <v>221</v>
      </c>
      <c r="B207" t="s">
        <v>1259</v>
      </c>
      <c r="C207" t="s">
        <v>1260</v>
      </c>
      <c r="D207" t="s">
        <v>1261</v>
      </c>
      <c r="E207" t="s">
        <v>20</v>
      </c>
      <c r="F207">
        <v>4</v>
      </c>
      <c r="G207">
        <v>2.25</v>
      </c>
      <c r="H207" t="s">
        <v>4</v>
      </c>
      <c r="I207">
        <f t="shared" si="3"/>
        <v>9</v>
      </c>
      <c r="J207" t="s">
        <v>5</v>
      </c>
      <c r="K207" t="s">
        <v>612</v>
      </c>
      <c r="M207" t="s">
        <v>7</v>
      </c>
      <c r="O207" t="s">
        <v>1262</v>
      </c>
      <c r="P207" t="s">
        <v>353</v>
      </c>
      <c r="Q207" t="s">
        <v>38</v>
      </c>
      <c r="R207" t="s">
        <v>1263</v>
      </c>
      <c r="S207" t="s">
        <v>12</v>
      </c>
      <c r="T207" t="s">
        <v>13</v>
      </c>
      <c r="U207">
        <v>205</v>
      </c>
      <c r="V207" t="s">
        <v>93</v>
      </c>
      <c r="W207" t="s">
        <v>1264</v>
      </c>
      <c r="X207" t="s">
        <v>440</v>
      </c>
      <c r="Y207" t="s">
        <v>80</v>
      </c>
      <c r="AA207" s="2">
        <v>0.02</v>
      </c>
    </row>
    <row r="208" spans="1:27" x14ac:dyDescent="0.25">
      <c r="A208">
        <v>222</v>
      </c>
      <c r="B208" t="s">
        <v>1265</v>
      </c>
      <c r="C208" t="s">
        <v>1266</v>
      </c>
      <c r="D208" t="s">
        <v>1261</v>
      </c>
      <c r="E208" t="s">
        <v>20</v>
      </c>
      <c r="F208">
        <v>4</v>
      </c>
      <c r="G208">
        <v>2.25</v>
      </c>
      <c r="H208" t="s">
        <v>4</v>
      </c>
      <c r="I208">
        <f t="shared" si="3"/>
        <v>9</v>
      </c>
      <c r="J208" t="s">
        <v>5</v>
      </c>
      <c r="K208" t="s">
        <v>612</v>
      </c>
      <c r="M208" t="s">
        <v>7</v>
      </c>
      <c r="O208" t="s">
        <v>1267</v>
      </c>
      <c r="P208" t="s">
        <v>353</v>
      </c>
      <c r="Q208" t="s">
        <v>38</v>
      </c>
      <c r="R208" t="s">
        <v>1263</v>
      </c>
      <c r="S208" t="s">
        <v>12</v>
      </c>
      <c r="T208" t="s">
        <v>13</v>
      </c>
      <c r="U208">
        <v>205</v>
      </c>
      <c r="V208" t="s">
        <v>93</v>
      </c>
      <c r="W208" t="s">
        <v>1264</v>
      </c>
      <c r="X208" t="s">
        <v>440</v>
      </c>
      <c r="Y208" t="s">
        <v>80</v>
      </c>
      <c r="AA208" s="2">
        <v>0.02</v>
      </c>
    </row>
    <row r="209" spans="1:27" x14ac:dyDescent="0.25">
      <c r="A209">
        <v>223</v>
      </c>
      <c r="B209" t="s">
        <v>1268</v>
      </c>
      <c r="C209" t="s">
        <v>1269</v>
      </c>
      <c r="D209" t="s">
        <v>1261</v>
      </c>
      <c r="E209" t="s">
        <v>20</v>
      </c>
      <c r="F209">
        <v>4</v>
      </c>
      <c r="G209">
        <v>2.25</v>
      </c>
      <c r="H209" t="s">
        <v>4</v>
      </c>
      <c r="I209">
        <f t="shared" si="3"/>
        <v>9</v>
      </c>
      <c r="J209" t="s">
        <v>5</v>
      </c>
      <c r="K209" t="s">
        <v>612</v>
      </c>
      <c r="M209" t="s">
        <v>7</v>
      </c>
      <c r="O209" t="s">
        <v>1270</v>
      </c>
      <c r="P209" t="s">
        <v>353</v>
      </c>
      <c r="Q209" t="s">
        <v>38</v>
      </c>
      <c r="R209" t="s">
        <v>1263</v>
      </c>
      <c r="S209" t="s">
        <v>12</v>
      </c>
      <c r="T209" t="s">
        <v>13</v>
      </c>
      <c r="U209">
        <v>205</v>
      </c>
      <c r="V209" t="s">
        <v>93</v>
      </c>
      <c r="W209" t="s">
        <v>1264</v>
      </c>
      <c r="X209" t="s">
        <v>440</v>
      </c>
      <c r="Y209" t="s">
        <v>80</v>
      </c>
      <c r="AA209" s="2">
        <v>0.02</v>
      </c>
    </row>
    <row r="210" spans="1:27" x14ac:dyDescent="0.25">
      <c r="A210">
        <v>224</v>
      </c>
      <c r="B210" t="s">
        <v>1271</v>
      </c>
      <c r="C210" t="s">
        <v>1272</v>
      </c>
      <c r="D210" t="s">
        <v>1261</v>
      </c>
      <c r="E210" t="s">
        <v>20</v>
      </c>
      <c r="F210">
        <v>4</v>
      </c>
      <c r="G210">
        <v>2.25</v>
      </c>
      <c r="H210" t="s">
        <v>4</v>
      </c>
      <c r="I210">
        <f t="shared" si="3"/>
        <v>9</v>
      </c>
      <c r="J210" t="s">
        <v>5</v>
      </c>
      <c r="K210" t="s">
        <v>612</v>
      </c>
      <c r="M210" t="s">
        <v>7</v>
      </c>
      <c r="O210" t="s">
        <v>1273</v>
      </c>
      <c r="P210" t="s">
        <v>353</v>
      </c>
      <c r="Q210" t="s">
        <v>38</v>
      </c>
      <c r="R210" t="s">
        <v>1263</v>
      </c>
      <c r="S210" t="s">
        <v>12</v>
      </c>
      <c r="T210" t="s">
        <v>13</v>
      </c>
      <c r="U210">
        <v>205</v>
      </c>
      <c r="V210" t="s">
        <v>93</v>
      </c>
      <c r="W210" t="s">
        <v>1264</v>
      </c>
      <c r="X210" t="s">
        <v>440</v>
      </c>
      <c r="Y210" t="s">
        <v>80</v>
      </c>
      <c r="AA210" s="2">
        <v>0.02</v>
      </c>
    </row>
    <row r="211" spans="1:27" x14ac:dyDescent="0.25">
      <c r="A211">
        <v>117</v>
      </c>
      <c r="B211" t="s">
        <v>708</v>
      </c>
      <c r="C211" t="s">
        <v>709</v>
      </c>
      <c r="D211" t="s">
        <v>710</v>
      </c>
      <c r="E211" t="s">
        <v>56</v>
      </c>
      <c r="F211">
        <v>3.5</v>
      </c>
      <c r="G211">
        <v>6</v>
      </c>
      <c r="H211" t="s">
        <v>478</v>
      </c>
      <c r="I211">
        <f t="shared" si="3"/>
        <v>65.94</v>
      </c>
      <c r="J211" t="s">
        <v>43</v>
      </c>
      <c r="K211" t="s">
        <v>119</v>
      </c>
      <c r="O211" t="s">
        <v>711</v>
      </c>
      <c r="P211" t="s">
        <v>9</v>
      </c>
      <c r="Q211" t="s">
        <v>80</v>
      </c>
      <c r="V211" t="s">
        <v>93</v>
      </c>
      <c r="W211" t="s">
        <v>712</v>
      </c>
      <c r="X211" t="s">
        <v>440</v>
      </c>
      <c r="Y211">
        <v>2011</v>
      </c>
      <c r="AA211" s="2">
        <v>0.02</v>
      </c>
    </row>
    <row r="212" spans="1:27" x14ac:dyDescent="0.25">
      <c r="A212">
        <v>108</v>
      </c>
      <c r="B212" t="s">
        <v>661</v>
      </c>
      <c r="C212" t="s">
        <v>662</v>
      </c>
      <c r="D212" t="s">
        <v>663</v>
      </c>
      <c r="E212" t="s">
        <v>56</v>
      </c>
      <c r="F212">
        <v>3.38</v>
      </c>
      <c r="G212">
        <v>3.38</v>
      </c>
      <c r="H212" t="s">
        <v>156</v>
      </c>
      <c r="I212">
        <f t="shared" si="3"/>
        <v>11.424399999999999</v>
      </c>
      <c r="J212" t="s">
        <v>43</v>
      </c>
      <c r="K212" t="s">
        <v>664</v>
      </c>
      <c r="P212" t="s">
        <v>353</v>
      </c>
      <c r="Q212" t="s">
        <v>80</v>
      </c>
      <c r="V212" t="s">
        <v>93</v>
      </c>
      <c r="W212" t="s">
        <v>665</v>
      </c>
      <c r="X212" t="s">
        <v>440</v>
      </c>
      <c r="Y212">
        <v>2018</v>
      </c>
      <c r="AA212" s="2">
        <v>0.02</v>
      </c>
    </row>
    <row r="213" spans="1:27" x14ac:dyDescent="0.25">
      <c r="A213">
        <v>116</v>
      </c>
      <c r="B213" t="s">
        <v>703</v>
      </c>
      <c r="C213" t="s">
        <v>704</v>
      </c>
      <c r="D213" t="s">
        <v>705</v>
      </c>
      <c r="E213" t="s">
        <v>42</v>
      </c>
      <c r="F213">
        <v>3.63</v>
      </c>
      <c r="G213">
        <v>2.63</v>
      </c>
      <c r="H213" t="s">
        <v>4</v>
      </c>
      <c r="I213">
        <f t="shared" si="3"/>
        <v>9.5468999999999991</v>
      </c>
      <c r="J213" t="s">
        <v>5</v>
      </c>
      <c r="K213" t="s">
        <v>119</v>
      </c>
      <c r="O213" t="s">
        <v>706</v>
      </c>
      <c r="P213" t="s">
        <v>9</v>
      </c>
      <c r="Q213" t="s">
        <v>80</v>
      </c>
      <c r="V213" t="s">
        <v>93</v>
      </c>
      <c r="W213" t="s">
        <v>707</v>
      </c>
      <c r="X213" t="s">
        <v>62</v>
      </c>
      <c r="Y213" t="s">
        <v>80</v>
      </c>
      <c r="AA213" s="2">
        <v>0.02</v>
      </c>
    </row>
    <row r="214" spans="1:27" x14ac:dyDescent="0.25">
      <c r="A214">
        <v>271</v>
      </c>
      <c r="B214" t="s">
        <v>1523</v>
      </c>
      <c r="C214" t="s">
        <v>1524</v>
      </c>
      <c r="D214" t="s">
        <v>1525</v>
      </c>
      <c r="E214" t="s">
        <v>42</v>
      </c>
      <c r="F214">
        <v>3.5</v>
      </c>
      <c r="G214">
        <v>2.5</v>
      </c>
      <c r="H214" t="s">
        <v>4</v>
      </c>
      <c r="I214">
        <f t="shared" si="3"/>
        <v>8.75</v>
      </c>
      <c r="J214" t="s">
        <v>5</v>
      </c>
      <c r="K214" t="s">
        <v>103</v>
      </c>
      <c r="O214" t="s">
        <v>1526</v>
      </c>
      <c r="P214" t="s">
        <v>9</v>
      </c>
      <c r="Q214" t="s">
        <v>38</v>
      </c>
      <c r="V214" t="s">
        <v>93</v>
      </c>
      <c r="W214" t="s">
        <v>1527</v>
      </c>
      <c r="X214" t="s">
        <v>62</v>
      </c>
      <c r="Y214" t="s">
        <v>80</v>
      </c>
      <c r="AA214" s="2">
        <v>0.02</v>
      </c>
    </row>
    <row r="215" spans="1:27" x14ac:dyDescent="0.25">
      <c r="A215">
        <v>272</v>
      </c>
      <c r="B215" t="s">
        <v>1528</v>
      </c>
      <c r="C215" t="s">
        <v>1529</v>
      </c>
      <c r="D215" t="s">
        <v>1530</v>
      </c>
      <c r="E215" t="s">
        <v>42</v>
      </c>
      <c r="F215">
        <v>3.5</v>
      </c>
      <c r="G215">
        <v>2.5</v>
      </c>
      <c r="H215" t="s">
        <v>4</v>
      </c>
      <c r="I215">
        <f t="shared" si="3"/>
        <v>8.75</v>
      </c>
      <c r="J215" t="s">
        <v>5</v>
      </c>
      <c r="K215" t="s">
        <v>98</v>
      </c>
      <c r="O215" t="s">
        <v>1531</v>
      </c>
      <c r="P215" t="s">
        <v>9</v>
      </c>
      <c r="Q215" t="s">
        <v>80</v>
      </c>
      <c r="V215" t="s">
        <v>93</v>
      </c>
      <c r="W215" t="s">
        <v>1532</v>
      </c>
      <c r="X215" t="s">
        <v>440</v>
      </c>
      <c r="Y215" t="s">
        <v>80</v>
      </c>
      <c r="AA215" s="2">
        <v>0.02</v>
      </c>
    </row>
    <row r="216" spans="1:27" x14ac:dyDescent="0.25">
      <c r="A216">
        <v>268</v>
      </c>
      <c r="B216" t="s">
        <v>1514</v>
      </c>
      <c r="C216" t="s">
        <v>1515</v>
      </c>
      <c r="D216" t="s">
        <v>1516</v>
      </c>
      <c r="E216" t="s">
        <v>56</v>
      </c>
      <c r="F216">
        <v>3.13</v>
      </c>
      <c r="G216">
        <v>1.25</v>
      </c>
      <c r="H216" t="s">
        <v>4</v>
      </c>
      <c r="I216">
        <f t="shared" si="3"/>
        <v>3.9124999999999996</v>
      </c>
      <c r="J216" t="s">
        <v>5</v>
      </c>
      <c r="K216" t="s">
        <v>92</v>
      </c>
      <c r="P216" t="s">
        <v>353</v>
      </c>
      <c r="Q216" t="s">
        <v>80</v>
      </c>
      <c r="V216" t="s">
        <v>93</v>
      </c>
      <c r="W216" t="s">
        <v>1517</v>
      </c>
      <c r="X216" t="s">
        <v>440</v>
      </c>
      <c r="Y216" t="s">
        <v>80</v>
      </c>
      <c r="AA216" s="2">
        <v>0.02</v>
      </c>
    </row>
    <row r="217" spans="1:27" x14ac:dyDescent="0.25">
      <c r="A217">
        <v>269</v>
      </c>
      <c r="B217" t="s">
        <v>1518</v>
      </c>
      <c r="C217" t="s">
        <v>1515</v>
      </c>
      <c r="D217" t="s">
        <v>1516</v>
      </c>
      <c r="E217" t="s">
        <v>56</v>
      </c>
      <c r="F217">
        <v>3.13</v>
      </c>
      <c r="G217">
        <v>1.25</v>
      </c>
      <c r="H217" t="s">
        <v>4</v>
      </c>
      <c r="I217">
        <f t="shared" si="3"/>
        <v>3.9124999999999996</v>
      </c>
      <c r="J217" t="s">
        <v>5</v>
      </c>
      <c r="K217" t="s">
        <v>92</v>
      </c>
      <c r="P217" t="s">
        <v>353</v>
      </c>
      <c r="Q217" t="s">
        <v>80</v>
      </c>
      <c r="V217" t="s">
        <v>93</v>
      </c>
      <c r="W217" t="s">
        <v>1517</v>
      </c>
      <c r="X217" t="s">
        <v>440</v>
      </c>
      <c r="Y217" t="s">
        <v>80</v>
      </c>
      <c r="AA217" s="2">
        <v>0.02</v>
      </c>
    </row>
    <row r="218" spans="1:27" x14ac:dyDescent="0.25">
      <c r="A218">
        <v>284</v>
      </c>
      <c r="B218" t="s">
        <v>1585</v>
      </c>
      <c r="C218" t="s">
        <v>1586</v>
      </c>
      <c r="D218" t="s">
        <v>1587</v>
      </c>
      <c r="E218" t="s">
        <v>42</v>
      </c>
      <c r="F218">
        <v>5</v>
      </c>
      <c r="G218">
        <v>1.63</v>
      </c>
      <c r="H218" t="s">
        <v>4</v>
      </c>
      <c r="I218">
        <f t="shared" si="3"/>
        <v>8.1499999999999986</v>
      </c>
      <c r="J218" t="s">
        <v>43</v>
      </c>
      <c r="K218" t="s">
        <v>103</v>
      </c>
      <c r="O218" t="s">
        <v>1588</v>
      </c>
      <c r="P218" t="s">
        <v>46</v>
      </c>
      <c r="Q218" t="s">
        <v>1589</v>
      </c>
      <c r="R218" t="s">
        <v>1590</v>
      </c>
      <c r="S218" t="s">
        <v>1591</v>
      </c>
      <c r="T218" t="s">
        <v>13</v>
      </c>
      <c r="U218">
        <v>342</v>
      </c>
      <c r="V218" t="s">
        <v>25</v>
      </c>
      <c r="W218" t="s">
        <v>1592</v>
      </c>
      <c r="X218" t="s">
        <v>51</v>
      </c>
      <c r="Y218">
        <v>2020</v>
      </c>
      <c r="Z218" t="s">
        <v>1593</v>
      </c>
      <c r="AA218" s="2">
        <v>0.02</v>
      </c>
    </row>
    <row r="219" spans="1:27" x14ac:dyDescent="0.25">
      <c r="A219">
        <v>455</v>
      </c>
      <c r="B219" t="s">
        <v>2348</v>
      </c>
      <c r="C219" t="s">
        <v>2349</v>
      </c>
      <c r="D219" t="s">
        <v>2350</v>
      </c>
      <c r="E219" t="s">
        <v>32</v>
      </c>
      <c r="F219">
        <v>1.5</v>
      </c>
      <c r="G219">
        <v>1.63</v>
      </c>
      <c r="H219" t="s">
        <v>4</v>
      </c>
      <c r="I219">
        <f t="shared" si="3"/>
        <v>2.4449999999999998</v>
      </c>
      <c r="J219" t="s">
        <v>43</v>
      </c>
      <c r="K219" t="s">
        <v>207</v>
      </c>
      <c r="O219" t="s">
        <v>2351</v>
      </c>
      <c r="P219" t="s">
        <v>209</v>
      </c>
      <c r="Q219" t="s">
        <v>2352</v>
      </c>
      <c r="R219" t="s">
        <v>2352</v>
      </c>
      <c r="S219" t="s">
        <v>1506</v>
      </c>
      <c r="T219" t="s">
        <v>13</v>
      </c>
      <c r="U219">
        <v>353</v>
      </c>
      <c r="V219" t="s">
        <v>25</v>
      </c>
      <c r="W219" t="s">
        <v>2353</v>
      </c>
      <c r="X219" t="s">
        <v>27</v>
      </c>
      <c r="Y219">
        <v>2023</v>
      </c>
      <c r="Z219" t="s">
        <v>52</v>
      </c>
      <c r="AA219" s="2">
        <v>0.02</v>
      </c>
    </row>
    <row r="220" spans="1:27" x14ac:dyDescent="0.25">
      <c r="A220">
        <v>456</v>
      </c>
      <c r="B220" t="s">
        <v>2354</v>
      </c>
      <c r="C220" t="s">
        <v>2355</v>
      </c>
      <c r="D220" t="s">
        <v>2356</v>
      </c>
      <c r="E220" t="s">
        <v>42</v>
      </c>
      <c r="F220">
        <v>3.5</v>
      </c>
      <c r="G220">
        <v>2.5</v>
      </c>
      <c r="H220" t="s">
        <v>4</v>
      </c>
      <c r="I220">
        <f t="shared" si="3"/>
        <v>8.75</v>
      </c>
      <c r="J220" t="s">
        <v>5</v>
      </c>
      <c r="K220" t="s">
        <v>103</v>
      </c>
      <c r="O220" t="s">
        <v>2357</v>
      </c>
      <c r="P220" t="s">
        <v>353</v>
      </c>
      <c r="Q220" t="s">
        <v>2358</v>
      </c>
      <c r="R220" t="s">
        <v>2359</v>
      </c>
      <c r="S220" t="s">
        <v>2360</v>
      </c>
      <c r="T220" t="s">
        <v>13</v>
      </c>
      <c r="U220">
        <v>363</v>
      </c>
      <c r="V220" t="s">
        <v>25</v>
      </c>
      <c r="W220" t="s">
        <v>2353</v>
      </c>
      <c r="X220" t="s">
        <v>27</v>
      </c>
      <c r="Y220">
        <v>2023</v>
      </c>
      <c r="Z220" t="s">
        <v>52</v>
      </c>
      <c r="AA220" s="2">
        <v>0.02</v>
      </c>
    </row>
    <row r="221" spans="1:27" x14ac:dyDescent="0.25">
      <c r="A221">
        <v>344</v>
      </c>
      <c r="B221" t="s">
        <v>1865</v>
      </c>
      <c r="C221" t="s">
        <v>1866</v>
      </c>
      <c r="D221" t="s">
        <v>1867</v>
      </c>
      <c r="E221" t="s">
        <v>511</v>
      </c>
      <c r="F221">
        <v>3</v>
      </c>
      <c r="G221">
        <v>3.63</v>
      </c>
      <c r="H221" t="s">
        <v>4</v>
      </c>
      <c r="I221">
        <f t="shared" si="3"/>
        <v>10.89</v>
      </c>
      <c r="J221" t="s">
        <v>43</v>
      </c>
      <c r="K221" t="s">
        <v>1868</v>
      </c>
      <c r="M221" t="s">
        <v>7</v>
      </c>
      <c r="P221" t="s">
        <v>68</v>
      </c>
      <c r="Q221" t="s">
        <v>236</v>
      </c>
      <c r="R221" t="s">
        <v>236</v>
      </c>
      <c r="S221" t="s">
        <v>144</v>
      </c>
      <c r="T221" t="s">
        <v>13</v>
      </c>
      <c r="U221" s="3">
        <v>1441</v>
      </c>
      <c r="V221" t="s">
        <v>25</v>
      </c>
      <c r="W221" t="s">
        <v>1861</v>
      </c>
      <c r="X221" t="s">
        <v>51</v>
      </c>
      <c r="Y221">
        <v>2021</v>
      </c>
      <c r="Z221" t="s">
        <v>1836</v>
      </c>
      <c r="AA221" s="2">
        <v>0.02</v>
      </c>
    </row>
    <row r="222" spans="1:27" x14ac:dyDescent="0.25">
      <c r="A222">
        <v>277</v>
      </c>
      <c r="B222" t="s">
        <v>1547</v>
      </c>
      <c r="C222" t="s">
        <v>1548</v>
      </c>
      <c r="D222" t="s">
        <v>1549</v>
      </c>
      <c r="E222" t="s">
        <v>925</v>
      </c>
      <c r="F222">
        <v>3.38</v>
      </c>
      <c r="G222">
        <v>3</v>
      </c>
      <c r="H222" t="s">
        <v>4</v>
      </c>
      <c r="I222">
        <f t="shared" si="3"/>
        <v>10.14</v>
      </c>
      <c r="J222" t="s">
        <v>5</v>
      </c>
      <c r="K222" t="s">
        <v>193</v>
      </c>
      <c r="O222" t="s">
        <v>1550</v>
      </c>
      <c r="P222" t="s">
        <v>35</v>
      </c>
      <c r="Q222" t="s">
        <v>1550</v>
      </c>
      <c r="R222" t="s">
        <v>1550</v>
      </c>
      <c r="S222" t="s">
        <v>1364</v>
      </c>
      <c r="T222" t="s">
        <v>13</v>
      </c>
      <c r="U222" s="3">
        <v>1601</v>
      </c>
      <c r="V222" t="s">
        <v>25</v>
      </c>
      <c r="W222" t="s">
        <v>1551</v>
      </c>
      <c r="X222" t="s">
        <v>301</v>
      </c>
      <c r="Y222">
        <v>1999</v>
      </c>
      <c r="Z222" t="s">
        <v>52</v>
      </c>
      <c r="AA222" s="2">
        <v>0.02</v>
      </c>
    </row>
    <row r="223" spans="1:27" x14ac:dyDescent="0.25">
      <c r="A223">
        <v>99</v>
      </c>
      <c r="B223" t="s">
        <v>622</v>
      </c>
      <c r="C223" t="s">
        <v>623</v>
      </c>
      <c r="D223" t="s">
        <v>624</v>
      </c>
      <c r="E223" t="s">
        <v>511</v>
      </c>
      <c r="F223">
        <v>2.13</v>
      </c>
      <c r="G223">
        <v>2.88</v>
      </c>
      <c r="H223" t="s">
        <v>4</v>
      </c>
      <c r="I223">
        <f t="shared" si="3"/>
        <v>6.1343999999999994</v>
      </c>
      <c r="J223" t="s">
        <v>43</v>
      </c>
      <c r="K223" t="s">
        <v>170</v>
      </c>
      <c r="M223" t="s">
        <v>7</v>
      </c>
      <c r="O223" t="s">
        <v>623</v>
      </c>
      <c r="P223" t="s">
        <v>35</v>
      </c>
      <c r="Q223" t="s">
        <v>623</v>
      </c>
      <c r="R223" t="s">
        <v>623</v>
      </c>
      <c r="S223" t="s">
        <v>625</v>
      </c>
      <c r="T223" t="s">
        <v>174</v>
      </c>
      <c r="U223" s="3">
        <v>4293</v>
      </c>
      <c r="V223" t="s">
        <v>25</v>
      </c>
      <c r="W223" t="s">
        <v>175</v>
      </c>
      <c r="X223" t="s">
        <v>176</v>
      </c>
      <c r="Y223">
        <v>2017</v>
      </c>
      <c r="Z223" t="s">
        <v>28</v>
      </c>
      <c r="AA223" s="2">
        <v>0.02</v>
      </c>
    </row>
    <row r="224" spans="1:27" x14ac:dyDescent="0.25">
      <c r="A224">
        <v>64</v>
      </c>
      <c r="B224" t="s">
        <v>455</v>
      </c>
      <c r="C224" t="s">
        <v>456</v>
      </c>
      <c r="D224" t="s">
        <v>457</v>
      </c>
      <c r="E224" t="s">
        <v>458</v>
      </c>
      <c r="F224">
        <v>2.75</v>
      </c>
      <c r="G224">
        <v>2.13</v>
      </c>
      <c r="H224" t="s">
        <v>4</v>
      </c>
      <c r="I224">
        <f t="shared" si="3"/>
        <v>5.8574999999999999</v>
      </c>
      <c r="J224" t="s">
        <v>5</v>
      </c>
      <c r="K224" t="s">
        <v>57</v>
      </c>
      <c r="O224" t="s">
        <v>459</v>
      </c>
      <c r="P224" t="s">
        <v>35</v>
      </c>
      <c r="Q224" t="s">
        <v>459</v>
      </c>
      <c r="R224" t="s">
        <v>459</v>
      </c>
      <c r="S224" t="s">
        <v>459</v>
      </c>
      <c r="T224" t="s">
        <v>460</v>
      </c>
      <c r="U224" s="3">
        <v>4379</v>
      </c>
      <c r="V224" t="s">
        <v>25</v>
      </c>
      <c r="W224" t="s">
        <v>175</v>
      </c>
      <c r="X224" t="s">
        <v>176</v>
      </c>
      <c r="Y224">
        <v>2017</v>
      </c>
      <c r="Z224" t="s">
        <v>28</v>
      </c>
      <c r="AA224" s="2">
        <v>0.02</v>
      </c>
    </row>
    <row r="225" spans="1:28" x14ac:dyDescent="0.25">
      <c r="A225">
        <v>20</v>
      </c>
      <c r="B225" t="s">
        <v>167</v>
      </c>
      <c r="C225" t="s">
        <v>168</v>
      </c>
      <c r="D225" t="s">
        <v>169</v>
      </c>
      <c r="E225" t="s">
        <v>32</v>
      </c>
      <c r="F225">
        <v>1.25</v>
      </c>
      <c r="G225">
        <v>2</v>
      </c>
      <c r="H225" t="s">
        <v>4</v>
      </c>
      <c r="I225">
        <f t="shared" si="3"/>
        <v>2.5</v>
      </c>
      <c r="J225" t="s">
        <v>43</v>
      </c>
      <c r="K225" t="s">
        <v>170</v>
      </c>
      <c r="O225" t="s">
        <v>171</v>
      </c>
      <c r="P225" t="s">
        <v>35</v>
      </c>
      <c r="Q225" t="s">
        <v>172</v>
      </c>
      <c r="R225" t="s">
        <v>171</v>
      </c>
      <c r="S225" t="s">
        <v>173</v>
      </c>
      <c r="T225" t="s">
        <v>174</v>
      </c>
      <c r="U225" s="3">
        <v>4414</v>
      </c>
      <c r="V225" t="s">
        <v>25</v>
      </c>
      <c r="W225" t="s">
        <v>175</v>
      </c>
      <c r="X225" t="s">
        <v>176</v>
      </c>
      <c r="Y225">
        <v>2017</v>
      </c>
      <c r="Z225" t="s">
        <v>28</v>
      </c>
      <c r="AA225" s="2">
        <v>0.02</v>
      </c>
    </row>
    <row r="226" spans="1:28" x14ac:dyDescent="0.25">
      <c r="A226">
        <v>75</v>
      </c>
      <c r="B226" t="s">
        <v>509</v>
      </c>
      <c r="C226" t="s">
        <v>510</v>
      </c>
      <c r="D226" t="s">
        <v>510</v>
      </c>
      <c r="E226" t="s">
        <v>511</v>
      </c>
      <c r="F226">
        <v>2.88</v>
      </c>
      <c r="G226">
        <v>2.88</v>
      </c>
      <c r="H226" t="s">
        <v>156</v>
      </c>
      <c r="I226">
        <f t="shared" si="3"/>
        <v>8.2943999999999996</v>
      </c>
      <c r="J226" t="s">
        <v>43</v>
      </c>
      <c r="K226" t="s">
        <v>170</v>
      </c>
      <c r="M226" t="s">
        <v>7</v>
      </c>
      <c r="O226" t="s">
        <v>512</v>
      </c>
      <c r="P226" t="s">
        <v>35</v>
      </c>
      <c r="Q226" t="s">
        <v>512</v>
      </c>
      <c r="R226" t="s">
        <v>512</v>
      </c>
      <c r="S226" t="s">
        <v>173</v>
      </c>
      <c r="T226" t="s">
        <v>174</v>
      </c>
      <c r="U226" s="3">
        <v>4480</v>
      </c>
      <c r="V226" t="s">
        <v>25</v>
      </c>
      <c r="W226" t="s">
        <v>175</v>
      </c>
      <c r="X226" t="s">
        <v>176</v>
      </c>
      <c r="Y226">
        <v>2017</v>
      </c>
      <c r="Z226" t="s">
        <v>28</v>
      </c>
      <c r="AA226" s="2">
        <v>0.02</v>
      </c>
    </row>
    <row r="227" spans="1:28" x14ac:dyDescent="0.25">
      <c r="A227">
        <v>62</v>
      </c>
      <c r="B227" t="s">
        <v>441</v>
      </c>
      <c r="C227" t="s">
        <v>442</v>
      </c>
      <c r="D227" t="s">
        <v>443</v>
      </c>
      <c r="E227" t="s">
        <v>32</v>
      </c>
      <c r="F227">
        <v>2.25</v>
      </c>
      <c r="G227">
        <v>3</v>
      </c>
      <c r="H227" t="s">
        <v>4</v>
      </c>
      <c r="I227">
        <f t="shared" si="3"/>
        <v>6.75</v>
      </c>
      <c r="J227" t="s">
        <v>43</v>
      </c>
      <c r="K227" t="s">
        <v>170</v>
      </c>
      <c r="M227" t="s">
        <v>7</v>
      </c>
      <c r="O227" t="s">
        <v>444</v>
      </c>
      <c r="P227" t="s">
        <v>35</v>
      </c>
      <c r="Q227" t="s">
        <v>444</v>
      </c>
      <c r="R227" t="s">
        <v>444</v>
      </c>
      <c r="S227" t="s">
        <v>173</v>
      </c>
      <c r="T227" t="s">
        <v>174</v>
      </c>
      <c r="U227" s="3">
        <v>4487</v>
      </c>
      <c r="V227" t="s">
        <v>25</v>
      </c>
      <c r="W227" t="s">
        <v>175</v>
      </c>
      <c r="X227" t="s">
        <v>176</v>
      </c>
      <c r="Y227">
        <v>2017</v>
      </c>
      <c r="Z227" t="s">
        <v>28</v>
      </c>
      <c r="AA227" s="2">
        <v>0.02</v>
      </c>
    </row>
    <row r="228" spans="1:28" x14ac:dyDescent="0.25">
      <c r="A228">
        <v>98</v>
      </c>
      <c r="B228" t="s">
        <v>619</v>
      </c>
      <c r="C228" t="s">
        <v>620</v>
      </c>
      <c r="D228" t="s">
        <v>621</v>
      </c>
      <c r="E228" t="s">
        <v>20</v>
      </c>
      <c r="F228">
        <v>3.25</v>
      </c>
      <c r="G228">
        <v>2</v>
      </c>
      <c r="H228" t="s">
        <v>4</v>
      </c>
      <c r="I228">
        <f t="shared" si="3"/>
        <v>6.5</v>
      </c>
      <c r="J228" t="s">
        <v>5</v>
      </c>
      <c r="K228" t="s">
        <v>612</v>
      </c>
      <c r="L228" t="s">
        <v>7</v>
      </c>
      <c r="M228" t="s">
        <v>7</v>
      </c>
      <c r="O228" t="s">
        <v>444</v>
      </c>
      <c r="P228" t="s">
        <v>353</v>
      </c>
      <c r="Q228" t="s">
        <v>444</v>
      </c>
      <c r="R228" t="s">
        <v>444</v>
      </c>
      <c r="S228" t="s">
        <v>173</v>
      </c>
      <c r="T228" t="s">
        <v>174</v>
      </c>
      <c r="U228" s="3">
        <v>4487</v>
      </c>
      <c r="V228" t="s">
        <v>25</v>
      </c>
      <c r="W228" t="s">
        <v>175</v>
      </c>
      <c r="X228" t="s">
        <v>176</v>
      </c>
      <c r="Y228">
        <v>2017</v>
      </c>
      <c r="Z228" t="s">
        <v>28</v>
      </c>
      <c r="AA228" s="2">
        <v>0.02</v>
      </c>
    </row>
    <row r="229" spans="1:28" x14ac:dyDescent="0.25">
      <c r="A229">
        <v>97</v>
      </c>
      <c r="B229" t="s">
        <v>614</v>
      </c>
      <c r="C229" t="s">
        <v>615</v>
      </c>
      <c r="D229" t="s">
        <v>616</v>
      </c>
      <c r="E229" t="s">
        <v>20</v>
      </c>
      <c r="F229">
        <v>2.13</v>
      </c>
      <c r="G229">
        <v>2.75</v>
      </c>
      <c r="H229" t="s">
        <v>4</v>
      </c>
      <c r="I229">
        <f t="shared" si="3"/>
        <v>5.8574999999999999</v>
      </c>
      <c r="J229" t="s">
        <v>43</v>
      </c>
      <c r="K229" t="s">
        <v>170</v>
      </c>
      <c r="M229" t="s">
        <v>7</v>
      </c>
      <c r="O229" t="s">
        <v>617</v>
      </c>
      <c r="P229" t="s">
        <v>353</v>
      </c>
      <c r="Q229" t="s">
        <v>617</v>
      </c>
      <c r="R229" t="s">
        <v>617</v>
      </c>
      <c r="S229" t="s">
        <v>617</v>
      </c>
      <c r="T229" t="s">
        <v>618</v>
      </c>
      <c r="U229" s="3">
        <v>4555</v>
      </c>
      <c r="V229" t="s">
        <v>25</v>
      </c>
      <c r="W229" t="s">
        <v>175</v>
      </c>
      <c r="X229" t="s">
        <v>176</v>
      </c>
      <c r="Y229">
        <v>2017</v>
      </c>
      <c r="Z229" t="s">
        <v>28</v>
      </c>
      <c r="AA229" s="2">
        <v>0.02</v>
      </c>
      <c r="AB229" t="s">
        <v>2116</v>
      </c>
    </row>
    <row r="230" spans="1:28" x14ac:dyDescent="0.25">
      <c r="A230">
        <v>96</v>
      </c>
      <c r="B230" t="s">
        <v>609</v>
      </c>
      <c r="C230" t="s">
        <v>610</v>
      </c>
      <c r="D230" t="s">
        <v>611</v>
      </c>
      <c r="E230" t="s">
        <v>511</v>
      </c>
      <c r="F230">
        <v>2.75</v>
      </c>
      <c r="G230">
        <v>1.5</v>
      </c>
      <c r="H230" t="s">
        <v>4</v>
      </c>
      <c r="I230">
        <f t="shared" si="3"/>
        <v>4.125</v>
      </c>
      <c r="J230" t="s">
        <v>5</v>
      </c>
      <c r="K230" t="s">
        <v>612</v>
      </c>
      <c r="M230" t="s">
        <v>7</v>
      </c>
      <c r="O230" t="s">
        <v>174</v>
      </c>
      <c r="P230" t="s">
        <v>353</v>
      </c>
      <c r="Q230" t="s">
        <v>80</v>
      </c>
      <c r="V230" t="s">
        <v>25</v>
      </c>
      <c r="W230" t="s">
        <v>613</v>
      </c>
      <c r="X230" t="s">
        <v>38</v>
      </c>
      <c r="Y230" t="s">
        <v>80</v>
      </c>
      <c r="AA230" s="2">
        <v>0.02</v>
      </c>
    </row>
    <row r="231" spans="1:28" x14ac:dyDescent="0.25">
      <c r="A231">
        <v>464</v>
      </c>
      <c r="B231" t="s">
        <v>2395</v>
      </c>
      <c r="C231" t="s">
        <v>2396</v>
      </c>
      <c r="D231" t="s">
        <v>2397</v>
      </c>
      <c r="E231" t="s">
        <v>32</v>
      </c>
      <c r="F231">
        <v>3.25</v>
      </c>
      <c r="G231">
        <v>2.37</v>
      </c>
      <c r="H231" t="s">
        <v>4</v>
      </c>
      <c r="I231">
        <f t="shared" si="3"/>
        <v>7.7025000000000006</v>
      </c>
      <c r="J231" t="s">
        <v>5</v>
      </c>
      <c r="K231" t="s">
        <v>98</v>
      </c>
      <c r="P231" t="s">
        <v>353</v>
      </c>
      <c r="Q231" t="s">
        <v>2398</v>
      </c>
      <c r="R231" t="s">
        <v>1226</v>
      </c>
      <c r="S231" t="s">
        <v>787</v>
      </c>
      <c r="T231" t="s">
        <v>13</v>
      </c>
      <c r="U231">
        <v>216</v>
      </c>
      <c r="V231" t="s">
        <v>93</v>
      </c>
      <c r="W231" t="s">
        <v>2399</v>
      </c>
      <c r="X231" t="s">
        <v>16</v>
      </c>
      <c r="Y231">
        <v>2023</v>
      </c>
      <c r="Z231" t="s">
        <v>1836</v>
      </c>
      <c r="AA231" s="2">
        <v>0.03</v>
      </c>
    </row>
    <row r="232" spans="1:28" x14ac:dyDescent="0.25">
      <c r="A232">
        <v>286</v>
      </c>
      <c r="B232" t="s">
        <v>1599</v>
      </c>
      <c r="C232" t="s">
        <v>1600</v>
      </c>
      <c r="D232" t="s">
        <v>1596</v>
      </c>
      <c r="E232" t="s">
        <v>436</v>
      </c>
      <c r="F232">
        <v>4</v>
      </c>
      <c r="G232">
        <v>4</v>
      </c>
      <c r="H232" t="s">
        <v>75</v>
      </c>
      <c r="I232">
        <f t="shared" si="3"/>
        <v>12.56</v>
      </c>
      <c r="J232" t="s">
        <v>43</v>
      </c>
      <c r="K232" t="s">
        <v>437</v>
      </c>
      <c r="M232" t="s">
        <v>7</v>
      </c>
      <c r="P232" t="s">
        <v>353</v>
      </c>
      <c r="Q232" t="s">
        <v>1597</v>
      </c>
      <c r="V232" t="s">
        <v>438</v>
      </c>
      <c r="W232" t="s">
        <v>439</v>
      </c>
      <c r="Y232" t="s">
        <v>1598</v>
      </c>
      <c r="AA232" s="2">
        <v>0.03</v>
      </c>
    </row>
    <row r="233" spans="1:28" x14ac:dyDescent="0.25">
      <c r="A233">
        <v>92</v>
      </c>
      <c r="B233" t="s">
        <v>596</v>
      </c>
      <c r="C233" t="s">
        <v>597</v>
      </c>
      <c r="D233" t="s">
        <v>598</v>
      </c>
      <c r="E233" t="s">
        <v>436</v>
      </c>
      <c r="F233">
        <v>3</v>
      </c>
      <c r="G233">
        <v>3.25</v>
      </c>
      <c r="H233" t="s">
        <v>4</v>
      </c>
      <c r="I233">
        <f t="shared" si="3"/>
        <v>9.75</v>
      </c>
      <c r="J233" t="s">
        <v>5</v>
      </c>
      <c r="K233" t="s">
        <v>437</v>
      </c>
      <c r="M233" t="s">
        <v>7</v>
      </c>
      <c r="P233" t="s">
        <v>353</v>
      </c>
      <c r="Q233" t="s">
        <v>80</v>
      </c>
      <c r="V233" t="s">
        <v>438</v>
      </c>
      <c r="W233" t="s">
        <v>439</v>
      </c>
      <c r="X233" t="s">
        <v>440</v>
      </c>
      <c r="Y233">
        <v>2013</v>
      </c>
      <c r="AA233" s="2">
        <v>0.03</v>
      </c>
    </row>
    <row r="234" spans="1:28" x14ac:dyDescent="0.25">
      <c r="A234">
        <v>285</v>
      </c>
      <c r="B234" t="s">
        <v>1594</v>
      </c>
      <c r="C234" t="s">
        <v>1595</v>
      </c>
      <c r="D234" t="s">
        <v>1596</v>
      </c>
      <c r="E234" t="s">
        <v>436</v>
      </c>
      <c r="F234">
        <v>3.25</v>
      </c>
      <c r="G234">
        <v>3.25</v>
      </c>
      <c r="H234" t="s">
        <v>75</v>
      </c>
      <c r="I234">
        <f t="shared" si="3"/>
        <v>8.2915624999999995</v>
      </c>
      <c r="J234" t="s">
        <v>43</v>
      </c>
      <c r="K234" t="s">
        <v>437</v>
      </c>
      <c r="M234" t="s">
        <v>7</v>
      </c>
      <c r="P234" t="s">
        <v>353</v>
      </c>
      <c r="Q234" t="s">
        <v>1597</v>
      </c>
      <c r="V234" t="s">
        <v>438</v>
      </c>
      <c r="W234" t="s">
        <v>439</v>
      </c>
      <c r="Y234" t="s">
        <v>1598</v>
      </c>
      <c r="AA234" s="2">
        <v>0.03</v>
      </c>
    </row>
    <row r="235" spans="1:28" x14ac:dyDescent="0.25">
      <c r="A235">
        <v>93</v>
      </c>
      <c r="B235" t="s">
        <v>599</v>
      </c>
      <c r="C235" t="s">
        <v>600</v>
      </c>
      <c r="D235" t="s">
        <v>601</v>
      </c>
      <c r="E235" t="s">
        <v>20</v>
      </c>
      <c r="F235">
        <v>2.5</v>
      </c>
      <c r="G235">
        <v>3</v>
      </c>
      <c r="H235" t="s">
        <v>4</v>
      </c>
      <c r="I235">
        <f t="shared" si="3"/>
        <v>7.5</v>
      </c>
      <c r="J235" t="s">
        <v>43</v>
      </c>
      <c r="K235" t="s">
        <v>437</v>
      </c>
      <c r="M235" t="s">
        <v>7</v>
      </c>
      <c r="P235" t="s">
        <v>353</v>
      </c>
      <c r="Q235" t="s">
        <v>80</v>
      </c>
      <c r="V235" t="s">
        <v>438</v>
      </c>
      <c r="W235" t="s">
        <v>602</v>
      </c>
      <c r="X235" t="s">
        <v>440</v>
      </c>
      <c r="Y235">
        <v>2013</v>
      </c>
      <c r="AA235" s="2">
        <v>0.03</v>
      </c>
    </row>
    <row r="236" spans="1:28" x14ac:dyDescent="0.25">
      <c r="A236">
        <v>287</v>
      </c>
      <c r="B236" t="s">
        <v>1601</v>
      </c>
      <c r="C236" t="s">
        <v>1602</v>
      </c>
      <c r="D236" t="s">
        <v>1596</v>
      </c>
      <c r="E236" t="s">
        <v>436</v>
      </c>
      <c r="F236">
        <v>3</v>
      </c>
      <c r="G236">
        <v>3</v>
      </c>
      <c r="H236" t="s">
        <v>75</v>
      </c>
      <c r="I236">
        <f t="shared" si="3"/>
        <v>7.0650000000000004</v>
      </c>
      <c r="J236" t="s">
        <v>43</v>
      </c>
      <c r="K236" t="s">
        <v>437</v>
      </c>
      <c r="M236" t="s">
        <v>7</v>
      </c>
      <c r="P236" t="s">
        <v>353</v>
      </c>
      <c r="Q236" t="s">
        <v>1597</v>
      </c>
      <c r="V236" t="s">
        <v>438</v>
      </c>
      <c r="W236" t="s">
        <v>439</v>
      </c>
      <c r="Y236" t="s">
        <v>1598</v>
      </c>
      <c r="AA236" s="2">
        <v>0.03</v>
      </c>
    </row>
    <row r="237" spans="1:28" x14ac:dyDescent="0.25">
      <c r="A237">
        <v>288</v>
      </c>
      <c r="B237" t="s">
        <v>1603</v>
      </c>
      <c r="C237" t="s">
        <v>1602</v>
      </c>
      <c r="D237" t="s">
        <v>1596</v>
      </c>
      <c r="E237" t="s">
        <v>436</v>
      </c>
      <c r="F237">
        <v>3</v>
      </c>
      <c r="G237">
        <v>3</v>
      </c>
      <c r="H237" t="s">
        <v>75</v>
      </c>
      <c r="I237">
        <f t="shared" si="3"/>
        <v>7.0650000000000004</v>
      </c>
      <c r="J237" t="s">
        <v>43</v>
      </c>
      <c r="K237" t="s">
        <v>437</v>
      </c>
      <c r="M237" t="s">
        <v>7</v>
      </c>
      <c r="P237" t="s">
        <v>353</v>
      </c>
      <c r="Q237" t="s">
        <v>1597</v>
      </c>
      <c r="V237" t="s">
        <v>438</v>
      </c>
      <c r="W237" t="s">
        <v>439</v>
      </c>
      <c r="Y237" t="s">
        <v>1598</v>
      </c>
      <c r="AA237" s="2">
        <v>0.03</v>
      </c>
    </row>
    <row r="238" spans="1:28" x14ac:dyDescent="0.25">
      <c r="A238">
        <v>289</v>
      </c>
      <c r="B238" t="s">
        <v>1604</v>
      </c>
      <c r="C238" t="s">
        <v>1605</v>
      </c>
      <c r="D238" t="s">
        <v>1606</v>
      </c>
      <c r="E238" t="s">
        <v>436</v>
      </c>
      <c r="F238">
        <v>3.5</v>
      </c>
      <c r="G238">
        <v>2.75</v>
      </c>
      <c r="H238" t="s">
        <v>4</v>
      </c>
      <c r="I238">
        <f t="shared" si="3"/>
        <v>9.625</v>
      </c>
      <c r="J238" t="s">
        <v>5</v>
      </c>
      <c r="K238" t="s">
        <v>437</v>
      </c>
      <c r="M238" t="s">
        <v>7</v>
      </c>
      <c r="P238" t="s">
        <v>353</v>
      </c>
      <c r="Q238" t="s">
        <v>1597</v>
      </c>
      <c r="V238" t="s">
        <v>438</v>
      </c>
      <c r="W238" t="s">
        <v>439</v>
      </c>
      <c r="Y238" t="s">
        <v>1598</v>
      </c>
      <c r="AA238" s="2">
        <v>0.03</v>
      </c>
    </row>
    <row r="239" spans="1:28" x14ac:dyDescent="0.25">
      <c r="A239">
        <v>290</v>
      </c>
      <c r="B239" t="s">
        <v>1607</v>
      </c>
      <c r="C239" t="s">
        <v>1608</v>
      </c>
      <c r="D239" t="s">
        <v>1609</v>
      </c>
      <c r="E239" t="s">
        <v>436</v>
      </c>
      <c r="F239">
        <v>3</v>
      </c>
      <c r="G239">
        <v>2.5</v>
      </c>
      <c r="H239" t="s">
        <v>4</v>
      </c>
      <c r="I239">
        <f t="shared" si="3"/>
        <v>7.5</v>
      </c>
      <c r="J239" t="s">
        <v>5</v>
      </c>
      <c r="K239" t="s">
        <v>437</v>
      </c>
      <c r="M239" t="s">
        <v>7</v>
      </c>
      <c r="P239" t="s">
        <v>353</v>
      </c>
      <c r="Q239" t="s">
        <v>1597</v>
      </c>
      <c r="V239" t="s">
        <v>438</v>
      </c>
      <c r="W239" t="s">
        <v>439</v>
      </c>
      <c r="Y239" t="s">
        <v>1598</v>
      </c>
      <c r="AA239" s="2">
        <v>0.03</v>
      </c>
    </row>
    <row r="240" spans="1:28" x14ac:dyDescent="0.25">
      <c r="A240">
        <v>297</v>
      </c>
      <c r="B240" t="s">
        <v>1628</v>
      </c>
      <c r="C240" t="s">
        <v>1629</v>
      </c>
      <c r="D240" t="s">
        <v>1630</v>
      </c>
      <c r="E240" t="s">
        <v>20</v>
      </c>
      <c r="F240">
        <v>3.25</v>
      </c>
      <c r="G240">
        <v>2.25</v>
      </c>
      <c r="H240" t="s">
        <v>4</v>
      </c>
      <c r="I240">
        <f t="shared" si="3"/>
        <v>7.3125</v>
      </c>
      <c r="J240" t="s">
        <v>5</v>
      </c>
      <c r="K240" t="s">
        <v>437</v>
      </c>
      <c r="M240" t="s">
        <v>7</v>
      </c>
      <c r="P240" t="s">
        <v>353</v>
      </c>
      <c r="Q240" t="s">
        <v>1597</v>
      </c>
      <c r="V240" t="s">
        <v>438</v>
      </c>
      <c r="W240" t="s">
        <v>439</v>
      </c>
      <c r="Y240" t="s">
        <v>1598</v>
      </c>
      <c r="AA240" s="2">
        <v>0.03</v>
      </c>
    </row>
    <row r="241" spans="1:27" x14ac:dyDescent="0.25">
      <c r="A241">
        <v>94</v>
      </c>
      <c r="B241" t="s">
        <v>603</v>
      </c>
      <c r="C241" t="s">
        <v>604</v>
      </c>
      <c r="D241" t="s">
        <v>605</v>
      </c>
      <c r="E241" t="s">
        <v>20</v>
      </c>
      <c r="F241">
        <v>2.25</v>
      </c>
      <c r="G241">
        <v>2</v>
      </c>
      <c r="H241" t="s">
        <v>478</v>
      </c>
      <c r="I241">
        <f t="shared" si="3"/>
        <v>14.13</v>
      </c>
      <c r="J241" t="s">
        <v>5</v>
      </c>
      <c r="K241" t="s">
        <v>437</v>
      </c>
      <c r="M241" t="s">
        <v>7</v>
      </c>
      <c r="P241" t="s">
        <v>353</v>
      </c>
      <c r="Q241" t="s">
        <v>80</v>
      </c>
      <c r="V241" t="s">
        <v>438</v>
      </c>
      <c r="W241" t="s">
        <v>439</v>
      </c>
      <c r="X241" t="s">
        <v>440</v>
      </c>
      <c r="Y241">
        <v>2013</v>
      </c>
      <c r="AA241" s="2">
        <v>0.03</v>
      </c>
    </row>
    <row r="242" spans="1:27" x14ac:dyDescent="0.25">
      <c r="A242">
        <v>293</v>
      </c>
      <c r="B242" t="s">
        <v>1616</v>
      </c>
      <c r="C242" t="s">
        <v>1617</v>
      </c>
      <c r="D242" t="s">
        <v>1618</v>
      </c>
      <c r="E242" t="s">
        <v>20</v>
      </c>
      <c r="F242">
        <v>2.75</v>
      </c>
      <c r="G242">
        <v>2</v>
      </c>
      <c r="H242" t="s">
        <v>4</v>
      </c>
      <c r="I242">
        <f t="shared" si="3"/>
        <v>5.5</v>
      </c>
      <c r="J242" t="s">
        <v>5</v>
      </c>
      <c r="K242" t="s">
        <v>437</v>
      </c>
      <c r="M242" t="s">
        <v>7</v>
      </c>
      <c r="P242" t="s">
        <v>353</v>
      </c>
      <c r="Q242" t="s">
        <v>1597</v>
      </c>
      <c r="V242" t="s">
        <v>438</v>
      </c>
      <c r="W242" t="s">
        <v>439</v>
      </c>
      <c r="Y242" t="s">
        <v>1598</v>
      </c>
      <c r="AA242" s="2">
        <v>0.03</v>
      </c>
    </row>
    <row r="243" spans="1:27" x14ac:dyDescent="0.25">
      <c r="A243">
        <v>296</v>
      </c>
      <c r="B243" t="s">
        <v>1625</v>
      </c>
      <c r="C243" t="s">
        <v>1626</v>
      </c>
      <c r="D243" t="s">
        <v>1627</v>
      </c>
      <c r="E243" t="s">
        <v>20</v>
      </c>
      <c r="F243">
        <v>2</v>
      </c>
      <c r="G243">
        <v>2</v>
      </c>
      <c r="H243" t="s">
        <v>156</v>
      </c>
      <c r="I243">
        <f t="shared" si="3"/>
        <v>4</v>
      </c>
      <c r="J243" t="s">
        <v>5</v>
      </c>
      <c r="K243" t="s">
        <v>437</v>
      </c>
      <c r="M243" t="s">
        <v>7</v>
      </c>
      <c r="P243" t="s">
        <v>353</v>
      </c>
      <c r="Q243" t="s">
        <v>1597</v>
      </c>
      <c r="V243" t="s">
        <v>438</v>
      </c>
      <c r="W243" t="s">
        <v>439</v>
      </c>
      <c r="Y243" t="s">
        <v>1598</v>
      </c>
      <c r="AA243" s="2">
        <v>0.03</v>
      </c>
    </row>
    <row r="244" spans="1:27" x14ac:dyDescent="0.25">
      <c r="A244">
        <v>294</v>
      </c>
      <c r="B244" t="s">
        <v>1619</v>
      </c>
      <c r="C244" t="s">
        <v>1620</v>
      </c>
      <c r="D244" t="s">
        <v>1621</v>
      </c>
      <c r="E244" t="s">
        <v>20</v>
      </c>
      <c r="F244">
        <v>1.75</v>
      </c>
      <c r="G244">
        <v>1.75</v>
      </c>
      <c r="H244" t="s">
        <v>156</v>
      </c>
      <c r="I244">
        <f t="shared" si="3"/>
        <v>3.0625</v>
      </c>
      <c r="J244" t="s">
        <v>5</v>
      </c>
      <c r="K244" t="s">
        <v>437</v>
      </c>
      <c r="M244" t="s">
        <v>7</v>
      </c>
      <c r="P244" t="s">
        <v>353</v>
      </c>
      <c r="Q244" t="s">
        <v>1597</v>
      </c>
      <c r="V244" t="s">
        <v>438</v>
      </c>
      <c r="W244" t="s">
        <v>439</v>
      </c>
      <c r="Y244" t="s">
        <v>1598</v>
      </c>
      <c r="AA244" s="2">
        <v>0.03</v>
      </c>
    </row>
    <row r="245" spans="1:27" x14ac:dyDescent="0.25">
      <c r="A245">
        <v>295</v>
      </c>
      <c r="B245" t="s">
        <v>1622</v>
      </c>
      <c r="C245" t="s">
        <v>1623</v>
      </c>
      <c r="D245" t="s">
        <v>1624</v>
      </c>
      <c r="E245" t="s">
        <v>20</v>
      </c>
      <c r="F245">
        <v>1.75</v>
      </c>
      <c r="G245">
        <v>1.75</v>
      </c>
      <c r="H245" t="s">
        <v>75</v>
      </c>
      <c r="I245">
        <f t="shared" si="3"/>
        <v>2.4040625000000002</v>
      </c>
      <c r="J245" t="s">
        <v>5</v>
      </c>
      <c r="K245" t="s">
        <v>437</v>
      </c>
      <c r="M245" t="s">
        <v>7</v>
      </c>
      <c r="P245" t="s">
        <v>353</v>
      </c>
      <c r="Q245" t="s">
        <v>1597</v>
      </c>
      <c r="V245" t="s">
        <v>438</v>
      </c>
      <c r="W245" t="s">
        <v>439</v>
      </c>
      <c r="Y245" t="s">
        <v>1598</v>
      </c>
      <c r="AA245" s="2">
        <v>0.03</v>
      </c>
    </row>
    <row r="246" spans="1:27" x14ac:dyDescent="0.25">
      <c r="A246">
        <v>61</v>
      </c>
      <c r="B246" t="s">
        <v>433</v>
      </c>
      <c r="C246" t="s">
        <v>434</v>
      </c>
      <c r="D246" t="s">
        <v>435</v>
      </c>
      <c r="E246" t="s">
        <v>436</v>
      </c>
      <c r="F246">
        <v>2.38</v>
      </c>
      <c r="G246">
        <v>1.5</v>
      </c>
      <c r="H246" t="s">
        <v>4</v>
      </c>
      <c r="I246">
        <f t="shared" si="3"/>
        <v>3.57</v>
      </c>
      <c r="J246" t="s">
        <v>5</v>
      </c>
      <c r="K246" t="s">
        <v>437</v>
      </c>
      <c r="M246" t="s">
        <v>7</v>
      </c>
      <c r="P246" t="s">
        <v>353</v>
      </c>
      <c r="Q246" t="s">
        <v>80</v>
      </c>
      <c r="V246" t="s">
        <v>438</v>
      </c>
      <c r="W246" t="s">
        <v>439</v>
      </c>
      <c r="X246" t="s">
        <v>440</v>
      </c>
      <c r="Y246">
        <v>2013</v>
      </c>
      <c r="AA246" s="2">
        <v>0.03</v>
      </c>
    </row>
    <row r="247" spans="1:27" x14ac:dyDescent="0.25">
      <c r="A247">
        <v>291</v>
      </c>
      <c r="B247" t="s">
        <v>1610</v>
      </c>
      <c r="C247" t="s">
        <v>1611</v>
      </c>
      <c r="D247" t="s">
        <v>1612</v>
      </c>
      <c r="E247" t="s">
        <v>20</v>
      </c>
      <c r="F247">
        <v>2</v>
      </c>
      <c r="G247">
        <v>1.5</v>
      </c>
      <c r="H247" t="s">
        <v>4</v>
      </c>
      <c r="I247">
        <f t="shared" si="3"/>
        <v>3</v>
      </c>
      <c r="J247" t="s">
        <v>5</v>
      </c>
      <c r="K247" t="s">
        <v>437</v>
      </c>
      <c r="M247" t="s">
        <v>7</v>
      </c>
      <c r="P247" t="s">
        <v>353</v>
      </c>
      <c r="Q247" t="s">
        <v>1597</v>
      </c>
      <c r="V247" t="s">
        <v>438</v>
      </c>
      <c r="W247" t="s">
        <v>439</v>
      </c>
      <c r="Y247" t="s">
        <v>1598</v>
      </c>
      <c r="AA247" s="2">
        <v>0.03</v>
      </c>
    </row>
    <row r="248" spans="1:27" x14ac:dyDescent="0.25">
      <c r="A248">
        <v>292</v>
      </c>
      <c r="B248" t="s">
        <v>1613</v>
      </c>
      <c r="C248" t="s">
        <v>1614</v>
      </c>
      <c r="D248" t="s">
        <v>1615</v>
      </c>
      <c r="E248" t="s">
        <v>20</v>
      </c>
      <c r="F248">
        <v>2</v>
      </c>
      <c r="G248">
        <v>1.5</v>
      </c>
      <c r="H248" t="s">
        <v>4</v>
      </c>
      <c r="I248">
        <f t="shared" si="3"/>
        <v>3</v>
      </c>
      <c r="J248" t="s">
        <v>5</v>
      </c>
      <c r="K248" t="s">
        <v>437</v>
      </c>
      <c r="M248" t="s">
        <v>7</v>
      </c>
      <c r="P248" t="s">
        <v>353</v>
      </c>
      <c r="Q248" t="s">
        <v>1597</v>
      </c>
      <c r="V248" t="s">
        <v>438</v>
      </c>
      <c r="W248" t="s">
        <v>439</v>
      </c>
      <c r="Y248" t="s">
        <v>1598</v>
      </c>
      <c r="AA248" s="2">
        <v>0.03</v>
      </c>
    </row>
    <row r="249" spans="1:27" x14ac:dyDescent="0.25">
      <c r="A249">
        <v>95</v>
      </c>
      <c r="B249" t="s">
        <v>606</v>
      </c>
      <c r="C249" t="s">
        <v>607</v>
      </c>
      <c r="D249" t="s">
        <v>608</v>
      </c>
      <c r="E249" t="s">
        <v>20</v>
      </c>
      <c r="F249">
        <v>1.25</v>
      </c>
      <c r="G249">
        <v>1.25</v>
      </c>
      <c r="H249" t="s">
        <v>75</v>
      </c>
      <c r="I249">
        <f t="shared" si="3"/>
        <v>1.2265625</v>
      </c>
      <c r="J249" t="s">
        <v>5</v>
      </c>
      <c r="K249" t="s">
        <v>437</v>
      </c>
      <c r="M249" t="s">
        <v>7</v>
      </c>
      <c r="P249" t="s">
        <v>353</v>
      </c>
      <c r="Q249" t="s">
        <v>80</v>
      </c>
      <c r="V249" t="s">
        <v>438</v>
      </c>
      <c r="W249" t="s">
        <v>439</v>
      </c>
      <c r="X249" t="s">
        <v>440</v>
      </c>
      <c r="Y249">
        <v>2013</v>
      </c>
      <c r="AA249" s="2">
        <v>0.03</v>
      </c>
    </row>
    <row r="250" spans="1:27" x14ac:dyDescent="0.25">
      <c r="A250">
        <v>81</v>
      </c>
      <c r="B250" t="s">
        <v>539</v>
      </c>
      <c r="C250" t="s">
        <v>540</v>
      </c>
      <c r="D250" t="s">
        <v>541</v>
      </c>
      <c r="E250" t="s">
        <v>20</v>
      </c>
      <c r="F250">
        <v>0.88</v>
      </c>
      <c r="G250">
        <v>0.88</v>
      </c>
      <c r="H250" t="s">
        <v>75</v>
      </c>
      <c r="I250">
        <f t="shared" si="3"/>
        <v>0.607904</v>
      </c>
      <c r="J250" t="s">
        <v>43</v>
      </c>
      <c r="K250" t="s">
        <v>437</v>
      </c>
      <c r="M250" t="s">
        <v>7</v>
      </c>
      <c r="P250" t="s">
        <v>353</v>
      </c>
      <c r="Q250" t="s">
        <v>80</v>
      </c>
      <c r="V250" t="s">
        <v>438</v>
      </c>
      <c r="W250" t="s">
        <v>439</v>
      </c>
      <c r="X250" t="s">
        <v>440</v>
      </c>
      <c r="Y250">
        <v>2013</v>
      </c>
      <c r="AA250" s="2">
        <v>0.03</v>
      </c>
    </row>
    <row r="251" spans="1:27" x14ac:dyDescent="0.25">
      <c r="A251">
        <v>120</v>
      </c>
      <c r="B251" t="s">
        <v>724</v>
      </c>
      <c r="C251" t="s">
        <v>725</v>
      </c>
      <c r="D251" t="s">
        <v>726</v>
      </c>
      <c r="E251" t="s">
        <v>56</v>
      </c>
      <c r="F251">
        <v>2.38</v>
      </c>
      <c r="G251">
        <v>4.5</v>
      </c>
      <c r="H251" t="s">
        <v>4</v>
      </c>
      <c r="I251">
        <f t="shared" si="3"/>
        <v>10.709999999999999</v>
      </c>
      <c r="J251" t="s">
        <v>43</v>
      </c>
      <c r="K251" t="s">
        <v>103</v>
      </c>
      <c r="O251" t="s">
        <v>727</v>
      </c>
      <c r="P251" t="s">
        <v>9</v>
      </c>
      <c r="Q251" t="s">
        <v>728</v>
      </c>
      <c r="R251" t="s">
        <v>60</v>
      </c>
      <c r="S251" t="s">
        <v>24</v>
      </c>
      <c r="T251" t="s">
        <v>13</v>
      </c>
      <c r="U251">
        <v>2</v>
      </c>
      <c r="V251" t="s">
        <v>14</v>
      </c>
      <c r="W251" t="s">
        <v>729</v>
      </c>
      <c r="X251" t="s">
        <v>62</v>
      </c>
      <c r="Y251" t="s">
        <v>80</v>
      </c>
      <c r="AA251" s="2">
        <v>0.04</v>
      </c>
    </row>
    <row r="252" spans="1:27" x14ac:dyDescent="0.25">
      <c r="A252">
        <v>121</v>
      </c>
      <c r="B252" t="s">
        <v>730</v>
      </c>
      <c r="C252" t="s">
        <v>731</v>
      </c>
      <c r="D252" t="s">
        <v>732</v>
      </c>
      <c r="E252" t="s">
        <v>56</v>
      </c>
      <c r="F252">
        <v>2</v>
      </c>
      <c r="G252">
        <v>3.5</v>
      </c>
      <c r="H252" t="s">
        <v>4</v>
      </c>
      <c r="I252">
        <f t="shared" si="3"/>
        <v>7</v>
      </c>
      <c r="J252" t="s">
        <v>43</v>
      </c>
      <c r="K252" t="s">
        <v>119</v>
      </c>
      <c r="O252" t="s">
        <v>733</v>
      </c>
      <c r="P252" t="s">
        <v>9</v>
      </c>
      <c r="Q252" t="s">
        <v>731</v>
      </c>
      <c r="R252" t="s">
        <v>734</v>
      </c>
      <c r="S252" t="s">
        <v>24</v>
      </c>
      <c r="T252" t="s">
        <v>13</v>
      </c>
      <c r="U252">
        <v>2</v>
      </c>
      <c r="V252" t="s">
        <v>14</v>
      </c>
      <c r="W252" t="s">
        <v>735</v>
      </c>
      <c r="X252" t="s">
        <v>62</v>
      </c>
      <c r="Y252">
        <v>2001</v>
      </c>
      <c r="AA252" s="2">
        <v>0.04</v>
      </c>
    </row>
    <row r="253" spans="1:27" x14ac:dyDescent="0.25">
      <c r="A253">
        <v>124</v>
      </c>
      <c r="B253" t="s">
        <v>748</v>
      </c>
      <c r="C253" t="s">
        <v>749</v>
      </c>
      <c r="D253" t="s">
        <v>750</v>
      </c>
      <c r="E253" t="s">
        <v>56</v>
      </c>
      <c r="F253">
        <v>2</v>
      </c>
      <c r="G253">
        <v>3.5</v>
      </c>
      <c r="H253" t="s">
        <v>4</v>
      </c>
      <c r="I253">
        <f t="shared" si="3"/>
        <v>7</v>
      </c>
      <c r="J253" t="s">
        <v>43</v>
      </c>
      <c r="K253" t="s">
        <v>119</v>
      </c>
      <c r="O253" t="s">
        <v>751</v>
      </c>
      <c r="P253" t="s">
        <v>9</v>
      </c>
      <c r="Q253" t="s">
        <v>752</v>
      </c>
      <c r="R253" t="s">
        <v>60</v>
      </c>
      <c r="S253" t="s">
        <v>24</v>
      </c>
      <c r="T253" t="s">
        <v>13</v>
      </c>
      <c r="U253">
        <v>2</v>
      </c>
      <c r="V253" t="s">
        <v>14</v>
      </c>
      <c r="W253" t="s">
        <v>753</v>
      </c>
      <c r="X253" t="s">
        <v>62</v>
      </c>
      <c r="Y253" t="s">
        <v>80</v>
      </c>
      <c r="AA253" s="2">
        <v>0.04</v>
      </c>
    </row>
    <row r="254" spans="1:27" x14ac:dyDescent="0.25">
      <c r="A254">
        <v>134</v>
      </c>
      <c r="B254" t="s">
        <v>807</v>
      </c>
      <c r="C254" t="s">
        <v>808</v>
      </c>
      <c r="D254" t="s">
        <v>809</v>
      </c>
      <c r="E254" t="s">
        <v>56</v>
      </c>
      <c r="F254">
        <v>2</v>
      </c>
      <c r="G254">
        <v>3.5</v>
      </c>
      <c r="H254" t="s">
        <v>4</v>
      </c>
      <c r="I254">
        <f t="shared" si="3"/>
        <v>7</v>
      </c>
      <c r="J254" t="s">
        <v>43</v>
      </c>
      <c r="K254" t="s">
        <v>119</v>
      </c>
      <c r="O254" t="s">
        <v>810</v>
      </c>
      <c r="P254" t="s">
        <v>9</v>
      </c>
      <c r="Q254" t="s">
        <v>808</v>
      </c>
      <c r="R254" t="s">
        <v>746</v>
      </c>
      <c r="S254" t="s">
        <v>24</v>
      </c>
      <c r="T254" t="s">
        <v>13</v>
      </c>
      <c r="U254">
        <v>2</v>
      </c>
      <c r="V254" t="s">
        <v>14</v>
      </c>
      <c r="W254" t="s">
        <v>811</v>
      </c>
      <c r="X254" t="s">
        <v>62</v>
      </c>
      <c r="Y254" t="s">
        <v>80</v>
      </c>
      <c r="AA254" s="2">
        <v>0.04</v>
      </c>
    </row>
    <row r="255" spans="1:27" x14ac:dyDescent="0.25">
      <c r="A255">
        <v>131</v>
      </c>
      <c r="B255" t="s">
        <v>789</v>
      </c>
      <c r="C255" t="s">
        <v>790</v>
      </c>
      <c r="D255" t="s">
        <v>791</v>
      </c>
      <c r="E255" t="s">
        <v>56</v>
      </c>
      <c r="F255">
        <v>2</v>
      </c>
      <c r="G255">
        <v>3</v>
      </c>
      <c r="H255" t="s">
        <v>4</v>
      </c>
      <c r="I255">
        <f t="shared" si="3"/>
        <v>6</v>
      </c>
      <c r="J255" t="s">
        <v>43</v>
      </c>
      <c r="K255" t="s">
        <v>119</v>
      </c>
      <c r="O255" t="s">
        <v>792</v>
      </c>
      <c r="P255" t="s">
        <v>9</v>
      </c>
      <c r="Q255" t="s">
        <v>793</v>
      </c>
      <c r="R255" t="s">
        <v>60</v>
      </c>
      <c r="S255" t="s">
        <v>24</v>
      </c>
      <c r="T255" t="s">
        <v>13</v>
      </c>
      <c r="U255">
        <v>2</v>
      </c>
      <c r="V255" t="s">
        <v>14</v>
      </c>
      <c r="W255" t="s">
        <v>794</v>
      </c>
      <c r="X255" t="s">
        <v>62</v>
      </c>
      <c r="Y255" t="s">
        <v>80</v>
      </c>
      <c r="AA255" s="2">
        <v>0.04</v>
      </c>
    </row>
    <row r="256" spans="1:27" x14ac:dyDescent="0.25">
      <c r="A256">
        <v>281</v>
      </c>
      <c r="B256" t="s">
        <v>1570</v>
      </c>
      <c r="C256" t="s">
        <v>1571</v>
      </c>
      <c r="D256" t="s">
        <v>1572</v>
      </c>
      <c r="E256" t="s">
        <v>32</v>
      </c>
      <c r="F256">
        <v>4.63</v>
      </c>
      <c r="G256">
        <v>1.1299999999999999</v>
      </c>
      <c r="H256" t="s">
        <v>478</v>
      </c>
      <c r="I256">
        <f t="shared" si="3"/>
        <v>16.428166000000001</v>
      </c>
      <c r="J256" t="s">
        <v>43</v>
      </c>
      <c r="K256" t="s">
        <v>119</v>
      </c>
      <c r="L256" t="s">
        <v>7</v>
      </c>
      <c r="O256" t="s">
        <v>1573</v>
      </c>
      <c r="P256" t="s">
        <v>9</v>
      </c>
      <c r="Q256" t="s">
        <v>1574</v>
      </c>
      <c r="R256" t="s">
        <v>60</v>
      </c>
      <c r="S256" t="s">
        <v>24</v>
      </c>
      <c r="T256" t="s">
        <v>13</v>
      </c>
      <c r="U256">
        <v>2</v>
      </c>
      <c r="V256" t="s">
        <v>14</v>
      </c>
      <c r="W256" t="s">
        <v>1575</v>
      </c>
      <c r="X256" t="s">
        <v>62</v>
      </c>
      <c r="Y256">
        <v>2020</v>
      </c>
      <c r="Z256" t="s">
        <v>432</v>
      </c>
      <c r="AA256" s="2">
        <v>0.04</v>
      </c>
    </row>
    <row r="257" spans="1:27" x14ac:dyDescent="0.25">
      <c r="A257">
        <v>135</v>
      </c>
      <c r="B257" t="s">
        <v>812</v>
      </c>
      <c r="C257" t="s">
        <v>813</v>
      </c>
      <c r="D257" t="s">
        <v>814</v>
      </c>
      <c r="E257" t="s">
        <v>56</v>
      </c>
      <c r="F257">
        <v>3.5</v>
      </c>
      <c r="G257">
        <v>3.5</v>
      </c>
      <c r="H257" t="s">
        <v>156</v>
      </c>
      <c r="I257">
        <f t="shared" si="3"/>
        <v>12.25</v>
      </c>
      <c r="J257" t="s">
        <v>43</v>
      </c>
      <c r="K257" t="s">
        <v>98</v>
      </c>
      <c r="O257" t="s">
        <v>815</v>
      </c>
      <c r="P257" t="s">
        <v>9</v>
      </c>
      <c r="Q257" t="s">
        <v>816</v>
      </c>
      <c r="R257" t="s">
        <v>60</v>
      </c>
      <c r="S257" t="s">
        <v>24</v>
      </c>
      <c r="T257" t="s">
        <v>13</v>
      </c>
      <c r="U257">
        <v>3</v>
      </c>
      <c r="V257" t="s">
        <v>14</v>
      </c>
      <c r="W257" t="s">
        <v>38</v>
      </c>
      <c r="X257" t="s">
        <v>62</v>
      </c>
      <c r="Y257" t="s">
        <v>80</v>
      </c>
      <c r="AA257" s="2">
        <v>0.04</v>
      </c>
    </row>
    <row r="258" spans="1:27" x14ac:dyDescent="0.25">
      <c r="A258">
        <v>123</v>
      </c>
      <c r="B258" t="s">
        <v>742</v>
      </c>
      <c r="C258" t="s">
        <v>743</v>
      </c>
      <c r="D258" t="s">
        <v>744</v>
      </c>
      <c r="E258" t="s">
        <v>42</v>
      </c>
      <c r="F258">
        <v>2</v>
      </c>
      <c r="G258">
        <v>3.5</v>
      </c>
      <c r="H258" t="s">
        <v>4</v>
      </c>
      <c r="I258">
        <f t="shared" si="3"/>
        <v>7</v>
      </c>
      <c r="J258" t="s">
        <v>43</v>
      </c>
      <c r="K258" t="s">
        <v>119</v>
      </c>
      <c r="O258" t="s">
        <v>745</v>
      </c>
      <c r="P258" t="s">
        <v>9</v>
      </c>
      <c r="Q258" t="s">
        <v>743</v>
      </c>
      <c r="R258" t="s">
        <v>746</v>
      </c>
      <c r="S258" t="s">
        <v>24</v>
      </c>
      <c r="T258" t="s">
        <v>13</v>
      </c>
      <c r="U258">
        <v>4</v>
      </c>
      <c r="V258" t="s">
        <v>14</v>
      </c>
      <c r="W258" t="s">
        <v>747</v>
      </c>
      <c r="X258" t="s">
        <v>38</v>
      </c>
      <c r="Y258" t="s">
        <v>38</v>
      </c>
      <c r="AA258" s="2">
        <v>0.04</v>
      </c>
    </row>
    <row r="259" spans="1:27" x14ac:dyDescent="0.25">
      <c r="A259">
        <v>137</v>
      </c>
      <c r="B259" t="s">
        <v>825</v>
      </c>
      <c r="C259" t="s">
        <v>826</v>
      </c>
      <c r="D259" t="s">
        <v>827</v>
      </c>
      <c r="E259" t="s">
        <v>56</v>
      </c>
      <c r="F259">
        <v>3.5</v>
      </c>
      <c r="G259">
        <v>6</v>
      </c>
      <c r="H259" t="s">
        <v>4</v>
      </c>
      <c r="I259">
        <f t="shared" ref="I259:I322" si="4">IF(H259="Rectangle",F259*G259,IF(H259="Square",F259*G259,IF(H259="Round",(F259/2)^2*3.14,IF(H259="Oval",(F259*G259*3.14),IF(H259="Triangle",((F259*G259)/2),"Error")))))</f>
        <v>21</v>
      </c>
      <c r="J259" t="s">
        <v>43</v>
      </c>
      <c r="K259" t="s">
        <v>119</v>
      </c>
      <c r="O259" t="s">
        <v>828</v>
      </c>
      <c r="P259" t="s">
        <v>9</v>
      </c>
      <c r="Q259" t="s">
        <v>826</v>
      </c>
      <c r="R259" t="s">
        <v>60</v>
      </c>
      <c r="S259" t="s">
        <v>24</v>
      </c>
      <c r="T259" t="s">
        <v>829</v>
      </c>
      <c r="U259">
        <v>5</v>
      </c>
      <c r="V259" t="s">
        <v>14</v>
      </c>
      <c r="W259" t="s">
        <v>830</v>
      </c>
      <c r="X259" t="s">
        <v>62</v>
      </c>
      <c r="Y259" t="s">
        <v>80</v>
      </c>
      <c r="AA259" s="2">
        <v>0.04</v>
      </c>
    </row>
    <row r="260" spans="1:27" x14ac:dyDescent="0.25">
      <c r="A260">
        <v>132</v>
      </c>
      <c r="B260" t="s">
        <v>795</v>
      </c>
      <c r="C260" t="s">
        <v>796</v>
      </c>
      <c r="D260" t="s">
        <v>797</v>
      </c>
      <c r="E260" t="s">
        <v>56</v>
      </c>
      <c r="F260">
        <v>1.5</v>
      </c>
      <c r="G260">
        <v>5.25</v>
      </c>
      <c r="H260" t="s">
        <v>478</v>
      </c>
      <c r="I260">
        <f t="shared" si="4"/>
        <v>24.727500000000003</v>
      </c>
      <c r="J260" t="s">
        <v>43</v>
      </c>
      <c r="K260" t="s">
        <v>119</v>
      </c>
      <c r="O260" t="s">
        <v>798</v>
      </c>
      <c r="P260" t="s">
        <v>9</v>
      </c>
      <c r="Q260" t="s">
        <v>799</v>
      </c>
      <c r="R260" t="s">
        <v>60</v>
      </c>
      <c r="S260" t="s">
        <v>24</v>
      </c>
      <c r="T260" t="s">
        <v>13</v>
      </c>
      <c r="U260">
        <v>5</v>
      </c>
      <c r="V260" t="s">
        <v>14</v>
      </c>
      <c r="W260" t="s">
        <v>800</v>
      </c>
      <c r="X260" t="s">
        <v>62</v>
      </c>
      <c r="Y260" t="s">
        <v>80</v>
      </c>
      <c r="AA260" s="2">
        <v>0.04</v>
      </c>
    </row>
    <row r="261" spans="1:27" x14ac:dyDescent="0.25">
      <c r="A261">
        <v>156</v>
      </c>
      <c r="B261" t="s">
        <v>929</v>
      </c>
      <c r="C261" t="s">
        <v>930</v>
      </c>
      <c r="D261" t="s">
        <v>931</v>
      </c>
      <c r="E261" t="s">
        <v>56</v>
      </c>
      <c r="F261">
        <v>5</v>
      </c>
      <c r="G261">
        <v>5</v>
      </c>
      <c r="H261" t="s">
        <v>156</v>
      </c>
      <c r="I261">
        <f t="shared" si="4"/>
        <v>25</v>
      </c>
      <c r="J261" t="s">
        <v>43</v>
      </c>
      <c r="K261" t="s">
        <v>119</v>
      </c>
      <c r="O261" t="s">
        <v>932</v>
      </c>
      <c r="P261" t="s">
        <v>35</v>
      </c>
      <c r="Q261" t="s">
        <v>933</v>
      </c>
      <c r="R261" t="s">
        <v>60</v>
      </c>
      <c r="S261" t="s">
        <v>24</v>
      </c>
      <c r="T261" t="s">
        <v>13</v>
      </c>
      <c r="U261">
        <v>5</v>
      </c>
      <c r="V261" t="s">
        <v>14</v>
      </c>
      <c r="W261" t="s">
        <v>934</v>
      </c>
      <c r="X261" t="s">
        <v>62</v>
      </c>
      <c r="Y261" t="s">
        <v>80</v>
      </c>
      <c r="AA261" s="2">
        <v>0.04</v>
      </c>
    </row>
    <row r="262" spans="1:27" x14ac:dyDescent="0.25">
      <c r="A262">
        <v>347</v>
      </c>
      <c r="B262" t="s">
        <v>1884</v>
      </c>
      <c r="C262" t="s">
        <v>1885</v>
      </c>
      <c r="D262" t="s">
        <v>1886</v>
      </c>
      <c r="E262" t="s">
        <v>56</v>
      </c>
      <c r="F262">
        <v>7</v>
      </c>
      <c r="G262">
        <v>5</v>
      </c>
      <c r="H262" t="s">
        <v>4</v>
      </c>
      <c r="I262">
        <f t="shared" si="4"/>
        <v>35</v>
      </c>
      <c r="J262" t="s">
        <v>5</v>
      </c>
      <c r="K262" t="s">
        <v>119</v>
      </c>
      <c r="O262" t="s">
        <v>1887</v>
      </c>
      <c r="P262" t="s">
        <v>9</v>
      </c>
      <c r="Q262" t="s">
        <v>59</v>
      </c>
      <c r="R262" t="s">
        <v>60</v>
      </c>
      <c r="S262" t="s">
        <v>24</v>
      </c>
      <c r="T262" t="s">
        <v>13</v>
      </c>
      <c r="U262">
        <v>5</v>
      </c>
      <c r="V262" t="s">
        <v>14</v>
      </c>
      <c r="W262" t="s">
        <v>1888</v>
      </c>
      <c r="Y262">
        <v>2021</v>
      </c>
      <c r="Z262" t="s">
        <v>1883</v>
      </c>
      <c r="AA262" s="2">
        <v>0.04</v>
      </c>
    </row>
    <row r="263" spans="1:27" x14ac:dyDescent="0.25">
      <c r="A263">
        <v>125</v>
      </c>
      <c r="B263" t="s">
        <v>754</v>
      </c>
      <c r="C263" t="s">
        <v>755</v>
      </c>
      <c r="D263" t="s">
        <v>756</v>
      </c>
      <c r="E263" t="s">
        <v>56</v>
      </c>
      <c r="F263">
        <v>2</v>
      </c>
      <c r="G263">
        <v>3.63</v>
      </c>
      <c r="H263" t="s">
        <v>4</v>
      </c>
      <c r="I263">
        <f t="shared" si="4"/>
        <v>7.26</v>
      </c>
      <c r="J263" t="s">
        <v>43</v>
      </c>
      <c r="K263" t="s">
        <v>119</v>
      </c>
      <c r="O263" t="s">
        <v>757</v>
      </c>
      <c r="P263" t="s">
        <v>9</v>
      </c>
      <c r="Q263" t="s">
        <v>755</v>
      </c>
      <c r="R263" t="s">
        <v>60</v>
      </c>
      <c r="S263" t="s">
        <v>24</v>
      </c>
      <c r="T263" t="s">
        <v>13</v>
      </c>
      <c r="U263">
        <v>5</v>
      </c>
      <c r="V263" t="s">
        <v>14</v>
      </c>
      <c r="W263" t="s">
        <v>758</v>
      </c>
      <c r="X263" t="s">
        <v>62</v>
      </c>
      <c r="Y263" t="s">
        <v>80</v>
      </c>
      <c r="AA263" s="2">
        <v>0.04</v>
      </c>
    </row>
    <row r="264" spans="1:27" x14ac:dyDescent="0.25">
      <c r="A264">
        <v>126</v>
      </c>
      <c r="B264" t="s">
        <v>759</v>
      </c>
      <c r="C264" t="s">
        <v>760</v>
      </c>
      <c r="D264" t="s">
        <v>761</v>
      </c>
      <c r="E264" t="s">
        <v>56</v>
      </c>
      <c r="F264">
        <v>2</v>
      </c>
      <c r="G264">
        <v>3.5</v>
      </c>
      <c r="H264" t="s">
        <v>4</v>
      </c>
      <c r="I264">
        <f t="shared" si="4"/>
        <v>7</v>
      </c>
      <c r="J264" t="s">
        <v>43</v>
      </c>
      <c r="K264" t="s">
        <v>119</v>
      </c>
      <c r="O264" t="s">
        <v>762</v>
      </c>
      <c r="P264" t="s">
        <v>9</v>
      </c>
      <c r="Q264" t="s">
        <v>763</v>
      </c>
      <c r="R264" t="s">
        <v>60</v>
      </c>
      <c r="S264" t="s">
        <v>24</v>
      </c>
      <c r="T264" t="s">
        <v>13</v>
      </c>
      <c r="U264">
        <v>5</v>
      </c>
      <c r="V264" t="s">
        <v>14</v>
      </c>
      <c r="W264" t="s">
        <v>764</v>
      </c>
      <c r="X264" t="s">
        <v>62</v>
      </c>
      <c r="Y264" t="s">
        <v>80</v>
      </c>
      <c r="AA264" s="2">
        <v>0.04</v>
      </c>
    </row>
    <row r="265" spans="1:27" x14ac:dyDescent="0.25">
      <c r="A265">
        <v>129</v>
      </c>
      <c r="B265" t="s">
        <v>776</v>
      </c>
      <c r="C265" t="s">
        <v>777</v>
      </c>
      <c r="D265" t="s">
        <v>778</v>
      </c>
      <c r="E265" t="s">
        <v>56</v>
      </c>
      <c r="F265">
        <v>2</v>
      </c>
      <c r="G265">
        <v>3.5</v>
      </c>
      <c r="H265" t="s">
        <v>4</v>
      </c>
      <c r="I265">
        <f t="shared" si="4"/>
        <v>7</v>
      </c>
      <c r="J265" t="s">
        <v>43</v>
      </c>
      <c r="K265" t="s">
        <v>103</v>
      </c>
      <c r="O265" t="s">
        <v>779</v>
      </c>
      <c r="P265" t="s">
        <v>9</v>
      </c>
      <c r="Q265" t="s">
        <v>777</v>
      </c>
      <c r="R265" t="s">
        <v>60</v>
      </c>
      <c r="S265" t="s">
        <v>24</v>
      </c>
      <c r="T265" t="s">
        <v>13</v>
      </c>
      <c r="U265">
        <v>5</v>
      </c>
      <c r="V265" t="s">
        <v>14</v>
      </c>
      <c r="W265" t="s">
        <v>780</v>
      </c>
      <c r="X265" t="s">
        <v>62</v>
      </c>
      <c r="Y265">
        <v>2015</v>
      </c>
      <c r="Z265" t="s">
        <v>28</v>
      </c>
      <c r="AA265" s="2">
        <v>0.04</v>
      </c>
    </row>
    <row r="266" spans="1:27" x14ac:dyDescent="0.25">
      <c r="A266">
        <v>469</v>
      </c>
      <c r="B266" t="s">
        <v>2418</v>
      </c>
      <c r="C266" t="s">
        <v>2419</v>
      </c>
      <c r="D266" t="s">
        <v>2420</v>
      </c>
      <c r="E266" t="s">
        <v>56</v>
      </c>
      <c r="F266">
        <v>2</v>
      </c>
      <c r="G266">
        <v>3.5</v>
      </c>
      <c r="H266" t="s">
        <v>4</v>
      </c>
      <c r="I266">
        <f t="shared" si="4"/>
        <v>7</v>
      </c>
      <c r="J266" t="s">
        <v>43</v>
      </c>
      <c r="K266" t="s">
        <v>119</v>
      </c>
      <c r="O266" t="s">
        <v>2421</v>
      </c>
      <c r="P266" t="s">
        <v>9</v>
      </c>
      <c r="Q266" t="s">
        <v>2422</v>
      </c>
      <c r="R266" t="s">
        <v>60</v>
      </c>
      <c r="S266" t="s">
        <v>24</v>
      </c>
      <c r="T266" t="s">
        <v>13</v>
      </c>
      <c r="U266">
        <v>5</v>
      </c>
      <c r="V266" t="s">
        <v>14</v>
      </c>
      <c r="W266" t="s">
        <v>2423</v>
      </c>
      <c r="X266" t="s">
        <v>130</v>
      </c>
      <c r="Y266">
        <v>2023</v>
      </c>
      <c r="Z266" t="s">
        <v>1883</v>
      </c>
      <c r="AA266" s="2">
        <v>0.04</v>
      </c>
    </row>
    <row r="267" spans="1:27" x14ac:dyDescent="0.25">
      <c r="A267">
        <v>279</v>
      </c>
      <c r="B267" t="s">
        <v>1557</v>
      </c>
      <c r="C267" t="s">
        <v>59</v>
      </c>
      <c r="D267" t="s">
        <v>1558</v>
      </c>
      <c r="E267" t="s">
        <v>56</v>
      </c>
      <c r="F267">
        <v>3.25</v>
      </c>
      <c r="G267">
        <v>3.13</v>
      </c>
      <c r="H267" t="s">
        <v>4</v>
      </c>
      <c r="I267">
        <f t="shared" si="4"/>
        <v>10.172499999999999</v>
      </c>
      <c r="J267" t="s">
        <v>5</v>
      </c>
      <c r="K267" t="s">
        <v>1559</v>
      </c>
      <c r="O267" t="s">
        <v>1560</v>
      </c>
      <c r="P267" t="s">
        <v>9</v>
      </c>
      <c r="Q267" t="s">
        <v>59</v>
      </c>
      <c r="R267" t="s">
        <v>60</v>
      </c>
      <c r="S267" t="s">
        <v>24</v>
      </c>
      <c r="T267" t="s">
        <v>13</v>
      </c>
      <c r="U267">
        <v>5</v>
      </c>
      <c r="V267" t="s">
        <v>14</v>
      </c>
      <c r="W267" t="s">
        <v>1561</v>
      </c>
      <c r="X267" t="s">
        <v>62</v>
      </c>
      <c r="Y267">
        <v>2020</v>
      </c>
      <c r="Z267" t="s">
        <v>481</v>
      </c>
      <c r="AA267" s="2">
        <v>0.04</v>
      </c>
    </row>
    <row r="268" spans="1:27" x14ac:dyDescent="0.25">
      <c r="A268">
        <v>280</v>
      </c>
      <c r="B268" t="s">
        <v>1562</v>
      </c>
      <c r="C268" t="s">
        <v>1563</v>
      </c>
      <c r="D268" t="s">
        <v>1564</v>
      </c>
      <c r="E268" t="s">
        <v>991</v>
      </c>
      <c r="F268">
        <v>3</v>
      </c>
      <c r="G268">
        <v>3</v>
      </c>
      <c r="H268" t="s">
        <v>75</v>
      </c>
      <c r="I268">
        <f t="shared" si="4"/>
        <v>7.0650000000000004</v>
      </c>
      <c r="J268" t="s">
        <v>43</v>
      </c>
      <c r="K268" t="s">
        <v>84</v>
      </c>
      <c r="O268" t="s">
        <v>1565</v>
      </c>
      <c r="P268" t="s">
        <v>1566</v>
      </c>
      <c r="Q268" t="s">
        <v>1567</v>
      </c>
      <c r="R268" t="s">
        <v>60</v>
      </c>
      <c r="S268" t="s">
        <v>24</v>
      </c>
      <c r="T268" t="s">
        <v>1568</v>
      </c>
      <c r="U268">
        <v>5</v>
      </c>
      <c r="V268" t="s">
        <v>14</v>
      </c>
      <c r="W268" t="s">
        <v>1569</v>
      </c>
      <c r="X268" t="s">
        <v>130</v>
      </c>
      <c r="Y268">
        <v>2020</v>
      </c>
      <c r="Z268" t="s">
        <v>432</v>
      </c>
      <c r="AA268" s="2">
        <v>0.04</v>
      </c>
    </row>
    <row r="269" spans="1:27" x14ac:dyDescent="0.25">
      <c r="A269">
        <v>5</v>
      </c>
      <c r="B269" t="s">
        <v>53</v>
      </c>
      <c r="C269" t="s">
        <v>54</v>
      </c>
      <c r="D269" t="s">
        <v>55</v>
      </c>
      <c r="E269" t="s">
        <v>56</v>
      </c>
      <c r="F269">
        <v>1.37</v>
      </c>
      <c r="G269">
        <v>2.88</v>
      </c>
      <c r="H269" t="s">
        <v>4</v>
      </c>
      <c r="I269">
        <f t="shared" si="4"/>
        <v>3.9456000000000002</v>
      </c>
      <c r="J269" t="s">
        <v>43</v>
      </c>
      <c r="K269" t="s">
        <v>57</v>
      </c>
      <c r="O269" t="s">
        <v>58</v>
      </c>
      <c r="P269" t="s">
        <v>9</v>
      </c>
      <c r="Q269" t="s">
        <v>59</v>
      </c>
      <c r="R269" t="s">
        <v>60</v>
      </c>
      <c r="S269" t="s">
        <v>24</v>
      </c>
      <c r="T269" t="s">
        <v>13</v>
      </c>
      <c r="U269">
        <v>5</v>
      </c>
      <c r="V269" t="s">
        <v>14</v>
      </c>
      <c r="W269" t="s">
        <v>61</v>
      </c>
      <c r="X269" t="s">
        <v>62</v>
      </c>
      <c r="Y269">
        <v>2019</v>
      </c>
      <c r="Z269" t="s">
        <v>52</v>
      </c>
      <c r="AA269" s="2">
        <v>0.04</v>
      </c>
    </row>
    <row r="270" spans="1:27" x14ac:dyDescent="0.25">
      <c r="A270">
        <v>109</v>
      </c>
      <c r="B270" t="s">
        <v>666</v>
      </c>
      <c r="C270" t="s">
        <v>667</v>
      </c>
      <c r="D270" t="s">
        <v>668</v>
      </c>
      <c r="E270" t="s">
        <v>56</v>
      </c>
      <c r="F270">
        <v>3.5</v>
      </c>
      <c r="G270">
        <v>2</v>
      </c>
      <c r="H270" t="s">
        <v>4</v>
      </c>
      <c r="I270">
        <f t="shared" si="4"/>
        <v>7</v>
      </c>
      <c r="J270" t="s">
        <v>5</v>
      </c>
      <c r="K270" t="s">
        <v>119</v>
      </c>
      <c r="O270" t="s">
        <v>669</v>
      </c>
      <c r="P270" t="s">
        <v>9</v>
      </c>
      <c r="Q270" t="s">
        <v>667</v>
      </c>
      <c r="R270" t="s">
        <v>60</v>
      </c>
      <c r="S270" t="s">
        <v>24</v>
      </c>
      <c r="T270" t="s">
        <v>13</v>
      </c>
      <c r="U270">
        <v>5</v>
      </c>
      <c r="V270" t="s">
        <v>14</v>
      </c>
      <c r="W270" t="s">
        <v>670</v>
      </c>
      <c r="X270" t="s">
        <v>62</v>
      </c>
      <c r="Y270" t="s">
        <v>80</v>
      </c>
      <c r="AA270" s="2">
        <v>0.04</v>
      </c>
    </row>
    <row r="271" spans="1:27" x14ac:dyDescent="0.25">
      <c r="A271">
        <v>146</v>
      </c>
      <c r="B271" t="s">
        <v>871</v>
      </c>
      <c r="C271" t="s">
        <v>872</v>
      </c>
      <c r="D271" t="s">
        <v>873</v>
      </c>
      <c r="E271" t="s">
        <v>56</v>
      </c>
      <c r="F271">
        <v>1.75</v>
      </c>
      <c r="G271">
        <v>2</v>
      </c>
      <c r="H271" t="s">
        <v>4</v>
      </c>
      <c r="I271">
        <f t="shared" si="4"/>
        <v>3.5</v>
      </c>
      <c r="J271" t="s">
        <v>43</v>
      </c>
      <c r="K271" t="s">
        <v>119</v>
      </c>
      <c r="O271" t="s">
        <v>874</v>
      </c>
      <c r="P271" t="s">
        <v>9</v>
      </c>
      <c r="Q271" t="s">
        <v>875</v>
      </c>
      <c r="R271" t="s">
        <v>60</v>
      </c>
      <c r="S271" t="s">
        <v>24</v>
      </c>
      <c r="T271" t="s">
        <v>13</v>
      </c>
      <c r="U271">
        <v>5</v>
      </c>
      <c r="V271" t="s">
        <v>14</v>
      </c>
      <c r="W271" t="s">
        <v>876</v>
      </c>
      <c r="X271" t="s">
        <v>62</v>
      </c>
      <c r="Y271" t="s">
        <v>80</v>
      </c>
      <c r="AA271" s="2">
        <v>0.04</v>
      </c>
    </row>
    <row r="272" spans="1:27" x14ac:dyDescent="0.25">
      <c r="A272">
        <v>411</v>
      </c>
      <c r="B272" t="s">
        <v>2129</v>
      </c>
      <c r="C272" t="s">
        <v>2130</v>
      </c>
      <c r="D272" t="s">
        <v>2131</v>
      </c>
      <c r="E272" t="s">
        <v>991</v>
      </c>
      <c r="F272">
        <v>2</v>
      </c>
      <c r="G272">
        <v>2</v>
      </c>
      <c r="H272" t="s">
        <v>75</v>
      </c>
      <c r="I272">
        <f t="shared" si="4"/>
        <v>3.14</v>
      </c>
      <c r="J272" t="s">
        <v>43</v>
      </c>
      <c r="K272" t="s">
        <v>84</v>
      </c>
      <c r="O272" t="s">
        <v>2132</v>
      </c>
      <c r="P272" t="s">
        <v>9</v>
      </c>
      <c r="Q272" t="s">
        <v>2130</v>
      </c>
      <c r="R272" t="s">
        <v>746</v>
      </c>
      <c r="S272" t="s">
        <v>24</v>
      </c>
      <c r="T272" t="s">
        <v>13</v>
      </c>
      <c r="U272">
        <v>5</v>
      </c>
      <c r="V272" t="s">
        <v>14</v>
      </c>
      <c r="W272" t="s">
        <v>2133</v>
      </c>
      <c r="Y272">
        <v>2022</v>
      </c>
      <c r="AA272" s="2">
        <v>0.04</v>
      </c>
    </row>
    <row r="273" spans="1:28" x14ac:dyDescent="0.25">
      <c r="A273">
        <v>322</v>
      </c>
      <c r="B273" t="s">
        <v>1742</v>
      </c>
      <c r="C273" t="s">
        <v>1743</v>
      </c>
      <c r="D273" t="s">
        <v>1744</v>
      </c>
      <c r="E273" t="s">
        <v>56</v>
      </c>
      <c r="F273">
        <v>2.5</v>
      </c>
      <c r="G273">
        <v>1.25</v>
      </c>
      <c r="H273" t="s">
        <v>4</v>
      </c>
      <c r="I273">
        <f t="shared" si="4"/>
        <v>3.125</v>
      </c>
      <c r="J273" t="s">
        <v>43</v>
      </c>
      <c r="K273" t="s">
        <v>739</v>
      </c>
      <c r="O273" t="s">
        <v>1745</v>
      </c>
      <c r="P273" t="s">
        <v>9</v>
      </c>
      <c r="Q273" t="s">
        <v>1746</v>
      </c>
      <c r="R273" t="s">
        <v>746</v>
      </c>
      <c r="S273" t="s">
        <v>24</v>
      </c>
      <c r="T273" t="s">
        <v>13</v>
      </c>
      <c r="U273">
        <v>5</v>
      </c>
      <c r="V273" t="s">
        <v>14</v>
      </c>
      <c r="W273" t="s">
        <v>1747</v>
      </c>
      <c r="X273" t="s">
        <v>62</v>
      </c>
      <c r="Y273">
        <v>2021</v>
      </c>
      <c r="Z273" t="s">
        <v>52</v>
      </c>
      <c r="AA273" s="2">
        <v>0.04</v>
      </c>
    </row>
    <row r="274" spans="1:28" x14ac:dyDescent="0.25">
      <c r="A274">
        <v>128</v>
      </c>
      <c r="B274" t="s">
        <v>770</v>
      </c>
      <c r="C274" t="s">
        <v>771</v>
      </c>
      <c r="D274" t="s">
        <v>772</v>
      </c>
      <c r="E274" t="s">
        <v>56</v>
      </c>
      <c r="F274">
        <v>3.5</v>
      </c>
      <c r="G274">
        <v>3.5</v>
      </c>
      <c r="H274" t="s">
        <v>156</v>
      </c>
      <c r="I274">
        <f t="shared" si="4"/>
        <v>12.25</v>
      </c>
      <c r="J274" t="s">
        <v>43</v>
      </c>
      <c r="K274" t="s">
        <v>84</v>
      </c>
      <c r="O274" t="s">
        <v>773</v>
      </c>
      <c r="P274" t="s">
        <v>9</v>
      </c>
      <c r="Q274" t="s">
        <v>774</v>
      </c>
      <c r="R274" t="s">
        <v>746</v>
      </c>
      <c r="S274" t="s">
        <v>24</v>
      </c>
      <c r="T274" t="s">
        <v>13</v>
      </c>
      <c r="U274">
        <v>6</v>
      </c>
      <c r="V274" t="s">
        <v>14</v>
      </c>
      <c r="W274" t="s">
        <v>775</v>
      </c>
      <c r="X274" t="s">
        <v>62</v>
      </c>
      <c r="Y274" t="s">
        <v>80</v>
      </c>
      <c r="AA274" s="2">
        <v>0.04</v>
      </c>
    </row>
    <row r="275" spans="1:28" x14ac:dyDescent="0.25">
      <c r="A275">
        <v>405</v>
      </c>
      <c r="B275" t="s">
        <v>2103</v>
      </c>
      <c r="C275" t="s">
        <v>2104</v>
      </c>
      <c r="D275" t="s">
        <v>2105</v>
      </c>
      <c r="E275" t="s">
        <v>56</v>
      </c>
      <c r="F275">
        <v>2</v>
      </c>
      <c r="G275">
        <v>3.5</v>
      </c>
      <c r="H275" t="s">
        <v>4</v>
      </c>
      <c r="I275">
        <f t="shared" si="4"/>
        <v>7</v>
      </c>
      <c r="J275" t="s">
        <v>43</v>
      </c>
      <c r="K275" t="s">
        <v>739</v>
      </c>
      <c r="O275" t="s">
        <v>2106</v>
      </c>
      <c r="P275" t="s">
        <v>9</v>
      </c>
      <c r="Q275" t="s">
        <v>2107</v>
      </c>
      <c r="R275" t="s">
        <v>60</v>
      </c>
      <c r="S275" t="s">
        <v>24</v>
      </c>
      <c r="T275" t="s">
        <v>1568</v>
      </c>
      <c r="U275">
        <v>8</v>
      </c>
      <c r="V275" t="s">
        <v>14</v>
      </c>
      <c r="Y275">
        <v>2022</v>
      </c>
      <c r="Z275" t="s">
        <v>52</v>
      </c>
      <c r="AA275" s="2">
        <v>0.04</v>
      </c>
    </row>
    <row r="276" spans="1:28" x14ac:dyDescent="0.25">
      <c r="A276">
        <v>415</v>
      </c>
      <c r="B276" t="s">
        <v>2151</v>
      </c>
      <c r="C276" t="s">
        <v>2152</v>
      </c>
      <c r="D276" t="s">
        <v>2153</v>
      </c>
      <c r="E276" t="s">
        <v>991</v>
      </c>
      <c r="F276">
        <v>2.5</v>
      </c>
      <c r="G276">
        <v>3</v>
      </c>
      <c r="H276" t="s">
        <v>75</v>
      </c>
      <c r="I276">
        <f t="shared" si="4"/>
        <v>4.90625</v>
      </c>
      <c r="J276" t="s">
        <v>43</v>
      </c>
      <c r="K276" t="s">
        <v>84</v>
      </c>
      <c r="O276" t="s">
        <v>2154</v>
      </c>
      <c r="P276" t="s">
        <v>1566</v>
      </c>
      <c r="Q276" t="s">
        <v>2155</v>
      </c>
      <c r="R276" t="s">
        <v>2156</v>
      </c>
      <c r="S276" t="s">
        <v>24</v>
      </c>
      <c r="T276" t="s">
        <v>13</v>
      </c>
      <c r="U276">
        <v>9</v>
      </c>
      <c r="V276" t="s">
        <v>14</v>
      </c>
      <c r="W276" t="s">
        <v>2157</v>
      </c>
      <c r="X276" t="s">
        <v>62</v>
      </c>
      <c r="Y276">
        <v>2022</v>
      </c>
      <c r="Z276" t="s">
        <v>549</v>
      </c>
      <c r="AA276" s="2">
        <v>0.04</v>
      </c>
    </row>
    <row r="277" spans="1:28" x14ac:dyDescent="0.25">
      <c r="A277">
        <v>467</v>
      </c>
      <c r="B277" t="s">
        <v>2409</v>
      </c>
      <c r="C277" t="s">
        <v>2410</v>
      </c>
      <c r="D277" t="s">
        <v>2411</v>
      </c>
      <c r="E277" t="s">
        <v>991</v>
      </c>
      <c r="F277">
        <v>2.25</v>
      </c>
      <c r="G277">
        <v>1.5</v>
      </c>
      <c r="H277" t="s">
        <v>4</v>
      </c>
      <c r="I277">
        <f t="shared" si="4"/>
        <v>3.375</v>
      </c>
      <c r="J277" t="s">
        <v>5</v>
      </c>
      <c r="K277" t="s">
        <v>84</v>
      </c>
      <c r="O277" t="s">
        <v>2412</v>
      </c>
      <c r="P277" t="s">
        <v>9</v>
      </c>
      <c r="Q277" t="s">
        <v>2413</v>
      </c>
      <c r="R277" t="s">
        <v>2156</v>
      </c>
      <c r="S277" t="s">
        <v>24</v>
      </c>
      <c r="T277" t="s">
        <v>13</v>
      </c>
      <c r="U277">
        <v>9</v>
      </c>
      <c r="V277" t="s">
        <v>14</v>
      </c>
      <c r="W277" t="s">
        <v>2414</v>
      </c>
      <c r="Y277">
        <v>2023</v>
      </c>
      <c r="Z277" t="s">
        <v>1883</v>
      </c>
      <c r="AA277" s="2">
        <v>0.04</v>
      </c>
    </row>
    <row r="278" spans="1:28" x14ac:dyDescent="0.25">
      <c r="A278">
        <v>133</v>
      </c>
      <c r="B278" t="s">
        <v>801</v>
      </c>
      <c r="C278" t="s">
        <v>802</v>
      </c>
      <c r="D278" t="s">
        <v>803</v>
      </c>
      <c r="E278" t="s">
        <v>56</v>
      </c>
      <c r="F278">
        <v>1.88</v>
      </c>
      <c r="G278">
        <v>3.5</v>
      </c>
      <c r="H278" t="s">
        <v>156</v>
      </c>
      <c r="I278">
        <f t="shared" si="4"/>
        <v>6.58</v>
      </c>
      <c r="J278" t="s">
        <v>43</v>
      </c>
      <c r="K278" t="s">
        <v>119</v>
      </c>
      <c r="O278" t="s">
        <v>804</v>
      </c>
      <c r="P278" t="s">
        <v>9</v>
      </c>
      <c r="Q278" t="s">
        <v>805</v>
      </c>
      <c r="R278" t="s">
        <v>79</v>
      </c>
      <c r="S278" t="s">
        <v>24</v>
      </c>
      <c r="T278" t="s">
        <v>13</v>
      </c>
      <c r="U278">
        <v>37</v>
      </c>
      <c r="V278" t="s">
        <v>14</v>
      </c>
      <c r="W278" t="s">
        <v>806</v>
      </c>
      <c r="X278" t="s">
        <v>62</v>
      </c>
      <c r="Y278" t="s">
        <v>80</v>
      </c>
      <c r="AA278" s="2">
        <v>0.04</v>
      </c>
    </row>
    <row r="279" spans="1:28" x14ac:dyDescent="0.25">
      <c r="A279">
        <v>438</v>
      </c>
      <c r="B279" t="s">
        <v>2265</v>
      </c>
      <c r="C279" t="s">
        <v>2266</v>
      </c>
      <c r="D279" t="s">
        <v>2267</v>
      </c>
      <c r="E279" t="s">
        <v>991</v>
      </c>
      <c r="F279">
        <v>3</v>
      </c>
      <c r="G279">
        <v>3</v>
      </c>
      <c r="H279" t="s">
        <v>75</v>
      </c>
      <c r="I279">
        <f t="shared" si="4"/>
        <v>7.0650000000000004</v>
      </c>
      <c r="J279" t="s">
        <v>43</v>
      </c>
      <c r="K279" t="s">
        <v>84</v>
      </c>
      <c r="O279" t="s">
        <v>2266</v>
      </c>
      <c r="P279" t="s">
        <v>2268</v>
      </c>
      <c r="Q279" t="s">
        <v>2266</v>
      </c>
      <c r="R279" t="s">
        <v>79</v>
      </c>
      <c r="S279" t="s">
        <v>24</v>
      </c>
      <c r="T279" t="s">
        <v>829</v>
      </c>
      <c r="U279">
        <v>39</v>
      </c>
      <c r="V279" t="s">
        <v>14</v>
      </c>
      <c r="W279" t="s">
        <v>2263</v>
      </c>
      <c r="X279" t="s">
        <v>130</v>
      </c>
      <c r="Y279">
        <v>2023</v>
      </c>
      <c r="Z279" t="s">
        <v>2264</v>
      </c>
      <c r="AA279" s="2">
        <v>0.04</v>
      </c>
    </row>
    <row r="280" spans="1:28" x14ac:dyDescent="0.25">
      <c r="A280">
        <v>136</v>
      </c>
      <c r="B280" t="s">
        <v>817</v>
      </c>
      <c r="C280" t="s">
        <v>818</v>
      </c>
      <c r="D280" t="s">
        <v>819</v>
      </c>
      <c r="E280" t="s">
        <v>56</v>
      </c>
      <c r="F280">
        <v>4</v>
      </c>
      <c r="G280">
        <v>6</v>
      </c>
      <c r="H280" t="s">
        <v>4</v>
      </c>
      <c r="I280">
        <f t="shared" si="4"/>
        <v>24</v>
      </c>
      <c r="J280" t="s">
        <v>43</v>
      </c>
      <c r="K280" t="s">
        <v>820</v>
      </c>
      <c r="O280" t="s">
        <v>821</v>
      </c>
      <c r="P280" t="s">
        <v>9</v>
      </c>
      <c r="Q280" t="s">
        <v>822</v>
      </c>
      <c r="R280" t="s">
        <v>823</v>
      </c>
      <c r="S280" t="s">
        <v>24</v>
      </c>
      <c r="T280" t="s">
        <v>13</v>
      </c>
      <c r="U280">
        <v>40</v>
      </c>
      <c r="V280" t="s">
        <v>14</v>
      </c>
      <c r="W280" t="s">
        <v>824</v>
      </c>
      <c r="X280" t="s">
        <v>62</v>
      </c>
      <c r="Y280" t="s">
        <v>80</v>
      </c>
      <c r="AA280" s="2">
        <v>0.04</v>
      </c>
    </row>
    <row r="281" spans="1:28" x14ac:dyDescent="0.25">
      <c r="A281">
        <v>140</v>
      </c>
      <c r="B281" t="s">
        <v>841</v>
      </c>
      <c r="C281" t="s">
        <v>842</v>
      </c>
      <c r="D281" t="s">
        <v>843</v>
      </c>
      <c r="E281" t="s">
        <v>56</v>
      </c>
      <c r="F281">
        <v>2.75</v>
      </c>
      <c r="G281">
        <v>2.75</v>
      </c>
      <c r="H281" t="s">
        <v>75</v>
      </c>
      <c r="I281">
        <f t="shared" si="4"/>
        <v>5.9365625</v>
      </c>
      <c r="J281" t="s">
        <v>43</v>
      </c>
      <c r="K281" t="s">
        <v>84</v>
      </c>
      <c r="O281" t="s">
        <v>844</v>
      </c>
      <c r="P281" t="s">
        <v>9</v>
      </c>
      <c r="Q281" t="s">
        <v>217</v>
      </c>
      <c r="R281" t="s">
        <v>845</v>
      </c>
      <c r="S281" t="s">
        <v>12</v>
      </c>
      <c r="T281" t="s">
        <v>13</v>
      </c>
      <c r="U281">
        <v>63</v>
      </c>
      <c r="V281" t="s">
        <v>14</v>
      </c>
      <c r="W281" t="s">
        <v>846</v>
      </c>
      <c r="X281" t="s">
        <v>114</v>
      </c>
      <c r="Y281" t="s">
        <v>80</v>
      </c>
      <c r="AA281" s="2">
        <v>0.04</v>
      </c>
    </row>
    <row r="282" spans="1:28" x14ac:dyDescent="0.25">
      <c r="A282">
        <v>26</v>
      </c>
      <c r="B282" t="s">
        <v>212</v>
      </c>
      <c r="C282" t="s">
        <v>213</v>
      </c>
      <c r="D282" t="s">
        <v>214</v>
      </c>
      <c r="E282" t="s">
        <v>215</v>
      </c>
      <c r="F282">
        <v>2</v>
      </c>
      <c r="G282">
        <v>2</v>
      </c>
      <c r="H282" t="s">
        <v>156</v>
      </c>
      <c r="I282">
        <f t="shared" si="4"/>
        <v>4</v>
      </c>
      <c r="J282" t="s">
        <v>43</v>
      </c>
      <c r="K282" t="s">
        <v>84</v>
      </c>
      <c r="M282" t="s">
        <v>7</v>
      </c>
      <c r="O282" t="s">
        <v>216</v>
      </c>
      <c r="P282" t="s">
        <v>130</v>
      </c>
      <c r="Q282" t="s">
        <v>217</v>
      </c>
      <c r="R282" t="s">
        <v>36</v>
      </c>
      <c r="S282" t="s">
        <v>12</v>
      </c>
      <c r="T282" t="s">
        <v>13</v>
      </c>
      <c r="U282">
        <v>63</v>
      </c>
      <c r="V282" t="s">
        <v>14</v>
      </c>
      <c r="W282" t="s">
        <v>218</v>
      </c>
      <c r="X282" t="s">
        <v>114</v>
      </c>
      <c r="Y282" t="s">
        <v>80</v>
      </c>
      <c r="AA282" s="2">
        <v>0.04</v>
      </c>
    </row>
    <row r="283" spans="1:28" x14ac:dyDescent="0.25">
      <c r="A283">
        <v>143</v>
      </c>
      <c r="B283" t="s">
        <v>856</v>
      </c>
      <c r="C283" t="s">
        <v>857</v>
      </c>
      <c r="D283" t="s">
        <v>858</v>
      </c>
      <c r="E283" t="s">
        <v>56</v>
      </c>
      <c r="F283">
        <v>2</v>
      </c>
      <c r="G283">
        <v>4</v>
      </c>
      <c r="H283" t="s">
        <v>4</v>
      </c>
      <c r="I283">
        <f t="shared" si="4"/>
        <v>8</v>
      </c>
      <c r="J283" t="s">
        <v>43</v>
      </c>
      <c r="K283" t="s">
        <v>119</v>
      </c>
      <c r="O283" t="s">
        <v>859</v>
      </c>
      <c r="P283" t="s">
        <v>130</v>
      </c>
      <c r="Q283" t="s">
        <v>860</v>
      </c>
      <c r="R283" t="s">
        <v>861</v>
      </c>
      <c r="S283" t="s">
        <v>24</v>
      </c>
      <c r="T283" t="s">
        <v>13</v>
      </c>
      <c r="U283">
        <v>116</v>
      </c>
      <c r="V283" t="s">
        <v>14</v>
      </c>
      <c r="W283" t="s">
        <v>862</v>
      </c>
      <c r="X283" t="s">
        <v>114</v>
      </c>
      <c r="Y283">
        <v>2020</v>
      </c>
      <c r="Z283" t="s">
        <v>198</v>
      </c>
      <c r="AA283" s="2">
        <v>0.04</v>
      </c>
    </row>
    <row r="284" spans="1:28" x14ac:dyDescent="0.25">
      <c r="A284">
        <v>144</v>
      </c>
      <c r="B284" t="s">
        <v>863</v>
      </c>
      <c r="C284" t="s">
        <v>864</v>
      </c>
      <c r="D284" t="s">
        <v>865</v>
      </c>
      <c r="E284" t="s">
        <v>56</v>
      </c>
      <c r="F284">
        <v>2</v>
      </c>
      <c r="G284">
        <v>4</v>
      </c>
      <c r="H284" t="s">
        <v>4</v>
      </c>
      <c r="I284">
        <f t="shared" si="4"/>
        <v>8</v>
      </c>
      <c r="J284" t="s">
        <v>43</v>
      </c>
      <c r="K284" t="s">
        <v>119</v>
      </c>
      <c r="O284" t="s">
        <v>866</v>
      </c>
      <c r="P284" t="s">
        <v>130</v>
      </c>
      <c r="Q284" t="s">
        <v>860</v>
      </c>
      <c r="R284" t="s">
        <v>861</v>
      </c>
      <c r="S284" t="s">
        <v>24</v>
      </c>
      <c r="T284" t="s">
        <v>13</v>
      </c>
      <c r="U284">
        <v>116</v>
      </c>
      <c r="V284" t="s">
        <v>14</v>
      </c>
      <c r="W284" t="s">
        <v>862</v>
      </c>
      <c r="X284" t="s">
        <v>114</v>
      </c>
      <c r="Y284">
        <v>2020</v>
      </c>
      <c r="Z284" t="s">
        <v>198</v>
      </c>
      <c r="AA284" s="2">
        <v>0.04</v>
      </c>
    </row>
    <row r="285" spans="1:28" x14ac:dyDescent="0.25">
      <c r="A285">
        <v>145</v>
      </c>
      <c r="B285" t="s">
        <v>867</v>
      </c>
      <c r="C285" t="s">
        <v>868</v>
      </c>
      <c r="D285" t="s">
        <v>869</v>
      </c>
      <c r="E285" t="s">
        <v>56</v>
      </c>
      <c r="F285">
        <v>2</v>
      </c>
      <c r="G285">
        <v>4</v>
      </c>
      <c r="H285" t="s">
        <v>4</v>
      </c>
      <c r="I285">
        <f t="shared" si="4"/>
        <v>8</v>
      </c>
      <c r="J285" t="s">
        <v>43</v>
      </c>
      <c r="K285" t="s">
        <v>119</v>
      </c>
      <c r="O285" t="s">
        <v>870</v>
      </c>
      <c r="P285" t="s">
        <v>130</v>
      </c>
      <c r="Q285" t="s">
        <v>860</v>
      </c>
      <c r="R285" t="s">
        <v>861</v>
      </c>
      <c r="S285" t="s">
        <v>24</v>
      </c>
      <c r="T285" t="s">
        <v>13</v>
      </c>
      <c r="U285">
        <v>116</v>
      </c>
      <c r="V285" t="s">
        <v>14</v>
      </c>
      <c r="W285" t="s">
        <v>862</v>
      </c>
      <c r="X285" t="s">
        <v>114</v>
      </c>
      <c r="Y285">
        <v>2020</v>
      </c>
      <c r="Z285" t="s">
        <v>198</v>
      </c>
      <c r="AA285" s="2">
        <v>0.04</v>
      </c>
    </row>
    <row r="286" spans="1:28" x14ac:dyDescent="0.25">
      <c r="A286">
        <v>127</v>
      </c>
      <c r="B286" t="s">
        <v>765</v>
      </c>
      <c r="C286" t="s">
        <v>766</v>
      </c>
      <c r="D286" t="s">
        <v>767</v>
      </c>
      <c r="E286" t="s">
        <v>56</v>
      </c>
      <c r="F286">
        <v>2.88</v>
      </c>
      <c r="G286">
        <v>2.88</v>
      </c>
      <c r="H286" t="s">
        <v>156</v>
      </c>
      <c r="I286">
        <f t="shared" si="4"/>
        <v>8.2943999999999996</v>
      </c>
      <c r="J286" t="s">
        <v>43</v>
      </c>
      <c r="K286" t="s">
        <v>119</v>
      </c>
      <c r="O286" t="s">
        <v>768</v>
      </c>
      <c r="P286" t="s">
        <v>9</v>
      </c>
      <c r="Q286" t="s">
        <v>766</v>
      </c>
      <c r="R286" t="s">
        <v>165</v>
      </c>
      <c r="S286" t="s">
        <v>24</v>
      </c>
      <c r="T286" t="s">
        <v>13</v>
      </c>
      <c r="U286">
        <v>116</v>
      </c>
      <c r="V286" t="s">
        <v>14</v>
      </c>
      <c r="W286" t="s">
        <v>769</v>
      </c>
      <c r="X286" t="s">
        <v>62</v>
      </c>
      <c r="Y286" t="s">
        <v>80</v>
      </c>
      <c r="AA286" s="2">
        <v>0.04</v>
      </c>
      <c r="AB286" t="s">
        <v>2020</v>
      </c>
    </row>
    <row r="287" spans="1:28" x14ac:dyDescent="0.25">
      <c r="A287">
        <v>130</v>
      </c>
      <c r="B287" t="s">
        <v>781</v>
      </c>
      <c r="C287" t="s">
        <v>782</v>
      </c>
      <c r="D287" t="s">
        <v>783</v>
      </c>
      <c r="E287" t="s">
        <v>56</v>
      </c>
      <c r="F287">
        <v>3</v>
      </c>
      <c r="G287">
        <v>4.13</v>
      </c>
      <c r="H287" t="s">
        <v>4</v>
      </c>
      <c r="I287">
        <f t="shared" si="4"/>
        <v>12.39</v>
      </c>
      <c r="J287" t="s">
        <v>43</v>
      </c>
      <c r="K287" t="s">
        <v>739</v>
      </c>
      <c r="O287" t="s">
        <v>784</v>
      </c>
      <c r="P287" t="s">
        <v>9</v>
      </c>
      <c r="Q287" t="s">
        <v>785</v>
      </c>
      <c r="R287" t="s">
        <v>786</v>
      </c>
      <c r="S287" t="s">
        <v>787</v>
      </c>
      <c r="T287" t="s">
        <v>13</v>
      </c>
      <c r="U287">
        <v>263</v>
      </c>
      <c r="V287" t="s">
        <v>14</v>
      </c>
      <c r="W287" t="s">
        <v>788</v>
      </c>
      <c r="X287" t="s">
        <v>27</v>
      </c>
      <c r="Y287">
        <v>2013</v>
      </c>
      <c r="Z287" t="s">
        <v>28</v>
      </c>
      <c r="AA287" s="2">
        <v>0.04</v>
      </c>
    </row>
    <row r="288" spans="1:28" x14ac:dyDescent="0.25">
      <c r="A288">
        <v>71</v>
      </c>
      <c r="B288" t="s">
        <v>488</v>
      </c>
      <c r="C288" t="s">
        <v>489</v>
      </c>
      <c r="D288" t="s">
        <v>490</v>
      </c>
      <c r="E288" t="s">
        <v>56</v>
      </c>
      <c r="F288">
        <v>2</v>
      </c>
      <c r="G288">
        <v>3.5</v>
      </c>
      <c r="H288" t="s">
        <v>4</v>
      </c>
      <c r="I288">
        <f t="shared" si="4"/>
        <v>7</v>
      </c>
      <c r="J288" t="s">
        <v>43</v>
      </c>
      <c r="K288" t="s">
        <v>119</v>
      </c>
      <c r="O288" t="s">
        <v>491</v>
      </c>
      <c r="P288" t="s">
        <v>9</v>
      </c>
      <c r="Q288" t="s">
        <v>489</v>
      </c>
      <c r="V288" t="s">
        <v>14</v>
      </c>
      <c r="W288" t="s">
        <v>492</v>
      </c>
      <c r="X288" t="s">
        <v>62</v>
      </c>
      <c r="Y288" t="s">
        <v>80</v>
      </c>
      <c r="AA288" s="2">
        <v>0.04</v>
      </c>
    </row>
    <row r="289" spans="1:28" x14ac:dyDescent="0.25">
      <c r="A289">
        <v>105</v>
      </c>
      <c r="B289" t="s">
        <v>650</v>
      </c>
      <c r="C289" t="s">
        <v>651</v>
      </c>
      <c r="D289" t="s">
        <v>652</v>
      </c>
      <c r="E289" t="s">
        <v>56</v>
      </c>
      <c r="F289">
        <v>2</v>
      </c>
      <c r="G289">
        <v>3.5</v>
      </c>
      <c r="H289" t="s">
        <v>4</v>
      </c>
      <c r="I289">
        <f t="shared" si="4"/>
        <v>7</v>
      </c>
      <c r="J289" t="s">
        <v>43</v>
      </c>
      <c r="K289" t="s">
        <v>119</v>
      </c>
      <c r="O289" t="s">
        <v>653</v>
      </c>
      <c r="P289" t="s">
        <v>9</v>
      </c>
      <c r="Q289" t="s">
        <v>80</v>
      </c>
      <c r="V289" t="s">
        <v>14</v>
      </c>
      <c r="W289" t="s">
        <v>642</v>
      </c>
      <c r="X289" t="s">
        <v>62</v>
      </c>
      <c r="Y289" t="s">
        <v>80</v>
      </c>
      <c r="AA289" s="2">
        <v>0.04</v>
      </c>
    </row>
    <row r="290" spans="1:28" x14ac:dyDescent="0.25">
      <c r="A290">
        <v>119</v>
      </c>
      <c r="B290" t="s">
        <v>719</v>
      </c>
      <c r="C290" t="s">
        <v>720</v>
      </c>
      <c r="D290" t="s">
        <v>721</v>
      </c>
      <c r="E290" t="s">
        <v>56</v>
      </c>
      <c r="F290">
        <v>3.5</v>
      </c>
      <c r="G290">
        <v>3.5</v>
      </c>
      <c r="H290" t="s">
        <v>156</v>
      </c>
      <c r="I290">
        <f t="shared" si="4"/>
        <v>12.25</v>
      </c>
      <c r="J290" t="s">
        <v>43</v>
      </c>
      <c r="K290" t="s">
        <v>119</v>
      </c>
      <c r="O290" t="s">
        <v>722</v>
      </c>
      <c r="P290" t="s">
        <v>9</v>
      </c>
      <c r="Q290" t="s">
        <v>80</v>
      </c>
      <c r="V290" t="s">
        <v>14</v>
      </c>
      <c r="W290" t="s">
        <v>723</v>
      </c>
      <c r="X290" t="s">
        <v>62</v>
      </c>
      <c r="Y290" t="s">
        <v>80</v>
      </c>
      <c r="AA290" s="2">
        <v>0.04</v>
      </c>
    </row>
    <row r="291" spans="1:28" x14ac:dyDescent="0.25">
      <c r="A291">
        <v>141</v>
      </c>
      <c r="B291" t="s">
        <v>847</v>
      </c>
      <c r="C291" t="s">
        <v>848</v>
      </c>
      <c r="D291" t="s">
        <v>849</v>
      </c>
      <c r="E291" t="s">
        <v>56</v>
      </c>
      <c r="F291">
        <v>2</v>
      </c>
      <c r="G291">
        <v>3.38</v>
      </c>
      <c r="H291" t="s">
        <v>4</v>
      </c>
      <c r="I291">
        <f t="shared" si="4"/>
        <v>6.76</v>
      </c>
      <c r="J291" t="s">
        <v>43</v>
      </c>
      <c r="K291" t="s">
        <v>119</v>
      </c>
      <c r="O291" t="s">
        <v>850</v>
      </c>
      <c r="P291" t="s">
        <v>9</v>
      </c>
      <c r="Q291" t="s">
        <v>851</v>
      </c>
      <c r="V291" t="s">
        <v>14</v>
      </c>
      <c r="W291" t="s">
        <v>852</v>
      </c>
      <c r="X291" t="s">
        <v>62</v>
      </c>
      <c r="Y291" t="s">
        <v>80</v>
      </c>
      <c r="AA291" s="2">
        <v>0.04</v>
      </c>
    </row>
    <row r="292" spans="1:28" x14ac:dyDescent="0.25">
      <c r="A292">
        <v>122</v>
      </c>
      <c r="B292" t="s">
        <v>736</v>
      </c>
      <c r="C292" t="s">
        <v>737</v>
      </c>
      <c r="D292" t="s">
        <v>738</v>
      </c>
      <c r="E292" t="s">
        <v>56</v>
      </c>
      <c r="F292">
        <v>0.63</v>
      </c>
      <c r="G292">
        <v>3.25</v>
      </c>
      <c r="H292" t="s">
        <v>4</v>
      </c>
      <c r="I292">
        <f t="shared" si="4"/>
        <v>2.0474999999999999</v>
      </c>
      <c r="J292" t="s">
        <v>43</v>
      </c>
      <c r="K292" t="s">
        <v>739</v>
      </c>
      <c r="O292" t="s">
        <v>740</v>
      </c>
      <c r="P292" t="s">
        <v>9</v>
      </c>
      <c r="Q292" t="s">
        <v>80</v>
      </c>
      <c r="V292" t="s">
        <v>14</v>
      </c>
      <c r="W292" t="s">
        <v>38</v>
      </c>
      <c r="X292" t="s">
        <v>62</v>
      </c>
      <c r="Y292" t="s">
        <v>80</v>
      </c>
      <c r="AA292" s="2">
        <v>0.04</v>
      </c>
    </row>
    <row r="293" spans="1:28" x14ac:dyDescent="0.25">
      <c r="A293">
        <v>139</v>
      </c>
      <c r="B293" t="s">
        <v>837</v>
      </c>
      <c r="C293" t="s">
        <v>838</v>
      </c>
      <c r="D293" t="s">
        <v>839</v>
      </c>
      <c r="E293" t="s">
        <v>56</v>
      </c>
      <c r="F293">
        <v>2.5</v>
      </c>
      <c r="G293">
        <v>2.5</v>
      </c>
      <c r="H293" t="s">
        <v>75</v>
      </c>
      <c r="I293">
        <f t="shared" si="4"/>
        <v>4.90625</v>
      </c>
      <c r="J293" t="s">
        <v>43</v>
      </c>
      <c r="K293" t="s">
        <v>449</v>
      </c>
      <c r="O293" t="s">
        <v>840</v>
      </c>
      <c r="P293" t="s">
        <v>9</v>
      </c>
      <c r="Q293" t="s">
        <v>834</v>
      </c>
      <c r="V293" t="s">
        <v>14</v>
      </c>
      <c r="W293" t="s">
        <v>835</v>
      </c>
      <c r="X293" t="s">
        <v>114</v>
      </c>
      <c r="Y293" t="s">
        <v>80</v>
      </c>
      <c r="AA293" s="2">
        <v>0.04</v>
      </c>
    </row>
    <row r="294" spans="1:28" x14ac:dyDescent="0.25">
      <c r="A294">
        <v>142</v>
      </c>
      <c r="B294" t="s">
        <v>853</v>
      </c>
      <c r="C294" t="s">
        <v>854</v>
      </c>
      <c r="D294" t="s">
        <v>855</v>
      </c>
      <c r="E294" t="s">
        <v>56</v>
      </c>
      <c r="F294">
        <v>3</v>
      </c>
      <c r="G294">
        <v>2.5</v>
      </c>
      <c r="H294" t="s">
        <v>4</v>
      </c>
      <c r="I294">
        <f t="shared" si="4"/>
        <v>7.5</v>
      </c>
      <c r="J294" t="s">
        <v>5</v>
      </c>
      <c r="K294" t="s">
        <v>98</v>
      </c>
      <c r="P294" t="s">
        <v>9</v>
      </c>
      <c r="Q294" t="s">
        <v>834</v>
      </c>
      <c r="V294" t="s">
        <v>14</v>
      </c>
      <c r="W294" t="s">
        <v>835</v>
      </c>
      <c r="X294" t="s">
        <v>114</v>
      </c>
      <c r="Y294" t="s">
        <v>80</v>
      </c>
      <c r="AA294" s="2">
        <v>0.04</v>
      </c>
    </row>
    <row r="295" spans="1:28" x14ac:dyDescent="0.25">
      <c r="A295">
        <v>412</v>
      </c>
      <c r="B295" t="s">
        <v>2134</v>
      </c>
      <c r="C295" t="s">
        <v>2135</v>
      </c>
      <c r="D295" t="s">
        <v>2136</v>
      </c>
      <c r="E295" t="s">
        <v>56</v>
      </c>
      <c r="F295">
        <v>2.5</v>
      </c>
      <c r="G295">
        <v>2.5</v>
      </c>
      <c r="H295" t="s">
        <v>156</v>
      </c>
      <c r="I295">
        <f t="shared" si="4"/>
        <v>6.25</v>
      </c>
      <c r="J295" t="s">
        <v>43</v>
      </c>
      <c r="K295" t="s">
        <v>119</v>
      </c>
      <c r="O295" t="s">
        <v>2137</v>
      </c>
      <c r="P295" t="s">
        <v>9</v>
      </c>
      <c r="Q295" t="s">
        <v>2138</v>
      </c>
      <c r="R295" t="s">
        <v>80</v>
      </c>
      <c r="S295" t="s">
        <v>80</v>
      </c>
      <c r="T295" t="s">
        <v>80</v>
      </c>
      <c r="V295" t="s">
        <v>14</v>
      </c>
      <c r="W295" t="s">
        <v>2139</v>
      </c>
      <c r="Y295">
        <v>2022</v>
      </c>
      <c r="Z295" t="s">
        <v>1836</v>
      </c>
      <c r="AA295" s="2">
        <v>0.04</v>
      </c>
      <c r="AB295" t="s">
        <v>2031</v>
      </c>
    </row>
    <row r="296" spans="1:28" x14ac:dyDescent="0.25">
      <c r="A296">
        <v>138</v>
      </c>
      <c r="B296" t="s">
        <v>831</v>
      </c>
      <c r="C296" t="s">
        <v>832</v>
      </c>
      <c r="D296" t="s">
        <v>833</v>
      </c>
      <c r="E296" t="s">
        <v>56</v>
      </c>
      <c r="F296">
        <v>3.5</v>
      </c>
      <c r="G296">
        <v>0.75</v>
      </c>
      <c r="H296" t="s">
        <v>4</v>
      </c>
      <c r="I296">
        <f t="shared" si="4"/>
        <v>2.625</v>
      </c>
      <c r="J296" t="s">
        <v>5</v>
      </c>
      <c r="K296" t="s">
        <v>361</v>
      </c>
      <c r="O296" t="s">
        <v>832</v>
      </c>
      <c r="P296" t="s">
        <v>9</v>
      </c>
      <c r="Q296" t="s">
        <v>834</v>
      </c>
      <c r="V296" t="s">
        <v>14</v>
      </c>
      <c r="W296" t="s">
        <v>835</v>
      </c>
      <c r="X296" t="s">
        <v>114</v>
      </c>
      <c r="Y296" t="s">
        <v>80</v>
      </c>
      <c r="AA296" s="2">
        <v>0.04</v>
      </c>
    </row>
    <row r="297" spans="1:28" x14ac:dyDescent="0.25">
      <c r="A297">
        <v>454</v>
      </c>
      <c r="B297" t="s">
        <v>2344</v>
      </c>
      <c r="C297" t="s">
        <v>2345</v>
      </c>
      <c r="D297" t="s">
        <v>2346</v>
      </c>
      <c r="E297" t="s">
        <v>56</v>
      </c>
      <c r="F297">
        <v>5</v>
      </c>
      <c r="G297">
        <v>5</v>
      </c>
      <c r="H297" t="s">
        <v>156</v>
      </c>
      <c r="I297">
        <f t="shared" si="4"/>
        <v>25</v>
      </c>
      <c r="J297" t="s">
        <v>43</v>
      </c>
      <c r="K297" t="s">
        <v>84</v>
      </c>
      <c r="O297" t="s">
        <v>2347</v>
      </c>
      <c r="P297" t="s">
        <v>9</v>
      </c>
      <c r="Q297" t="s">
        <v>933</v>
      </c>
      <c r="R297" t="s">
        <v>60</v>
      </c>
      <c r="S297" t="s">
        <v>24</v>
      </c>
      <c r="T297" t="s">
        <v>13</v>
      </c>
      <c r="U297">
        <v>5</v>
      </c>
      <c r="V297" t="s">
        <v>128</v>
      </c>
      <c r="W297" t="s">
        <v>2336</v>
      </c>
      <c r="X297" t="s">
        <v>130</v>
      </c>
      <c r="Y297">
        <v>2023</v>
      </c>
      <c r="Z297" t="s">
        <v>52</v>
      </c>
      <c r="AA297" s="2">
        <v>0.04</v>
      </c>
    </row>
    <row r="298" spans="1:28" x14ac:dyDescent="0.25">
      <c r="A298">
        <v>451</v>
      </c>
      <c r="B298" t="s">
        <v>2331</v>
      </c>
      <c r="C298" t="s">
        <v>2332</v>
      </c>
      <c r="D298" t="s">
        <v>2333</v>
      </c>
      <c r="E298" t="s">
        <v>991</v>
      </c>
      <c r="F298">
        <v>1.75</v>
      </c>
      <c r="G298">
        <v>3.75</v>
      </c>
      <c r="H298" t="s">
        <v>4</v>
      </c>
      <c r="I298">
        <f t="shared" si="4"/>
        <v>6.5625</v>
      </c>
      <c r="J298" t="s">
        <v>43</v>
      </c>
      <c r="K298" t="s">
        <v>57</v>
      </c>
      <c r="O298" t="s">
        <v>2334</v>
      </c>
      <c r="P298" t="s">
        <v>35</v>
      </c>
      <c r="Q298" t="s">
        <v>2335</v>
      </c>
      <c r="R298" t="s">
        <v>746</v>
      </c>
      <c r="S298" t="s">
        <v>24</v>
      </c>
      <c r="T298" t="s">
        <v>13</v>
      </c>
      <c r="U298">
        <v>5</v>
      </c>
      <c r="V298" t="s">
        <v>128</v>
      </c>
      <c r="W298" t="s">
        <v>2336</v>
      </c>
      <c r="X298" t="s">
        <v>130</v>
      </c>
      <c r="Y298">
        <v>2023</v>
      </c>
      <c r="Z298" t="s">
        <v>52</v>
      </c>
      <c r="AA298" s="2">
        <v>0.04</v>
      </c>
    </row>
    <row r="299" spans="1:28" x14ac:dyDescent="0.25">
      <c r="A299">
        <v>453</v>
      </c>
      <c r="B299" t="s">
        <v>2340</v>
      </c>
      <c r="C299" t="s">
        <v>2341</v>
      </c>
      <c r="D299" t="s">
        <v>2342</v>
      </c>
      <c r="E299" t="s">
        <v>991</v>
      </c>
      <c r="F299">
        <v>2.75</v>
      </c>
      <c r="G299">
        <v>2.88</v>
      </c>
      <c r="H299" t="s">
        <v>4</v>
      </c>
      <c r="I299">
        <f t="shared" si="4"/>
        <v>7.92</v>
      </c>
      <c r="J299" t="s">
        <v>43</v>
      </c>
      <c r="K299" t="s">
        <v>84</v>
      </c>
      <c r="O299" t="s">
        <v>2343</v>
      </c>
      <c r="P299" t="s">
        <v>130</v>
      </c>
      <c r="Q299" t="s">
        <v>2341</v>
      </c>
      <c r="R299" t="s">
        <v>60</v>
      </c>
      <c r="S299" t="s">
        <v>24</v>
      </c>
      <c r="T299" t="s">
        <v>13</v>
      </c>
      <c r="U299">
        <v>5</v>
      </c>
      <c r="V299" t="s">
        <v>128</v>
      </c>
      <c r="W299" t="s">
        <v>2336</v>
      </c>
      <c r="X299" t="s">
        <v>130</v>
      </c>
      <c r="Y299">
        <v>2023</v>
      </c>
      <c r="Z299" t="s">
        <v>52</v>
      </c>
      <c r="AA299" s="2">
        <v>0.04</v>
      </c>
    </row>
    <row r="300" spans="1:28" x14ac:dyDescent="0.25">
      <c r="A300">
        <v>351</v>
      </c>
      <c r="B300" t="s">
        <v>1906</v>
      </c>
      <c r="C300" t="s">
        <v>1900</v>
      </c>
      <c r="D300" t="s">
        <v>1907</v>
      </c>
      <c r="E300" t="s">
        <v>32</v>
      </c>
      <c r="F300">
        <v>3.5</v>
      </c>
      <c r="G300">
        <v>2.75</v>
      </c>
      <c r="H300" t="s">
        <v>4</v>
      </c>
      <c r="I300">
        <f t="shared" si="4"/>
        <v>9.625</v>
      </c>
      <c r="J300" t="s">
        <v>5</v>
      </c>
      <c r="K300" t="s">
        <v>98</v>
      </c>
      <c r="O300" t="s">
        <v>1908</v>
      </c>
      <c r="P300" t="s">
        <v>130</v>
      </c>
      <c r="Q300" t="s">
        <v>1903</v>
      </c>
      <c r="R300" t="s">
        <v>880</v>
      </c>
      <c r="S300" t="s">
        <v>24</v>
      </c>
      <c r="T300" t="s">
        <v>13</v>
      </c>
      <c r="U300">
        <v>15</v>
      </c>
      <c r="V300" t="s">
        <v>128</v>
      </c>
      <c r="W300" t="s">
        <v>1909</v>
      </c>
      <c r="X300" t="s">
        <v>130</v>
      </c>
      <c r="Y300">
        <v>2019</v>
      </c>
      <c r="Z300" t="s">
        <v>1883</v>
      </c>
      <c r="AA300" s="2">
        <v>0.04</v>
      </c>
    </row>
    <row r="301" spans="1:28" x14ac:dyDescent="0.25">
      <c r="A301">
        <v>90</v>
      </c>
      <c r="B301" t="s">
        <v>586</v>
      </c>
      <c r="C301" t="s">
        <v>587</v>
      </c>
      <c r="D301" t="s">
        <v>588</v>
      </c>
      <c r="E301" t="s">
        <v>56</v>
      </c>
      <c r="F301">
        <v>3.5</v>
      </c>
      <c r="G301">
        <v>2</v>
      </c>
      <c r="H301" t="s">
        <v>4</v>
      </c>
      <c r="I301">
        <f t="shared" si="4"/>
        <v>7</v>
      </c>
      <c r="J301" t="s">
        <v>5</v>
      </c>
      <c r="K301" t="s">
        <v>449</v>
      </c>
      <c r="O301" t="s">
        <v>589</v>
      </c>
      <c r="P301" t="s">
        <v>130</v>
      </c>
      <c r="Q301" t="s">
        <v>590</v>
      </c>
      <c r="R301" t="s">
        <v>409</v>
      </c>
      <c r="S301" t="s">
        <v>24</v>
      </c>
      <c r="T301" t="s">
        <v>13</v>
      </c>
      <c r="U301">
        <v>42</v>
      </c>
      <c r="V301" t="s">
        <v>128</v>
      </c>
      <c r="W301" t="s">
        <v>591</v>
      </c>
      <c r="X301" t="s">
        <v>130</v>
      </c>
      <c r="Y301" t="s">
        <v>80</v>
      </c>
      <c r="AA301" s="2">
        <v>0.04</v>
      </c>
    </row>
    <row r="302" spans="1:28" x14ac:dyDescent="0.25">
      <c r="A302">
        <v>476</v>
      </c>
      <c r="B302" t="s">
        <v>2475</v>
      </c>
      <c r="C302" t="s">
        <v>2476</v>
      </c>
      <c r="D302" t="s">
        <v>2477</v>
      </c>
      <c r="E302" t="s">
        <v>56</v>
      </c>
      <c r="F302">
        <v>3</v>
      </c>
      <c r="G302">
        <v>3.25</v>
      </c>
      <c r="H302" t="s">
        <v>4</v>
      </c>
      <c r="I302">
        <f t="shared" si="4"/>
        <v>9.75</v>
      </c>
      <c r="J302" t="s">
        <v>43</v>
      </c>
      <c r="K302" t="s">
        <v>119</v>
      </c>
      <c r="O302" t="s">
        <v>2478</v>
      </c>
      <c r="P302" t="s">
        <v>9</v>
      </c>
      <c r="Q302" t="s">
        <v>2476</v>
      </c>
      <c r="R302" t="s">
        <v>36</v>
      </c>
      <c r="S302" t="s">
        <v>12</v>
      </c>
      <c r="T302" t="s">
        <v>13</v>
      </c>
      <c r="U302">
        <v>59</v>
      </c>
      <c r="V302" t="s">
        <v>128</v>
      </c>
      <c r="W302" t="s">
        <v>2455</v>
      </c>
      <c r="X302" t="s">
        <v>130</v>
      </c>
      <c r="Y302">
        <v>2023</v>
      </c>
      <c r="Z302" t="s">
        <v>432</v>
      </c>
      <c r="AA302" s="2">
        <v>0.04</v>
      </c>
    </row>
    <row r="303" spans="1:28" x14ac:dyDescent="0.25">
      <c r="A303">
        <v>474</v>
      </c>
      <c r="B303" t="s">
        <v>2466</v>
      </c>
      <c r="C303" t="s">
        <v>2467</v>
      </c>
      <c r="D303" t="s">
        <v>2468</v>
      </c>
      <c r="E303" t="s">
        <v>991</v>
      </c>
      <c r="F303">
        <v>4</v>
      </c>
      <c r="G303">
        <v>3.63</v>
      </c>
      <c r="H303" t="s">
        <v>4</v>
      </c>
      <c r="I303">
        <f t="shared" si="4"/>
        <v>14.52</v>
      </c>
      <c r="J303" t="s">
        <v>5</v>
      </c>
      <c r="K303" t="s">
        <v>1868</v>
      </c>
      <c r="P303" t="s">
        <v>130</v>
      </c>
      <c r="Q303" t="s">
        <v>2469</v>
      </c>
      <c r="R303" t="s">
        <v>2470</v>
      </c>
      <c r="S303" t="s">
        <v>12</v>
      </c>
      <c r="T303" t="s">
        <v>13</v>
      </c>
      <c r="U303">
        <v>60</v>
      </c>
      <c r="V303" t="s">
        <v>128</v>
      </c>
      <c r="W303" t="s">
        <v>2455</v>
      </c>
      <c r="X303" t="s">
        <v>130</v>
      </c>
      <c r="Y303">
        <v>2023</v>
      </c>
      <c r="Z303" t="s">
        <v>432</v>
      </c>
      <c r="AA303" s="2">
        <v>0.04</v>
      </c>
    </row>
    <row r="304" spans="1:28" x14ac:dyDescent="0.25">
      <c r="A304">
        <v>473</v>
      </c>
      <c r="B304" t="s">
        <v>2462</v>
      </c>
      <c r="C304" t="s">
        <v>2463</v>
      </c>
      <c r="D304" t="s">
        <v>2464</v>
      </c>
      <c r="E304" t="s">
        <v>991</v>
      </c>
      <c r="F304">
        <v>4.25</v>
      </c>
      <c r="G304">
        <v>1.38</v>
      </c>
      <c r="H304" t="s">
        <v>4</v>
      </c>
      <c r="I304">
        <f t="shared" si="4"/>
        <v>5.8649999999999993</v>
      </c>
      <c r="J304" t="s">
        <v>5</v>
      </c>
      <c r="K304" t="s">
        <v>1003</v>
      </c>
      <c r="O304" t="s">
        <v>36</v>
      </c>
      <c r="P304" t="s">
        <v>130</v>
      </c>
      <c r="Q304" t="s">
        <v>2465</v>
      </c>
      <c r="R304" t="s">
        <v>36</v>
      </c>
      <c r="S304" t="s">
        <v>12</v>
      </c>
      <c r="T304" t="s">
        <v>13</v>
      </c>
      <c r="U304">
        <v>61</v>
      </c>
      <c r="V304" t="s">
        <v>128</v>
      </c>
      <c r="W304" t="s">
        <v>2455</v>
      </c>
      <c r="X304" t="s">
        <v>130</v>
      </c>
      <c r="Y304">
        <v>2023</v>
      </c>
      <c r="Z304" t="s">
        <v>432</v>
      </c>
      <c r="AA304" s="2">
        <v>0.04</v>
      </c>
    </row>
    <row r="305" spans="1:27" x14ac:dyDescent="0.25">
      <c r="A305">
        <v>475</v>
      </c>
      <c r="B305" t="s">
        <v>2471</v>
      </c>
      <c r="C305" t="s">
        <v>2472</v>
      </c>
      <c r="D305" t="s">
        <v>2473</v>
      </c>
      <c r="E305" t="s">
        <v>991</v>
      </c>
      <c r="F305">
        <v>2</v>
      </c>
      <c r="G305">
        <v>3</v>
      </c>
      <c r="H305" t="s">
        <v>4</v>
      </c>
      <c r="I305">
        <f t="shared" si="4"/>
        <v>6</v>
      </c>
      <c r="J305" t="s">
        <v>43</v>
      </c>
      <c r="K305" t="s">
        <v>57</v>
      </c>
      <c r="O305" t="s">
        <v>2474</v>
      </c>
      <c r="P305" t="s">
        <v>9</v>
      </c>
      <c r="Q305" t="s">
        <v>2472</v>
      </c>
      <c r="R305" t="s">
        <v>36</v>
      </c>
      <c r="S305" t="s">
        <v>12</v>
      </c>
      <c r="T305" t="s">
        <v>13</v>
      </c>
      <c r="U305">
        <v>62</v>
      </c>
      <c r="V305" t="s">
        <v>128</v>
      </c>
      <c r="W305" t="s">
        <v>2455</v>
      </c>
      <c r="X305" t="s">
        <v>130</v>
      </c>
      <c r="Y305">
        <v>2023</v>
      </c>
      <c r="Z305" t="s">
        <v>432</v>
      </c>
      <c r="AA305" s="2">
        <v>0.04</v>
      </c>
    </row>
    <row r="306" spans="1:27" x14ac:dyDescent="0.25">
      <c r="A306">
        <v>154</v>
      </c>
      <c r="B306" t="s">
        <v>916</v>
      </c>
      <c r="C306" t="s">
        <v>917</v>
      </c>
      <c r="D306" t="s">
        <v>918</v>
      </c>
      <c r="E306" t="s">
        <v>56</v>
      </c>
      <c r="F306">
        <v>6</v>
      </c>
      <c r="G306">
        <v>6</v>
      </c>
      <c r="H306" t="s">
        <v>75</v>
      </c>
      <c r="I306">
        <f t="shared" si="4"/>
        <v>28.26</v>
      </c>
      <c r="J306" t="s">
        <v>43</v>
      </c>
      <c r="K306" t="s">
        <v>84</v>
      </c>
      <c r="O306" t="s">
        <v>919</v>
      </c>
      <c r="P306" t="s">
        <v>9</v>
      </c>
      <c r="Q306" t="s">
        <v>535</v>
      </c>
      <c r="R306" t="s">
        <v>60</v>
      </c>
      <c r="S306" t="s">
        <v>24</v>
      </c>
      <c r="T306" t="s">
        <v>13</v>
      </c>
      <c r="U306">
        <v>1</v>
      </c>
      <c r="V306" t="s">
        <v>93</v>
      </c>
      <c r="W306" t="s">
        <v>920</v>
      </c>
      <c r="X306" t="s">
        <v>62</v>
      </c>
      <c r="Y306">
        <v>2009</v>
      </c>
      <c r="AA306" s="2">
        <v>0.04</v>
      </c>
    </row>
    <row r="307" spans="1:27" x14ac:dyDescent="0.25">
      <c r="A307">
        <v>118</v>
      </c>
      <c r="B307" t="s">
        <v>713</v>
      </c>
      <c r="C307" t="s">
        <v>714</v>
      </c>
      <c r="D307" t="s">
        <v>715</v>
      </c>
      <c r="E307" t="s">
        <v>56</v>
      </c>
      <c r="F307">
        <v>4</v>
      </c>
      <c r="G307">
        <v>6</v>
      </c>
      <c r="H307" t="s">
        <v>4</v>
      </c>
      <c r="I307">
        <f t="shared" si="4"/>
        <v>24</v>
      </c>
      <c r="J307" t="s">
        <v>43</v>
      </c>
      <c r="K307" t="s">
        <v>119</v>
      </c>
      <c r="O307" t="s">
        <v>716</v>
      </c>
      <c r="P307" t="s">
        <v>9</v>
      </c>
      <c r="Q307" t="s">
        <v>80</v>
      </c>
      <c r="V307" t="s">
        <v>93</v>
      </c>
      <c r="W307" t="s">
        <v>717</v>
      </c>
      <c r="X307" t="s">
        <v>38</v>
      </c>
      <c r="Y307">
        <v>2012</v>
      </c>
      <c r="AA307" s="2">
        <v>0.04</v>
      </c>
    </row>
    <row r="308" spans="1:27" x14ac:dyDescent="0.25">
      <c r="A308">
        <v>113</v>
      </c>
      <c r="B308" t="s">
        <v>689</v>
      </c>
      <c r="C308" t="s">
        <v>690</v>
      </c>
      <c r="D308" t="s">
        <v>691</v>
      </c>
      <c r="E308" t="s">
        <v>56</v>
      </c>
      <c r="F308">
        <v>5.13</v>
      </c>
      <c r="G308">
        <v>3.63</v>
      </c>
      <c r="H308" t="s">
        <v>4</v>
      </c>
      <c r="I308">
        <f t="shared" si="4"/>
        <v>18.6219</v>
      </c>
      <c r="J308" t="s">
        <v>43</v>
      </c>
      <c r="K308" t="s">
        <v>98</v>
      </c>
      <c r="O308" t="s">
        <v>692</v>
      </c>
      <c r="P308" t="s">
        <v>9</v>
      </c>
      <c r="Q308" t="s">
        <v>80</v>
      </c>
      <c r="V308" t="s">
        <v>93</v>
      </c>
      <c r="W308" t="s">
        <v>530</v>
      </c>
      <c r="X308" t="s">
        <v>62</v>
      </c>
      <c r="Y308" t="s">
        <v>80</v>
      </c>
      <c r="AA308" s="2">
        <v>0.04</v>
      </c>
    </row>
    <row r="309" spans="1:27" x14ac:dyDescent="0.25">
      <c r="A309">
        <v>115</v>
      </c>
      <c r="B309" t="s">
        <v>698</v>
      </c>
      <c r="C309" t="s">
        <v>699</v>
      </c>
      <c r="D309" t="s">
        <v>700</v>
      </c>
      <c r="E309" t="s">
        <v>56</v>
      </c>
      <c r="F309">
        <v>2.88</v>
      </c>
      <c r="G309">
        <v>2.88</v>
      </c>
      <c r="H309" t="s">
        <v>156</v>
      </c>
      <c r="I309">
        <f t="shared" si="4"/>
        <v>8.2943999999999996</v>
      </c>
      <c r="J309" t="s">
        <v>43</v>
      </c>
      <c r="K309" t="s">
        <v>98</v>
      </c>
      <c r="O309" t="s">
        <v>701</v>
      </c>
      <c r="P309" t="s">
        <v>9</v>
      </c>
      <c r="Q309" t="s">
        <v>80</v>
      </c>
      <c r="V309" t="s">
        <v>93</v>
      </c>
      <c r="W309" t="s">
        <v>702</v>
      </c>
      <c r="X309" t="s">
        <v>62</v>
      </c>
      <c r="Y309" t="s">
        <v>80</v>
      </c>
      <c r="AA309" s="2">
        <v>0.04</v>
      </c>
    </row>
    <row r="310" spans="1:27" x14ac:dyDescent="0.25">
      <c r="A310">
        <v>102</v>
      </c>
      <c r="B310" t="s">
        <v>633</v>
      </c>
      <c r="C310" t="s">
        <v>634</v>
      </c>
      <c r="D310" t="s">
        <v>635</v>
      </c>
      <c r="E310" t="s">
        <v>42</v>
      </c>
      <c r="F310">
        <v>1.75</v>
      </c>
      <c r="G310">
        <v>1.63</v>
      </c>
      <c r="H310" t="s">
        <v>4</v>
      </c>
      <c r="I310">
        <f t="shared" si="4"/>
        <v>2.8525</v>
      </c>
      <c r="J310" t="s">
        <v>43</v>
      </c>
      <c r="K310" t="s">
        <v>119</v>
      </c>
      <c r="O310" t="s">
        <v>636</v>
      </c>
      <c r="P310" t="s">
        <v>9</v>
      </c>
      <c r="Q310" t="s">
        <v>80</v>
      </c>
      <c r="V310" t="s">
        <v>93</v>
      </c>
      <c r="W310" t="s">
        <v>637</v>
      </c>
      <c r="X310" t="s">
        <v>62</v>
      </c>
      <c r="Y310" t="s">
        <v>80</v>
      </c>
      <c r="AA310" s="2">
        <v>0.04</v>
      </c>
    </row>
    <row r="311" spans="1:27" x14ac:dyDescent="0.25">
      <c r="A311">
        <v>101</v>
      </c>
      <c r="B311" t="s">
        <v>630</v>
      </c>
      <c r="C311" t="s">
        <v>631</v>
      </c>
      <c r="D311" t="s">
        <v>632</v>
      </c>
      <c r="E311" t="s">
        <v>56</v>
      </c>
      <c r="F311">
        <v>0.88</v>
      </c>
      <c r="G311">
        <v>1.5</v>
      </c>
      <c r="H311" t="s">
        <v>4</v>
      </c>
      <c r="I311">
        <f t="shared" si="4"/>
        <v>1.32</v>
      </c>
      <c r="J311" t="s">
        <v>43</v>
      </c>
      <c r="K311" t="s">
        <v>103</v>
      </c>
      <c r="P311" t="s">
        <v>9</v>
      </c>
      <c r="Q311" t="s">
        <v>80</v>
      </c>
      <c r="V311" t="s">
        <v>93</v>
      </c>
      <c r="W311" t="s">
        <v>80</v>
      </c>
      <c r="X311" t="s">
        <v>62</v>
      </c>
      <c r="Y311" t="s">
        <v>80</v>
      </c>
      <c r="AA311" s="2">
        <v>0.04</v>
      </c>
    </row>
    <row r="312" spans="1:27" x14ac:dyDescent="0.25">
      <c r="A312">
        <v>151</v>
      </c>
      <c r="B312" t="s">
        <v>899</v>
      </c>
      <c r="C312" t="s">
        <v>900</v>
      </c>
      <c r="D312" t="s">
        <v>901</v>
      </c>
      <c r="E312" t="s">
        <v>56</v>
      </c>
      <c r="F312">
        <v>5.5</v>
      </c>
      <c r="G312">
        <v>4.25</v>
      </c>
      <c r="H312" t="s">
        <v>4</v>
      </c>
      <c r="I312">
        <f t="shared" si="4"/>
        <v>23.375</v>
      </c>
      <c r="J312" t="s">
        <v>43</v>
      </c>
      <c r="K312" t="s">
        <v>119</v>
      </c>
      <c r="O312" t="s">
        <v>902</v>
      </c>
      <c r="P312" t="s">
        <v>35</v>
      </c>
      <c r="Q312" t="s">
        <v>79</v>
      </c>
      <c r="R312" t="s">
        <v>79</v>
      </c>
      <c r="S312" t="s">
        <v>24</v>
      </c>
      <c r="T312" t="s">
        <v>13</v>
      </c>
      <c r="U312">
        <v>41</v>
      </c>
      <c r="V312" t="s">
        <v>25</v>
      </c>
      <c r="W312" t="s">
        <v>903</v>
      </c>
      <c r="X312" t="s">
        <v>38</v>
      </c>
      <c r="Y312" t="s">
        <v>80</v>
      </c>
      <c r="AA312" s="2">
        <v>0.04</v>
      </c>
    </row>
    <row r="313" spans="1:27" x14ac:dyDescent="0.25">
      <c r="A313">
        <v>440</v>
      </c>
      <c r="B313" t="s">
        <v>2273</v>
      </c>
      <c r="C313" t="s">
        <v>2274</v>
      </c>
      <c r="D313" t="s">
        <v>2275</v>
      </c>
      <c r="E313" t="s">
        <v>991</v>
      </c>
      <c r="F313">
        <v>4.25</v>
      </c>
      <c r="G313">
        <v>3</v>
      </c>
      <c r="H313" t="s">
        <v>4</v>
      </c>
      <c r="I313">
        <f t="shared" si="4"/>
        <v>12.75</v>
      </c>
      <c r="J313" t="s">
        <v>5</v>
      </c>
      <c r="K313" t="s">
        <v>84</v>
      </c>
      <c r="O313" t="s">
        <v>2276</v>
      </c>
      <c r="P313" t="s">
        <v>77</v>
      </c>
      <c r="Q313" t="s">
        <v>2277</v>
      </c>
      <c r="R313" t="s">
        <v>79</v>
      </c>
      <c r="S313" t="s">
        <v>24</v>
      </c>
      <c r="T313" t="s">
        <v>13</v>
      </c>
      <c r="U313">
        <v>41</v>
      </c>
      <c r="V313" t="s">
        <v>25</v>
      </c>
      <c r="W313" t="s">
        <v>2263</v>
      </c>
      <c r="X313" t="s">
        <v>130</v>
      </c>
      <c r="Y313">
        <v>2023</v>
      </c>
      <c r="Z313" t="s">
        <v>2264</v>
      </c>
      <c r="AA313" s="2">
        <v>0.04</v>
      </c>
    </row>
    <row r="314" spans="1:27" x14ac:dyDescent="0.25">
      <c r="A314">
        <v>209</v>
      </c>
      <c r="B314" t="s">
        <v>1194</v>
      </c>
      <c r="C314" t="s">
        <v>1195</v>
      </c>
      <c r="D314" t="s">
        <v>1196</v>
      </c>
      <c r="E314" t="s">
        <v>56</v>
      </c>
      <c r="F314">
        <v>3</v>
      </c>
      <c r="G314">
        <v>3</v>
      </c>
      <c r="H314" t="s">
        <v>75</v>
      </c>
      <c r="I314">
        <f t="shared" si="4"/>
        <v>7.0650000000000004</v>
      </c>
      <c r="J314" t="s">
        <v>43</v>
      </c>
      <c r="K314" t="s">
        <v>84</v>
      </c>
      <c r="O314" t="s">
        <v>1197</v>
      </c>
      <c r="P314" t="s">
        <v>77</v>
      </c>
      <c r="Q314" t="s">
        <v>1198</v>
      </c>
      <c r="R314" t="s">
        <v>36</v>
      </c>
      <c r="S314" t="s">
        <v>12</v>
      </c>
      <c r="T314" t="s">
        <v>13</v>
      </c>
      <c r="U314">
        <v>53</v>
      </c>
      <c r="V314" t="s">
        <v>25</v>
      </c>
      <c r="W314" t="s">
        <v>1193</v>
      </c>
      <c r="X314" t="s">
        <v>16</v>
      </c>
      <c r="Y314">
        <v>2019</v>
      </c>
      <c r="Z314" t="s">
        <v>1199</v>
      </c>
      <c r="AA314" s="2">
        <v>0.04</v>
      </c>
    </row>
    <row r="315" spans="1:27" x14ac:dyDescent="0.25">
      <c r="A315">
        <v>211</v>
      </c>
      <c r="B315" t="s">
        <v>1206</v>
      </c>
      <c r="C315" t="s">
        <v>1207</v>
      </c>
      <c r="D315" t="s">
        <v>1208</v>
      </c>
      <c r="E315" t="s">
        <v>56</v>
      </c>
      <c r="F315">
        <v>2.88</v>
      </c>
      <c r="G315">
        <v>2.88</v>
      </c>
      <c r="H315" t="s">
        <v>156</v>
      </c>
      <c r="I315">
        <f t="shared" si="4"/>
        <v>8.2943999999999996</v>
      </c>
      <c r="J315" t="s">
        <v>5</v>
      </c>
      <c r="K315" t="s">
        <v>84</v>
      </c>
      <c r="O315" t="s">
        <v>1209</v>
      </c>
      <c r="P315" t="s">
        <v>35</v>
      </c>
      <c r="Q315" t="s">
        <v>1210</v>
      </c>
      <c r="R315" t="s">
        <v>1205</v>
      </c>
      <c r="S315" t="s">
        <v>12</v>
      </c>
      <c r="T315" t="s">
        <v>13</v>
      </c>
      <c r="U315">
        <v>155</v>
      </c>
      <c r="V315" t="s">
        <v>25</v>
      </c>
      <c r="W315" t="s">
        <v>300</v>
      </c>
      <c r="X315" t="s">
        <v>301</v>
      </c>
      <c r="Y315">
        <v>2020</v>
      </c>
      <c r="Z315" t="s">
        <v>52</v>
      </c>
      <c r="AA315" s="2">
        <v>0.04</v>
      </c>
    </row>
    <row r="316" spans="1:27" x14ac:dyDescent="0.25">
      <c r="A316">
        <v>169</v>
      </c>
      <c r="B316" t="s">
        <v>988</v>
      </c>
      <c r="C316" t="s">
        <v>989</v>
      </c>
      <c r="D316" t="s">
        <v>990</v>
      </c>
      <c r="E316" t="s">
        <v>991</v>
      </c>
      <c r="F316">
        <v>3</v>
      </c>
      <c r="G316">
        <v>3</v>
      </c>
      <c r="H316" t="s">
        <v>75</v>
      </c>
      <c r="I316">
        <f t="shared" si="4"/>
        <v>7.0650000000000004</v>
      </c>
      <c r="J316" t="s">
        <v>43</v>
      </c>
      <c r="K316" t="s">
        <v>84</v>
      </c>
      <c r="O316" t="s">
        <v>992</v>
      </c>
      <c r="P316" t="s">
        <v>77</v>
      </c>
      <c r="Q316" t="s">
        <v>993</v>
      </c>
      <c r="R316" t="s">
        <v>994</v>
      </c>
      <c r="S316" t="s">
        <v>24</v>
      </c>
      <c r="T316" t="s">
        <v>13</v>
      </c>
      <c r="U316">
        <v>188</v>
      </c>
      <c r="V316" t="s">
        <v>25</v>
      </c>
      <c r="W316" t="s">
        <v>300</v>
      </c>
      <c r="X316" t="s">
        <v>301</v>
      </c>
      <c r="Y316">
        <v>2020</v>
      </c>
      <c r="Z316" t="s">
        <v>52</v>
      </c>
      <c r="AA316" s="2">
        <v>0.04</v>
      </c>
    </row>
    <row r="317" spans="1:27" x14ac:dyDescent="0.25">
      <c r="A317">
        <v>465</v>
      </c>
      <c r="B317" t="s">
        <v>2400</v>
      </c>
      <c r="C317" t="s">
        <v>2401</v>
      </c>
      <c r="D317" t="s">
        <v>2402</v>
      </c>
      <c r="E317" t="s">
        <v>991</v>
      </c>
      <c r="F317">
        <v>2</v>
      </c>
      <c r="G317">
        <v>2</v>
      </c>
      <c r="H317" t="s">
        <v>75</v>
      </c>
      <c r="I317">
        <f t="shared" si="4"/>
        <v>3.14</v>
      </c>
      <c r="J317" t="s">
        <v>43</v>
      </c>
      <c r="K317" t="s">
        <v>84</v>
      </c>
      <c r="O317" t="s">
        <v>2403</v>
      </c>
      <c r="P317" t="s">
        <v>2268</v>
      </c>
      <c r="Q317" t="s">
        <v>2401</v>
      </c>
      <c r="R317" t="s">
        <v>2404</v>
      </c>
      <c r="S317" t="s">
        <v>787</v>
      </c>
      <c r="T317" t="s">
        <v>13</v>
      </c>
      <c r="U317">
        <v>210</v>
      </c>
      <c r="V317" t="s">
        <v>25</v>
      </c>
      <c r="W317" t="s">
        <v>2366</v>
      </c>
      <c r="X317" t="s">
        <v>16</v>
      </c>
      <c r="Y317">
        <v>2023</v>
      </c>
      <c r="Z317" t="s">
        <v>52</v>
      </c>
      <c r="AA317" s="2">
        <v>0.04</v>
      </c>
    </row>
    <row r="318" spans="1:27" x14ac:dyDescent="0.25">
      <c r="A318">
        <v>449</v>
      </c>
      <c r="B318" t="s">
        <v>2319</v>
      </c>
      <c r="C318" t="s">
        <v>2320</v>
      </c>
      <c r="D318" t="s">
        <v>2321</v>
      </c>
      <c r="E318" t="s">
        <v>991</v>
      </c>
      <c r="F318">
        <v>2</v>
      </c>
      <c r="G318">
        <v>4.25</v>
      </c>
      <c r="H318" t="s">
        <v>4</v>
      </c>
      <c r="I318">
        <f t="shared" si="4"/>
        <v>8.5</v>
      </c>
      <c r="J318" t="s">
        <v>43</v>
      </c>
      <c r="K318" t="s">
        <v>84</v>
      </c>
      <c r="O318" t="s">
        <v>2322</v>
      </c>
      <c r="P318" t="s">
        <v>77</v>
      </c>
      <c r="Q318" t="s">
        <v>2323</v>
      </c>
      <c r="R318" t="s">
        <v>2324</v>
      </c>
      <c r="S318" t="s">
        <v>24</v>
      </c>
      <c r="T318" t="s">
        <v>13</v>
      </c>
      <c r="U318">
        <v>216</v>
      </c>
      <c r="V318" t="s">
        <v>25</v>
      </c>
      <c r="W318" t="s">
        <v>2289</v>
      </c>
      <c r="X318" t="s">
        <v>51</v>
      </c>
      <c r="Y318">
        <v>2023</v>
      </c>
      <c r="Z318" t="s">
        <v>28</v>
      </c>
      <c r="AA318" s="2">
        <v>0.04</v>
      </c>
    </row>
    <row r="319" spans="1:27" x14ac:dyDescent="0.25">
      <c r="A319">
        <v>466</v>
      </c>
      <c r="B319" t="s">
        <v>2405</v>
      </c>
      <c r="C319" t="s">
        <v>2406</v>
      </c>
      <c r="D319" t="s">
        <v>2407</v>
      </c>
      <c r="E319" t="s">
        <v>56</v>
      </c>
      <c r="F319">
        <v>2</v>
      </c>
      <c r="G319">
        <v>2</v>
      </c>
      <c r="H319" t="s">
        <v>75</v>
      </c>
      <c r="I319">
        <f t="shared" si="4"/>
        <v>3.14</v>
      </c>
      <c r="J319" t="s">
        <v>43</v>
      </c>
      <c r="K319" t="s">
        <v>84</v>
      </c>
      <c r="O319" t="s">
        <v>2408</v>
      </c>
      <c r="P319" t="s">
        <v>9</v>
      </c>
      <c r="Q319" t="s">
        <v>2406</v>
      </c>
      <c r="R319" t="s">
        <v>2404</v>
      </c>
      <c r="S319" t="s">
        <v>787</v>
      </c>
      <c r="T319" t="s">
        <v>13</v>
      </c>
      <c r="U319">
        <v>216</v>
      </c>
      <c r="V319" t="s">
        <v>25</v>
      </c>
      <c r="W319" t="s">
        <v>2366</v>
      </c>
      <c r="X319" t="s">
        <v>16</v>
      </c>
      <c r="Y319">
        <v>2023</v>
      </c>
      <c r="Z319" t="s">
        <v>52</v>
      </c>
      <c r="AA319" s="2">
        <v>0.04</v>
      </c>
    </row>
    <row r="320" spans="1:27" x14ac:dyDescent="0.25">
      <c r="A320">
        <v>218</v>
      </c>
      <c r="B320" t="s">
        <v>1244</v>
      </c>
      <c r="C320" t="s">
        <v>1245</v>
      </c>
      <c r="D320" t="s">
        <v>1246</v>
      </c>
      <c r="E320" t="s">
        <v>991</v>
      </c>
      <c r="F320">
        <v>3.5</v>
      </c>
      <c r="G320">
        <v>3.5</v>
      </c>
      <c r="H320" t="s">
        <v>75</v>
      </c>
      <c r="I320">
        <f t="shared" si="4"/>
        <v>9.6162500000000009</v>
      </c>
      <c r="J320" t="s">
        <v>43</v>
      </c>
      <c r="K320" t="s">
        <v>84</v>
      </c>
      <c r="O320" t="s">
        <v>1247</v>
      </c>
      <c r="P320" t="s">
        <v>77</v>
      </c>
      <c r="Q320" t="s">
        <v>1237</v>
      </c>
      <c r="R320" t="s">
        <v>1240</v>
      </c>
      <c r="S320" t="s">
        <v>787</v>
      </c>
      <c r="T320" t="s">
        <v>13</v>
      </c>
      <c r="U320">
        <v>257</v>
      </c>
      <c r="V320" t="s">
        <v>25</v>
      </c>
      <c r="W320" t="s">
        <v>300</v>
      </c>
      <c r="X320" t="s">
        <v>301</v>
      </c>
      <c r="Y320">
        <v>2020</v>
      </c>
      <c r="Z320" t="s">
        <v>52</v>
      </c>
      <c r="AA320" s="2">
        <v>0.04</v>
      </c>
    </row>
    <row r="321" spans="1:29" x14ac:dyDescent="0.25">
      <c r="A321">
        <v>433</v>
      </c>
      <c r="B321" t="s">
        <v>2237</v>
      </c>
      <c r="C321" t="s">
        <v>2238</v>
      </c>
      <c r="D321" t="s">
        <v>2239</v>
      </c>
      <c r="E321" t="s">
        <v>991</v>
      </c>
      <c r="F321">
        <v>3</v>
      </c>
      <c r="G321">
        <v>3</v>
      </c>
      <c r="H321" t="s">
        <v>75</v>
      </c>
      <c r="I321">
        <f t="shared" si="4"/>
        <v>7.0650000000000004</v>
      </c>
      <c r="J321" t="s">
        <v>43</v>
      </c>
      <c r="K321" t="s">
        <v>98</v>
      </c>
      <c r="O321" t="s">
        <v>2240</v>
      </c>
      <c r="P321" t="s">
        <v>35</v>
      </c>
      <c r="Q321" t="s">
        <v>2240</v>
      </c>
      <c r="R321" t="s">
        <v>2164</v>
      </c>
      <c r="S321" t="s">
        <v>2165</v>
      </c>
      <c r="T321" t="s">
        <v>13</v>
      </c>
      <c r="U321">
        <v>536</v>
      </c>
      <c r="V321" t="s">
        <v>25</v>
      </c>
      <c r="W321" t="s">
        <v>2166</v>
      </c>
      <c r="X321" t="s">
        <v>51</v>
      </c>
      <c r="Y321">
        <v>2022</v>
      </c>
      <c r="Z321" t="s">
        <v>1593</v>
      </c>
      <c r="AA321" s="2">
        <v>0.04</v>
      </c>
    </row>
    <row r="322" spans="1:29" x14ac:dyDescent="0.25">
      <c r="A322">
        <v>245</v>
      </c>
      <c r="B322" t="s">
        <v>1389</v>
      </c>
      <c r="C322" t="s">
        <v>1390</v>
      </c>
      <c r="D322" t="s">
        <v>1391</v>
      </c>
      <c r="E322" t="s">
        <v>458</v>
      </c>
      <c r="F322">
        <v>2.75</v>
      </c>
      <c r="G322">
        <v>2.88</v>
      </c>
      <c r="H322" t="s">
        <v>4</v>
      </c>
      <c r="I322">
        <f t="shared" si="4"/>
        <v>7.92</v>
      </c>
      <c r="J322" t="s">
        <v>43</v>
      </c>
      <c r="K322" t="s">
        <v>84</v>
      </c>
      <c r="O322" t="s">
        <v>1385</v>
      </c>
      <c r="P322" t="s">
        <v>35</v>
      </c>
      <c r="Q322" t="s">
        <v>1384</v>
      </c>
      <c r="R322" t="s">
        <v>1385</v>
      </c>
      <c r="S322" t="s">
        <v>112</v>
      </c>
      <c r="T322" t="s">
        <v>13</v>
      </c>
      <c r="U322">
        <v>740</v>
      </c>
      <c r="V322" t="s">
        <v>25</v>
      </c>
      <c r="W322" t="s">
        <v>50</v>
      </c>
      <c r="X322" t="s">
        <v>51</v>
      </c>
      <c r="Y322">
        <v>2005</v>
      </c>
      <c r="Z322" t="s">
        <v>52</v>
      </c>
      <c r="AA322" s="2">
        <v>0.04</v>
      </c>
    </row>
    <row r="323" spans="1:29" x14ac:dyDescent="0.25">
      <c r="A323">
        <v>243</v>
      </c>
      <c r="B323" t="s">
        <v>1380</v>
      </c>
      <c r="C323" t="s">
        <v>1381</v>
      </c>
      <c r="D323" t="s">
        <v>1382</v>
      </c>
      <c r="E323" t="s">
        <v>458</v>
      </c>
      <c r="F323">
        <v>1.5</v>
      </c>
      <c r="G323">
        <v>2.13</v>
      </c>
      <c r="H323" t="s">
        <v>4</v>
      </c>
      <c r="I323">
        <f t="shared" ref="I323:I386" si="5">IF(H323="Rectangle",F323*G323,IF(H323="Square",F323*G323,IF(H323="Round",(F323/2)^2*3.14,IF(H323="Oval",(F323*G323*3.14),IF(H323="Triangle",((F323*G323)/2),"Error")))))</f>
        <v>3.1949999999999998</v>
      </c>
      <c r="J323" t="s">
        <v>43</v>
      </c>
      <c r="K323" t="s">
        <v>84</v>
      </c>
      <c r="O323" t="s">
        <v>1383</v>
      </c>
      <c r="P323" t="s">
        <v>35</v>
      </c>
      <c r="Q323" t="s">
        <v>1384</v>
      </c>
      <c r="R323" t="s">
        <v>1385</v>
      </c>
      <c r="S323" t="s">
        <v>112</v>
      </c>
      <c r="T323" t="s">
        <v>13</v>
      </c>
      <c r="U323">
        <v>740</v>
      </c>
      <c r="V323" t="s">
        <v>25</v>
      </c>
      <c r="W323" t="s">
        <v>50</v>
      </c>
      <c r="X323" t="s">
        <v>51</v>
      </c>
      <c r="Y323">
        <v>2005</v>
      </c>
      <c r="Z323" t="s">
        <v>52</v>
      </c>
      <c r="AA323" s="2">
        <v>0.04</v>
      </c>
    </row>
    <row r="324" spans="1:29" x14ac:dyDescent="0.25">
      <c r="A324">
        <v>112</v>
      </c>
      <c r="B324" t="s">
        <v>682</v>
      </c>
      <c r="C324" t="s">
        <v>683</v>
      </c>
      <c r="D324" t="s">
        <v>684</v>
      </c>
      <c r="E324" t="s">
        <v>56</v>
      </c>
      <c r="F324">
        <v>4</v>
      </c>
      <c r="G324">
        <v>3</v>
      </c>
      <c r="H324" t="s">
        <v>4</v>
      </c>
      <c r="I324">
        <f t="shared" si="5"/>
        <v>12</v>
      </c>
      <c r="J324" t="s">
        <v>5</v>
      </c>
      <c r="K324" t="s">
        <v>98</v>
      </c>
      <c r="O324" t="s">
        <v>685</v>
      </c>
      <c r="P324" t="s">
        <v>353</v>
      </c>
      <c r="Q324" t="s">
        <v>686</v>
      </c>
      <c r="R324" t="s">
        <v>687</v>
      </c>
      <c r="S324" t="s">
        <v>151</v>
      </c>
      <c r="T324" t="s">
        <v>13</v>
      </c>
      <c r="U324">
        <v>956</v>
      </c>
      <c r="V324" t="s">
        <v>25</v>
      </c>
      <c r="W324" t="s">
        <v>688</v>
      </c>
      <c r="X324" t="s">
        <v>16</v>
      </c>
      <c r="Y324">
        <v>2013</v>
      </c>
      <c r="Z324" t="s">
        <v>28</v>
      </c>
      <c r="AA324" s="2">
        <v>0.04</v>
      </c>
    </row>
    <row r="325" spans="1:29" x14ac:dyDescent="0.25">
      <c r="A325">
        <v>340</v>
      </c>
      <c r="B325" t="s">
        <v>1846</v>
      </c>
      <c r="C325" t="s">
        <v>1847</v>
      </c>
      <c r="D325" t="s">
        <v>1848</v>
      </c>
      <c r="E325" t="s">
        <v>56</v>
      </c>
      <c r="F325">
        <v>2</v>
      </c>
      <c r="G325">
        <v>3.5</v>
      </c>
      <c r="H325" t="s">
        <v>4</v>
      </c>
      <c r="I325">
        <f t="shared" si="5"/>
        <v>7</v>
      </c>
      <c r="J325" t="s">
        <v>43</v>
      </c>
      <c r="K325" t="s">
        <v>119</v>
      </c>
      <c r="O325" t="s">
        <v>1849</v>
      </c>
      <c r="P325" t="s">
        <v>9</v>
      </c>
      <c r="Q325" t="s">
        <v>1850</v>
      </c>
      <c r="R325" t="s">
        <v>648</v>
      </c>
      <c r="S325" t="s">
        <v>151</v>
      </c>
      <c r="T325" t="s">
        <v>13</v>
      </c>
      <c r="U325">
        <v>963</v>
      </c>
      <c r="V325" t="s">
        <v>25</v>
      </c>
      <c r="W325" t="s">
        <v>1835</v>
      </c>
      <c r="X325" t="s">
        <v>16</v>
      </c>
      <c r="Y325">
        <v>2021</v>
      </c>
      <c r="Z325" t="s">
        <v>1836</v>
      </c>
      <c r="AA325" s="2">
        <v>0.04</v>
      </c>
    </row>
    <row r="326" spans="1:29" x14ac:dyDescent="0.25">
      <c r="A326">
        <v>338</v>
      </c>
      <c r="B326" t="s">
        <v>1830</v>
      </c>
      <c r="C326" t="s">
        <v>1831</v>
      </c>
      <c r="D326" t="s">
        <v>1832</v>
      </c>
      <c r="E326" t="s">
        <v>991</v>
      </c>
      <c r="F326">
        <v>3.5</v>
      </c>
      <c r="G326">
        <v>2.88</v>
      </c>
      <c r="H326" t="s">
        <v>4</v>
      </c>
      <c r="I326">
        <f t="shared" si="5"/>
        <v>10.08</v>
      </c>
      <c r="J326" t="s">
        <v>5</v>
      </c>
      <c r="K326" t="s">
        <v>739</v>
      </c>
      <c r="O326" t="s">
        <v>1833</v>
      </c>
      <c r="P326" t="s">
        <v>77</v>
      </c>
      <c r="Q326" t="s">
        <v>1834</v>
      </c>
      <c r="R326" t="s">
        <v>648</v>
      </c>
      <c r="S326" t="s">
        <v>151</v>
      </c>
      <c r="T326" t="s">
        <v>13</v>
      </c>
      <c r="U326">
        <v>964</v>
      </c>
      <c r="V326" t="s">
        <v>25</v>
      </c>
      <c r="W326" t="s">
        <v>1835</v>
      </c>
      <c r="X326" t="s">
        <v>16</v>
      </c>
      <c r="Y326">
        <v>2021</v>
      </c>
      <c r="Z326" t="s">
        <v>1836</v>
      </c>
      <c r="AA326" s="2">
        <v>0.04</v>
      </c>
    </row>
    <row r="327" spans="1:29" x14ac:dyDescent="0.25">
      <c r="A327">
        <v>410</v>
      </c>
      <c r="B327" t="s">
        <v>2124</v>
      </c>
      <c r="C327" t="s">
        <v>2125</v>
      </c>
      <c r="D327" t="s">
        <v>2126</v>
      </c>
      <c r="E327" t="s">
        <v>56</v>
      </c>
      <c r="F327">
        <v>3.5</v>
      </c>
      <c r="G327">
        <v>2</v>
      </c>
      <c r="H327" t="s">
        <v>4</v>
      </c>
      <c r="I327">
        <f t="shared" si="5"/>
        <v>7</v>
      </c>
      <c r="J327" t="s">
        <v>5</v>
      </c>
      <c r="K327" t="s">
        <v>739</v>
      </c>
      <c r="O327" t="s">
        <v>2127</v>
      </c>
      <c r="P327" t="s">
        <v>9</v>
      </c>
      <c r="Q327" t="s">
        <v>2125</v>
      </c>
      <c r="R327" t="s">
        <v>2128</v>
      </c>
      <c r="S327" t="s">
        <v>341</v>
      </c>
      <c r="T327" t="s">
        <v>1568</v>
      </c>
      <c r="U327" s="3">
        <v>1026</v>
      </c>
      <c r="V327" t="s">
        <v>25</v>
      </c>
      <c r="W327" t="s">
        <v>2115</v>
      </c>
      <c r="X327" t="s">
        <v>16</v>
      </c>
      <c r="Y327">
        <v>2022</v>
      </c>
      <c r="Z327" t="s">
        <v>1836</v>
      </c>
      <c r="AA327" s="2">
        <v>0.04</v>
      </c>
    </row>
    <row r="328" spans="1:29" x14ac:dyDescent="0.25">
      <c r="A328">
        <v>321</v>
      </c>
      <c r="B328" t="s">
        <v>1729</v>
      </c>
      <c r="C328" t="s">
        <v>1730</v>
      </c>
      <c r="D328" t="s">
        <v>1731</v>
      </c>
      <c r="E328" t="s">
        <v>991</v>
      </c>
      <c r="F328">
        <v>4.75</v>
      </c>
      <c r="G328">
        <v>3.5</v>
      </c>
      <c r="H328" t="s">
        <v>4</v>
      </c>
      <c r="I328">
        <f t="shared" si="5"/>
        <v>16.625</v>
      </c>
      <c r="J328" t="s">
        <v>5</v>
      </c>
      <c r="K328" t="s">
        <v>84</v>
      </c>
      <c r="O328" t="s">
        <v>1732</v>
      </c>
      <c r="P328" t="s">
        <v>77</v>
      </c>
      <c r="Q328" t="s">
        <v>1733</v>
      </c>
      <c r="R328" t="s">
        <v>1734</v>
      </c>
      <c r="S328" t="s">
        <v>1735</v>
      </c>
      <c r="T328" t="s">
        <v>13</v>
      </c>
      <c r="U328" s="3">
        <v>1435</v>
      </c>
      <c r="V328" t="s">
        <v>25</v>
      </c>
      <c r="W328" t="s">
        <v>1638</v>
      </c>
      <c r="X328" t="s">
        <v>51</v>
      </c>
      <c r="Y328">
        <v>2021</v>
      </c>
      <c r="Z328" t="s">
        <v>198</v>
      </c>
      <c r="AA328" s="2">
        <v>0.04</v>
      </c>
    </row>
    <row r="329" spans="1:29" x14ac:dyDescent="0.25">
      <c r="A329">
        <v>441</v>
      </c>
      <c r="B329" t="s">
        <v>2278</v>
      </c>
      <c r="C329" t="s">
        <v>2279</v>
      </c>
      <c r="D329" t="s">
        <v>2280</v>
      </c>
      <c r="E329" t="s">
        <v>991</v>
      </c>
      <c r="F329">
        <v>2</v>
      </c>
      <c r="G329">
        <v>4</v>
      </c>
      <c r="H329" t="s">
        <v>4</v>
      </c>
      <c r="I329">
        <f t="shared" si="5"/>
        <v>8</v>
      </c>
      <c r="J329" t="s">
        <v>43</v>
      </c>
      <c r="K329" t="s">
        <v>84</v>
      </c>
      <c r="O329" t="s">
        <v>2281</v>
      </c>
      <c r="P329" t="s">
        <v>9</v>
      </c>
      <c r="Q329" t="s">
        <v>2282</v>
      </c>
      <c r="R329" t="s">
        <v>60</v>
      </c>
      <c r="S329" t="s">
        <v>24</v>
      </c>
      <c r="T329" t="s">
        <v>13</v>
      </c>
      <c r="U329">
        <v>5</v>
      </c>
      <c r="V329" t="s">
        <v>93</v>
      </c>
      <c r="W329" t="s">
        <v>2283</v>
      </c>
      <c r="Y329">
        <v>2023</v>
      </c>
      <c r="Z329" t="s">
        <v>2264</v>
      </c>
      <c r="AA329" s="2">
        <v>1</v>
      </c>
      <c r="AC329" s="2">
        <f>SUM(AA329:AA478)</f>
        <v>802.86000000000058</v>
      </c>
    </row>
    <row r="330" spans="1:29" x14ac:dyDescent="0.25">
      <c r="A330">
        <v>407</v>
      </c>
      <c r="B330" t="s">
        <v>2112</v>
      </c>
      <c r="C330" t="s">
        <v>2113</v>
      </c>
      <c r="D330" t="s">
        <v>2114</v>
      </c>
      <c r="E330" t="s">
        <v>42</v>
      </c>
      <c r="F330">
        <v>3.5</v>
      </c>
      <c r="G330">
        <v>2.5</v>
      </c>
      <c r="H330" t="s">
        <v>4</v>
      </c>
      <c r="I330">
        <f t="shared" si="5"/>
        <v>8.75</v>
      </c>
      <c r="J330" t="s">
        <v>5</v>
      </c>
      <c r="K330" t="s">
        <v>103</v>
      </c>
      <c r="P330" t="s">
        <v>35</v>
      </c>
      <c r="Q330" t="s">
        <v>2111</v>
      </c>
      <c r="R330" t="s">
        <v>396</v>
      </c>
      <c r="S330" t="s">
        <v>151</v>
      </c>
      <c r="T330" t="s">
        <v>13</v>
      </c>
      <c r="U330" s="3">
        <v>1053</v>
      </c>
      <c r="V330" t="s">
        <v>25</v>
      </c>
      <c r="W330" t="s">
        <v>2115</v>
      </c>
      <c r="X330" t="s">
        <v>16</v>
      </c>
      <c r="Y330">
        <v>2022</v>
      </c>
      <c r="Z330" t="s">
        <v>1836</v>
      </c>
      <c r="AA330" s="2">
        <v>1.95</v>
      </c>
    </row>
    <row r="331" spans="1:29" x14ac:dyDescent="0.25">
      <c r="A331">
        <v>249</v>
      </c>
      <c r="B331" t="s">
        <v>1404</v>
      </c>
      <c r="C331" t="s">
        <v>1405</v>
      </c>
      <c r="D331" t="s">
        <v>1406</v>
      </c>
      <c r="E331" t="s">
        <v>42</v>
      </c>
      <c r="F331">
        <v>2.5</v>
      </c>
      <c r="G331">
        <v>3.13</v>
      </c>
      <c r="H331" t="s">
        <v>4</v>
      </c>
      <c r="I331">
        <f t="shared" si="5"/>
        <v>7.8249999999999993</v>
      </c>
      <c r="J331" t="s">
        <v>43</v>
      </c>
      <c r="K331" t="s">
        <v>103</v>
      </c>
      <c r="O331" t="s">
        <v>1407</v>
      </c>
      <c r="P331" t="s">
        <v>68</v>
      </c>
      <c r="Q331" t="s">
        <v>1407</v>
      </c>
      <c r="R331" t="s">
        <v>1408</v>
      </c>
      <c r="S331" t="s">
        <v>112</v>
      </c>
      <c r="T331" t="s">
        <v>13</v>
      </c>
      <c r="U331">
        <v>712</v>
      </c>
      <c r="V331" t="s">
        <v>25</v>
      </c>
      <c r="W331" t="s">
        <v>50</v>
      </c>
      <c r="X331" t="s">
        <v>51</v>
      </c>
      <c r="Y331">
        <v>2005</v>
      </c>
      <c r="Z331" t="s">
        <v>52</v>
      </c>
      <c r="AA331" s="2">
        <v>2.25</v>
      </c>
    </row>
    <row r="332" spans="1:29" x14ac:dyDescent="0.25">
      <c r="A332">
        <v>190</v>
      </c>
      <c r="B332" t="s">
        <v>1099</v>
      </c>
      <c r="C332" t="s">
        <v>1100</v>
      </c>
      <c r="D332" t="s">
        <v>1101</v>
      </c>
      <c r="E332" t="s">
        <v>1102</v>
      </c>
      <c r="F332">
        <v>1.88</v>
      </c>
      <c r="G332">
        <v>1.88</v>
      </c>
      <c r="H332" t="s">
        <v>75</v>
      </c>
      <c r="I332">
        <f t="shared" si="5"/>
        <v>2.7745039999999999</v>
      </c>
      <c r="J332" t="s">
        <v>43</v>
      </c>
      <c r="K332" t="s">
        <v>98</v>
      </c>
      <c r="M332" t="s">
        <v>7</v>
      </c>
      <c r="O332" t="s">
        <v>1103</v>
      </c>
      <c r="P332" t="s">
        <v>46</v>
      </c>
      <c r="Q332" t="s">
        <v>1068</v>
      </c>
      <c r="R332" t="s">
        <v>1069</v>
      </c>
      <c r="S332" t="s">
        <v>137</v>
      </c>
      <c r="T332" t="s">
        <v>13</v>
      </c>
      <c r="U332">
        <v>431</v>
      </c>
      <c r="V332" t="s">
        <v>25</v>
      </c>
      <c r="W332" t="s">
        <v>1070</v>
      </c>
      <c r="X332" t="s">
        <v>51</v>
      </c>
      <c r="Y332">
        <v>2018</v>
      </c>
      <c r="Z332" t="s">
        <v>52</v>
      </c>
      <c r="AA332" s="2">
        <v>2.95</v>
      </c>
    </row>
    <row r="333" spans="1:29" x14ac:dyDescent="0.25">
      <c r="A333">
        <v>22</v>
      </c>
      <c r="B333" t="s">
        <v>186</v>
      </c>
      <c r="C333" t="s">
        <v>187</v>
      </c>
      <c r="D333" t="s">
        <v>188</v>
      </c>
      <c r="E333" t="s">
        <v>42</v>
      </c>
      <c r="F333">
        <v>2.25</v>
      </c>
      <c r="G333">
        <v>2.25</v>
      </c>
      <c r="H333" t="s">
        <v>75</v>
      </c>
      <c r="I333">
        <f t="shared" si="5"/>
        <v>3.9740625000000001</v>
      </c>
      <c r="J333" t="s">
        <v>43</v>
      </c>
      <c r="K333" t="s">
        <v>92</v>
      </c>
      <c r="P333" t="s">
        <v>35</v>
      </c>
      <c r="Q333" t="s">
        <v>189</v>
      </c>
      <c r="R333" t="s">
        <v>48</v>
      </c>
      <c r="S333" t="s">
        <v>49</v>
      </c>
      <c r="T333" t="s">
        <v>13</v>
      </c>
      <c r="U333">
        <v>773</v>
      </c>
      <c r="V333" t="s">
        <v>25</v>
      </c>
      <c r="W333" t="s">
        <v>50</v>
      </c>
      <c r="X333" t="s">
        <v>51</v>
      </c>
      <c r="Y333">
        <v>2005</v>
      </c>
      <c r="Z333" t="s">
        <v>52</v>
      </c>
      <c r="AA333" s="2">
        <v>2.95</v>
      </c>
    </row>
    <row r="334" spans="1:29" x14ac:dyDescent="0.25">
      <c r="A334">
        <v>247</v>
      </c>
      <c r="B334" t="s">
        <v>1395</v>
      </c>
      <c r="C334" t="s">
        <v>1396</v>
      </c>
      <c r="D334" t="s">
        <v>1397</v>
      </c>
      <c r="E334" t="s">
        <v>42</v>
      </c>
      <c r="F334">
        <v>3.13</v>
      </c>
      <c r="G334">
        <v>2</v>
      </c>
      <c r="H334" t="s">
        <v>4</v>
      </c>
      <c r="I334">
        <f t="shared" si="5"/>
        <v>6.26</v>
      </c>
      <c r="J334" t="s">
        <v>5</v>
      </c>
      <c r="K334" t="s">
        <v>103</v>
      </c>
      <c r="P334" t="s">
        <v>35</v>
      </c>
      <c r="Q334" t="s">
        <v>1398</v>
      </c>
      <c r="R334" t="s">
        <v>48</v>
      </c>
      <c r="S334" t="s">
        <v>1399</v>
      </c>
      <c r="T334" t="s">
        <v>13</v>
      </c>
      <c r="U334">
        <v>773</v>
      </c>
      <c r="V334" t="s">
        <v>25</v>
      </c>
      <c r="W334" t="s">
        <v>50</v>
      </c>
      <c r="X334" t="s">
        <v>51</v>
      </c>
      <c r="Y334">
        <v>2005</v>
      </c>
      <c r="Z334" t="s">
        <v>52</v>
      </c>
      <c r="AA334" s="2">
        <v>2.95</v>
      </c>
    </row>
    <row r="335" spans="1:29" x14ac:dyDescent="0.25">
      <c r="A335">
        <v>53</v>
      </c>
      <c r="B335" t="s">
        <v>385</v>
      </c>
      <c r="C335" t="s">
        <v>386</v>
      </c>
      <c r="D335" t="s">
        <v>387</v>
      </c>
      <c r="E335" t="s">
        <v>42</v>
      </c>
      <c r="F335">
        <v>3.13</v>
      </c>
      <c r="G335">
        <v>2</v>
      </c>
      <c r="H335" t="s">
        <v>4</v>
      </c>
      <c r="I335">
        <f t="shared" si="5"/>
        <v>6.26</v>
      </c>
      <c r="J335" t="s">
        <v>5</v>
      </c>
      <c r="K335" t="s">
        <v>98</v>
      </c>
      <c r="O335" t="s">
        <v>388</v>
      </c>
      <c r="P335" t="s">
        <v>9</v>
      </c>
      <c r="Q335" t="s">
        <v>172</v>
      </c>
      <c r="R335" t="s">
        <v>389</v>
      </c>
      <c r="S335" t="s">
        <v>317</v>
      </c>
      <c r="T335" t="s">
        <v>13</v>
      </c>
      <c r="U335">
        <v>799</v>
      </c>
      <c r="V335" t="s">
        <v>25</v>
      </c>
      <c r="W335" t="s">
        <v>71</v>
      </c>
      <c r="X335" t="s">
        <v>51</v>
      </c>
      <c r="Y335">
        <v>2012</v>
      </c>
      <c r="Z335" t="s">
        <v>28</v>
      </c>
      <c r="AA335" s="2">
        <v>2.95</v>
      </c>
    </row>
    <row r="336" spans="1:29" x14ac:dyDescent="0.25">
      <c r="A336">
        <v>51</v>
      </c>
      <c r="B336" t="s">
        <v>372</v>
      </c>
      <c r="C336" t="s">
        <v>373</v>
      </c>
      <c r="D336" t="s">
        <v>374</v>
      </c>
      <c r="E336" t="s">
        <v>42</v>
      </c>
      <c r="F336">
        <v>2</v>
      </c>
      <c r="G336">
        <v>3.13</v>
      </c>
      <c r="H336" t="s">
        <v>4</v>
      </c>
      <c r="I336">
        <f t="shared" si="5"/>
        <v>6.26</v>
      </c>
      <c r="J336" t="s">
        <v>43</v>
      </c>
      <c r="K336" t="s">
        <v>103</v>
      </c>
      <c r="O336" t="s">
        <v>375</v>
      </c>
      <c r="P336" t="s">
        <v>46</v>
      </c>
      <c r="Q336" t="s">
        <v>376</v>
      </c>
      <c r="R336" t="s">
        <v>377</v>
      </c>
      <c r="S336" t="s">
        <v>378</v>
      </c>
      <c r="T336" t="s">
        <v>13</v>
      </c>
      <c r="U336">
        <v>805</v>
      </c>
      <c r="V336" t="s">
        <v>25</v>
      </c>
      <c r="W336" t="s">
        <v>379</v>
      </c>
      <c r="X336" t="s">
        <v>38</v>
      </c>
      <c r="Y336" t="s">
        <v>80</v>
      </c>
      <c r="AA336" s="2">
        <v>2.95</v>
      </c>
    </row>
    <row r="337" spans="1:28" x14ac:dyDescent="0.25">
      <c r="A337">
        <v>55</v>
      </c>
      <c r="B337" t="s">
        <v>398</v>
      </c>
      <c r="C337" t="s">
        <v>399</v>
      </c>
      <c r="D337" t="s">
        <v>400</v>
      </c>
      <c r="E337" t="s">
        <v>42</v>
      </c>
      <c r="F337">
        <v>3.13</v>
      </c>
      <c r="G337">
        <v>2.13</v>
      </c>
      <c r="H337" t="s">
        <v>4</v>
      </c>
      <c r="I337">
        <f t="shared" si="5"/>
        <v>6.6668999999999992</v>
      </c>
      <c r="J337" t="s">
        <v>5</v>
      </c>
      <c r="K337" t="s">
        <v>84</v>
      </c>
      <c r="O337" t="s">
        <v>401</v>
      </c>
      <c r="P337" t="s">
        <v>35</v>
      </c>
      <c r="Q337" t="s">
        <v>402</v>
      </c>
      <c r="R337" t="s">
        <v>403</v>
      </c>
      <c r="S337" t="s">
        <v>211</v>
      </c>
      <c r="T337" t="s">
        <v>13</v>
      </c>
      <c r="U337">
        <v>902</v>
      </c>
      <c r="V337" t="s">
        <v>25</v>
      </c>
      <c r="W337" t="s">
        <v>71</v>
      </c>
      <c r="X337" t="s">
        <v>51</v>
      </c>
      <c r="Y337">
        <v>2012</v>
      </c>
      <c r="Z337" t="s">
        <v>28</v>
      </c>
      <c r="AA337" s="2">
        <v>2.95</v>
      </c>
    </row>
    <row r="338" spans="1:28" x14ac:dyDescent="0.25">
      <c r="A338">
        <v>11</v>
      </c>
      <c r="B338" t="s">
        <v>100</v>
      </c>
      <c r="C338" t="s">
        <v>101</v>
      </c>
      <c r="D338" t="s">
        <v>102</v>
      </c>
      <c r="E338" t="s">
        <v>42</v>
      </c>
      <c r="F338">
        <v>2.13</v>
      </c>
      <c r="G338">
        <v>3.13</v>
      </c>
      <c r="H338" t="s">
        <v>4</v>
      </c>
      <c r="I338">
        <f t="shared" si="5"/>
        <v>6.6668999999999992</v>
      </c>
      <c r="J338" t="s">
        <v>43</v>
      </c>
      <c r="K338" t="s">
        <v>103</v>
      </c>
      <c r="O338" t="s">
        <v>101</v>
      </c>
      <c r="P338" t="s">
        <v>35</v>
      </c>
      <c r="Q338" t="s">
        <v>101</v>
      </c>
      <c r="R338" t="s">
        <v>104</v>
      </c>
      <c r="S338" t="s">
        <v>105</v>
      </c>
      <c r="T338" t="s">
        <v>13</v>
      </c>
      <c r="U338">
        <v>631</v>
      </c>
      <c r="V338" t="s">
        <v>25</v>
      </c>
      <c r="W338" t="s">
        <v>106</v>
      </c>
      <c r="X338" t="s">
        <v>16</v>
      </c>
      <c r="Y338">
        <v>1998</v>
      </c>
      <c r="Z338" t="s">
        <v>52</v>
      </c>
      <c r="AA338" s="2">
        <v>2.98</v>
      </c>
    </row>
    <row r="339" spans="1:28" x14ac:dyDescent="0.25">
      <c r="A339">
        <v>43</v>
      </c>
      <c r="B339" t="s">
        <v>318</v>
      </c>
      <c r="C339" t="s">
        <v>319</v>
      </c>
      <c r="D339" t="s">
        <v>320</v>
      </c>
      <c r="E339" t="s">
        <v>42</v>
      </c>
      <c r="F339">
        <v>2</v>
      </c>
      <c r="G339">
        <v>2</v>
      </c>
      <c r="H339" t="s">
        <v>156</v>
      </c>
      <c r="I339">
        <f t="shared" si="5"/>
        <v>4</v>
      </c>
      <c r="J339" t="s">
        <v>43</v>
      </c>
      <c r="K339" t="s">
        <v>84</v>
      </c>
      <c r="P339" t="s">
        <v>46</v>
      </c>
      <c r="Q339" t="s">
        <v>321</v>
      </c>
      <c r="R339" t="s">
        <v>322</v>
      </c>
      <c r="S339" t="s">
        <v>24</v>
      </c>
      <c r="T339" t="s">
        <v>13</v>
      </c>
      <c r="U339">
        <v>155</v>
      </c>
      <c r="V339" t="s">
        <v>25</v>
      </c>
      <c r="W339" t="s">
        <v>323</v>
      </c>
      <c r="X339" t="s">
        <v>27</v>
      </c>
      <c r="Y339">
        <v>2013</v>
      </c>
      <c r="AA339" s="2">
        <v>2.99</v>
      </c>
    </row>
    <row r="340" spans="1:28" x14ac:dyDescent="0.25">
      <c r="A340">
        <v>230</v>
      </c>
      <c r="B340" t="s">
        <v>1302</v>
      </c>
      <c r="C340" t="s">
        <v>1303</v>
      </c>
      <c r="D340" t="s">
        <v>1304</v>
      </c>
      <c r="E340" t="s">
        <v>42</v>
      </c>
      <c r="F340">
        <v>2.63</v>
      </c>
      <c r="G340">
        <v>3.63</v>
      </c>
      <c r="H340" t="s">
        <v>4</v>
      </c>
      <c r="I340">
        <f t="shared" si="5"/>
        <v>9.5468999999999991</v>
      </c>
      <c r="J340" t="s">
        <v>43</v>
      </c>
      <c r="K340" t="s">
        <v>92</v>
      </c>
      <c r="O340" t="s">
        <v>1305</v>
      </c>
      <c r="P340" t="s">
        <v>46</v>
      </c>
      <c r="Q340" t="s">
        <v>182</v>
      </c>
      <c r="R340" t="s">
        <v>183</v>
      </c>
      <c r="S340" t="s">
        <v>184</v>
      </c>
      <c r="T340" t="s">
        <v>13</v>
      </c>
      <c r="U340">
        <v>417</v>
      </c>
      <c r="V340" t="s">
        <v>25</v>
      </c>
      <c r="W340" t="s">
        <v>185</v>
      </c>
      <c r="X340" t="s">
        <v>27</v>
      </c>
      <c r="Y340">
        <v>2017</v>
      </c>
      <c r="Z340" t="s">
        <v>28</v>
      </c>
      <c r="AA340" s="2">
        <v>2.99</v>
      </c>
    </row>
    <row r="341" spans="1:28" x14ac:dyDescent="0.25">
      <c r="A341">
        <v>199</v>
      </c>
      <c r="B341" t="s">
        <v>1146</v>
      </c>
      <c r="C341" t="s">
        <v>1147</v>
      </c>
      <c r="D341" t="s">
        <v>1148</v>
      </c>
      <c r="E341" t="s">
        <v>458</v>
      </c>
      <c r="F341">
        <v>1.88</v>
      </c>
      <c r="G341">
        <v>3.88</v>
      </c>
      <c r="H341" t="s">
        <v>4</v>
      </c>
      <c r="I341">
        <f t="shared" si="5"/>
        <v>7.2943999999999996</v>
      </c>
      <c r="J341" t="s">
        <v>43</v>
      </c>
      <c r="K341" t="s">
        <v>98</v>
      </c>
      <c r="O341" t="s">
        <v>1149</v>
      </c>
      <c r="P341" t="s">
        <v>35</v>
      </c>
      <c r="Q341" t="s">
        <v>1150</v>
      </c>
      <c r="R341" t="s">
        <v>1132</v>
      </c>
      <c r="S341" t="s">
        <v>137</v>
      </c>
      <c r="T341" t="s">
        <v>13</v>
      </c>
      <c r="U341">
        <v>437</v>
      </c>
      <c r="V341" t="s">
        <v>25</v>
      </c>
      <c r="W341" t="s">
        <v>1070</v>
      </c>
      <c r="X341" t="s">
        <v>51</v>
      </c>
      <c r="Y341">
        <v>2018</v>
      </c>
      <c r="Z341" t="s">
        <v>52</v>
      </c>
      <c r="AA341" s="2">
        <v>2.99</v>
      </c>
    </row>
    <row r="342" spans="1:28" x14ac:dyDescent="0.25">
      <c r="A342">
        <v>196</v>
      </c>
      <c r="B342" t="s">
        <v>1133</v>
      </c>
      <c r="C342" t="s">
        <v>1134</v>
      </c>
      <c r="D342" t="s">
        <v>1135</v>
      </c>
      <c r="E342" t="s">
        <v>42</v>
      </c>
      <c r="F342">
        <v>1.63</v>
      </c>
      <c r="G342">
        <v>4.63</v>
      </c>
      <c r="H342" t="s">
        <v>4</v>
      </c>
      <c r="I342">
        <f t="shared" si="5"/>
        <v>7.5468999999999991</v>
      </c>
      <c r="J342" t="s">
        <v>43</v>
      </c>
      <c r="K342" t="s">
        <v>103</v>
      </c>
      <c r="O342" t="s">
        <v>1134</v>
      </c>
      <c r="P342" t="s">
        <v>35</v>
      </c>
      <c r="Q342" t="s">
        <v>1125</v>
      </c>
      <c r="R342" t="s">
        <v>1126</v>
      </c>
      <c r="S342" t="s">
        <v>137</v>
      </c>
      <c r="T342" t="s">
        <v>13</v>
      </c>
      <c r="U342">
        <v>482</v>
      </c>
      <c r="V342" t="s">
        <v>25</v>
      </c>
      <c r="W342" t="s">
        <v>1070</v>
      </c>
      <c r="X342" t="s">
        <v>51</v>
      </c>
      <c r="Y342">
        <v>2018</v>
      </c>
      <c r="Z342" t="s">
        <v>52</v>
      </c>
      <c r="AA342" s="2">
        <v>2.99</v>
      </c>
    </row>
    <row r="343" spans="1:28" x14ac:dyDescent="0.25">
      <c r="A343">
        <v>194</v>
      </c>
      <c r="B343" t="s">
        <v>1121</v>
      </c>
      <c r="C343" t="s">
        <v>1122</v>
      </c>
      <c r="D343" t="s">
        <v>1123</v>
      </c>
      <c r="E343" t="s">
        <v>42</v>
      </c>
      <c r="F343">
        <v>2.13</v>
      </c>
      <c r="G343">
        <v>3.13</v>
      </c>
      <c r="H343" t="s">
        <v>4</v>
      </c>
      <c r="I343">
        <f t="shared" si="5"/>
        <v>6.6668999999999992</v>
      </c>
      <c r="J343" t="s">
        <v>43</v>
      </c>
      <c r="K343" t="s">
        <v>103</v>
      </c>
      <c r="O343" t="s">
        <v>1124</v>
      </c>
      <c r="P343" t="s">
        <v>35</v>
      </c>
      <c r="Q343" t="s">
        <v>1125</v>
      </c>
      <c r="R343" t="s">
        <v>1126</v>
      </c>
      <c r="S343" t="s">
        <v>137</v>
      </c>
      <c r="T343" t="s">
        <v>13</v>
      </c>
      <c r="U343">
        <v>482</v>
      </c>
      <c r="V343" t="s">
        <v>25</v>
      </c>
      <c r="W343" t="s">
        <v>1070</v>
      </c>
      <c r="X343" t="s">
        <v>51</v>
      </c>
      <c r="Y343">
        <v>2018</v>
      </c>
      <c r="Z343" t="s">
        <v>52</v>
      </c>
      <c r="AA343" s="2">
        <v>2.99</v>
      </c>
    </row>
    <row r="344" spans="1:28" x14ac:dyDescent="0.25">
      <c r="A344">
        <v>66</v>
      </c>
      <c r="B344" t="s">
        <v>466</v>
      </c>
      <c r="C344" t="s">
        <v>467</v>
      </c>
      <c r="D344" t="s">
        <v>468</v>
      </c>
      <c r="E344" t="s">
        <v>42</v>
      </c>
      <c r="F344">
        <v>2.5</v>
      </c>
      <c r="G344">
        <v>3.5</v>
      </c>
      <c r="H344" t="s">
        <v>4</v>
      </c>
      <c r="I344">
        <f t="shared" si="5"/>
        <v>8.75</v>
      </c>
      <c r="J344" t="s">
        <v>43</v>
      </c>
      <c r="K344" t="s">
        <v>103</v>
      </c>
      <c r="O344" t="s">
        <v>469</v>
      </c>
      <c r="P344" t="s">
        <v>68</v>
      </c>
      <c r="Q344" t="s">
        <v>246</v>
      </c>
      <c r="R344" t="s">
        <v>247</v>
      </c>
      <c r="S344" t="s">
        <v>211</v>
      </c>
      <c r="T344" t="s">
        <v>13</v>
      </c>
      <c r="U344">
        <v>805</v>
      </c>
      <c r="V344" t="s">
        <v>25</v>
      </c>
      <c r="W344" t="s">
        <v>145</v>
      </c>
      <c r="X344" t="s">
        <v>51</v>
      </c>
      <c r="Y344">
        <v>2011</v>
      </c>
      <c r="Z344" t="s">
        <v>52</v>
      </c>
      <c r="AA344" s="2">
        <v>2.99</v>
      </c>
    </row>
    <row r="345" spans="1:28" x14ac:dyDescent="0.25">
      <c r="A345">
        <v>378</v>
      </c>
      <c r="B345" t="s">
        <v>1988</v>
      </c>
      <c r="C345" t="s">
        <v>1989</v>
      </c>
      <c r="D345" t="s">
        <v>1990</v>
      </c>
      <c r="E345" t="s">
        <v>42</v>
      </c>
      <c r="F345">
        <v>2</v>
      </c>
      <c r="G345">
        <v>3</v>
      </c>
      <c r="H345" t="s">
        <v>4</v>
      </c>
      <c r="I345">
        <f t="shared" si="5"/>
        <v>6</v>
      </c>
      <c r="J345" t="s">
        <v>43</v>
      </c>
      <c r="K345" t="s">
        <v>103</v>
      </c>
      <c r="O345" t="s">
        <v>1989</v>
      </c>
      <c r="P345" t="s">
        <v>35</v>
      </c>
      <c r="Q345" t="s">
        <v>1991</v>
      </c>
      <c r="R345" t="s">
        <v>1992</v>
      </c>
      <c r="S345" t="s">
        <v>1993</v>
      </c>
      <c r="T345" t="s">
        <v>1930</v>
      </c>
      <c r="U345">
        <v>828</v>
      </c>
      <c r="V345" t="s">
        <v>25</v>
      </c>
      <c r="W345" t="s">
        <v>1922</v>
      </c>
      <c r="X345" t="s">
        <v>51</v>
      </c>
      <c r="Y345">
        <v>2022</v>
      </c>
      <c r="Z345" t="s">
        <v>1923</v>
      </c>
      <c r="AA345" s="2">
        <v>2.99</v>
      </c>
      <c r="AB345" t="s">
        <v>542</v>
      </c>
    </row>
    <row r="346" spans="1:28" x14ac:dyDescent="0.25">
      <c r="A346">
        <v>16</v>
      </c>
      <c r="B346" t="s">
        <v>139</v>
      </c>
      <c r="C346" t="s">
        <v>140</v>
      </c>
      <c r="D346" t="s">
        <v>141</v>
      </c>
      <c r="E346" t="s">
        <v>42</v>
      </c>
      <c r="F346">
        <v>1.63</v>
      </c>
      <c r="G346">
        <v>5</v>
      </c>
      <c r="H346" t="s">
        <v>4</v>
      </c>
      <c r="I346">
        <f t="shared" si="5"/>
        <v>8.1499999999999986</v>
      </c>
      <c r="J346" t="s">
        <v>43</v>
      </c>
      <c r="K346" t="s">
        <v>103</v>
      </c>
      <c r="M346" t="s">
        <v>7</v>
      </c>
      <c r="O346" t="s">
        <v>142</v>
      </c>
      <c r="P346" t="s">
        <v>68</v>
      </c>
      <c r="Q346" t="s">
        <v>140</v>
      </c>
      <c r="R346" t="s">
        <v>143</v>
      </c>
      <c r="S346" t="s">
        <v>144</v>
      </c>
      <c r="T346" t="s">
        <v>13</v>
      </c>
      <c r="U346">
        <v>980</v>
      </c>
      <c r="V346" t="s">
        <v>25</v>
      </c>
      <c r="W346" t="s">
        <v>145</v>
      </c>
      <c r="X346" t="s">
        <v>51</v>
      </c>
      <c r="Y346">
        <v>2011</v>
      </c>
      <c r="Z346" t="s">
        <v>52</v>
      </c>
      <c r="AA346" s="2">
        <v>2.99</v>
      </c>
      <c r="AB346" t="s">
        <v>921</v>
      </c>
    </row>
    <row r="347" spans="1:28" x14ac:dyDescent="0.25">
      <c r="A347">
        <v>323</v>
      </c>
      <c r="B347" t="s">
        <v>1748</v>
      </c>
      <c r="C347" t="s">
        <v>1749</v>
      </c>
      <c r="D347" t="s">
        <v>1750</v>
      </c>
      <c r="E347" t="s">
        <v>42</v>
      </c>
      <c r="F347">
        <v>3</v>
      </c>
      <c r="G347">
        <v>2</v>
      </c>
      <c r="H347" t="s">
        <v>4</v>
      </c>
      <c r="I347">
        <f t="shared" si="5"/>
        <v>6</v>
      </c>
      <c r="J347" t="s">
        <v>5</v>
      </c>
      <c r="K347" t="s">
        <v>66</v>
      </c>
      <c r="O347" t="s">
        <v>1740</v>
      </c>
      <c r="P347" t="s">
        <v>68</v>
      </c>
      <c r="Q347" t="s">
        <v>1740</v>
      </c>
      <c r="R347" t="s">
        <v>1741</v>
      </c>
      <c r="S347" t="s">
        <v>1637</v>
      </c>
      <c r="T347" t="s">
        <v>13</v>
      </c>
      <c r="U347" s="3">
        <v>1578</v>
      </c>
      <c r="V347" t="s">
        <v>25</v>
      </c>
      <c r="W347" t="s">
        <v>1638</v>
      </c>
      <c r="X347" t="s">
        <v>51</v>
      </c>
      <c r="Y347">
        <v>2021</v>
      </c>
      <c r="Z347" t="s">
        <v>198</v>
      </c>
      <c r="AA347" s="2">
        <v>2.99</v>
      </c>
    </row>
    <row r="348" spans="1:28" x14ac:dyDescent="0.25">
      <c r="A348">
        <v>318</v>
      </c>
      <c r="B348" t="s">
        <v>1700</v>
      </c>
      <c r="C348" t="s">
        <v>1701</v>
      </c>
      <c r="D348" t="s">
        <v>1702</v>
      </c>
      <c r="E348" t="s">
        <v>511</v>
      </c>
      <c r="F348">
        <v>3</v>
      </c>
      <c r="G348">
        <v>4</v>
      </c>
      <c r="H348" t="s">
        <v>4</v>
      </c>
      <c r="I348">
        <f t="shared" si="5"/>
        <v>12</v>
      </c>
      <c r="J348" t="s">
        <v>43</v>
      </c>
      <c r="K348" t="s">
        <v>1703</v>
      </c>
      <c r="M348" t="s">
        <v>7</v>
      </c>
      <c r="N348" t="s">
        <v>7</v>
      </c>
      <c r="O348" t="s">
        <v>1704</v>
      </c>
      <c r="P348" t="s">
        <v>35</v>
      </c>
      <c r="Q348" t="s">
        <v>1705</v>
      </c>
      <c r="R348" t="s">
        <v>1705</v>
      </c>
      <c r="S348" t="s">
        <v>1706</v>
      </c>
      <c r="T348" t="s">
        <v>13</v>
      </c>
      <c r="U348" s="3">
        <v>1788</v>
      </c>
      <c r="V348" t="s">
        <v>25</v>
      </c>
      <c r="W348" t="s">
        <v>1638</v>
      </c>
      <c r="X348" t="s">
        <v>51</v>
      </c>
      <c r="Y348">
        <v>2021</v>
      </c>
      <c r="Z348" t="s">
        <v>198</v>
      </c>
      <c r="AA348" s="2">
        <v>2.99</v>
      </c>
    </row>
    <row r="349" spans="1:28" x14ac:dyDescent="0.25">
      <c r="A349">
        <v>393</v>
      </c>
      <c r="B349" t="s">
        <v>2050</v>
      </c>
      <c r="C349" t="s">
        <v>2051</v>
      </c>
      <c r="D349" t="s">
        <v>2052</v>
      </c>
      <c r="E349" t="s">
        <v>42</v>
      </c>
      <c r="F349">
        <v>2</v>
      </c>
      <c r="G349">
        <v>3</v>
      </c>
      <c r="H349" t="s">
        <v>4</v>
      </c>
      <c r="I349">
        <f t="shared" si="5"/>
        <v>6</v>
      </c>
      <c r="J349" t="s">
        <v>43</v>
      </c>
      <c r="K349" t="s">
        <v>103</v>
      </c>
      <c r="O349" t="s">
        <v>2053</v>
      </c>
      <c r="P349" t="s">
        <v>35</v>
      </c>
      <c r="Q349" t="s">
        <v>508</v>
      </c>
      <c r="R349" t="s">
        <v>2007</v>
      </c>
      <c r="S349" t="s">
        <v>1963</v>
      </c>
      <c r="T349" t="s">
        <v>1930</v>
      </c>
      <c r="U349" s="3">
        <v>1831</v>
      </c>
      <c r="V349" t="s">
        <v>25</v>
      </c>
      <c r="W349" t="s">
        <v>1922</v>
      </c>
      <c r="X349" t="s">
        <v>51</v>
      </c>
      <c r="Y349">
        <v>2022</v>
      </c>
      <c r="Z349" t="s">
        <v>1923</v>
      </c>
      <c r="AA349" s="2">
        <v>2.99</v>
      </c>
    </row>
    <row r="350" spans="1:28" x14ac:dyDescent="0.25">
      <c r="A350">
        <v>52</v>
      </c>
      <c r="B350" t="s">
        <v>380</v>
      </c>
      <c r="C350" t="s">
        <v>381</v>
      </c>
      <c r="D350" t="s">
        <v>382</v>
      </c>
      <c r="E350" t="s">
        <v>42</v>
      </c>
      <c r="F350">
        <v>2</v>
      </c>
      <c r="G350">
        <v>3</v>
      </c>
      <c r="H350" t="s">
        <v>4</v>
      </c>
      <c r="I350">
        <f t="shared" si="5"/>
        <v>6</v>
      </c>
      <c r="J350" t="s">
        <v>43</v>
      </c>
      <c r="K350" t="s">
        <v>84</v>
      </c>
      <c r="O350" t="s">
        <v>381</v>
      </c>
      <c r="P350" t="s">
        <v>35</v>
      </c>
      <c r="Q350" t="s">
        <v>383</v>
      </c>
      <c r="R350" t="s">
        <v>79</v>
      </c>
      <c r="S350" t="s">
        <v>24</v>
      </c>
      <c r="T350" t="s">
        <v>13</v>
      </c>
      <c r="U350">
        <v>43</v>
      </c>
      <c r="V350" t="s">
        <v>25</v>
      </c>
      <c r="W350" t="s">
        <v>384</v>
      </c>
      <c r="X350" t="s">
        <v>38</v>
      </c>
      <c r="Y350" t="s">
        <v>80</v>
      </c>
      <c r="AA350" s="2">
        <v>3</v>
      </c>
    </row>
    <row r="351" spans="1:28" x14ac:dyDescent="0.25">
      <c r="A351">
        <v>4</v>
      </c>
      <c r="B351" t="s">
        <v>39</v>
      </c>
      <c r="C351" t="s">
        <v>40</v>
      </c>
      <c r="D351" t="s">
        <v>41</v>
      </c>
      <c r="E351" t="s">
        <v>42</v>
      </c>
      <c r="F351">
        <v>2</v>
      </c>
      <c r="G351">
        <v>3.5</v>
      </c>
      <c r="H351" t="s">
        <v>4</v>
      </c>
      <c r="I351">
        <f t="shared" si="5"/>
        <v>7</v>
      </c>
      <c r="J351" t="s">
        <v>43</v>
      </c>
      <c r="K351" t="s">
        <v>44</v>
      </c>
      <c r="O351" t="s">
        <v>45</v>
      </c>
      <c r="P351" t="s">
        <v>46</v>
      </c>
      <c r="Q351" t="s">
        <v>47</v>
      </c>
      <c r="R351" t="s">
        <v>48</v>
      </c>
      <c r="S351" t="s">
        <v>49</v>
      </c>
      <c r="T351" t="s">
        <v>13</v>
      </c>
      <c r="U351">
        <v>773</v>
      </c>
      <c r="V351" t="s">
        <v>25</v>
      </c>
      <c r="W351" t="s">
        <v>50</v>
      </c>
      <c r="X351" t="s">
        <v>51</v>
      </c>
      <c r="Y351">
        <v>2005</v>
      </c>
      <c r="Z351" t="s">
        <v>52</v>
      </c>
      <c r="AA351" s="2">
        <v>3</v>
      </c>
    </row>
    <row r="352" spans="1:28" x14ac:dyDescent="0.25">
      <c r="A352">
        <v>34</v>
      </c>
      <c r="B352" t="s">
        <v>260</v>
      </c>
      <c r="C352" t="s">
        <v>261</v>
      </c>
      <c r="D352" t="s">
        <v>262</v>
      </c>
      <c r="E352" t="s">
        <v>42</v>
      </c>
      <c r="F352">
        <v>2</v>
      </c>
      <c r="G352">
        <v>3</v>
      </c>
      <c r="H352" t="s">
        <v>4</v>
      </c>
      <c r="I352">
        <f t="shared" si="5"/>
        <v>6</v>
      </c>
      <c r="J352" t="s">
        <v>5</v>
      </c>
      <c r="K352" t="s">
        <v>263</v>
      </c>
      <c r="O352" t="s">
        <v>264</v>
      </c>
      <c r="P352" t="s">
        <v>35</v>
      </c>
      <c r="Q352" t="s">
        <v>265</v>
      </c>
      <c r="R352" t="s">
        <v>266</v>
      </c>
      <c r="S352" t="s">
        <v>267</v>
      </c>
      <c r="T352" t="s">
        <v>13</v>
      </c>
      <c r="U352">
        <v>779</v>
      </c>
      <c r="V352" t="s">
        <v>25</v>
      </c>
      <c r="W352" t="s">
        <v>268</v>
      </c>
      <c r="X352" t="s">
        <v>114</v>
      </c>
      <c r="Y352">
        <v>2010</v>
      </c>
      <c r="AA352" s="2">
        <v>3</v>
      </c>
    </row>
    <row r="353" spans="1:28" x14ac:dyDescent="0.25">
      <c r="A353">
        <v>47</v>
      </c>
      <c r="B353" t="s">
        <v>343</v>
      </c>
      <c r="C353" t="s">
        <v>344</v>
      </c>
      <c r="D353" t="s">
        <v>345</v>
      </c>
      <c r="E353" t="s">
        <v>42</v>
      </c>
      <c r="F353">
        <v>2.5</v>
      </c>
      <c r="G353">
        <v>3.13</v>
      </c>
      <c r="H353" t="s">
        <v>4</v>
      </c>
      <c r="I353">
        <f t="shared" si="5"/>
        <v>7.8249999999999993</v>
      </c>
      <c r="J353" t="s">
        <v>43</v>
      </c>
      <c r="K353" t="s">
        <v>44</v>
      </c>
      <c r="O353" t="s">
        <v>346</v>
      </c>
      <c r="P353" t="s">
        <v>46</v>
      </c>
      <c r="Q353" t="s">
        <v>347</v>
      </c>
      <c r="R353" t="s">
        <v>348</v>
      </c>
      <c r="S353" t="s">
        <v>70</v>
      </c>
      <c r="T353" t="s">
        <v>13</v>
      </c>
      <c r="U353" s="3">
        <v>1129</v>
      </c>
      <c r="V353" t="s">
        <v>25</v>
      </c>
      <c r="W353" t="s">
        <v>71</v>
      </c>
      <c r="X353" t="s">
        <v>51</v>
      </c>
      <c r="Y353">
        <v>2012</v>
      </c>
      <c r="Z353" t="s">
        <v>28</v>
      </c>
      <c r="AA353" s="2">
        <v>3.25</v>
      </c>
    </row>
    <row r="354" spans="1:28" x14ac:dyDescent="0.25">
      <c r="A354">
        <v>33</v>
      </c>
      <c r="B354" t="s">
        <v>254</v>
      </c>
      <c r="C354" t="s">
        <v>255</v>
      </c>
      <c r="D354" t="s">
        <v>256</v>
      </c>
      <c r="E354" t="s">
        <v>42</v>
      </c>
      <c r="F354">
        <v>3.13</v>
      </c>
      <c r="G354">
        <v>2.13</v>
      </c>
      <c r="H354" t="s">
        <v>4</v>
      </c>
      <c r="I354">
        <f t="shared" si="5"/>
        <v>6.6668999999999992</v>
      </c>
      <c r="J354" t="s">
        <v>5</v>
      </c>
      <c r="K354" t="s">
        <v>257</v>
      </c>
      <c r="O354" t="s">
        <v>258</v>
      </c>
      <c r="P354" t="s">
        <v>46</v>
      </c>
      <c r="Q354" t="s">
        <v>259</v>
      </c>
      <c r="R354" t="s">
        <v>111</v>
      </c>
      <c r="S354" t="s">
        <v>112</v>
      </c>
      <c r="T354" t="s">
        <v>13</v>
      </c>
      <c r="U354">
        <v>531</v>
      </c>
      <c r="V354" t="s">
        <v>25</v>
      </c>
      <c r="W354" t="s">
        <v>185</v>
      </c>
      <c r="X354" t="s">
        <v>27</v>
      </c>
      <c r="Y354">
        <v>2017</v>
      </c>
      <c r="Z354" t="s">
        <v>28</v>
      </c>
      <c r="AA354" s="2">
        <v>3.5</v>
      </c>
    </row>
    <row r="355" spans="1:28" x14ac:dyDescent="0.25">
      <c r="A355">
        <v>377</v>
      </c>
      <c r="B355" t="s">
        <v>1983</v>
      </c>
      <c r="C355" t="s">
        <v>1984</v>
      </c>
      <c r="D355" t="s">
        <v>1985</v>
      </c>
      <c r="E355" t="s">
        <v>42</v>
      </c>
      <c r="F355">
        <v>3</v>
      </c>
      <c r="G355">
        <v>2</v>
      </c>
      <c r="H355" t="s">
        <v>4</v>
      </c>
      <c r="I355">
        <f t="shared" si="5"/>
        <v>6</v>
      </c>
      <c r="J355" t="s">
        <v>43</v>
      </c>
      <c r="K355" t="s">
        <v>66</v>
      </c>
      <c r="O355" t="s">
        <v>1986</v>
      </c>
      <c r="P355" t="s">
        <v>35</v>
      </c>
      <c r="Q355" t="s">
        <v>1987</v>
      </c>
      <c r="R355" t="s">
        <v>1953</v>
      </c>
      <c r="S355" t="s">
        <v>1929</v>
      </c>
      <c r="T355" t="s">
        <v>1930</v>
      </c>
      <c r="U355" s="3">
        <v>1639</v>
      </c>
      <c r="V355" t="s">
        <v>25</v>
      </c>
      <c r="W355" t="s">
        <v>1922</v>
      </c>
      <c r="X355" t="s">
        <v>51</v>
      </c>
      <c r="Y355">
        <v>2022</v>
      </c>
      <c r="Z355" t="s">
        <v>1923</v>
      </c>
      <c r="AA355" s="2">
        <v>3.5</v>
      </c>
      <c r="AB355" t="s">
        <v>357</v>
      </c>
    </row>
    <row r="356" spans="1:28" x14ac:dyDescent="0.25">
      <c r="A356">
        <v>160</v>
      </c>
      <c r="B356" t="s">
        <v>951</v>
      </c>
      <c r="C356" t="s">
        <v>952</v>
      </c>
      <c r="D356" t="s">
        <v>953</v>
      </c>
      <c r="E356" t="s">
        <v>42</v>
      </c>
      <c r="F356">
        <v>2.13</v>
      </c>
      <c r="G356">
        <v>3.13</v>
      </c>
      <c r="H356" t="s">
        <v>4</v>
      </c>
      <c r="I356">
        <f t="shared" si="5"/>
        <v>6.6668999999999992</v>
      </c>
      <c r="J356" t="s">
        <v>43</v>
      </c>
      <c r="K356" t="s">
        <v>228</v>
      </c>
      <c r="P356" t="s">
        <v>35</v>
      </c>
      <c r="Q356" t="s">
        <v>954</v>
      </c>
      <c r="R356" t="s">
        <v>946</v>
      </c>
      <c r="S356" t="s">
        <v>24</v>
      </c>
      <c r="T356" t="s">
        <v>13</v>
      </c>
      <c r="U356">
        <v>155</v>
      </c>
      <c r="V356" t="s">
        <v>25</v>
      </c>
      <c r="W356" t="s">
        <v>595</v>
      </c>
      <c r="X356" t="s">
        <v>51</v>
      </c>
      <c r="Y356">
        <v>2019</v>
      </c>
      <c r="Z356" t="s">
        <v>52</v>
      </c>
      <c r="AA356" s="2">
        <v>3.75</v>
      </c>
    </row>
    <row r="357" spans="1:28" x14ac:dyDescent="0.25">
      <c r="A357">
        <v>352</v>
      </c>
      <c r="B357" t="s">
        <v>1910</v>
      </c>
      <c r="C357" t="s">
        <v>1911</v>
      </c>
      <c r="D357" t="s">
        <v>1912</v>
      </c>
      <c r="E357" t="s">
        <v>42</v>
      </c>
      <c r="F357">
        <v>3.25</v>
      </c>
      <c r="G357">
        <v>2.12</v>
      </c>
      <c r="H357" t="s">
        <v>4</v>
      </c>
      <c r="I357">
        <f t="shared" si="5"/>
        <v>6.8900000000000006</v>
      </c>
      <c r="J357" t="s">
        <v>5</v>
      </c>
      <c r="K357" t="s">
        <v>528</v>
      </c>
      <c r="O357" t="s">
        <v>1913</v>
      </c>
      <c r="P357" t="s">
        <v>9</v>
      </c>
      <c r="Q357" t="s">
        <v>1914</v>
      </c>
      <c r="R357" t="s">
        <v>165</v>
      </c>
      <c r="S357" t="s">
        <v>24</v>
      </c>
      <c r="T357" t="s">
        <v>13</v>
      </c>
      <c r="U357">
        <v>116</v>
      </c>
      <c r="V357" t="s">
        <v>128</v>
      </c>
      <c r="W357" t="s">
        <v>1915</v>
      </c>
      <c r="X357" t="s">
        <v>114</v>
      </c>
      <c r="Y357">
        <v>2022</v>
      </c>
      <c r="Z357" t="s">
        <v>198</v>
      </c>
      <c r="AA357" s="2">
        <v>3.95</v>
      </c>
    </row>
    <row r="358" spans="1:28" x14ac:dyDescent="0.25">
      <c r="A358">
        <v>275</v>
      </c>
      <c r="B358" t="s">
        <v>1540</v>
      </c>
      <c r="C358" t="s">
        <v>1541</v>
      </c>
      <c r="D358" t="s">
        <v>1534</v>
      </c>
      <c r="E358" t="s">
        <v>42</v>
      </c>
      <c r="F358">
        <v>3.13</v>
      </c>
      <c r="G358">
        <v>2</v>
      </c>
      <c r="H358" t="s">
        <v>4</v>
      </c>
      <c r="I358">
        <f t="shared" si="5"/>
        <v>6.26</v>
      </c>
      <c r="J358" t="s">
        <v>5</v>
      </c>
      <c r="K358" t="s">
        <v>92</v>
      </c>
      <c r="O358" t="s">
        <v>1542</v>
      </c>
      <c r="P358" t="s">
        <v>46</v>
      </c>
      <c r="Q358" t="s">
        <v>1535</v>
      </c>
      <c r="R358" t="s">
        <v>1536</v>
      </c>
      <c r="S358" t="s">
        <v>151</v>
      </c>
      <c r="T358" t="s">
        <v>13</v>
      </c>
      <c r="U358">
        <v>915</v>
      </c>
      <c r="V358" t="s">
        <v>93</v>
      </c>
      <c r="W358" t="s">
        <v>1532</v>
      </c>
      <c r="X358" t="s">
        <v>440</v>
      </c>
      <c r="Y358" t="s">
        <v>80</v>
      </c>
      <c r="AA358" s="2">
        <v>3.95</v>
      </c>
    </row>
    <row r="359" spans="1:28" x14ac:dyDescent="0.25">
      <c r="A359">
        <v>58</v>
      </c>
      <c r="B359" t="s">
        <v>416</v>
      </c>
      <c r="C359" t="s">
        <v>417</v>
      </c>
      <c r="D359" t="s">
        <v>418</v>
      </c>
      <c r="E359" t="s">
        <v>42</v>
      </c>
      <c r="F359">
        <v>2.13</v>
      </c>
      <c r="G359">
        <v>3.13</v>
      </c>
      <c r="H359" t="s">
        <v>4</v>
      </c>
      <c r="I359">
        <f t="shared" si="5"/>
        <v>6.6668999999999992</v>
      </c>
      <c r="J359" t="s">
        <v>43</v>
      </c>
      <c r="K359" t="s">
        <v>98</v>
      </c>
      <c r="O359" t="s">
        <v>419</v>
      </c>
      <c r="P359" t="s">
        <v>9</v>
      </c>
      <c r="Q359" t="s">
        <v>80</v>
      </c>
      <c r="V359" t="s">
        <v>93</v>
      </c>
      <c r="W359" t="s">
        <v>420</v>
      </c>
      <c r="X359" t="s">
        <v>62</v>
      </c>
      <c r="Y359" t="s">
        <v>80</v>
      </c>
      <c r="AA359" s="2">
        <v>3.95</v>
      </c>
    </row>
    <row r="360" spans="1:28" x14ac:dyDescent="0.25">
      <c r="A360">
        <v>65</v>
      </c>
      <c r="B360" t="s">
        <v>461</v>
      </c>
      <c r="C360" t="s">
        <v>462</v>
      </c>
      <c r="D360" t="s">
        <v>463</v>
      </c>
      <c r="E360" t="s">
        <v>42</v>
      </c>
      <c r="F360">
        <v>2.13</v>
      </c>
      <c r="G360">
        <v>3.13</v>
      </c>
      <c r="H360" t="s">
        <v>4</v>
      </c>
      <c r="I360">
        <f t="shared" si="5"/>
        <v>6.6668999999999992</v>
      </c>
      <c r="J360" t="s">
        <v>43</v>
      </c>
      <c r="K360" t="s">
        <v>98</v>
      </c>
      <c r="O360" t="s">
        <v>464</v>
      </c>
      <c r="P360" t="s">
        <v>9</v>
      </c>
      <c r="Q360" t="s">
        <v>80</v>
      </c>
      <c r="V360" t="s">
        <v>93</v>
      </c>
      <c r="W360" t="s">
        <v>465</v>
      </c>
      <c r="X360" t="s">
        <v>62</v>
      </c>
      <c r="Y360" t="s">
        <v>80</v>
      </c>
      <c r="AA360" s="2">
        <v>3.95</v>
      </c>
    </row>
    <row r="361" spans="1:28" x14ac:dyDescent="0.25">
      <c r="A361">
        <v>41</v>
      </c>
      <c r="B361" t="s">
        <v>307</v>
      </c>
      <c r="C361" t="s">
        <v>308</v>
      </c>
      <c r="D361" t="s">
        <v>309</v>
      </c>
      <c r="E361" t="s">
        <v>3</v>
      </c>
      <c r="F361">
        <v>1.88</v>
      </c>
      <c r="G361">
        <v>2.25</v>
      </c>
      <c r="H361" t="s">
        <v>4</v>
      </c>
      <c r="I361">
        <f t="shared" si="5"/>
        <v>4.2299999999999995</v>
      </c>
      <c r="J361" t="s">
        <v>43</v>
      </c>
      <c r="K361" t="s">
        <v>84</v>
      </c>
      <c r="O361" t="s">
        <v>76</v>
      </c>
      <c r="P361" t="s">
        <v>77</v>
      </c>
      <c r="Q361" t="s">
        <v>78</v>
      </c>
      <c r="R361" t="s">
        <v>79</v>
      </c>
      <c r="S361" t="s">
        <v>24</v>
      </c>
      <c r="T361" t="s">
        <v>13</v>
      </c>
      <c r="U361">
        <v>41</v>
      </c>
      <c r="V361" t="s">
        <v>25</v>
      </c>
      <c r="W361" t="s">
        <v>310</v>
      </c>
      <c r="X361" t="s">
        <v>51</v>
      </c>
      <c r="Y361" t="s">
        <v>80</v>
      </c>
      <c r="AA361" s="2">
        <v>3.95</v>
      </c>
    </row>
    <row r="362" spans="1:28" x14ac:dyDescent="0.25">
      <c r="A362">
        <v>162</v>
      </c>
      <c r="B362" t="s">
        <v>959</v>
      </c>
      <c r="C362" t="s">
        <v>960</v>
      </c>
      <c r="D362" t="s">
        <v>961</v>
      </c>
      <c r="E362" t="s">
        <v>42</v>
      </c>
      <c r="F362">
        <v>1.63</v>
      </c>
      <c r="G362">
        <v>5</v>
      </c>
      <c r="H362" t="s">
        <v>4</v>
      </c>
      <c r="I362">
        <f t="shared" si="5"/>
        <v>8.1499999999999986</v>
      </c>
      <c r="J362" t="s">
        <v>43</v>
      </c>
      <c r="K362" t="s">
        <v>103</v>
      </c>
      <c r="O362" t="s">
        <v>962</v>
      </c>
      <c r="P362" t="s">
        <v>35</v>
      </c>
      <c r="Q362" t="s">
        <v>945</v>
      </c>
      <c r="R362" t="s">
        <v>946</v>
      </c>
      <c r="S362" t="s">
        <v>24</v>
      </c>
      <c r="T362" t="s">
        <v>13</v>
      </c>
      <c r="U362">
        <v>161</v>
      </c>
      <c r="V362" t="s">
        <v>25</v>
      </c>
      <c r="W362" t="s">
        <v>595</v>
      </c>
      <c r="X362" t="s">
        <v>51</v>
      </c>
      <c r="Y362">
        <v>2019</v>
      </c>
      <c r="Z362" t="s">
        <v>52</v>
      </c>
      <c r="AA362" s="2">
        <v>3.95</v>
      </c>
    </row>
    <row r="363" spans="1:28" x14ac:dyDescent="0.25">
      <c r="A363">
        <v>250</v>
      </c>
      <c r="B363" t="s">
        <v>1409</v>
      </c>
      <c r="C363" t="s">
        <v>1410</v>
      </c>
      <c r="D363" t="s">
        <v>1411</v>
      </c>
      <c r="E363" t="s">
        <v>42</v>
      </c>
      <c r="F363">
        <v>2.13</v>
      </c>
      <c r="G363">
        <v>3.13</v>
      </c>
      <c r="H363" t="s">
        <v>4</v>
      </c>
      <c r="I363">
        <f t="shared" si="5"/>
        <v>6.6668999999999992</v>
      </c>
      <c r="J363" t="s">
        <v>43</v>
      </c>
      <c r="K363" t="s">
        <v>103</v>
      </c>
      <c r="O363" t="s">
        <v>1412</v>
      </c>
      <c r="P363" t="s">
        <v>68</v>
      </c>
      <c r="Q363" t="s">
        <v>1413</v>
      </c>
      <c r="R363" t="s">
        <v>1414</v>
      </c>
      <c r="S363" t="s">
        <v>105</v>
      </c>
      <c r="T363" t="s">
        <v>13</v>
      </c>
      <c r="U363">
        <v>887</v>
      </c>
      <c r="V363" t="s">
        <v>25</v>
      </c>
      <c r="W363" t="s">
        <v>1415</v>
      </c>
      <c r="X363" t="s">
        <v>16</v>
      </c>
      <c r="Y363">
        <v>2015</v>
      </c>
      <c r="Z363" t="s">
        <v>1416</v>
      </c>
      <c r="AA363" s="2">
        <v>3.95</v>
      </c>
    </row>
    <row r="364" spans="1:28" x14ac:dyDescent="0.25">
      <c r="A364">
        <v>14</v>
      </c>
      <c r="B364" t="s">
        <v>124</v>
      </c>
      <c r="C364" t="s">
        <v>125</v>
      </c>
      <c r="D364" t="s">
        <v>126</v>
      </c>
      <c r="E364" t="s">
        <v>42</v>
      </c>
      <c r="F364">
        <v>1.63</v>
      </c>
      <c r="G364">
        <v>4.63</v>
      </c>
      <c r="H364" t="s">
        <v>4</v>
      </c>
      <c r="I364">
        <f t="shared" si="5"/>
        <v>7.5468999999999991</v>
      </c>
      <c r="J364" t="s">
        <v>43</v>
      </c>
      <c r="K364" t="s">
        <v>103</v>
      </c>
      <c r="O364" t="s">
        <v>125</v>
      </c>
      <c r="P364" t="s">
        <v>35</v>
      </c>
      <c r="Q364" t="s">
        <v>125</v>
      </c>
      <c r="R364" t="s">
        <v>127</v>
      </c>
      <c r="S364" t="s">
        <v>12</v>
      </c>
      <c r="T364" t="s">
        <v>13</v>
      </c>
      <c r="U364">
        <v>40</v>
      </c>
      <c r="V364" t="s">
        <v>128</v>
      </c>
      <c r="W364" t="s">
        <v>129</v>
      </c>
      <c r="X364" t="s">
        <v>130</v>
      </c>
      <c r="Y364" t="s">
        <v>80</v>
      </c>
      <c r="AA364" s="2">
        <v>3.99</v>
      </c>
    </row>
    <row r="365" spans="1:28" x14ac:dyDescent="0.25">
      <c r="A365">
        <v>173</v>
      </c>
      <c r="B365" t="s">
        <v>1012</v>
      </c>
      <c r="C365" t="s">
        <v>1013</v>
      </c>
      <c r="D365" t="s">
        <v>1014</v>
      </c>
      <c r="E365" t="s">
        <v>42</v>
      </c>
      <c r="F365">
        <v>2.13</v>
      </c>
      <c r="G365">
        <v>3</v>
      </c>
      <c r="H365" t="s">
        <v>4</v>
      </c>
      <c r="I365">
        <f t="shared" si="5"/>
        <v>6.39</v>
      </c>
      <c r="J365" t="s">
        <v>43</v>
      </c>
      <c r="K365" t="s">
        <v>103</v>
      </c>
      <c r="O365" t="s">
        <v>1015</v>
      </c>
      <c r="P365" t="s">
        <v>35</v>
      </c>
      <c r="Q365" t="s">
        <v>1013</v>
      </c>
      <c r="R365" t="s">
        <v>1006</v>
      </c>
      <c r="S365" t="s">
        <v>24</v>
      </c>
      <c r="T365" t="s">
        <v>13</v>
      </c>
      <c r="U365">
        <v>406</v>
      </c>
      <c r="V365" t="s">
        <v>25</v>
      </c>
      <c r="W365" t="s">
        <v>1007</v>
      </c>
      <c r="X365" t="s">
        <v>51</v>
      </c>
      <c r="Y365">
        <v>2017</v>
      </c>
      <c r="Z365" t="s">
        <v>52</v>
      </c>
      <c r="AA365" s="2">
        <v>3.99</v>
      </c>
    </row>
    <row r="366" spans="1:28" x14ac:dyDescent="0.25">
      <c r="A366">
        <v>188</v>
      </c>
      <c r="B366" t="s">
        <v>1088</v>
      </c>
      <c r="C366" t="s">
        <v>1089</v>
      </c>
      <c r="D366" t="s">
        <v>1090</v>
      </c>
      <c r="E366" t="s">
        <v>42</v>
      </c>
      <c r="F366">
        <v>2</v>
      </c>
      <c r="G366">
        <v>3</v>
      </c>
      <c r="H366" t="s">
        <v>4</v>
      </c>
      <c r="I366">
        <f t="shared" si="5"/>
        <v>6</v>
      </c>
      <c r="J366" t="s">
        <v>43</v>
      </c>
      <c r="K366" t="s">
        <v>103</v>
      </c>
      <c r="O366" t="s">
        <v>1091</v>
      </c>
      <c r="P366" t="s">
        <v>35</v>
      </c>
      <c r="Q366" t="s">
        <v>1092</v>
      </c>
      <c r="R366" t="s">
        <v>1093</v>
      </c>
      <c r="S366" t="s">
        <v>24</v>
      </c>
      <c r="T366" t="s">
        <v>13</v>
      </c>
      <c r="U366">
        <v>430</v>
      </c>
      <c r="V366" t="s">
        <v>25</v>
      </c>
      <c r="W366" t="s">
        <v>1007</v>
      </c>
      <c r="X366" t="s">
        <v>51</v>
      </c>
      <c r="Y366">
        <v>2017</v>
      </c>
      <c r="Z366" t="s">
        <v>52</v>
      </c>
      <c r="AA366" s="2">
        <v>3.99</v>
      </c>
    </row>
    <row r="367" spans="1:28" x14ac:dyDescent="0.25">
      <c r="A367">
        <v>195</v>
      </c>
      <c r="B367" t="s">
        <v>1127</v>
      </c>
      <c r="C367" t="s">
        <v>1128</v>
      </c>
      <c r="D367" t="s">
        <v>1129</v>
      </c>
      <c r="E367" t="s">
        <v>42</v>
      </c>
      <c r="F367">
        <v>2.5</v>
      </c>
      <c r="G367">
        <v>3.5</v>
      </c>
      <c r="H367" t="s">
        <v>4</v>
      </c>
      <c r="I367">
        <f t="shared" si="5"/>
        <v>8.75</v>
      </c>
      <c r="J367" t="s">
        <v>43</v>
      </c>
      <c r="K367" t="s">
        <v>103</v>
      </c>
      <c r="O367" t="s">
        <v>1130</v>
      </c>
      <c r="P367" t="s">
        <v>46</v>
      </c>
      <c r="Q367" t="s">
        <v>1131</v>
      </c>
      <c r="R367" t="s">
        <v>1132</v>
      </c>
      <c r="S367" t="s">
        <v>137</v>
      </c>
      <c r="T367" t="s">
        <v>13</v>
      </c>
      <c r="U367">
        <v>437</v>
      </c>
      <c r="V367" t="s">
        <v>25</v>
      </c>
      <c r="W367" t="s">
        <v>1070</v>
      </c>
      <c r="X367" t="s">
        <v>51</v>
      </c>
      <c r="Y367">
        <v>2018</v>
      </c>
      <c r="Z367" t="s">
        <v>52</v>
      </c>
      <c r="AA367" s="2">
        <v>3.99</v>
      </c>
    </row>
    <row r="368" spans="1:28" x14ac:dyDescent="0.25">
      <c r="A368">
        <v>12</v>
      </c>
      <c r="B368" t="s">
        <v>107</v>
      </c>
      <c r="C368" t="s">
        <v>108</v>
      </c>
      <c r="D368" t="s">
        <v>109</v>
      </c>
      <c r="E368" t="s">
        <v>42</v>
      </c>
      <c r="F368">
        <v>2.13</v>
      </c>
      <c r="G368">
        <v>3.13</v>
      </c>
      <c r="H368" t="s">
        <v>4</v>
      </c>
      <c r="I368">
        <f t="shared" si="5"/>
        <v>6.6668999999999992</v>
      </c>
      <c r="J368" t="s">
        <v>43</v>
      </c>
      <c r="K368" t="s">
        <v>110</v>
      </c>
      <c r="O368" t="s">
        <v>111</v>
      </c>
      <c r="P368" t="s">
        <v>9</v>
      </c>
      <c r="Q368" t="s">
        <v>80</v>
      </c>
      <c r="R368" t="s">
        <v>111</v>
      </c>
      <c r="S368" t="s">
        <v>112</v>
      </c>
      <c r="T368" t="s">
        <v>13</v>
      </c>
      <c r="U368">
        <v>532</v>
      </c>
      <c r="V368" t="s">
        <v>25</v>
      </c>
      <c r="W368" t="s">
        <v>113</v>
      </c>
      <c r="X368" t="s">
        <v>114</v>
      </c>
      <c r="Y368" t="s">
        <v>115</v>
      </c>
      <c r="AA368" s="2">
        <v>3.99</v>
      </c>
    </row>
    <row r="369" spans="1:28" x14ac:dyDescent="0.25">
      <c r="A369">
        <v>400</v>
      </c>
      <c r="B369" t="s">
        <v>2083</v>
      </c>
      <c r="C369" t="s">
        <v>2084</v>
      </c>
      <c r="D369" t="s">
        <v>2085</v>
      </c>
      <c r="E369" t="s">
        <v>32</v>
      </c>
      <c r="F369">
        <v>2.25</v>
      </c>
      <c r="G369">
        <v>2.75</v>
      </c>
      <c r="H369" t="s">
        <v>4</v>
      </c>
      <c r="I369">
        <f t="shared" si="5"/>
        <v>6.1875</v>
      </c>
      <c r="J369" t="s">
        <v>43</v>
      </c>
      <c r="K369" t="s">
        <v>180</v>
      </c>
      <c r="O369" t="s">
        <v>1930</v>
      </c>
      <c r="P369" t="s">
        <v>35</v>
      </c>
      <c r="Q369" t="s">
        <v>1974</v>
      </c>
      <c r="R369" t="s">
        <v>1944</v>
      </c>
      <c r="S369" t="s">
        <v>1945</v>
      </c>
      <c r="T369" t="s">
        <v>1930</v>
      </c>
      <c r="U369">
        <v>582</v>
      </c>
      <c r="V369" t="s">
        <v>25</v>
      </c>
      <c r="W369" t="s">
        <v>1922</v>
      </c>
      <c r="X369" t="s">
        <v>51</v>
      </c>
      <c r="Y369">
        <v>2022</v>
      </c>
      <c r="Z369" t="s">
        <v>1923</v>
      </c>
      <c r="AA369" s="2">
        <v>3.99</v>
      </c>
      <c r="AB369" t="s">
        <v>357</v>
      </c>
    </row>
    <row r="370" spans="1:28" x14ac:dyDescent="0.25">
      <c r="A370">
        <v>253</v>
      </c>
      <c r="B370" t="s">
        <v>1429</v>
      </c>
      <c r="C370" t="s">
        <v>1430</v>
      </c>
      <c r="D370" t="s">
        <v>1431</v>
      </c>
      <c r="E370" t="s">
        <v>42</v>
      </c>
      <c r="F370">
        <v>3.13</v>
      </c>
      <c r="G370">
        <v>2.13</v>
      </c>
      <c r="H370" t="s">
        <v>4</v>
      </c>
      <c r="I370">
        <f t="shared" si="5"/>
        <v>6.6668999999999992</v>
      </c>
      <c r="J370" t="s">
        <v>5</v>
      </c>
      <c r="K370" t="s">
        <v>103</v>
      </c>
      <c r="O370" t="s">
        <v>1432</v>
      </c>
      <c r="P370" t="s">
        <v>46</v>
      </c>
      <c r="Q370" t="s">
        <v>1433</v>
      </c>
      <c r="R370" t="s">
        <v>1434</v>
      </c>
      <c r="S370" t="s">
        <v>1435</v>
      </c>
      <c r="T370" t="s">
        <v>13</v>
      </c>
      <c r="U370">
        <v>962</v>
      </c>
      <c r="V370" t="s">
        <v>25</v>
      </c>
      <c r="W370" t="s">
        <v>688</v>
      </c>
      <c r="X370" t="s">
        <v>16</v>
      </c>
      <c r="Y370">
        <v>2013</v>
      </c>
      <c r="Z370" t="s">
        <v>28</v>
      </c>
      <c r="AA370" s="2">
        <v>3.99</v>
      </c>
      <c r="AB370" t="s">
        <v>718</v>
      </c>
    </row>
    <row r="371" spans="1:28" x14ac:dyDescent="0.25">
      <c r="A371">
        <v>54</v>
      </c>
      <c r="B371" t="s">
        <v>390</v>
      </c>
      <c r="C371" t="s">
        <v>391</v>
      </c>
      <c r="D371" t="s">
        <v>392</v>
      </c>
      <c r="E371" t="s">
        <v>56</v>
      </c>
      <c r="F371">
        <v>3.5</v>
      </c>
      <c r="G371">
        <v>2.25</v>
      </c>
      <c r="H371" t="s">
        <v>4</v>
      </c>
      <c r="I371">
        <f t="shared" si="5"/>
        <v>7.875</v>
      </c>
      <c r="J371" t="s">
        <v>5</v>
      </c>
      <c r="K371" t="s">
        <v>393</v>
      </c>
      <c r="O371" t="s">
        <v>394</v>
      </c>
      <c r="P371" t="s">
        <v>35</v>
      </c>
      <c r="Q371" t="s">
        <v>395</v>
      </c>
      <c r="R371" t="s">
        <v>396</v>
      </c>
      <c r="S371" t="s">
        <v>151</v>
      </c>
      <c r="T371" t="s">
        <v>13</v>
      </c>
      <c r="U371" s="3">
        <v>1051</v>
      </c>
      <c r="V371" t="s">
        <v>25</v>
      </c>
      <c r="W371" t="s">
        <v>397</v>
      </c>
      <c r="X371" t="s">
        <v>38</v>
      </c>
      <c r="Y371">
        <v>2010</v>
      </c>
      <c r="Z371" t="s">
        <v>28</v>
      </c>
      <c r="AA371" s="2">
        <v>3.99</v>
      </c>
    </row>
    <row r="372" spans="1:28" x14ac:dyDescent="0.25">
      <c r="A372">
        <v>299</v>
      </c>
      <c r="B372" t="s">
        <v>1639</v>
      </c>
      <c r="C372" t="s">
        <v>1640</v>
      </c>
      <c r="D372" t="s">
        <v>1641</v>
      </c>
      <c r="E372" t="s">
        <v>42</v>
      </c>
      <c r="F372">
        <v>3.13</v>
      </c>
      <c r="G372">
        <v>2.38</v>
      </c>
      <c r="H372" t="s">
        <v>4</v>
      </c>
      <c r="I372">
        <f t="shared" si="5"/>
        <v>7.4493999999999998</v>
      </c>
      <c r="J372" t="s">
        <v>5</v>
      </c>
      <c r="K372" t="s">
        <v>66</v>
      </c>
      <c r="O372" t="s">
        <v>1642</v>
      </c>
      <c r="P372" t="s">
        <v>68</v>
      </c>
      <c r="Q372" t="s">
        <v>1635</v>
      </c>
      <c r="R372" t="s">
        <v>1636</v>
      </c>
      <c r="S372" t="s">
        <v>1637</v>
      </c>
      <c r="T372" t="s">
        <v>13</v>
      </c>
      <c r="U372" s="3">
        <v>1389</v>
      </c>
      <c r="V372" t="s">
        <v>25</v>
      </c>
      <c r="W372" t="s">
        <v>1638</v>
      </c>
      <c r="X372" t="s">
        <v>51</v>
      </c>
      <c r="Y372">
        <v>2021</v>
      </c>
      <c r="Z372" t="s">
        <v>198</v>
      </c>
      <c r="AA372" s="2">
        <v>3.99</v>
      </c>
    </row>
    <row r="373" spans="1:28" x14ac:dyDescent="0.25">
      <c r="A373">
        <v>310</v>
      </c>
      <c r="B373" t="s">
        <v>1669</v>
      </c>
      <c r="C373" t="s">
        <v>1670</v>
      </c>
      <c r="D373" t="s">
        <v>1671</v>
      </c>
      <c r="E373" t="s">
        <v>42</v>
      </c>
      <c r="F373">
        <v>2.5</v>
      </c>
      <c r="G373">
        <v>3.5</v>
      </c>
      <c r="H373" t="s">
        <v>4</v>
      </c>
      <c r="I373">
        <f t="shared" si="5"/>
        <v>8.75</v>
      </c>
      <c r="J373" t="s">
        <v>5</v>
      </c>
      <c r="K373" t="s">
        <v>66</v>
      </c>
      <c r="O373" t="s">
        <v>1668</v>
      </c>
      <c r="P373" t="s">
        <v>68</v>
      </c>
      <c r="Q373" t="s">
        <v>1668</v>
      </c>
      <c r="R373" t="s">
        <v>1636</v>
      </c>
      <c r="S373" t="s">
        <v>1637</v>
      </c>
      <c r="T373" t="s">
        <v>13</v>
      </c>
      <c r="U373" s="3">
        <v>1401</v>
      </c>
      <c r="V373" t="s">
        <v>25</v>
      </c>
      <c r="W373" t="s">
        <v>1638</v>
      </c>
      <c r="X373" t="s">
        <v>51</v>
      </c>
      <c r="Y373">
        <v>2021</v>
      </c>
      <c r="Z373" t="s">
        <v>198</v>
      </c>
      <c r="AA373" s="2">
        <v>3.99</v>
      </c>
    </row>
    <row r="374" spans="1:28" x14ac:dyDescent="0.25">
      <c r="A374">
        <v>311</v>
      </c>
      <c r="B374" t="s">
        <v>1672</v>
      </c>
      <c r="C374" t="s">
        <v>1673</v>
      </c>
      <c r="D374" t="s">
        <v>1674</v>
      </c>
      <c r="E374" t="s">
        <v>42</v>
      </c>
      <c r="F374">
        <v>3</v>
      </c>
      <c r="G374">
        <v>2.38</v>
      </c>
      <c r="H374" t="s">
        <v>4</v>
      </c>
      <c r="I374">
        <f t="shared" si="5"/>
        <v>7.14</v>
      </c>
      <c r="J374" t="s">
        <v>5</v>
      </c>
      <c r="K374" t="s">
        <v>66</v>
      </c>
      <c r="O374" t="s">
        <v>1675</v>
      </c>
      <c r="P374" t="s">
        <v>68</v>
      </c>
      <c r="Q374" t="s">
        <v>1668</v>
      </c>
      <c r="R374" t="s">
        <v>1636</v>
      </c>
      <c r="S374" t="s">
        <v>1637</v>
      </c>
      <c r="T374" t="s">
        <v>13</v>
      </c>
      <c r="U374" s="3">
        <v>1401</v>
      </c>
      <c r="V374" t="s">
        <v>25</v>
      </c>
      <c r="W374" t="s">
        <v>1638</v>
      </c>
      <c r="X374" t="s">
        <v>51</v>
      </c>
      <c r="Y374">
        <v>2021</v>
      </c>
      <c r="Z374" t="s">
        <v>198</v>
      </c>
      <c r="AA374" s="2">
        <v>3.99</v>
      </c>
    </row>
    <row r="375" spans="1:28" x14ac:dyDescent="0.25">
      <c r="A375">
        <v>312</v>
      </c>
      <c r="B375" t="s">
        <v>1676</v>
      </c>
      <c r="C375" t="s">
        <v>1677</v>
      </c>
      <c r="D375" t="s">
        <v>1678</v>
      </c>
      <c r="E375" t="s">
        <v>42</v>
      </c>
      <c r="F375">
        <v>3</v>
      </c>
      <c r="G375">
        <v>2.25</v>
      </c>
      <c r="H375" t="s">
        <v>4</v>
      </c>
      <c r="I375">
        <f t="shared" si="5"/>
        <v>6.75</v>
      </c>
      <c r="J375" t="s">
        <v>5</v>
      </c>
      <c r="K375" t="s">
        <v>66</v>
      </c>
      <c r="O375" t="s">
        <v>1679</v>
      </c>
      <c r="P375" t="s">
        <v>68</v>
      </c>
      <c r="Q375" t="s">
        <v>1668</v>
      </c>
      <c r="R375" t="s">
        <v>1636</v>
      </c>
      <c r="S375" t="s">
        <v>1637</v>
      </c>
      <c r="T375" t="s">
        <v>13</v>
      </c>
      <c r="U375" s="3">
        <v>1401</v>
      </c>
      <c r="V375" t="s">
        <v>25</v>
      </c>
      <c r="W375" t="s">
        <v>1638</v>
      </c>
      <c r="X375" t="s">
        <v>51</v>
      </c>
      <c r="Y375">
        <v>2021</v>
      </c>
      <c r="Z375" t="s">
        <v>198</v>
      </c>
      <c r="AA375" s="2">
        <v>3.99</v>
      </c>
    </row>
    <row r="376" spans="1:28" x14ac:dyDescent="0.25">
      <c r="A376">
        <v>29</v>
      </c>
      <c r="B376" t="s">
        <v>231</v>
      </c>
      <c r="C376" t="s">
        <v>232</v>
      </c>
      <c r="D376" t="s">
        <v>233</v>
      </c>
      <c r="E376" t="s">
        <v>234</v>
      </c>
      <c r="F376">
        <v>3</v>
      </c>
      <c r="G376">
        <v>2.38</v>
      </c>
      <c r="H376" t="s">
        <v>4</v>
      </c>
      <c r="I376">
        <f t="shared" si="5"/>
        <v>7.14</v>
      </c>
      <c r="J376" t="s">
        <v>5</v>
      </c>
      <c r="K376" t="s">
        <v>66</v>
      </c>
      <c r="O376" t="s">
        <v>235</v>
      </c>
      <c r="P376" t="s">
        <v>68</v>
      </c>
      <c r="Q376" t="s">
        <v>236</v>
      </c>
      <c r="R376" t="s">
        <v>237</v>
      </c>
      <c r="S376" t="s">
        <v>144</v>
      </c>
      <c r="T376" t="s">
        <v>13</v>
      </c>
      <c r="U376" s="3">
        <v>1441</v>
      </c>
      <c r="V376" t="s">
        <v>25</v>
      </c>
      <c r="W376" t="s">
        <v>145</v>
      </c>
      <c r="X376" t="s">
        <v>51</v>
      </c>
      <c r="Y376">
        <v>2011</v>
      </c>
      <c r="Z376" t="s">
        <v>52</v>
      </c>
      <c r="AA376" s="2">
        <v>3.99</v>
      </c>
    </row>
    <row r="377" spans="1:28" x14ac:dyDescent="0.25">
      <c r="A377">
        <v>282</v>
      </c>
      <c r="B377" t="s">
        <v>1576</v>
      </c>
      <c r="C377" t="s">
        <v>1577</v>
      </c>
      <c r="D377" t="s">
        <v>1578</v>
      </c>
      <c r="E377" t="s">
        <v>3</v>
      </c>
      <c r="F377">
        <v>1.88</v>
      </c>
      <c r="G377">
        <v>1.5</v>
      </c>
      <c r="H377" t="s">
        <v>4</v>
      </c>
      <c r="I377">
        <f t="shared" si="5"/>
        <v>2.82</v>
      </c>
      <c r="J377" t="s">
        <v>5</v>
      </c>
      <c r="K377" t="s">
        <v>98</v>
      </c>
      <c r="O377" t="s">
        <v>1579</v>
      </c>
      <c r="P377" t="s">
        <v>9</v>
      </c>
      <c r="Q377" t="s">
        <v>1580</v>
      </c>
      <c r="R377" t="s">
        <v>79</v>
      </c>
      <c r="S377" t="s">
        <v>24</v>
      </c>
      <c r="T377" t="s">
        <v>1568</v>
      </c>
      <c r="U377">
        <v>41</v>
      </c>
      <c r="V377" t="s">
        <v>93</v>
      </c>
      <c r="Y377">
        <v>2019</v>
      </c>
      <c r="Z377" t="s">
        <v>432</v>
      </c>
      <c r="AA377" s="2">
        <v>4</v>
      </c>
    </row>
    <row r="378" spans="1:28" x14ac:dyDescent="0.25">
      <c r="A378">
        <v>348</v>
      </c>
      <c r="B378" t="s">
        <v>1889</v>
      </c>
      <c r="C378" t="s">
        <v>1529</v>
      </c>
      <c r="D378" t="s">
        <v>1890</v>
      </c>
      <c r="E378" t="s">
        <v>42</v>
      </c>
      <c r="F378">
        <v>3.13</v>
      </c>
      <c r="G378">
        <v>2.13</v>
      </c>
      <c r="H378" t="s">
        <v>4</v>
      </c>
      <c r="I378">
        <f t="shared" si="5"/>
        <v>6.6668999999999992</v>
      </c>
      <c r="J378" t="s">
        <v>5</v>
      </c>
      <c r="K378" t="s">
        <v>103</v>
      </c>
      <c r="O378" t="s">
        <v>1891</v>
      </c>
      <c r="P378" t="s">
        <v>9</v>
      </c>
      <c r="Q378" t="s">
        <v>1892</v>
      </c>
      <c r="R378" t="s">
        <v>79</v>
      </c>
      <c r="S378" t="s">
        <v>24</v>
      </c>
      <c r="T378" t="s">
        <v>13</v>
      </c>
      <c r="U378">
        <v>43</v>
      </c>
      <c r="V378" t="s">
        <v>93</v>
      </c>
      <c r="W378" t="s">
        <v>1893</v>
      </c>
      <c r="Y378">
        <v>2021</v>
      </c>
      <c r="Z378" t="s">
        <v>1894</v>
      </c>
      <c r="AA378" s="2">
        <v>4</v>
      </c>
    </row>
    <row r="379" spans="1:28" x14ac:dyDescent="0.25">
      <c r="A379">
        <v>150</v>
      </c>
      <c r="B379" t="s">
        <v>894</v>
      </c>
      <c r="C379" t="s">
        <v>895</v>
      </c>
      <c r="D379" t="s">
        <v>896</v>
      </c>
      <c r="E379" t="s">
        <v>3</v>
      </c>
      <c r="F379">
        <v>2.13</v>
      </c>
      <c r="G379">
        <v>2.88</v>
      </c>
      <c r="H379" t="s">
        <v>4</v>
      </c>
      <c r="I379">
        <f t="shared" si="5"/>
        <v>6.1343999999999994</v>
      </c>
      <c r="J379" t="s">
        <v>43</v>
      </c>
      <c r="K379" t="s">
        <v>897</v>
      </c>
      <c r="O379" t="s">
        <v>898</v>
      </c>
      <c r="P379" t="s">
        <v>46</v>
      </c>
      <c r="Q379" t="s">
        <v>895</v>
      </c>
      <c r="R379" t="s">
        <v>286</v>
      </c>
      <c r="S379" t="s">
        <v>24</v>
      </c>
      <c r="T379" t="s">
        <v>13</v>
      </c>
      <c r="U379">
        <v>40</v>
      </c>
      <c r="V379" t="s">
        <v>25</v>
      </c>
      <c r="W379">
        <v>2015</v>
      </c>
      <c r="X379" t="s">
        <v>51</v>
      </c>
      <c r="Y379">
        <v>2015</v>
      </c>
      <c r="Z379" t="s">
        <v>28</v>
      </c>
      <c r="AA379" s="2">
        <v>4</v>
      </c>
    </row>
    <row r="380" spans="1:28" x14ac:dyDescent="0.25">
      <c r="A380">
        <v>177</v>
      </c>
      <c r="B380" t="s">
        <v>1030</v>
      </c>
      <c r="C380" t="s">
        <v>1031</v>
      </c>
      <c r="D380" t="s">
        <v>1032</v>
      </c>
      <c r="E380" t="s">
        <v>3</v>
      </c>
      <c r="F380">
        <v>3.13</v>
      </c>
      <c r="G380">
        <v>2</v>
      </c>
      <c r="H380" t="s">
        <v>4</v>
      </c>
      <c r="I380">
        <f t="shared" si="5"/>
        <v>6.26</v>
      </c>
      <c r="J380" t="s">
        <v>5</v>
      </c>
      <c r="K380" t="s">
        <v>1033</v>
      </c>
      <c r="O380" t="s">
        <v>1034</v>
      </c>
      <c r="P380" t="s">
        <v>46</v>
      </c>
      <c r="Q380" t="s">
        <v>1035</v>
      </c>
      <c r="R380" t="s">
        <v>1028</v>
      </c>
      <c r="S380" t="s">
        <v>24</v>
      </c>
      <c r="T380" t="s">
        <v>13</v>
      </c>
      <c r="U380">
        <v>116</v>
      </c>
      <c r="V380" t="s">
        <v>25</v>
      </c>
      <c r="W380" t="s">
        <v>1036</v>
      </c>
      <c r="X380" t="s">
        <v>176</v>
      </c>
      <c r="Y380">
        <v>2008</v>
      </c>
      <c r="AA380" s="2">
        <v>4</v>
      </c>
    </row>
    <row r="381" spans="1:28" x14ac:dyDescent="0.25">
      <c r="A381">
        <v>210</v>
      </c>
      <c r="B381" t="s">
        <v>1200</v>
      </c>
      <c r="C381" t="s">
        <v>1201</v>
      </c>
      <c r="D381" t="s">
        <v>1202</v>
      </c>
      <c r="E381" t="s">
        <v>42</v>
      </c>
      <c r="F381">
        <v>2.5</v>
      </c>
      <c r="G381">
        <v>3.5</v>
      </c>
      <c r="H381" t="s">
        <v>4</v>
      </c>
      <c r="I381">
        <f t="shared" si="5"/>
        <v>8.75</v>
      </c>
      <c r="J381" t="s">
        <v>43</v>
      </c>
      <c r="K381" t="s">
        <v>103</v>
      </c>
      <c r="O381" t="s">
        <v>1203</v>
      </c>
      <c r="P381" t="s">
        <v>35</v>
      </c>
      <c r="Q381" t="s">
        <v>1204</v>
      </c>
      <c r="R381" t="s">
        <v>1205</v>
      </c>
      <c r="S381" t="s">
        <v>12</v>
      </c>
      <c r="T381" t="s">
        <v>13</v>
      </c>
      <c r="U381">
        <v>154</v>
      </c>
      <c r="V381" t="s">
        <v>25</v>
      </c>
      <c r="W381" t="s">
        <v>88</v>
      </c>
      <c r="X381" t="s">
        <v>51</v>
      </c>
      <c r="Y381">
        <v>2016</v>
      </c>
      <c r="Z381" t="s">
        <v>52</v>
      </c>
      <c r="AA381" s="2">
        <v>4</v>
      </c>
    </row>
    <row r="382" spans="1:28" x14ac:dyDescent="0.25">
      <c r="A382">
        <v>74</v>
      </c>
      <c r="B382" t="s">
        <v>504</v>
      </c>
      <c r="C382" t="s">
        <v>505</v>
      </c>
      <c r="D382" t="s">
        <v>506</v>
      </c>
      <c r="E382" t="s">
        <v>42</v>
      </c>
      <c r="F382">
        <v>2.13</v>
      </c>
      <c r="G382">
        <v>3.13</v>
      </c>
      <c r="H382" t="s">
        <v>4</v>
      </c>
      <c r="I382">
        <f t="shared" si="5"/>
        <v>6.6668999999999992</v>
      </c>
      <c r="J382" t="s">
        <v>43</v>
      </c>
      <c r="K382" t="s">
        <v>98</v>
      </c>
      <c r="O382" t="s">
        <v>507</v>
      </c>
      <c r="P382" t="s">
        <v>9</v>
      </c>
      <c r="Q382" t="s">
        <v>508</v>
      </c>
      <c r="R382" t="s">
        <v>237</v>
      </c>
      <c r="S382" t="s">
        <v>144</v>
      </c>
      <c r="T382" t="s">
        <v>13</v>
      </c>
      <c r="U382" s="3">
        <v>1441</v>
      </c>
      <c r="V382" t="s">
        <v>25</v>
      </c>
      <c r="W382" t="s">
        <v>145</v>
      </c>
      <c r="X382" t="s">
        <v>51</v>
      </c>
      <c r="Y382">
        <v>2011</v>
      </c>
      <c r="Z382" t="s">
        <v>52</v>
      </c>
      <c r="AA382" s="2">
        <v>4</v>
      </c>
    </row>
    <row r="383" spans="1:28" x14ac:dyDescent="0.25">
      <c r="A383">
        <v>111</v>
      </c>
      <c r="B383" t="s">
        <v>677</v>
      </c>
      <c r="C383" t="s">
        <v>678</v>
      </c>
      <c r="D383" t="s">
        <v>679</v>
      </c>
      <c r="E383" t="s">
        <v>42</v>
      </c>
      <c r="F383">
        <v>2.13</v>
      </c>
      <c r="G383">
        <v>3.13</v>
      </c>
      <c r="H383" t="s">
        <v>4</v>
      </c>
      <c r="I383">
        <f t="shared" si="5"/>
        <v>6.6668999999999992</v>
      </c>
      <c r="J383" t="s">
        <v>43</v>
      </c>
      <c r="K383" t="s">
        <v>98</v>
      </c>
      <c r="O383" t="s">
        <v>680</v>
      </c>
      <c r="P383" t="s">
        <v>9</v>
      </c>
      <c r="Q383" t="s">
        <v>80</v>
      </c>
      <c r="V383" t="s">
        <v>25</v>
      </c>
      <c r="W383" t="s">
        <v>681</v>
      </c>
      <c r="X383" t="s">
        <v>51</v>
      </c>
      <c r="Y383">
        <v>2011</v>
      </c>
      <c r="AA383" s="2">
        <v>4</v>
      </c>
    </row>
    <row r="384" spans="1:28" x14ac:dyDescent="0.25">
      <c r="A384">
        <v>72</v>
      </c>
      <c r="B384" t="s">
        <v>493</v>
      </c>
      <c r="C384" t="s">
        <v>494</v>
      </c>
      <c r="D384" t="s">
        <v>495</v>
      </c>
      <c r="E384" t="s">
        <v>42</v>
      </c>
      <c r="F384">
        <v>3.13</v>
      </c>
      <c r="G384">
        <v>3.13</v>
      </c>
      <c r="H384" t="s">
        <v>156</v>
      </c>
      <c r="I384">
        <f t="shared" si="5"/>
        <v>9.7968999999999991</v>
      </c>
      <c r="J384" t="s">
        <v>43</v>
      </c>
      <c r="K384" t="s">
        <v>496</v>
      </c>
      <c r="O384" t="s">
        <v>497</v>
      </c>
      <c r="P384" t="s">
        <v>35</v>
      </c>
      <c r="Q384" t="s">
        <v>172</v>
      </c>
      <c r="R384" t="s">
        <v>409</v>
      </c>
      <c r="S384" t="s">
        <v>24</v>
      </c>
      <c r="T384" t="s">
        <v>13</v>
      </c>
      <c r="U384">
        <v>42</v>
      </c>
      <c r="V384" t="s">
        <v>25</v>
      </c>
      <c r="W384" t="s">
        <v>498</v>
      </c>
      <c r="X384" t="s">
        <v>38</v>
      </c>
      <c r="Y384" t="s">
        <v>80</v>
      </c>
      <c r="AA384" s="2">
        <v>4.25</v>
      </c>
    </row>
    <row r="385" spans="1:27" x14ac:dyDescent="0.25">
      <c r="A385">
        <v>171</v>
      </c>
      <c r="B385" t="s">
        <v>1000</v>
      </c>
      <c r="C385" t="s">
        <v>1001</v>
      </c>
      <c r="D385" t="s">
        <v>1002</v>
      </c>
      <c r="E385" t="s">
        <v>553</v>
      </c>
      <c r="F385">
        <v>2.25</v>
      </c>
      <c r="G385">
        <v>4.13</v>
      </c>
      <c r="H385" t="s">
        <v>4</v>
      </c>
      <c r="I385">
        <f t="shared" si="5"/>
        <v>9.2925000000000004</v>
      </c>
      <c r="J385" t="s">
        <v>43</v>
      </c>
      <c r="K385" t="s">
        <v>1003</v>
      </c>
      <c r="O385" t="s">
        <v>1004</v>
      </c>
      <c r="P385" t="s">
        <v>68</v>
      </c>
      <c r="Q385" t="s">
        <v>1005</v>
      </c>
      <c r="R385" t="s">
        <v>1006</v>
      </c>
      <c r="S385" t="s">
        <v>24</v>
      </c>
      <c r="T385" t="s">
        <v>13</v>
      </c>
      <c r="U385">
        <v>406</v>
      </c>
      <c r="V385" t="s">
        <v>25</v>
      </c>
      <c r="W385" t="s">
        <v>1007</v>
      </c>
      <c r="X385" t="s">
        <v>51</v>
      </c>
      <c r="Y385">
        <v>2017</v>
      </c>
      <c r="Z385" t="s">
        <v>52</v>
      </c>
      <c r="AA385" s="2">
        <v>4.5</v>
      </c>
    </row>
    <row r="386" spans="1:27" x14ac:dyDescent="0.25">
      <c r="A386">
        <v>185</v>
      </c>
      <c r="B386" t="s">
        <v>1071</v>
      </c>
      <c r="C386" t="s">
        <v>1072</v>
      </c>
      <c r="D386" t="s">
        <v>1073</v>
      </c>
      <c r="E386" t="s">
        <v>56</v>
      </c>
      <c r="F386">
        <v>4</v>
      </c>
      <c r="G386">
        <v>6</v>
      </c>
      <c r="H386" t="s">
        <v>478</v>
      </c>
      <c r="I386">
        <f t="shared" si="5"/>
        <v>75.36</v>
      </c>
      <c r="J386" t="s">
        <v>43</v>
      </c>
      <c r="K386" t="s">
        <v>119</v>
      </c>
      <c r="O386" t="s">
        <v>1074</v>
      </c>
      <c r="P386" t="s">
        <v>35</v>
      </c>
      <c r="Q386" t="s">
        <v>1075</v>
      </c>
      <c r="R386" t="s">
        <v>1076</v>
      </c>
      <c r="S386" t="s">
        <v>299</v>
      </c>
      <c r="T386" t="s">
        <v>13</v>
      </c>
      <c r="U386">
        <v>433</v>
      </c>
      <c r="V386" t="s">
        <v>25</v>
      </c>
      <c r="W386" t="s">
        <v>1007</v>
      </c>
      <c r="X386" t="s">
        <v>51</v>
      </c>
      <c r="Y386">
        <v>2017</v>
      </c>
      <c r="Z386" t="s">
        <v>52</v>
      </c>
      <c r="AA386" s="2">
        <v>4.5</v>
      </c>
    </row>
    <row r="387" spans="1:27" x14ac:dyDescent="0.25">
      <c r="A387">
        <v>274</v>
      </c>
      <c r="B387" t="s">
        <v>1537</v>
      </c>
      <c r="C387" t="s">
        <v>1538</v>
      </c>
      <c r="D387" t="s">
        <v>1539</v>
      </c>
      <c r="E387" t="s">
        <v>42</v>
      </c>
      <c r="F387">
        <v>3.5</v>
      </c>
      <c r="G387">
        <v>2.5</v>
      </c>
      <c r="H387" t="s">
        <v>4</v>
      </c>
      <c r="I387">
        <f t="shared" ref="I387:I450" si="6">IF(H387="Rectangle",F387*G387,IF(H387="Square",F387*G387,IF(H387="Round",(F387/2)^2*3.14,IF(H387="Oval",(F387*G387*3.14),IF(H387="Triangle",((F387*G387)/2),"Error")))))</f>
        <v>8.75</v>
      </c>
      <c r="J387" t="s">
        <v>5</v>
      </c>
      <c r="K387" t="s">
        <v>92</v>
      </c>
      <c r="P387" t="s">
        <v>46</v>
      </c>
      <c r="Q387" t="s">
        <v>149</v>
      </c>
      <c r="R387" t="s">
        <v>150</v>
      </c>
      <c r="S387" t="s">
        <v>151</v>
      </c>
      <c r="T387" t="s">
        <v>13</v>
      </c>
      <c r="U387">
        <v>924</v>
      </c>
      <c r="V387" t="s">
        <v>25</v>
      </c>
      <c r="W387" t="s">
        <v>152</v>
      </c>
      <c r="X387" t="s">
        <v>16</v>
      </c>
      <c r="Y387">
        <v>1991</v>
      </c>
      <c r="AA387" s="2">
        <v>4.5</v>
      </c>
    </row>
    <row r="388" spans="1:27" x14ac:dyDescent="0.25">
      <c r="A388">
        <v>468</v>
      </c>
      <c r="B388" t="s">
        <v>2415</v>
      </c>
      <c r="C388" t="s">
        <v>229</v>
      </c>
      <c r="D388" t="s">
        <v>2416</v>
      </c>
      <c r="E388" t="s">
        <v>42</v>
      </c>
      <c r="F388">
        <v>2.12</v>
      </c>
      <c r="G388">
        <v>2.12</v>
      </c>
      <c r="H388" t="s">
        <v>156</v>
      </c>
      <c r="I388">
        <f t="shared" si="6"/>
        <v>4.4944000000000006</v>
      </c>
      <c r="J388" t="s">
        <v>5</v>
      </c>
      <c r="K388" t="s">
        <v>84</v>
      </c>
      <c r="P388" t="s">
        <v>9</v>
      </c>
      <c r="Q388" t="s">
        <v>229</v>
      </c>
      <c r="R388" t="s">
        <v>36</v>
      </c>
      <c r="S388" t="s">
        <v>12</v>
      </c>
      <c r="T388" t="s">
        <v>13</v>
      </c>
      <c r="U388">
        <v>62</v>
      </c>
      <c r="V388" t="s">
        <v>14</v>
      </c>
      <c r="W388" t="s">
        <v>2417</v>
      </c>
      <c r="X388" t="s">
        <v>130</v>
      </c>
      <c r="Y388">
        <v>2023</v>
      </c>
      <c r="Z388" t="s">
        <v>432</v>
      </c>
      <c r="AA388" s="2">
        <v>4.95</v>
      </c>
    </row>
    <row r="389" spans="1:27" x14ac:dyDescent="0.25">
      <c r="A389">
        <v>266</v>
      </c>
      <c r="B389" t="s">
        <v>1501</v>
      </c>
      <c r="C389" t="s">
        <v>1502</v>
      </c>
      <c r="D389" t="s">
        <v>1503</v>
      </c>
      <c r="E389" t="s">
        <v>42</v>
      </c>
      <c r="F389">
        <v>2.25</v>
      </c>
      <c r="G389">
        <v>2.25</v>
      </c>
      <c r="H389" t="s">
        <v>75</v>
      </c>
      <c r="I389">
        <f t="shared" si="6"/>
        <v>3.9740625000000001</v>
      </c>
      <c r="J389" t="s">
        <v>43</v>
      </c>
      <c r="K389" t="s">
        <v>84</v>
      </c>
      <c r="O389" t="s">
        <v>1504</v>
      </c>
      <c r="P389" t="s">
        <v>35</v>
      </c>
      <c r="Q389" t="s">
        <v>1504</v>
      </c>
      <c r="R389" t="s">
        <v>1505</v>
      </c>
      <c r="S389" t="s">
        <v>1506</v>
      </c>
      <c r="T389" t="s">
        <v>13</v>
      </c>
      <c r="U389">
        <v>153</v>
      </c>
      <c r="V389" t="s">
        <v>128</v>
      </c>
      <c r="W389" t="s">
        <v>1507</v>
      </c>
      <c r="X389" t="s">
        <v>130</v>
      </c>
      <c r="Y389">
        <v>2015</v>
      </c>
      <c r="AA389" s="2">
        <v>4.95</v>
      </c>
    </row>
    <row r="390" spans="1:27" x14ac:dyDescent="0.25">
      <c r="A390">
        <v>78</v>
      </c>
      <c r="B390" t="s">
        <v>525</v>
      </c>
      <c r="C390" t="s">
        <v>526</v>
      </c>
      <c r="D390" t="s">
        <v>527</v>
      </c>
      <c r="E390" t="s">
        <v>42</v>
      </c>
      <c r="F390">
        <v>3.5</v>
      </c>
      <c r="G390">
        <v>3.5</v>
      </c>
      <c r="H390" t="s">
        <v>156</v>
      </c>
      <c r="I390">
        <f t="shared" si="6"/>
        <v>12.25</v>
      </c>
      <c r="J390" t="s">
        <v>43</v>
      </c>
      <c r="K390" t="s">
        <v>528</v>
      </c>
      <c r="O390" t="s">
        <v>529</v>
      </c>
      <c r="P390" t="s">
        <v>9</v>
      </c>
      <c r="Q390" t="s">
        <v>80</v>
      </c>
      <c r="V390" t="s">
        <v>93</v>
      </c>
      <c r="W390" t="s">
        <v>530</v>
      </c>
      <c r="X390" t="s">
        <v>62</v>
      </c>
      <c r="Y390" t="s">
        <v>80</v>
      </c>
      <c r="AA390" s="2">
        <v>4.95</v>
      </c>
    </row>
    <row r="391" spans="1:27" x14ac:dyDescent="0.25">
      <c r="A391">
        <v>203</v>
      </c>
      <c r="B391" t="s">
        <v>1169</v>
      </c>
      <c r="C391" t="s">
        <v>522</v>
      </c>
      <c r="D391" t="s">
        <v>1170</v>
      </c>
      <c r="E391" t="s">
        <v>553</v>
      </c>
      <c r="F391">
        <v>3</v>
      </c>
      <c r="G391">
        <v>2.5</v>
      </c>
      <c r="H391" t="s">
        <v>4</v>
      </c>
      <c r="I391">
        <f t="shared" si="6"/>
        <v>7.5</v>
      </c>
      <c r="J391" t="s">
        <v>5</v>
      </c>
      <c r="K391" t="s">
        <v>103</v>
      </c>
      <c r="N391" t="s">
        <v>7</v>
      </c>
      <c r="O391" t="s">
        <v>1171</v>
      </c>
      <c r="P391" t="s">
        <v>35</v>
      </c>
      <c r="Q391" t="s">
        <v>522</v>
      </c>
      <c r="R391" t="s">
        <v>523</v>
      </c>
      <c r="S391" t="s">
        <v>12</v>
      </c>
      <c r="T391" t="s">
        <v>13</v>
      </c>
      <c r="U391">
        <v>63</v>
      </c>
      <c r="V391" t="s">
        <v>25</v>
      </c>
      <c r="W391" t="s">
        <v>1172</v>
      </c>
      <c r="X391" t="s">
        <v>16</v>
      </c>
      <c r="Y391">
        <v>2018</v>
      </c>
      <c r="AA391" s="2">
        <v>4.95</v>
      </c>
    </row>
    <row r="392" spans="1:27" x14ac:dyDescent="0.25">
      <c r="A392">
        <v>157</v>
      </c>
      <c r="B392" t="s">
        <v>935</v>
      </c>
      <c r="C392" t="s">
        <v>936</v>
      </c>
      <c r="D392" t="s">
        <v>937</v>
      </c>
      <c r="E392" t="s">
        <v>234</v>
      </c>
      <c r="F392">
        <v>3.38</v>
      </c>
      <c r="G392">
        <v>3.5</v>
      </c>
      <c r="H392" t="s">
        <v>478</v>
      </c>
      <c r="I392">
        <f t="shared" si="6"/>
        <v>37.1462</v>
      </c>
      <c r="J392" t="s">
        <v>43</v>
      </c>
      <c r="K392" t="s">
        <v>361</v>
      </c>
      <c r="O392" t="s">
        <v>938</v>
      </c>
      <c r="P392" t="s">
        <v>77</v>
      </c>
      <c r="Q392" t="s">
        <v>939</v>
      </c>
      <c r="R392" t="s">
        <v>940</v>
      </c>
      <c r="S392" t="s">
        <v>24</v>
      </c>
      <c r="T392" t="s">
        <v>13</v>
      </c>
      <c r="U392">
        <v>116</v>
      </c>
      <c r="V392" t="s">
        <v>25</v>
      </c>
      <c r="W392" t="s">
        <v>595</v>
      </c>
      <c r="X392" t="s">
        <v>51</v>
      </c>
      <c r="Y392">
        <v>2019</v>
      </c>
      <c r="Z392" t="s">
        <v>52</v>
      </c>
      <c r="AA392" s="2">
        <v>4.95</v>
      </c>
    </row>
    <row r="393" spans="1:27" x14ac:dyDescent="0.25">
      <c r="A393">
        <v>91</v>
      </c>
      <c r="B393" t="s">
        <v>592</v>
      </c>
      <c r="C393" t="s">
        <v>593</v>
      </c>
      <c r="D393" t="s">
        <v>594</v>
      </c>
      <c r="E393" t="s">
        <v>42</v>
      </c>
      <c r="F393">
        <v>2.13</v>
      </c>
      <c r="G393">
        <v>3.13</v>
      </c>
      <c r="H393" t="s">
        <v>4</v>
      </c>
      <c r="I393">
        <f t="shared" si="6"/>
        <v>6.6668999999999992</v>
      </c>
      <c r="J393" t="s">
        <v>43</v>
      </c>
      <c r="K393" t="s">
        <v>103</v>
      </c>
      <c r="O393" t="s">
        <v>593</v>
      </c>
      <c r="P393" t="s">
        <v>35</v>
      </c>
      <c r="Q393" t="s">
        <v>593</v>
      </c>
      <c r="R393" t="s">
        <v>165</v>
      </c>
      <c r="S393" t="s">
        <v>24</v>
      </c>
      <c r="T393" t="s">
        <v>13</v>
      </c>
      <c r="U393">
        <v>116</v>
      </c>
      <c r="V393" t="s">
        <v>25</v>
      </c>
      <c r="W393" t="s">
        <v>595</v>
      </c>
      <c r="X393" t="s">
        <v>51</v>
      </c>
      <c r="Y393">
        <v>2019</v>
      </c>
      <c r="Z393" t="s">
        <v>52</v>
      </c>
      <c r="AA393" s="2">
        <v>4.95</v>
      </c>
    </row>
    <row r="394" spans="1:27" x14ac:dyDescent="0.25">
      <c r="A394">
        <v>158</v>
      </c>
      <c r="B394" t="s">
        <v>941</v>
      </c>
      <c r="C394" t="s">
        <v>942</v>
      </c>
      <c r="D394" t="s">
        <v>943</v>
      </c>
      <c r="E394" t="s">
        <v>3</v>
      </c>
      <c r="F394">
        <v>2.25</v>
      </c>
      <c r="G394">
        <v>3.25</v>
      </c>
      <c r="H394" t="s">
        <v>4</v>
      </c>
      <c r="I394">
        <f t="shared" si="6"/>
        <v>7.3125</v>
      </c>
      <c r="J394" t="s">
        <v>43</v>
      </c>
      <c r="K394" t="s">
        <v>103</v>
      </c>
      <c r="M394" t="s">
        <v>7</v>
      </c>
      <c r="N394" t="s">
        <v>7</v>
      </c>
      <c r="O394" t="s">
        <v>944</v>
      </c>
      <c r="P394" t="s">
        <v>35</v>
      </c>
      <c r="Q394" t="s">
        <v>945</v>
      </c>
      <c r="R394" t="s">
        <v>946</v>
      </c>
      <c r="S394" t="s">
        <v>24</v>
      </c>
      <c r="T394" t="s">
        <v>13</v>
      </c>
      <c r="U394">
        <v>161</v>
      </c>
      <c r="V394" t="s">
        <v>25</v>
      </c>
      <c r="W394" t="s">
        <v>595</v>
      </c>
      <c r="X394" t="s">
        <v>51</v>
      </c>
      <c r="Y394">
        <v>2019</v>
      </c>
      <c r="Z394" t="s">
        <v>52</v>
      </c>
      <c r="AA394" s="2">
        <v>4.95</v>
      </c>
    </row>
    <row r="395" spans="1:27" x14ac:dyDescent="0.25">
      <c r="A395">
        <v>191</v>
      </c>
      <c r="B395" t="s">
        <v>1104</v>
      </c>
      <c r="C395" t="s">
        <v>1105</v>
      </c>
      <c r="D395" t="s">
        <v>1106</v>
      </c>
      <c r="E395" t="s">
        <v>314</v>
      </c>
      <c r="F395">
        <v>2.13</v>
      </c>
      <c r="G395">
        <v>3.75</v>
      </c>
      <c r="H395" t="s">
        <v>4</v>
      </c>
      <c r="I395">
        <f t="shared" si="6"/>
        <v>7.9874999999999998</v>
      </c>
      <c r="J395" t="s">
        <v>43</v>
      </c>
      <c r="K395" t="s">
        <v>98</v>
      </c>
      <c r="N395" t="s">
        <v>7</v>
      </c>
      <c r="O395" t="s">
        <v>1107</v>
      </c>
      <c r="P395" t="s">
        <v>46</v>
      </c>
      <c r="Q395" t="s">
        <v>1068</v>
      </c>
      <c r="R395" t="s">
        <v>1069</v>
      </c>
      <c r="S395" t="s">
        <v>137</v>
      </c>
      <c r="T395" t="s">
        <v>13</v>
      </c>
      <c r="U395">
        <v>431</v>
      </c>
      <c r="V395" t="s">
        <v>25</v>
      </c>
      <c r="W395" t="s">
        <v>1070</v>
      </c>
      <c r="X395" t="s">
        <v>51</v>
      </c>
      <c r="Y395">
        <v>2018</v>
      </c>
      <c r="Z395" t="s">
        <v>52</v>
      </c>
      <c r="AA395" s="2">
        <v>4.95</v>
      </c>
    </row>
    <row r="396" spans="1:27" x14ac:dyDescent="0.25">
      <c r="A396">
        <v>423</v>
      </c>
      <c r="B396" t="s">
        <v>2199</v>
      </c>
      <c r="C396" t="s">
        <v>2200</v>
      </c>
      <c r="D396" t="s">
        <v>2201</v>
      </c>
      <c r="E396" t="s">
        <v>42</v>
      </c>
      <c r="F396">
        <v>1.75</v>
      </c>
      <c r="G396">
        <v>3.75</v>
      </c>
      <c r="H396" t="s">
        <v>478</v>
      </c>
      <c r="I396">
        <f t="shared" si="6"/>
        <v>20.606249999999999</v>
      </c>
      <c r="J396" t="s">
        <v>43</v>
      </c>
      <c r="K396" t="s">
        <v>103</v>
      </c>
      <c r="O396" t="s">
        <v>2202</v>
      </c>
      <c r="P396" t="s">
        <v>1843</v>
      </c>
      <c r="Q396" t="s">
        <v>2200</v>
      </c>
      <c r="R396" t="s">
        <v>2164</v>
      </c>
      <c r="S396" t="s">
        <v>2165</v>
      </c>
      <c r="T396" t="s">
        <v>13</v>
      </c>
      <c r="U396">
        <v>534</v>
      </c>
      <c r="V396" t="s">
        <v>25</v>
      </c>
      <c r="W396" t="s">
        <v>2166</v>
      </c>
      <c r="X396" t="s">
        <v>51</v>
      </c>
      <c r="Y396">
        <v>2022</v>
      </c>
      <c r="Z396" t="s">
        <v>1593</v>
      </c>
      <c r="AA396" s="2">
        <v>4.95</v>
      </c>
    </row>
    <row r="397" spans="1:27" x14ac:dyDescent="0.25">
      <c r="A397">
        <v>427</v>
      </c>
      <c r="B397" t="s">
        <v>2217</v>
      </c>
      <c r="C397" t="s">
        <v>2218</v>
      </c>
      <c r="D397" t="s">
        <v>2219</v>
      </c>
      <c r="E397" t="s">
        <v>42</v>
      </c>
      <c r="F397">
        <v>5</v>
      </c>
      <c r="G397">
        <v>5</v>
      </c>
      <c r="H397" t="s">
        <v>75</v>
      </c>
      <c r="I397">
        <f t="shared" si="6"/>
        <v>19.625</v>
      </c>
      <c r="J397" t="s">
        <v>43</v>
      </c>
      <c r="K397" t="s">
        <v>84</v>
      </c>
      <c r="O397" t="s">
        <v>2220</v>
      </c>
      <c r="P397" t="s">
        <v>46</v>
      </c>
      <c r="Q397" t="s">
        <v>2211</v>
      </c>
      <c r="R397" t="s">
        <v>2164</v>
      </c>
      <c r="S397" t="s">
        <v>2165</v>
      </c>
      <c r="T397" t="s">
        <v>13</v>
      </c>
      <c r="U397">
        <v>536</v>
      </c>
      <c r="V397" t="s">
        <v>25</v>
      </c>
      <c r="W397" t="s">
        <v>2166</v>
      </c>
      <c r="X397" t="s">
        <v>51</v>
      </c>
      <c r="Y397">
        <v>2022</v>
      </c>
      <c r="Z397" t="s">
        <v>1593</v>
      </c>
      <c r="AA397" s="2">
        <v>4.95</v>
      </c>
    </row>
    <row r="398" spans="1:27" x14ac:dyDescent="0.25">
      <c r="A398">
        <v>432</v>
      </c>
      <c r="B398" t="s">
        <v>2233</v>
      </c>
      <c r="C398" t="s">
        <v>2234</v>
      </c>
      <c r="D398" t="s">
        <v>2235</v>
      </c>
      <c r="E398" t="s">
        <v>42</v>
      </c>
      <c r="F398">
        <v>3.5</v>
      </c>
      <c r="G398">
        <v>2.5</v>
      </c>
      <c r="H398" t="s">
        <v>4</v>
      </c>
      <c r="I398">
        <f t="shared" si="6"/>
        <v>8.75</v>
      </c>
      <c r="J398" t="s">
        <v>5</v>
      </c>
      <c r="K398" t="s">
        <v>66</v>
      </c>
      <c r="O398" t="s">
        <v>2236</v>
      </c>
      <c r="P398" t="s">
        <v>35</v>
      </c>
      <c r="Q398" t="s">
        <v>2198</v>
      </c>
      <c r="R398" t="s">
        <v>2164</v>
      </c>
      <c r="S398" t="s">
        <v>2165</v>
      </c>
      <c r="T398" t="s">
        <v>13</v>
      </c>
      <c r="U398">
        <v>536</v>
      </c>
      <c r="V398" t="s">
        <v>25</v>
      </c>
      <c r="W398" t="s">
        <v>2166</v>
      </c>
      <c r="X398" t="s">
        <v>51</v>
      </c>
      <c r="Y398">
        <v>2022</v>
      </c>
      <c r="Z398" t="s">
        <v>1593</v>
      </c>
      <c r="AA398" s="2">
        <v>4.95</v>
      </c>
    </row>
    <row r="399" spans="1:27" x14ac:dyDescent="0.25">
      <c r="A399">
        <v>339</v>
      </c>
      <c r="B399" t="s">
        <v>1839</v>
      </c>
      <c r="C399" t="s">
        <v>1840</v>
      </c>
      <c r="D399" t="s">
        <v>1841</v>
      </c>
      <c r="E399" t="s">
        <v>42</v>
      </c>
      <c r="F399">
        <v>1.5</v>
      </c>
      <c r="G399">
        <v>5</v>
      </c>
      <c r="H399" t="s">
        <v>4</v>
      </c>
      <c r="I399">
        <f t="shared" si="6"/>
        <v>7.5</v>
      </c>
      <c r="J399" t="s">
        <v>43</v>
      </c>
      <c r="K399" t="s">
        <v>103</v>
      </c>
      <c r="O399" t="s">
        <v>1842</v>
      </c>
      <c r="P399" t="s">
        <v>1843</v>
      </c>
      <c r="Q399" t="s">
        <v>1844</v>
      </c>
      <c r="R399" t="s">
        <v>1845</v>
      </c>
      <c r="S399" t="s">
        <v>105</v>
      </c>
      <c r="T399" t="s">
        <v>13</v>
      </c>
      <c r="U399">
        <v>925</v>
      </c>
      <c r="V399" t="s">
        <v>25</v>
      </c>
      <c r="W399" t="s">
        <v>1835</v>
      </c>
      <c r="X399" t="s">
        <v>16</v>
      </c>
      <c r="Y399">
        <v>2021</v>
      </c>
      <c r="Z399" t="s">
        <v>1836</v>
      </c>
      <c r="AA399" s="2">
        <v>4.95</v>
      </c>
    </row>
    <row r="400" spans="1:27" x14ac:dyDescent="0.25">
      <c r="A400">
        <v>166</v>
      </c>
      <c r="B400" t="s">
        <v>978</v>
      </c>
      <c r="C400" t="s">
        <v>321</v>
      </c>
      <c r="D400" t="s">
        <v>979</v>
      </c>
      <c r="E400" t="s">
        <v>314</v>
      </c>
      <c r="F400">
        <v>2.13</v>
      </c>
      <c r="G400">
        <v>3</v>
      </c>
      <c r="H400" t="s">
        <v>478</v>
      </c>
      <c r="I400">
        <f t="shared" si="6"/>
        <v>20.064599999999999</v>
      </c>
      <c r="J400" t="s">
        <v>43</v>
      </c>
      <c r="K400" t="s">
        <v>98</v>
      </c>
      <c r="O400" t="s">
        <v>980</v>
      </c>
      <c r="P400" t="s">
        <v>46</v>
      </c>
      <c r="Q400" t="s">
        <v>321</v>
      </c>
      <c r="R400" t="s">
        <v>322</v>
      </c>
      <c r="S400" t="s">
        <v>24</v>
      </c>
      <c r="T400" t="s">
        <v>13</v>
      </c>
      <c r="U400">
        <v>155</v>
      </c>
      <c r="V400" t="s">
        <v>25</v>
      </c>
      <c r="W400" t="s">
        <v>323</v>
      </c>
      <c r="X400" t="s">
        <v>27</v>
      </c>
      <c r="Y400">
        <v>2013</v>
      </c>
      <c r="AA400" s="2">
        <v>4.99</v>
      </c>
    </row>
    <row r="401" spans="1:27" x14ac:dyDescent="0.25">
      <c r="A401">
        <v>461</v>
      </c>
      <c r="B401" t="s">
        <v>2379</v>
      </c>
      <c r="C401" t="s">
        <v>2380</v>
      </c>
      <c r="D401" t="s">
        <v>2381</v>
      </c>
      <c r="E401" t="s">
        <v>234</v>
      </c>
      <c r="F401">
        <v>4.12</v>
      </c>
      <c r="G401">
        <v>3</v>
      </c>
      <c r="H401" t="s">
        <v>4</v>
      </c>
      <c r="I401">
        <f t="shared" si="6"/>
        <v>12.36</v>
      </c>
      <c r="J401" t="s">
        <v>5</v>
      </c>
      <c r="K401" t="s">
        <v>84</v>
      </c>
      <c r="M401" t="s">
        <v>7</v>
      </c>
      <c r="O401" t="s">
        <v>2382</v>
      </c>
      <c r="P401" t="s">
        <v>9</v>
      </c>
      <c r="Q401" t="s">
        <v>2383</v>
      </c>
      <c r="R401" t="s">
        <v>2384</v>
      </c>
      <c r="S401" t="s">
        <v>787</v>
      </c>
      <c r="T401" t="s">
        <v>13</v>
      </c>
      <c r="U401">
        <v>222</v>
      </c>
      <c r="V401" t="s">
        <v>25</v>
      </c>
      <c r="W401" t="s">
        <v>2366</v>
      </c>
      <c r="Y401">
        <v>2023</v>
      </c>
      <c r="Z401" t="s">
        <v>52</v>
      </c>
      <c r="AA401" s="2">
        <v>4.99</v>
      </c>
    </row>
    <row r="402" spans="1:27" x14ac:dyDescent="0.25">
      <c r="A402">
        <v>459</v>
      </c>
      <c r="B402" t="s">
        <v>2371</v>
      </c>
      <c r="C402" t="s">
        <v>2372</v>
      </c>
      <c r="D402" t="s">
        <v>2373</v>
      </c>
      <c r="E402" t="s">
        <v>20</v>
      </c>
      <c r="F402">
        <v>3</v>
      </c>
      <c r="G402">
        <v>3.25</v>
      </c>
      <c r="H402" t="s">
        <v>4</v>
      </c>
      <c r="I402">
        <f t="shared" si="6"/>
        <v>9.75</v>
      </c>
      <c r="J402" t="s">
        <v>43</v>
      </c>
      <c r="K402" t="s">
        <v>612</v>
      </c>
      <c r="O402" t="s">
        <v>2374</v>
      </c>
      <c r="P402" t="s">
        <v>9</v>
      </c>
      <c r="Q402" t="s">
        <v>2375</v>
      </c>
      <c r="R402" t="s">
        <v>2376</v>
      </c>
      <c r="S402" t="s">
        <v>787</v>
      </c>
      <c r="T402" t="s">
        <v>13</v>
      </c>
      <c r="U402">
        <v>283</v>
      </c>
      <c r="V402" t="s">
        <v>25</v>
      </c>
      <c r="W402" t="s">
        <v>2366</v>
      </c>
      <c r="Y402">
        <v>2023</v>
      </c>
      <c r="Z402" t="s">
        <v>52</v>
      </c>
      <c r="AA402" s="2">
        <v>4.99</v>
      </c>
    </row>
    <row r="403" spans="1:27" x14ac:dyDescent="0.25">
      <c r="A403">
        <v>225</v>
      </c>
      <c r="B403" t="s">
        <v>1274</v>
      </c>
      <c r="C403" t="s">
        <v>1275</v>
      </c>
      <c r="D403" t="s">
        <v>1276</v>
      </c>
      <c r="E403" t="s">
        <v>42</v>
      </c>
      <c r="F403">
        <v>1.75</v>
      </c>
      <c r="G403">
        <v>3.25</v>
      </c>
      <c r="H403" t="s">
        <v>4</v>
      </c>
      <c r="I403">
        <f t="shared" si="6"/>
        <v>5.6875</v>
      </c>
      <c r="J403" t="s">
        <v>43</v>
      </c>
      <c r="K403" t="s">
        <v>1277</v>
      </c>
      <c r="O403" t="s">
        <v>1275</v>
      </c>
      <c r="P403" t="s">
        <v>35</v>
      </c>
      <c r="Q403" t="s">
        <v>1275</v>
      </c>
      <c r="R403" t="s">
        <v>1278</v>
      </c>
      <c r="S403" t="s">
        <v>299</v>
      </c>
      <c r="T403" t="s">
        <v>13</v>
      </c>
      <c r="U403">
        <v>379</v>
      </c>
      <c r="V403" t="s">
        <v>25</v>
      </c>
      <c r="W403" t="s">
        <v>1279</v>
      </c>
      <c r="X403" t="s">
        <v>27</v>
      </c>
      <c r="Y403">
        <v>2013</v>
      </c>
      <c r="Z403" t="s">
        <v>481</v>
      </c>
      <c r="AA403" s="2">
        <v>4.99</v>
      </c>
    </row>
    <row r="404" spans="1:27" x14ac:dyDescent="0.25">
      <c r="A404">
        <v>341</v>
      </c>
      <c r="B404" t="s">
        <v>1851</v>
      </c>
      <c r="C404" t="s">
        <v>1852</v>
      </c>
      <c r="D404" t="s">
        <v>1853</v>
      </c>
      <c r="E404" t="s">
        <v>42</v>
      </c>
      <c r="F404">
        <v>2.5</v>
      </c>
      <c r="G404">
        <v>3.5</v>
      </c>
      <c r="H404" t="s">
        <v>4</v>
      </c>
      <c r="I404">
        <f t="shared" si="6"/>
        <v>8.75</v>
      </c>
      <c r="J404" t="s">
        <v>43</v>
      </c>
      <c r="K404" t="s">
        <v>103</v>
      </c>
      <c r="O404" t="s">
        <v>1854</v>
      </c>
      <c r="P404" t="s">
        <v>35</v>
      </c>
      <c r="Q404" t="s">
        <v>1855</v>
      </c>
      <c r="R404" t="s">
        <v>1856</v>
      </c>
      <c r="S404" t="s">
        <v>105</v>
      </c>
      <c r="T404" t="s">
        <v>13</v>
      </c>
      <c r="U404">
        <v>910</v>
      </c>
      <c r="V404" t="s">
        <v>25</v>
      </c>
      <c r="W404" t="s">
        <v>1835</v>
      </c>
      <c r="X404" t="s">
        <v>16</v>
      </c>
      <c r="Y404">
        <v>2021</v>
      </c>
      <c r="Z404" t="s">
        <v>1836</v>
      </c>
      <c r="AA404" s="2">
        <v>4.99</v>
      </c>
    </row>
    <row r="405" spans="1:27" x14ac:dyDescent="0.25">
      <c r="A405">
        <v>343</v>
      </c>
      <c r="B405" t="s">
        <v>1862</v>
      </c>
      <c r="C405" t="s">
        <v>1331</v>
      </c>
      <c r="D405" t="s">
        <v>1863</v>
      </c>
      <c r="E405" t="s">
        <v>42</v>
      </c>
      <c r="F405">
        <v>1.5</v>
      </c>
      <c r="G405">
        <v>4.63</v>
      </c>
      <c r="H405" t="s">
        <v>4</v>
      </c>
      <c r="I405">
        <f t="shared" si="6"/>
        <v>6.9450000000000003</v>
      </c>
      <c r="J405" t="s">
        <v>43</v>
      </c>
      <c r="K405" t="s">
        <v>103</v>
      </c>
      <c r="O405" t="s">
        <v>1864</v>
      </c>
      <c r="P405" t="s">
        <v>68</v>
      </c>
      <c r="Q405" t="s">
        <v>1331</v>
      </c>
      <c r="R405" t="s">
        <v>1332</v>
      </c>
      <c r="S405" t="s">
        <v>317</v>
      </c>
      <c r="T405" t="s">
        <v>13</v>
      </c>
      <c r="U405">
        <v>930</v>
      </c>
      <c r="V405" t="s">
        <v>25</v>
      </c>
      <c r="W405" t="s">
        <v>1861</v>
      </c>
      <c r="X405" t="s">
        <v>51</v>
      </c>
      <c r="Y405">
        <v>2021</v>
      </c>
      <c r="Z405" t="s">
        <v>1836</v>
      </c>
      <c r="AA405" s="2">
        <v>4.99</v>
      </c>
    </row>
    <row r="406" spans="1:27" x14ac:dyDescent="0.25">
      <c r="A406">
        <v>259</v>
      </c>
      <c r="B406" t="s">
        <v>1462</v>
      </c>
      <c r="C406" t="s">
        <v>1463</v>
      </c>
      <c r="D406" t="s">
        <v>1464</v>
      </c>
      <c r="E406" t="s">
        <v>458</v>
      </c>
      <c r="F406">
        <v>2.13</v>
      </c>
      <c r="G406">
        <v>4.25</v>
      </c>
      <c r="H406" t="s">
        <v>4</v>
      </c>
      <c r="I406">
        <f t="shared" si="6"/>
        <v>9.0525000000000002</v>
      </c>
      <c r="J406" t="s">
        <v>43</v>
      </c>
      <c r="K406" t="s">
        <v>119</v>
      </c>
      <c r="O406" t="s">
        <v>1465</v>
      </c>
      <c r="P406" t="s">
        <v>9</v>
      </c>
      <c r="Q406" t="s">
        <v>1466</v>
      </c>
      <c r="R406" t="s">
        <v>396</v>
      </c>
      <c r="S406" t="s">
        <v>151</v>
      </c>
      <c r="T406" t="s">
        <v>13</v>
      </c>
      <c r="U406" s="3">
        <v>1054</v>
      </c>
      <c r="V406" t="s">
        <v>25</v>
      </c>
      <c r="W406" t="s">
        <v>1467</v>
      </c>
      <c r="X406" t="s">
        <v>38</v>
      </c>
      <c r="Y406">
        <v>2012</v>
      </c>
      <c r="AA406" s="2">
        <v>4.99</v>
      </c>
    </row>
    <row r="407" spans="1:27" x14ac:dyDescent="0.25">
      <c r="A407">
        <v>298</v>
      </c>
      <c r="B407" t="s">
        <v>1631</v>
      </c>
      <c r="C407" t="s">
        <v>1632</v>
      </c>
      <c r="D407" t="s">
        <v>1633</v>
      </c>
      <c r="E407" t="s">
        <v>3</v>
      </c>
      <c r="F407">
        <v>2.25</v>
      </c>
      <c r="G407">
        <v>2.88</v>
      </c>
      <c r="H407" t="s">
        <v>4</v>
      </c>
      <c r="I407">
        <f t="shared" si="6"/>
        <v>6.4799999999999995</v>
      </c>
      <c r="J407" t="s">
        <v>43</v>
      </c>
      <c r="K407" t="s">
        <v>103</v>
      </c>
      <c r="N407" t="s">
        <v>7</v>
      </c>
      <c r="O407" t="s">
        <v>1634</v>
      </c>
      <c r="P407" t="s">
        <v>68</v>
      </c>
      <c r="Q407" t="s">
        <v>1635</v>
      </c>
      <c r="R407" t="s">
        <v>1636</v>
      </c>
      <c r="S407" t="s">
        <v>1637</v>
      </c>
      <c r="T407" t="s">
        <v>13</v>
      </c>
      <c r="U407" s="3">
        <v>1389</v>
      </c>
      <c r="V407" t="s">
        <v>25</v>
      </c>
      <c r="W407" t="s">
        <v>1638</v>
      </c>
      <c r="X407" t="s">
        <v>51</v>
      </c>
      <c r="Y407">
        <v>2021</v>
      </c>
      <c r="Z407" t="s">
        <v>198</v>
      </c>
      <c r="AA407" s="2">
        <v>4.99</v>
      </c>
    </row>
    <row r="408" spans="1:27" x14ac:dyDescent="0.25">
      <c r="A408">
        <v>309</v>
      </c>
      <c r="B408" t="s">
        <v>1664</v>
      </c>
      <c r="C408" t="s">
        <v>1665</v>
      </c>
      <c r="D408" t="s">
        <v>1666</v>
      </c>
      <c r="E408" t="s">
        <v>553</v>
      </c>
      <c r="F408">
        <v>2.38</v>
      </c>
      <c r="G408">
        <v>3</v>
      </c>
      <c r="H408" t="s">
        <v>4</v>
      </c>
      <c r="I408">
        <f t="shared" si="6"/>
        <v>7.14</v>
      </c>
      <c r="J408" t="s">
        <v>43</v>
      </c>
      <c r="K408" t="s">
        <v>98</v>
      </c>
      <c r="M408" t="s">
        <v>7</v>
      </c>
      <c r="N408" t="s">
        <v>7</v>
      </c>
      <c r="O408" t="s">
        <v>1667</v>
      </c>
      <c r="P408" t="s">
        <v>68</v>
      </c>
      <c r="Q408" t="s">
        <v>1668</v>
      </c>
      <c r="R408" t="s">
        <v>1636</v>
      </c>
      <c r="S408" t="s">
        <v>1637</v>
      </c>
      <c r="T408" t="s">
        <v>13</v>
      </c>
      <c r="U408" s="3">
        <v>1401</v>
      </c>
      <c r="V408" t="s">
        <v>25</v>
      </c>
      <c r="W408" t="s">
        <v>1638</v>
      </c>
      <c r="X408" t="s">
        <v>51</v>
      </c>
      <c r="Y408">
        <v>2021</v>
      </c>
      <c r="Z408" t="s">
        <v>198</v>
      </c>
      <c r="AA408" s="2">
        <v>4.99</v>
      </c>
    </row>
    <row r="409" spans="1:27" x14ac:dyDescent="0.25">
      <c r="A409">
        <v>397</v>
      </c>
      <c r="B409" t="s">
        <v>2070</v>
      </c>
      <c r="C409" t="s">
        <v>2071</v>
      </c>
      <c r="D409" t="s">
        <v>2072</v>
      </c>
      <c r="E409" t="s">
        <v>42</v>
      </c>
      <c r="F409">
        <v>2</v>
      </c>
      <c r="G409">
        <v>3</v>
      </c>
      <c r="H409" t="s">
        <v>4</v>
      </c>
      <c r="I409">
        <f t="shared" si="6"/>
        <v>6</v>
      </c>
      <c r="J409" t="s">
        <v>5</v>
      </c>
      <c r="K409" t="s">
        <v>103</v>
      </c>
      <c r="O409" t="s">
        <v>2073</v>
      </c>
      <c r="P409" t="s">
        <v>35</v>
      </c>
      <c r="Q409" t="s">
        <v>2074</v>
      </c>
      <c r="R409" t="s">
        <v>2007</v>
      </c>
      <c r="S409" t="s">
        <v>1963</v>
      </c>
      <c r="T409" t="s">
        <v>1930</v>
      </c>
      <c r="U409" s="3">
        <v>1831</v>
      </c>
      <c r="V409" t="s">
        <v>25</v>
      </c>
      <c r="W409" t="s">
        <v>1922</v>
      </c>
      <c r="X409" t="s">
        <v>51</v>
      </c>
      <c r="Y409">
        <v>2022</v>
      </c>
      <c r="Z409" t="s">
        <v>1923</v>
      </c>
      <c r="AA409" s="2">
        <v>4.99</v>
      </c>
    </row>
    <row r="410" spans="1:27" x14ac:dyDescent="0.25">
      <c r="A410">
        <v>382</v>
      </c>
      <c r="B410" t="s">
        <v>2003</v>
      </c>
      <c r="C410" t="s">
        <v>2004</v>
      </c>
      <c r="D410" t="s">
        <v>2005</v>
      </c>
      <c r="E410" t="s">
        <v>42</v>
      </c>
      <c r="F410">
        <v>3.5</v>
      </c>
      <c r="G410">
        <v>2.5</v>
      </c>
      <c r="H410" t="s">
        <v>4</v>
      </c>
      <c r="I410">
        <f t="shared" si="6"/>
        <v>8.75</v>
      </c>
      <c r="J410" t="s">
        <v>43</v>
      </c>
      <c r="K410" t="s">
        <v>98</v>
      </c>
      <c r="O410" t="s">
        <v>2006</v>
      </c>
      <c r="P410" t="s">
        <v>9</v>
      </c>
      <c r="Q410" t="s">
        <v>508</v>
      </c>
      <c r="R410" t="s">
        <v>2007</v>
      </c>
      <c r="S410" t="s">
        <v>1963</v>
      </c>
      <c r="T410" t="s">
        <v>1930</v>
      </c>
      <c r="U410" s="3">
        <v>1831</v>
      </c>
      <c r="V410" t="s">
        <v>25</v>
      </c>
      <c r="W410" t="s">
        <v>1922</v>
      </c>
      <c r="X410" t="s">
        <v>51</v>
      </c>
      <c r="Y410">
        <v>2022</v>
      </c>
      <c r="Z410" t="s">
        <v>1923</v>
      </c>
      <c r="AA410" s="2">
        <v>4.99</v>
      </c>
    </row>
    <row r="411" spans="1:27" x14ac:dyDescent="0.25">
      <c r="A411">
        <v>396</v>
      </c>
      <c r="B411" t="s">
        <v>2067</v>
      </c>
      <c r="C411" t="s">
        <v>2068</v>
      </c>
      <c r="D411" t="s">
        <v>2069</v>
      </c>
      <c r="E411" t="s">
        <v>42</v>
      </c>
      <c r="F411">
        <v>3.63</v>
      </c>
      <c r="G411">
        <v>2.5</v>
      </c>
      <c r="H411" t="s">
        <v>4</v>
      </c>
      <c r="I411">
        <f t="shared" si="6"/>
        <v>9.0749999999999993</v>
      </c>
      <c r="J411" t="s">
        <v>5</v>
      </c>
      <c r="K411" t="s">
        <v>98</v>
      </c>
      <c r="P411" t="s">
        <v>35</v>
      </c>
      <c r="Q411" t="s">
        <v>1920</v>
      </c>
      <c r="R411" t="s">
        <v>1921</v>
      </c>
      <c r="S411" t="s">
        <v>1979</v>
      </c>
      <c r="T411" t="s">
        <v>13</v>
      </c>
      <c r="U411" s="3">
        <v>2031</v>
      </c>
      <c r="V411" t="s">
        <v>25</v>
      </c>
      <c r="W411" t="s">
        <v>1922</v>
      </c>
      <c r="X411" t="s">
        <v>51</v>
      </c>
      <c r="Y411">
        <v>2022</v>
      </c>
      <c r="Z411" t="s">
        <v>1923</v>
      </c>
      <c r="AA411" s="2">
        <v>4.99</v>
      </c>
    </row>
    <row r="412" spans="1:27" x14ac:dyDescent="0.25">
      <c r="A412">
        <v>402</v>
      </c>
      <c r="B412" t="s">
        <v>2092</v>
      </c>
      <c r="C412" t="s">
        <v>2093</v>
      </c>
      <c r="D412" t="s">
        <v>2094</v>
      </c>
      <c r="E412" t="s">
        <v>32</v>
      </c>
      <c r="F412">
        <v>3</v>
      </c>
      <c r="G412">
        <v>1.75</v>
      </c>
      <c r="H412" t="s">
        <v>4</v>
      </c>
      <c r="I412">
        <f t="shared" si="6"/>
        <v>5.25</v>
      </c>
      <c r="J412" t="s">
        <v>5</v>
      </c>
      <c r="K412" t="s">
        <v>180</v>
      </c>
      <c r="O412" t="s">
        <v>1930</v>
      </c>
      <c r="P412" t="s">
        <v>9</v>
      </c>
      <c r="Q412" t="s">
        <v>508</v>
      </c>
      <c r="R412" t="s">
        <v>1928</v>
      </c>
      <c r="S412" t="s">
        <v>1929</v>
      </c>
      <c r="T412" t="s">
        <v>1930</v>
      </c>
      <c r="U412" s="3">
        <v>2164</v>
      </c>
      <c r="V412" t="s">
        <v>25</v>
      </c>
      <c r="W412" t="s">
        <v>1922</v>
      </c>
      <c r="X412" t="s">
        <v>51</v>
      </c>
      <c r="Y412">
        <v>2022</v>
      </c>
      <c r="Z412" t="s">
        <v>1923</v>
      </c>
      <c r="AA412" s="2">
        <v>4.99</v>
      </c>
    </row>
    <row r="413" spans="1:27" x14ac:dyDescent="0.25">
      <c r="A413">
        <v>208</v>
      </c>
      <c r="B413" t="s">
        <v>1188</v>
      </c>
      <c r="C413" t="s">
        <v>1189</v>
      </c>
      <c r="D413" t="s">
        <v>1190</v>
      </c>
      <c r="E413" t="s">
        <v>42</v>
      </c>
      <c r="F413">
        <v>2.13</v>
      </c>
      <c r="G413">
        <v>3.13</v>
      </c>
      <c r="H413" t="s">
        <v>4</v>
      </c>
      <c r="I413">
        <f t="shared" si="6"/>
        <v>6.6668999999999992</v>
      </c>
      <c r="J413" t="s">
        <v>43</v>
      </c>
      <c r="K413" t="s">
        <v>228</v>
      </c>
      <c r="P413" t="s">
        <v>46</v>
      </c>
      <c r="Q413" t="s">
        <v>1191</v>
      </c>
      <c r="R413" t="s">
        <v>1192</v>
      </c>
      <c r="S413" t="s">
        <v>12</v>
      </c>
      <c r="T413" t="s">
        <v>13</v>
      </c>
      <c r="U413">
        <v>27</v>
      </c>
      <c r="V413" t="s">
        <v>25</v>
      </c>
      <c r="W413" t="s">
        <v>1193</v>
      </c>
      <c r="X413" t="s">
        <v>16</v>
      </c>
      <c r="Y413">
        <v>2019</v>
      </c>
      <c r="Z413" t="s">
        <v>279</v>
      </c>
      <c r="AA413" s="2">
        <v>5</v>
      </c>
    </row>
    <row r="414" spans="1:27" x14ac:dyDescent="0.25">
      <c r="A414">
        <v>84</v>
      </c>
      <c r="B414" t="s">
        <v>555</v>
      </c>
      <c r="C414" t="s">
        <v>556</v>
      </c>
      <c r="D414" t="s">
        <v>557</v>
      </c>
      <c r="E414" t="s">
        <v>3</v>
      </c>
      <c r="F414">
        <v>2.25</v>
      </c>
      <c r="G414">
        <v>2.75</v>
      </c>
      <c r="H414" t="s">
        <v>4</v>
      </c>
      <c r="I414">
        <f t="shared" si="6"/>
        <v>6.1875</v>
      </c>
      <c r="J414" t="s">
        <v>43</v>
      </c>
      <c r="K414" t="s">
        <v>84</v>
      </c>
      <c r="O414" t="s">
        <v>558</v>
      </c>
      <c r="P414" t="s">
        <v>35</v>
      </c>
      <c r="Q414" t="s">
        <v>556</v>
      </c>
      <c r="R414" t="s">
        <v>409</v>
      </c>
      <c r="S414" t="s">
        <v>24</v>
      </c>
      <c r="T414" t="s">
        <v>13</v>
      </c>
      <c r="U414">
        <v>41</v>
      </c>
      <c r="V414" t="s">
        <v>25</v>
      </c>
      <c r="W414" t="s">
        <v>559</v>
      </c>
      <c r="X414" t="s">
        <v>114</v>
      </c>
      <c r="Y414">
        <v>2017</v>
      </c>
      <c r="Z414" t="s">
        <v>560</v>
      </c>
      <c r="AA414" s="2">
        <v>5</v>
      </c>
    </row>
    <row r="415" spans="1:27" x14ac:dyDescent="0.25">
      <c r="A415">
        <v>458</v>
      </c>
      <c r="B415" t="s">
        <v>2367</v>
      </c>
      <c r="C415" t="s">
        <v>2368</v>
      </c>
      <c r="D415" t="s">
        <v>2369</v>
      </c>
      <c r="E415" t="s">
        <v>458</v>
      </c>
      <c r="F415">
        <v>3.25</v>
      </c>
      <c r="G415">
        <v>4</v>
      </c>
      <c r="H415" t="s">
        <v>4</v>
      </c>
      <c r="I415">
        <f t="shared" si="6"/>
        <v>13</v>
      </c>
      <c r="J415" t="s">
        <v>43</v>
      </c>
      <c r="K415" t="s">
        <v>1938</v>
      </c>
      <c r="O415" t="s">
        <v>2370</v>
      </c>
      <c r="P415" t="s">
        <v>46</v>
      </c>
      <c r="Q415" t="s">
        <v>2368</v>
      </c>
      <c r="R415" t="s">
        <v>2365</v>
      </c>
      <c r="S415" t="s">
        <v>787</v>
      </c>
      <c r="T415" t="s">
        <v>13</v>
      </c>
      <c r="U415">
        <v>372</v>
      </c>
      <c r="V415" t="s">
        <v>25</v>
      </c>
      <c r="W415" t="s">
        <v>2366</v>
      </c>
      <c r="Y415">
        <v>2023</v>
      </c>
      <c r="Z415" t="s">
        <v>52</v>
      </c>
      <c r="AA415" s="2">
        <v>5</v>
      </c>
    </row>
    <row r="416" spans="1:27" x14ac:dyDescent="0.25">
      <c r="A416">
        <v>367</v>
      </c>
      <c r="B416" t="s">
        <v>1941</v>
      </c>
      <c r="C416" t="s">
        <v>1942</v>
      </c>
      <c r="D416" t="s">
        <v>1943</v>
      </c>
      <c r="E416" t="s">
        <v>234</v>
      </c>
      <c r="F416">
        <v>2.12</v>
      </c>
      <c r="G416">
        <v>3.75</v>
      </c>
      <c r="H416" t="s">
        <v>4</v>
      </c>
      <c r="I416">
        <f t="shared" si="6"/>
        <v>7.95</v>
      </c>
      <c r="J416" t="s">
        <v>43</v>
      </c>
      <c r="K416" t="s">
        <v>98</v>
      </c>
      <c r="M416" t="s">
        <v>7</v>
      </c>
      <c r="P416" t="s">
        <v>9</v>
      </c>
      <c r="Q416" t="s">
        <v>172</v>
      </c>
      <c r="R416" t="s">
        <v>1944</v>
      </c>
      <c r="S416" t="s">
        <v>1945</v>
      </c>
      <c r="T416" t="s">
        <v>1930</v>
      </c>
      <c r="U416">
        <v>584</v>
      </c>
      <c r="V416" t="s">
        <v>25</v>
      </c>
      <c r="W416" t="s">
        <v>1922</v>
      </c>
      <c r="X416" t="s">
        <v>51</v>
      </c>
      <c r="Y416">
        <v>2022</v>
      </c>
      <c r="Z416" t="s">
        <v>1923</v>
      </c>
      <c r="AA416" s="2">
        <v>5</v>
      </c>
    </row>
    <row r="417" spans="1:27" x14ac:dyDescent="0.25">
      <c r="A417">
        <v>176</v>
      </c>
      <c r="B417" t="s">
        <v>1024</v>
      </c>
      <c r="C417" t="s">
        <v>1025</v>
      </c>
      <c r="D417" t="s">
        <v>1026</v>
      </c>
      <c r="E417" t="s">
        <v>42</v>
      </c>
      <c r="F417">
        <v>2.5</v>
      </c>
      <c r="G417">
        <v>3.5</v>
      </c>
      <c r="H417" t="s">
        <v>4</v>
      </c>
      <c r="I417">
        <f t="shared" si="6"/>
        <v>8.75</v>
      </c>
      <c r="J417" t="s">
        <v>43</v>
      </c>
      <c r="K417" t="s">
        <v>92</v>
      </c>
      <c r="O417" t="s">
        <v>1027</v>
      </c>
      <c r="P417" t="s">
        <v>35</v>
      </c>
      <c r="Q417" t="s">
        <v>508</v>
      </c>
      <c r="R417" t="s">
        <v>1028</v>
      </c>
      <c r="S417" t="s">
        <v>24</v>
      </c>
      <c r="T417" t="s">
        <v>13</v>
      </c>
      <c r="U417">
        <v>116</v>
      </c>
      <c r="V417" t="s">
        <v>25</v>
      </c>
      <c r="W417" t="s">
        <v>1029</v>
      </c>
      <c r="X417" t="s">
        <v>38</v>
      </c>
      <c r="Y417" t="s">
        <v>80</v>
      </c>
      <c r="AA417" s="2">
        <v>5.5</v>
      </c>
    </row>
    <row r="418" spans="1:27" x14ac:dyDescent="0.25">
      <c r="A418">
        <v>182</v>
      </c>
      <c r="B418" t="s">
        <v>1054</v>
      </c>
      <c r="C418" t="s">
        <v>1055</v>
      </c>
      <c r="D418" t="s">
        <v>1056</v>
      </c>
      <c r="E418" t="s">
        <v>234</v>
      </c>
      <c r="F418">
        <v>3.75</v>
      </c>
      <c r="G418">
        <v>3.13</v>
      </c>
      <c r="H418" t="s">
        <v>4</v>
      </c>
      <c r="I418">
        <f t="shared" si="6"/>
        <v>11.737499999999999</v>
      </c>
      <c r="J418" t="s">
        <v>5</v>
      </c>
      <c r="K418" t="s">
        <v>1057</v>
      </c>
      <c r="O418" t="s">
        <v>1058</v>
      </c>
      <c r="P418" t="s">
        <v>46</v>
      </c>
      <c r="Q418" t="s">
        <v>297</v>
      </c>
      <c r="R418" t="s">
        <v>298</v>
      </c>
      <c r="S418" t="s">
        <v>299</v>
      </c>
      <c r="T418" t="s">
        <v>13</v>
      </c>
      <c r="U418">
        <v>271</v>
      </c>
      <c r="V418" t="s">
        <v>25</v>
      </c>
      <c r="W418" t="s">
        <v>300</v>
      </c>
      <c r="X418" t="s">
        <v>301</v>
      </c>
      <c r="Y418">
        <v>2020</v>
      </c>
      <c r="Z418" t="s">
        <v>52</v>
      </c>
      <c r="AA418" s="2">
        <v>5.5</v>
      </c>
    </row>
    <row r="419" spans="1:27" x14ac:dyDescent="0.25">
      <c r="A419">
        <v>50</v>
      </c>
      <c r="B419" t="s">
        <v>367</v>
      </c>
      <c r="C419" t="s">
        <v>368</v>
      </c>
      <c r="D419" t="s">
        <v>369</v>
      </c>
      <c r="E419" t="s">
        <v>32</v>
      </c>
      <c r="F419">
        <v>2.25</v>
      </c>
      <c r="G419">
        <v>2.25</v>
      </c>
      <c r="H419" t="s">
        <v>75</v>
      </c>
      <c r="I419">
        <f t="shared" si="6"/>
        <v>3.9740625000000001</v>
      </c>
      <c r="J419" t="s">
        <v>43</v>
      </c>
      <c r="K419" t="s">
        <v>263</v>
      </c>
      <c r="O419" t="s">
        <v>370</v>
      </c>
      <c r="P419" t="s">
        <v>46</v>
      </c>
      <c r="Q419" t="s">
        <v>371</v>
      </c>
      <c r="R419" t="s">
        <v>111</v>
      </c>
      <c r="S419" t="s">
        <v>112</v>
      </c>
      <c r="T419" t="s">
        <v>13</v>
      </c>
      <c r="U419">
        <v>532</v>
      </c>
      <c r="V419" t="s">
        <v>25</v>
      </c>
      <c r="W419" t="s">
        <v>185</v>
      </c>
      <c r="X419" t="s">
        <v>27</v>
      </c>
      <c r="Y419">
        <v>2017</v>
      </c>
      <c r="Z419" t="s">
        <v>28</v>
      </c>
      <c r="AA419" s="2">
        <v>5.55</v>
      </c>
    </row>
    <row r="420" spans="1:27" x14ac:dyDescent="0.25">
      <c r="A420">
        <v>207</v>
      </c>
      <c r="B420" t="s">
        <v>1184</v>
      </c>
      <c r="C420" t="s">
        <v>1185</v>
      </c>
      <c r="D420" t="s">
        <v>1186</v>
      </c>
      <c r="E420" t="s">
        <v>234</v>
      </c>
      <c r="F420">
        <v>2.38</v>
      </c>
      <c r="G420">
        <v>3.13</v>
      </c>
      <c r="H420" t="s">
        <v>4</v>
      </c>
      <c r="I420">
        <f t="shared" si="6"/>
        <v>7.4493999999999998</v>
      </c>
      <c r="J420" t="s">
        <v>43</v>
      </c>
      <c r="K420" t="s">
        <v>103</v>
      </c>
      <c r="M420" t="s">
        <v>7</v>
      </c>
      <c r="O420" t="s">
        <v>1185</v>
      </c>
      <c r="P420" t="s">
        <v>46</v>
      </c>
      <c r="Q420" t="s">
        <v>1185</v>
      </c>
      <c r="R420" t="s">
        <v>36</v>
      </c>
      <c r="S420" t="s">
        <v>12</v>
      </c>
      <c r="T420" t="s">
        <v>13</v>
      </c>
      <c r="U420">
        <v>65</v>
      </c>
      <c r="V420" t="s">
        <v>25</v>
      </c>
      <c r="W420" t="s">
        <v>1187</v>
      </c>
      <c r="X420" t="s">
        <v>38</v>
      </c>
      <c r="Y420" t="s">
        <v>80</v>
      </c>
      <c r="AA420" s="2">
        <v>5.95</v>
      </c>
    </row>
    <row r="421" spans="1:27" x14ac:dyDescent="0.25">
      <c r="A421">
        <v>163</v>
      </c>
      <c r="B421" t="s">
        <v>963</v>
      </c>
      <c r="C421" t="s">
        <v>964</v>
      </c>
      <c r="D421" t="s">
        <v>965</v>
      </c>
      <c r="E421" t="s">
        <v>32</v>
      </c>
      <c r="F421">
        <v>2.88</v>
      </c>
      <c r="G421">
        <v>2</v>
      </c>
      <c r="H421" t="s">
        <v>4</v>
      </c>
      <c r="I421">
        <f t="shared" si="6"/>
        <v>5.76</v>
      </c>
      <c r="J421" t="s">
        <v>5</v>
      </c>
      <c r="K421" t="s">
        <v>573</v>
      </c>
      <c r="M421" t="s">
        <v>7</v>
      </c>
      <c r="O421" t="s">
        <v>966</v>
      </c>
      <c r="P421" t="s">
        <v>35</v>
      </c>
      <c r="Q421" t="s">
        <v>950</v>
      </c>
      <c r="R421" t="s">
        <v>940</v>
      </c>
      <c r="S421" t="s">
        <v>24</v>
      </c>
      <c r="T421" t="s">
        <v>13</v>
      </c>
      <c r="U421">
        <v>107</v>
      </c>
      <c r="V421" t="s">
        <v>25</v>
      </c>
      <c r="W421" t="s">
        <v>595</v>
      </c>
      <c r="X421" t="s">
        <v>51</v>
      </c>
      <c r="Y421">
        <v>2019</v>
      </c>
      <c r="Z421" t="s">
        <v>52</v>
      </c>
      <c r="AA421" s="2">
        <v>5.95</v>
      </c>
    </row>
    <row r="422" spans="1:27" x14ac:dyDescent="0.25">
      <c r="A422">
        <v>448</v>
      </c>
      <c r="B422" t="s">
        <v>2313</v>
      </c>
      <c r="C422" t="s">
        <v>2314</v>
      </c>
      <c r="D422" t="s">
        <v>2315</v>
      </c>
      <c r="E422" t="s">
        <v>234</v>
      </c>
      <c r="F422">
        <v>4</v>
      </c>
      <c r="G422">
        <v>3.75</v>
      </c>
      <c r="H422" t="s">
        <v>4</v>
      </c>
      <c r="I422">
        <f t="shared" si="6"/>
        <v>15</v>
      </c>
      <c r="J422" t="s">
        <v>5</v>
      </c>
      <c r="K422" t="s">
        <v>291</v>
      </c>
      <c r="O422" t="s">
        <v>2316</v>
      </c>
      <c r="P422" t="s">
        <v>46</v>
      </c>
      <c r="Q422" t="s">
        <v>2317</v>
      </c>
      <c r="R422" t="s">
        <v>2318</v>
      </c>
      <c r="S422" t="s">
        <v>24</v>
      </c>
      <c r="T422" t="s">
        <v>13</v>
      </c>
      <c r="U422">
        <v>193</v>
      </c>
      <c r="V422" t="s">
        <v>25</v>
      </c>
      <c r="W422" t="s">
        <v>2289</v>
      </c>
      <c r="X422" t="s">
        <v>51</v>
      </c>
      <c r="Y422">
        <v>2023</v>
      </c>
      <c r="Z422" t="s">
        <v>28</v>
      </c>
      <c r="AA422" s="2">
        <v>5.95</v>
      </c>
    </row>
    <row r="423" spans="1:27" x14ac:dyDescent="0.25">
      <c r="A423">
        <v>219</v>
      </c>
      <c r="B423" t="s">
        <v>1248</v>
      </c>
      <c r="C423" t="s">
        <v>1249</v>
      </c>
      <c r="D423" t="s">
        <v>1250</v>
      </c>
      <c r="E423" t="s">
        <v>42</v>
      </c>
      <c r="F423">
        <v>3.5</v>
      </c>
      <c r="G423">
        <v>2.5</v>
      </c>
      <c r="H423" t="s">
        <v>4</v>
      </c>
      <c r="I423">
        <f t="shared" si="6"/>
        <v>8.75</v>
      </c>
      <c r="J423" t="s">
        <v>5</v>
      </c>
      <c r="K423" t="s">
        <v>103</v>
      </c>
      <c r="O423" t="s">
        <v>1251</v>
      </c>
      <c r="P423" t="s">
        <v>68</v>
      </c>
      <c r="Q423" t="s">
        <v>1251</v>
      </c>
      <c r="R423" t="s">
        <v>1252</v>
      </c>
      <c r="S423" t="s">
        <v>787</v>
      </c>
      <c r="T423" t="s">
        <v>13</v>
      </c>
      <c r="U423">
        <v>232</v>
      </c>
      <c r="V423" t="s">
        <v>25</v>
      </c>
      <c r="W423" t="s">
        <v>88</v>
      </c>
      <c r="X423" t="s">
        <v>51</v>
      </c>
      <c r="Y423">
        <v>2016</v>
      </c>
      <c r="Z423" t="s">
        <v>52</v>
      </c>
      <c r="AA423" s="2">
        <v>5.95</v>
      </c>
    </row>
    <row r="424" spans="1:27" x14ac:dyDescent="0.25">
      <c r="A424">
        <v>333</v>
      </c>
      <c r="B424" t="s">
        <v>1793</v>
      </c>
      <c r="C424" t="s">
        <v>1794</v>
      </c>
      <c r="D424" t="s">
        <v>1795</v>
      </c>
      <c r="E424" t="s">
        <v>20</v>
      </c>
      <c r="F424">
        <v>2.75</v>
      </c>
      <c r="G424">
        <v>2</v>
      </c>
      <c r="H424" t="s">
        <v>4</v>
      </c>
      <c r="I424">
        <f t="shared" si="6"/>
        <v>5.5</v>
      </c>
      <c r="J424" t="s">
        <v>43</v>
      </c>
      <c r="K424" t="s">
        <v>98</v>
      </c>
      <c r="O424" t="s">
        <v>1796</v>
      </c>
      <c r="P424" t="s">
        <v>35</v>
      </c>
      <c r="Q424" t="s">
        <v>1797</v>
      </c>
      <c r="R424" t="s">
        <v>1798</v>
      </c>
      <c r="S424" t="s">
        <v>299</v>
      </c>
      <c r="T424" t="s">
        <v>13</v>
      </c>
      <c r="U424">
        <v>299</v>
      </c>
      <c r="V424" t="s">
        <v>25</v>
      </c>
      <c r="W424" t="s">
        <v>1722</v>
      </c>
      <c r="X424" t="s">
        <v>51</v>
      </c>
      <c r="Y424">
        <v>2021</v>
      </c>
      <c r="Z424" t="s">
        <v>28</v>
      </c>
      <c r="AA424" s="2">
        <v>5.95</v>
      </c>
    </row>
    <row r="425" spans="1:27" x14ac:dyDescent="0.25">
      <c r="A425">
        <v>425</v>
      </c>
      <c r="B425" t="s">
        <v>2207</v>
      </c>
      <c r="C425" t="s">
        <v>2208</v>
      </c>
      <c r="D425" t="s">
        <v>2209</v>
      </c>
      <c r="E425" t="s">
        <v>553</v>
      </c>
      <c r="F425">
        <v>3.75</v>
      </c>
      <c r="G425">
        <v>3.5</v>
      </c>
      <c r="H425" t="s">
        <v>4</v>
      </c>
      <c r="I425">
        <f t="shared" si="6"/>
        <v>13.125</v>
      </c>
      <c r="J425" t="s">
        <v>43</v>
      </c>
      <c r="K425" t="s">
        <v>1153</v>
      </c>
      <c r="M425" t="s">
        <v>7</v>
      </c>
      <c r="O425" t="s">
        <v>2210</v>
      </c>
      <c r="P425" t="s">
        <v>46</v>
      </c>
      <c r="Q425" t="s">
        <v>2211</v>
      </c>
      <c r="R425" t="s">
        <v>2164</v>
      </c>
      <c r="S425" t="s">
        <v>2165</v>
      </c>
      <c r="T425" t="s">
        <v>13</v>
      </c>
      <c r="U425">
        <v>536</v>
      </c>
      <c r="V425" t="s">
        <v>25</v>
      </c>
      <c r="W425" t="s">
        <v>2166</v>
      </c>
      <c r="X425" t="s">
        <v>51</v>
      </c>
      <c r="Y425">
        <v>2022</v>
      </c>
      <c r="Z425" t="s">
        <v>1593</v>
      </c>
      <c r="AA425" s="2">
        <v>5.95</v>
      </c>
    </row>
    <row r="426" spans="1:27" x14ac:dyDescent="0.25">
      <c r="A426">
        <v>42</v>
      </c>
      <c r="B426" t="s">
        <v>311</v>
      </c>
      <c r="C426" t="s">
        <v>312</v>
      </c>
      <c r="D426" t="s">
        <v>313</v>
      </c>
      <c r="E426" t="s">
        <v>314</v>
      </c>
      <c r="F426">
        <v>2.13</v>
      </c>
      <c r="G426">
        <v>3.5</v>
      </c>
      <c r="H426" t="s">
        <v>4</v>
      </c>
      <c r="I426">
        <f t="shared" si="6"/>
        <v>7.4550000000000001</v>
      </c>
      <c r="J426" t="s">
        <v>43</v>
      </c>
      <c r="K426" t="s">
        <v>98</v>
      </c>
      <c r="M426" t="s">
        <v>7</v>
      </c>
      <c r="O426" t="s">
        <v>315</v>
      </c>
      <c r="P426" t="s">
        <v>9</v>
      </c>
      <c r="Q426" t="s">
        <v>38</v>
      </c>
      <c r="R426" t="s">
        <v>316</v>
      </c>
      <c r="S426" t="s">
        <v>317</v>
      </c>
      <c r="T426" t="s">
        <v>13</v>
      </c>
      <c r="U426">
        <v>799</v>
      </c>
      <c r="V426" t="s">
        <v>25</v>
      </c>
      <c r="W426" t="s">
        <v>71</v>
      </c>
      <c r="X426" t="s">
        <v>51</v>
      </c>
      <c r="Y426">
        <v>2012</v>
      </c>
      <c r="Z426" t="s">
        <v>28</v>
      </c>
      <c r="AA426" s="2">
        <v>5.95</v>
      </c>
    </row>
    <row r="427" spans="1:27" x14ac:dyDescent="0.25">
      <c r="A427">
        <v>37</v>
      </c>
      <c r="B427" t="s">
        <v>280</v>
      </c>
      <c r="C427" t="s">
        <v>281</v>
      </c>
      <c r="D427" t="s">
        <v>282</v>
      </c>
      <c r="E427" t="s">
        <v>42</v>
      </c>
      <c r="F427">
        <v>2.63</v>
      </c>
      <c r="G427">
        <v>3.5</v>
      </c>
      <c r="H427" t="s">
        <v>4</v>
      </c>
      <c r="I427">
        <f t="shared" si="6"/>
        <v>9.2050000000000001</v>
      </c>
      <c r="J427" t="s">
        <v>43</v>
      </c>
      <c r="K427" t="s">
        <v>283</v>
      </c>
      <c r="O427" t="s">
        <v>284</v>
      </c>
      <c r="P427" t="s">
        <v>35</v>
      </c>
      <c r="Q427" t="s">
        <v>285</v>
      </c>
      <c r="R427" t="s">
        <v>286</v>
      </c>
      <c r="S427" t="s">
        <v>24</v>
      </c>
      <c r="T427" t="s">
        <v>13</v>
      </c>
      <c r="U427">
        <v>31</v>
      </c>
      <c r="V427" t="s">
        <v>25</v>
      </c>
      <c r="W427" t="s">
        <v>287</v>
      </c>
      <c r="X427" t="s">
        <v>51</v>
      </c>
      <c r="Y427" t="s">
        <v>80</v>
      </c>
      <c r="AA427" s="2">
        <v>5.98</v>
      </c>
    </row>
    <row r="428" spans="1:27" x14ac:dyDescent="0.25">
      <c r="A428">
        <v>389</v>
      </c>
      <c r="B428" t="s">
        <v>2036</v>
      </c>
      <c r="C428" t="s">
        <v>2037</v>
      </c>
      <c r="D428" t="s">
        <v>2038</v>
      </c>
      <c r="E428" t="s">
        <v>511</v>
      </c>
      <c r="F428">
        <v>2.75</v>
      </c>
      <c r="G428">
        <v>3.25</v>
      </c>
      <c r="H428" t="s">
        <v>478</v>
      </c>
      <c r="I428">
        <f t="shared" si="6"/>
        <v>28.063750000000002</v>
      </c>
      <c r="J428" t="s">
        <v>43</v>
      </c>
      <c r="K428" t="s">
        <v>98</v>
      </c>
      <c r="P428" t="s">
        <v>35</v>
      </c>
      <c r="Q428" t="s">
        <v>101</v>
      </c>
      <c r="R428" t="s">
        <v>101</v>
      </c>
      <c r="S428" t="s">
        <v>1945</v>
      </c>
      <c r="T428" t="s">
        <v>1930</v>
      </c>
      <c r="U428">
        <v>587</v>
      </c>
      <c r="V428" t="s">
        <v>25</v>
      </c>
      <c r="W428" t="s">
        <v>1922</v>
      </c>
      <c r="X428" t="s">
        <v>51</v>
      </c>
      <c r="Y428">
        <v>2022</v>
      </c>
      <c r="Z428" t="s">
        <v>1923</v>
      </c>
      <c r="AA428" s="2">
        <v>5.98</v>
      </c>
    </row>
    <row r="429" spans="1:27" x14ac:dyDescent="0.25">
      <c r="A429">
        <v>322</v>
      </c>
      <c r="B429" t="s">
        <v>1736</v>
      </c>
      <c r="C429" t="s">
        <v>1737</v>
      </c>
      <c r="D429" t="s">
        <v>1738</v>
      </c>
      <c r="E429" t="s">
        <v>42</v>
      </c>
      <c r="F429">
        <v>3.5</v>
      </c>
      <c r="G429">
        <v>2.5</v>
      </c>
      <c r="H429" t="s">
        <v>4</v>
      </c>
      <c r="I429">
        <f t="shared" si="6"/>
        <v>8.75</v>
      </c>
      <c r="J429" t="s">
        <v>5</v>
      </c>
      <c r="K429" t="s">
        <v>257</v>
      </c>
      <c r="O429" t="s">
        <v>1739</v>
      </c>
      <c r="P429" t="s">
        <v>68</v>
      </c>
      <c r="Q429" t="s">
        <v>1740</v>
      </c>
      <c r="R429" t="s">
        <v>1741</v>
      </c>
      <c r="S429" t="s">
        <v>1637</v>
      </c>
      <c r="T429" t="s">
        <v>13</v>
      </c>
      <c r="U429" s="3">
        <v>1578</v>
      </c>
      <c r="V429" t="s">
        <v>25</v>
      </c>
      <c r="W429" t="s">
        <v>1638</v>
      </c>
      <c r="X429" t="s">
        <v>51</v>
      </c>
      <c r="Y429">
        <v>2021</v>
      </c>
      <c r="Z429" t="s">
        <v>198</v>
      </c>
      <c r="AA429" s="2">
        <v>5.98</v>
      </c>
    </row>
    <row r="430" spans="1:27" x14ac:dyDescent="0.25">
      <c r="A430">
        <v>60</v>
      </c>
      <c r="B430" t="s">
        <v>427</v>
      </c>
      <c r="C430" t="s">
        <v>428</v>
      </c>
      <c r="D430" t="s">
        <v>429</v>
      </c>
      <c r="E430" t="s">
        <v>42</v>
      </c>
      <c r="F430">
        <v>1.63</v>
      </c>
      <c r="G430">
        <v>5</v>
      </c>
      <c r="H430" t="s">
        <v>4</v>
      </c>
      <c r="I430">
        <f t="shared" si="6"/>
        <v>8.1499999999999986</v>
      </c>
      <c r="J430" t="s">
        <v>43</v>
      </c>
      <c r="K430" t="s">
        <v>98</v>
      </c>
      <c r="O430" t="s">
        <v>430</v>
      </c>
      <c r="P430" t="s">
        <v>46</v>
      </c>
      <c r="Q430" t="s">
        <v>229</v>
      </c>
      <c r="R430" t="s">
        <v>36</v>
      </c>
      <c r="S430" t="s">
        <v>12</v>
      </c>
      <c r="T430" t="s">
        <v>13</v>
      </c>
      <c r="U430">
        <v>62</v>
      </c>
      <c r="V430" t="s">
        <v>25</v>
      </c>
      <c r="W430" t="s">
        <v>431</v>
      </c>
      <c r="X430" t="s">
        <v>51</v>
      </c>
      <c r="Y430">
        <v>2019</v>
      </c>
      <c r="Z430" t="s">
        <v>432</v>
      </c>
      <c r="AA430" s="2">
        <v>5.99</v>
      </c>
    </row>
    <row r="431" spans="1:27" x14ac:dyDescent="0.25">
      <c r="A431">
        <v>19</v>
      </c>
      <c r="B431" t="s">
        <v>159</v>
      </c>
      <c r="C431" t="s">
        <v>160</v>
      </c>
      <c r="D431" t="s">
        <v>161</v>
      </c>
      <c r="E431" t="s">
        <v>3</v>
      </c>
      <c r="F431">
        <v>1.38</v>
      </c>
      <c r="G431">
        <v>3.75</v>
      </c>
      <c r="H431" t="s">
        <v>162</v>
      </c>
      <c r="I431">
        <f t="shared" si="6"/>
        <v>2.5874999999999999</v>
      </c>
      <c r="J431" t="s">
        <v>43</v>
      </c>
      <c r="K431" t="s">
        <v>84</v>
      </c>
      <c r="O431" t="s">
        <v>163</v>
      </c>
      <c r="P431" t="s">
        <v>35</v>
      </c>
      <c r="Q431" t="s">
        <v>164</v>
      </c>
      <c r="R431" t="s">
        <v>165</v>
      </c>
      <c r="S431" t="s">
        <v>24</v>
      </c>
      <c r="T431" t="s">
        <v>13</v>
      </c>
      <c r="U431">
        <v>116</v>
      </c>
      <c r="V431" t="s">
        <v>25</v>
      </c>
      <c r="W431" t="s">
        <v>166</v>
      </c>
      <c r="X431" t="s">
        <v>38</v>
      </c>
      <c r="Y431" t="s">
        <v>80</v>
      </c>
      <c r="AA431" s="2">
        <v>5.99</v>
      </c>
    </row>
    <row r="432" spans="1:27" x14ac:dyDescent="0.25">
      <c r="A432">
        <v>172</v>
      </c>
      <c r="B432" t="s">
        <v>1008</v>
      </c>
      <c r="C432" t="s">
        <v>1009</v>
      </c>
      <c r="D432" t="s">
        <v>1010</v>
      </c>
      <c r="E432" t="s">
        <v>234</v>
      </c>
      <c r="F432">
        <v>2.13</v>
      </c>
      <c r="G432">
        <v>3.5</v>
      </c>
      <c r="H432" t="s">
        <v>4</v>
      </c>
      <c r="I432">
        <f t="shared" si="6"/>
        <v>7.4550000000000001</v>
      </c>
      <c r="J432" t="s">
        <v>43</v>
      </c>
      <c r="K432" t="s">
        <v>103</v>
      </c>
      <c r="M432" t="s">
        <v>7</v>
      </c>
      <c r="N432" t="s">
        <v>7</v>
      </c>
      <c r="O432" t="s">
        <v>1011</v>
      </c>
      <c r="P432" t="s">
        <v>68</v>
      </c>
      <c r="Q432" t="s">
        <v>1005</v>
      </c>
      <c r="R432" t="s">
        <v>1006</v>
      </c>
      <c r="S432" t="s">
        <v>24</v>
      </c>
      <c r="T432" t="s">
        <v>13</v>
      </c>
      <c r="U432">
        <v>406</v>
      </c>
      <c r="V432" t="s">
        <v>25</v>
      </c>
      <c r="W432" t="s">
        <v>1007</v>
      </c>
      <c r="X432" t="s">
        <v>51</v>
      </c>
      <c r="Y432">
        <v>2017</v>
      </c>
      <c r="Z432" t="s">
        <v>52</v>
      </c>
      <c r="AA432" s="2">
        <v>5.99</v>
      </c>
    </row>
    <row r="433" spans="1:28" x14ac:dyDescent="0.25">
      <c r="A433">
        <v>424</v>
      </c>
      <c r="B433" t="s">
        <v>2203</v>
      </c>
      <c r="C433" t="s">
        <v>2204</v>
      </c>
      <c r="D433" t="s">
        <v>2205</v>
      </c>
      <c r="E433" t="s">
        <v>234</v>
      </c>
      <c r="F433">
        <v>1.75</v>
      </c>
      <c r="G433">
        <v>4.75</v>
      </c>
      <c r="H433" t="s">
        <v>4</v>
      </c>
      <c r="I433">
        <f t="shared" si="6"/>
        <v>8.3125</v>
      </c>
      <c r="J433" t="s">
        <v>43</v>
      </c>
      <c r="K433" t="s">
        <v>98</v>
      </c>
      <c r="O433" t="s">
        <v>2206</v>
      </c>
      <c r="P433" t="s">
        <v>9</v>
      </c>
      <c r="Q433" t="s">
        <v>2206</v>
      </c>
      <c r="R433" t="s">
        <v>2164</v>
      </c>
      <c r="S433" t="s">
        <v>2165</v>
      </c>
      <c r="T433" t="s">
        <v>13</v>
      </c>
      <c r="U433">
        <v>536</v>
      </c>
      <c r="V433" t="s">
        <v>25</v>
      </c>
      <c r="W433" t="s">
        <v>2166</v>
      </c>
      <c r="X433" t="s">
        <v>51</v>
      </c>
      <c r="Y433">
        <v>2022</v>
      </c>
      <c r="Z433" t="s">
        <v>1593</v>
      </c>
      <c r="AA433" s="2">
        <v>5.99</v>
      </c>
    </row>
    <row r="434" spans="1:28" x14ac:dyDescent="0.25">
      <c r="A434">
        <v>329</v>
      </c>
      <c r="B434" t="s">
        <v>1770</v>
      </c>
      <c r="C434" t="s">
        <v>1771</v>
      </c>
      <c r="D434" t="s">
        <v>1772</v>
      </c>
      <c r="E434" t="s">
        <v>234</v>
      </c>
      <c r="F434">
        <v>0.75</v>
      </c>
      <c r="G434">
        <v>4</v>
      </c>
      <c r="H434" t="s">
        <v>4</v>
      </c>
      <c r="I434">
        <f t="shared" si="6"/>
        <v>3</v>
      </c>
      <c r="J434" t="s">
        <v>43</v>
      </c>
      <c r="K434" t="s">
        <v>98</v>
      </c>
      <c r="M434" t="s">
        <v>7</v>
      </c>
      <c r="O434" t="s">
        <v>1773</v>
      </c>
      <c r="P434" t="s">
        <v>46</v>
      </c>
      <c r="Q434" t="s">
        <v>1774</v>
      </c>
      <c r="R434" t="s">
        <v>1775</v>
      </c>
      <c r="S434" t="s">
        <v>1776</v>
      </c>
      <c r="T434" t="s">
        <v>13</v>
      </c>
      <c r="U434" s="3">
        <v>1042</v>
      </c>
      <c r="V434" t="s">
        <v>25</v>
      </c>
      <c r="W434" t="s">
        <v>1638</v>
      </c>
      <c r="X434" t="s">
        <v>51</v>
      </c>
      <c r="Y434">
        <v>2021</v>
      </c>
      <c r="Z434" t="s">
        <v>198</v>
      </c>
      <c r="AA434" s="2">
        <v>5.99</v>
      </c>
    </row>
    <row r="435" spans="1:28" x14ac:dyDescent="0.25">
      <c r="A435">
        <v>252</v>
      </c>
      <c r="B435" t="s">
        <v>1424</v>
      </c>
      <c r="C435" t="s">
        <v>1425</v>
      </c>
      <c r="D435" t="s">
        <v>1426</v>
      </c>
      <c r="E435" t="s">
        <v>42</v>
      </c>
      <c r="F435">
        <v>3.13</v>
      </c>
      <c r="G435">
        <v>2</v>
      </c>
      <c r="H435" t="s">
        <v>4</v>
      </c>
      <c r="I435">
        <f t="shared" si="6"/>
        <v>6.26</v>
      </c>
      <c r="J435" t="s">
        <v>5</v>
      </c>
      <c r="K435" t="s">
        <v>98</v>
      </c>
      <c r="O435" t="s">
        <v>1427</v>
      </c>
      <c r="P435" t="s">
        <v>35</v>
      </c>
      <c r="Q435" t="s">
        <v>1428</v>
      </c>
      <c r="R435" t="s">
        <v>396</v>
      </c>
      <c r="S435" t="s">
        <v>151</v>
      </c>
      <c r="T435" t="s">
        <v>13</v>
      </c>
      <c r="U435" s="3">
        <v>1053</v>
      </c>
      <c r="V435" t="s">
        <v>25</v>
      </c>
      <c r="W435" t="s">
        <v>688</v>
      </c>
      <c r="X435" t="s">
        <v>16</v>
      </c>
      <c r="Y435">
        <v>2013</v>
      </c>
      <c r="Z435" t="s">
        <v>28</v>
      </c>
      <c r="AA435" s="2">
        <v>5.99</v>
      </c>
    </row>
    <row r="436" spans="1:28" x14ac:dyDescent="0.25">
      <c r="A436">
        <v>332</v>
      </c>
      <c r="B436" t="s">
        <v>1787</v>
      </c>
      <c r="C436" t="s">
        <v>1788</v>
      </c>
      <c r="D436" t="s">
        <v>1789</v>
      </c>
      <c r="E436" t="s">
        <v>42</v>
      </c>
      <c r="F436">
        <v>3.5</v>
      </c>
      <c r="G436">
        <v>2.5</v>
      </c>
      <c r="H436" t="s">
        <v>4</v>
      </c>
      <c r="I436">
        <f t="shared" si="6"/>
        <v>8.75</v>
      </c>
      <c r="J436" t="s">
        <v>43</v>
      </c>
      <c r="K436" t="s">
        <v>66</v>
      </c>
      <c r="O436" t="s">
        <v>1790</v>
      </c>
      <c r="P436" t="s">
        <v>35</v>
      </c>
      <c r="Q436" t="s">
        <v>1791</v>
      </c>
      <c r="R436" t="s">
        <v>1792</v>
      </c>
      <c r="S436" t="s">
        <v>1776</v>
      </c>
      <c r="T436" t="s">
        <v>13</v>
      </c>
      <c r="U436" s="3">
        <v>1136</v>
      </c>
      <c r="V436" t="s">
        <v>25</v>
      </c>
      <c r="W436" t="s">
        <v>1638</v>
      </c>
      <c r="X436" t="s">
        <v>51</v>
      </c>
      <c r="Y436">
        <v>2021</v>
      </c>
      <c r="Z436" t="s">
        <v>198</v>
      </c>
      <c r="AA436" s="2">
        <v>5.99</v>
      </c>
      <c r="AB436" t="s">
        <v>718</v>
      </c>
    </row>
    <row r="437" spans="1:28" x14ac:dyDescent="0.25">
      <c r="A437">
        <v>370</v>
      </c>
      <c r="B437" t="s">
        <v>1954</v>
      </c>
      <c r="C437" t="s">
        <v>1955</v>
      </c>
      <c r="D437" t="s">
        <v>1956</v>
      </c>
      <c r="E437" t="s">
        <v>234</v>
      </c>
      <c r="F437">
        <v>2</v>
      </c>
      <c r="G437">
        <v>2</v>
      </c>
      <c r="H437" t="s">
        <v>75</v>
      </c>
      <c r="I437">
        <f t="shared" si="6"/>
        <v>3.14</v>
      </c>
      <c r="J437" t="s">
        <v>43</v>
      </c>
      <c r="K437" t="s">
        <v>98</v>
      </c>
      <c r="M437" t="s">
        <v>7</v>
      </c>
      <c r="O437" t="s">
        <v>1957</v>
      </c>
      <c r="P437" t="s">
        <v>35</v>
      </c>
      <c r="Q437" t="s">
        <v>1958</v>
      </c>
      <c r="R437" t="s">
        <v>1959</v>
      </c>
      <c r="S437" t="s">
        <v>1929</v>
      </c>
      <c r="T437" t="s">
        <v>1930</v>
      </c>
      <c r="U437" s="3">
        <v>1844</v>
      </c>
      <c r="V437" t="s">
        <v>25</v>
      </c>
      <c r="W437" t="s">
        <v>1922</v>
      </c>
      <c r="X437" t="s">
        <v>51</v>
      </c>
      <c r="Y437">
        <v>2022</v>
      </c>
      <c r="Z437" t="s">
        <v>1923</v>
      </c>
      <c r="AA437" s="2">
        <v>5.99</v>
      </c>
    </row>
    <row r="438" spans="1:28" x14ac:dyDescent="0.25">
      <c r="A438">
        <v>384</v>
      </c>
      <c r="B438" t="s">
        <v>2012</v>
      </c>
      <c r="C438" t="s">
        <v>2013</v>
      </c>
      <c r="D438" t="s">
        <v>2014</v>
      </c>
      <c r="E438" t="s">
        <v>32</v>
      </c>
      <c r="F438">
        <v>3.37</v>
      </c>
      <c r="G438">
        <v>2.5</v>
      </c>
      <c r="H438" t="s">
        <v>4</v>
      </c>
      <c r="I438">
        <f t="shared" si="6"/>
        <v>8.4250000000000007</v>
      </c>
      <c r="J438" t="s">
        <v>43</v>
      </c>
      <c r="K438" t="s">
        <v>1927</v>
      </c>
      <c r="P438" t="s">
        <v>35</v>
      </c>
      <c r="Q438" t="s">
        <v>508</v>
      </c>
      <c r="R438" t="s">
        <v>1928</v>
      </c>
      <c r="S438" t="s">
        <v>1929</v>
      </c>
      <c r="T438" t="s">
        <v>1930</v>
      </c>
      <c r="U438" s="3">
        <v>2164</v>
      </c>
      <c r="V438" t="s">
        <v>25</v>
      </c>
      <c r="W438" t="s">
        <v>1922</v>
      </c>
      <c r="X438" t="s">
        <v>51</v>
      </c>
      <c r="Y438">
        <v>2022</v>
      </c>
      <c r="Z438" t="s">
        <v>1923</v>
      </c>
      <c r="AA438" s="2">
        <v>5.99</v>
      </c>
    </row>
    <row r="439" spans="1:28" x14ac:dyDescent="0.25">
      <c r="A439">
        <v>470</v>
      </c>
      <c r="B439" t="s">
        <v>2451</v>
      </c>
      <c r="C439" t="s">
        <v>2452</v>
      </c>
      <c r="D439" t="s">
        <v>2453</v>
      </c>
      <c r="E439" t="s">
        <v>511</v>
      </c>
      <c r="F439">
        <v>1</v>
      </c>
      <c r="G439">
        <v>1</v>
      </c>
      <c r="H439" t="s">
        <v>75</v>
      </c>
      <c r="I439">
        <f t="shared" si="6"/>
        <v>0.78500000000000003</v>
      </c>
      <c r="J439" t="s">
        <v>43</v>
      </c>
      <c r="K439" t="s">
        <v>393</v>
      </c>
      <c r="M439" t="s">
        <v>7</v>
      </c>
      <c r="P439" t="s">
        <v>130</v>
      </c>
      <c r="Q439" t="s">
        <v>2454</v>
      </c>
      <c r="R439" t="s">
        <v>36</v>
      </c>
      <c r="S439" t="s">
        <v>12</v>
      </c>
      <c r="T439" t="s">
        <v>13</v>
      </c>
      <c r="U439">
        <v>61</v>
      </c>
      <c r="V439" t="s">
        <v>128</v>
      </c>
      <c r="W439" t="s">
        <v>2455</v>
      </c>
      <c r="X439" t="s">
        <v>130</v>
      </c>
      <c r="Y439">
        <v>2023</v>
      </c>
      <c r="Z439" t="s">
        <v>432</v>
      </c>
      <c r="AA439" s="2">
        <v>6</v>
      </c>
    </row>
    <row r="440" spans="1:28" x14ac:dyDescent="0.25">
      <c r="A440">
        <v>472</v>
      </c>
      <c r="B440" t="s">
        <v>2459</v>
      </c>
      <c r="C440" t="s">
        <v>2460</v>
      </c>
      <c r="D440" t="s">
        <v>2461</v>
      </c>
      <c r="E440" t="s">
        <v>511</v>
      </c>
      <c r="F440">
        <v>1.25</v>
      </c>
      <c r="G440">
        <v>1</v>
      </c>
      <c r="H440" t="s">
        <v>4</v>
      </c>
      <c r="I440">
        <f t="shared" si="6"/>
        <v>1.25</v>
      </c>
      <c r="J440" t="s">
        <v>43</v>
      </c>
      <c r="K440" t="s">
        <v>393</v>
      </c>
      <c r="M440" t="s">
        <v>7</v>
      </c>
      <c r="P440" t="s">
        <v>130</v>
      </c>
      <c r="Q440" t="s">
        <v>2454</v>
      </c>
      <c r="R440" t="s">
        <v>36</v>
      </c>
      <c r="S440" t="s">
        <v>12</v>
      </c>
      <c r="T440" t="s">
        <v>13</v>
      </c>
      <c r="U440">
        <v>61</v>
      </c>
      <c r="V440" t="s">
        <v>128</v>
      </c>
      <c r="W440" t="s">
        <v>2455</v>
      </c>
      <c r="X440" t="s">
        <v>130</v>
      </c>
      <c r="Y440">
        <v>2023</v>
      </c>
      <c r="Z440" t="s">
        <v>432</v>
      </c>
      <c r="AA440" s="2">
        <v>6</v>
      </c>
    </row>
    <row r="441" spans="1:28" x14ac:dyDescent="0.25">
      <c r="A441">
        <v>471</v>
      </c>
      <c r="B441" t="s">
        <v>2456</v>
      </c>
      <c r="C441" t="s">
        <v>2457</v>
      </c>
      <c r="D441" t="s">
        <v>2458</v>
      </c>
      <c r="E441" t="s">
        <v>511</v>
      </c>
      <c r="F441">
        <v>1.25</v>
      </c>
      <c r="G441">
        <v>0.63</v>
      </c>
      <c r="H441" t="s">
        <v>4</v>
      </c>
      <c r="I441">
        <f t="shared" si="6"/>
        <v>0.78749999999999998</v>
      </c>
      <c r="J441" t="s">
        <v>43</v>
      </c>
      <c r="K441" t="s">
        <v>393</v>
      </c>
      <c r="M441" t="s">
        <v>7</v>
      </c>
      <c r="P441" t="s">
        <v>130</v>
      </c>
      <c r="Q441" t="s">
        <v>2454</v>
      </c>
      <c r="R441" t="s">
        <v>36</v>
      </c>
      <c r="S441" t="s">
        <v>12</v>
      </c>
      <c r="T441" t="s">
        <v>13</v>
      </c>
      <c r="U441">
        <v>61</v>
      </c>
      <c r="V441" t="s">
        <v>128</v>
      </c>
      <c r="W441" t="s">
        <v>2455</v>
      </c>
      <c r="X441" t="s">
        <v>130</v>
      </c>
      <c r="Y441">
        <v>2023</v>
      </c>
      <c r="Z441" t="s">
        <v>432</v>
      </c>
      <c r="AA441" s="2">
        <v>6</v>
      </c>
    </row>
    <row r="442" spans="1:28" x14ac:dyDescent="0.25">
      <c r="A442">
        <v>18</v>
      </c>
      <c r="B442" t="s">
        <v>153</v>
      </c>
      <c r="C442" t="s">
        <v>154</v>
      </c>
      <c r="D442" t="s">
        <v>155</v>
      </c>
      <c r="E442" t="s">
        <v>42</v>
      </c>
      <c r="F442">
        <v>2.5</v>
      </c>
      <c r="G442">
        <v>2.5</v>
      </c>
      <c r="H442" t="s">
        <v>156</v>
      </c>
      <c r="I442">
        <f t="shared" si="6"/>
        <v>6.25</v>
      </c>
      <c r="J442" t="s">
        <v>5</v>
      </c>
      <c r="K442" t="s">
        <v>92</v>
      </c>
      <c r="P442" t="s">
        <v>46</v>
      </c>
      <c r="Q442" t="s">
        <v>157</v>
      </c>
      <c r="R442" t="s">
        <v>79</v>
      </c>
      <c r="S442" t="s">
        <v>24</v>
      </c>
      <c r="T442" t="s">
        <v>13</v>
      </c>
      <c r="U442">
        <v>42</v>
      </c>
      <c r="V442" t="s">
        <v>25</v>
      </c>
      <c r="W442" t="s">
        <v>158</v>
      </c>
      <c r="X442" t="s">
        <v>38</v>
      </c>
      <c r="Y442" t="s">
        <v>80</v>
      </c>
      <c r="AA442" s="2">
        <v>6</v>
      </c>
    </row>
    <row r="443" spans="1:28" x14ac:dyDescent="0.25">
      <c r="A443">
        <v>39</v>
      </c>
      <c r="B443" t="s">
        <v>293</v>
      </c>
      <c r="C443" t="s">
        <v>294</v>
      </c>
      <c r="D443" t="s">
        <v>295</v>
      </c>
      <c r="E443" t="s">
        <v>3</v>
      </c>
      <c r="F443">
        <v>2.25</v>
      </c>
      <c r="G443">
        <v>2.25</v>
      </c>
      <c r="H443" t="s">
        <v>156</v>
      </c>
      <c r="I443">
        <f t="shared" si="6"/>
        <v>5.0625</v>
      </c>
      <c r="J443" t="s">
        <v>43</v>
      </c>
      <c r="K443" t="s">
        <v>84</v>
      </c>
      <c r="O443" t="s">
        <v>296</v>
      </c>
      <c r="P443" t="s">
        <v>46</v>
      </c>
      <c r="Q443" t="s">
        <v>297</v>
      </c>
      <c r="R443" t="s">
        <v>298</v>
      </c>
      <c r="S443" t="s">
        <v>299</v>
      </c>
      <c r="T443" t="s">
        <v>13</v>
      </c>
      <c r="U443">
        <v>271</v>
      </c>
      <c r="V443" t="s">
        <v>25</v>
      </c>
      <c r="W443" t="s">
        <v>300</v>
      </c>
      <c r="X443" t="s">
        <v>301</v>
      </c>
      <c r="Y443">
        <v>2020</v>
      </c>
      <c r="Z443" t="s">
        <v>52</v>
      </c>
      <c r="AA443" s="2">
        <v>6</v>
      </c>
    </row>
    <row r="444" spans="1:28" x14ac:dyDescent="0.25">
      <c r="A444">
        <v>381</v>
      </c>
      <c r="B444" t="s">
        <v>2000</v>
      </c>
      <c r="C444" t="s">
        <v>1974</v>
      </c>
      <c r="D444" t="s">
        <v>2001</v>
      </c>
      <c r="E444" t="s">
        <v>42</v>
      </c>
      <c r="F444">
        <v>2.5</v>
      </c>
      <c r="G444">
        <v>3.5</v>
      </c>
      <c r="H444" t="s">
        <v>4</v>
      </c>
      <c r="I444">
        <f t="shared" si="6"/>
        <v>8.75</v>
      </c>
      <c r="J444" t="s">
        <v>43</v>
      </c>
      <c r="K444" t="s">
        <v>98</v>
      </c>
      <c r="O444" t="s">
        <v>2002</v>
      </c>
      <c r="P444" t="s">
        <v>9</v>
      </c>
      <c r="Q444" t="s">
        <v>1974</v>
      </c>
      <c r="R444" t="s">
        <v>1944</v>
      </c>
      <c r="S444" t="s">
        <v>1945</v>
      </c>
      <c r="T444" t="s">
        <v>1930</v>
      </c>
      <c r="U444">
        <v>582</v>
      </c>
      <c r="V444" t="s">
        <v>25</v>
      </c>
      <c r="W444" t="s">
        <v>1922</v>
      </c>
      <c r="X444" t="s">
        <v>51</v>
      </c>
      <c r="Y444">
        <v>2022</v>
      </c>
      <c r="Z444" t="s">
        <v>1923</v>
      </c>
      <c r="AA444" s="2">
        <v>6</v>
      </c>
    </row>
    <row r="445" spans="1:28" x14ac:dyDescent="0.25">
      <c r="A445">
        <v>327</v>
      </c>
      <c r="B445" t="s">
        <v>1763</v>
      </c>
      <c r="C445" t="s">
        <v>1764</v>
      </c>
      <c r="D445" t="s">
        <v>1765</v>
      </c>
      <c r="E445" t="s">
        <v>32</v>
      </c>
      <c r="F445">
        <v>1.5</v>
      </c>
      <c r="G445">
        <v>2.75</v>
      </c>
      <c r="H445" t="s">
        <v>478</v>
      </c>
      <c r="I445">
        <f t="shared" si="6"/>
        <v>12.952500000000001</v>
      </c>
      <c r="J445" t="s">
        <v>43</v>
      </c>
      <c r="K445" t="s">
        <v>98</v>
      </c>
      <c r="P445" t="s">
        <v>46</v>
      </c>
      <c r="Q445" t="s">
        <v>1766</v>
      </c>
      <c r="R445" t="s">
        <v>1767</v>
      </c>
      <c r="S445" t="s">
        <v>1637</v>
      </c>
      <c r="T445" t="s">
        <v>13</v>
      </c>
      <c r="U445" s="3">
        <v>1426</v>
      </c>
      <c r="V445" t="s">
        <v>25</v>
      </c>
      <c r="W445" t="s">
        <v>1638</v>
      </c>
      <c r="X445" t="s">
        <v>51</v>
      </c>
      <c r="Y445">
        <v>2021</v>
      </c>
      <c r="Z445" t="s">
        <v>198</v>
      </c>
      <c r="AA445" s="2">
        <v>6</v>
      </c>
    </row>
    <row r="446" spans="1:28" x14ac:dyDescent="0.25">
      <c r="A446">
        <v>320</v>
      </c>
      <c r="B446" t="s">
        <v>1712</v>
      </c>
      <c r="C446" t="s">
        <v>1713</v>
      </c>
      <c r="D446" t="s">
        <v>1714</v>
      </c>
      <c r="E446" t="s">
        <v>448</v>
      </c>
      <c r="F446">
        <v>1.5</v>
      </c>
      <c r="G446">
        <v>1.5</v>
      </c>
      <c r="H446" t="s">
        <v>75</v>
      </c>
      <c r="I446">
        <f t="shared" si="6"/>
        <v>1.7662500000000001</v>
      </c>
      <c r="J446" t="s">
        <v>43</v>
      </c>
      <c r="K446" t="s">
        <v>193</v>
      </c>
      <c r="M446" t="s">
        <v>7</v>
      </c>
      <c r="P446" t="s">
        <v>9</v>
      </c>
      <c r="Q446" t="s">
        <v>1715</v>
      </c>
      <c r="R446" t="s">
        <v>1716</v>
      </c>
      <c r="S446" t="s">
        <v>1637</v>
      </c>
      <c r="T446" t="s">
        <v>13</v>
      </c>
      <c r="U446" s="3">
        <v>1661</v>
      </c>
      <c r="V446" t="s">
        <v>25</v>
      </c>
      <c r="W446" t="s">
        <v>1638</v>
      </c>
      <c r="X446" t="s">
        <v>51</v>
      </c>
      <c r="Y446">
        <v>2021</v>
      </c>
      <c r="Z446" t="s">
        <v>198</v>
      </c>
      <c r="AA446" s="2">
        <v>6</v>
      </c>
    </row>
    <row r="447" spans="1:28" x14ac:dyDescent="0.25">
      <c r="A447">
        <v>198</v>
      </c>
      <c r="B447" t="s">
        <v>1142</v>
      </c>
      <c r="C447" t="s">
        <v>1143</v>
      </c>
      <c r="D447" t="s">
        <v>1144</v>
      </c>
      <c r="E447" t="s">
        <v>20</v>
      </c>
      <c r="F447">
        <v>2</v>
      </c>
      <c r="G447">
        <v>2.75</v>
      </c>
      <c r="H447" t="s">
        <v>4</v>
      </c>
      <c r="I447">
        <f t="shared" si="6"/>
        <v>5.5</v>
      </c>
      <c r="J447" t="s">
        <v>43</v>
      </c>
      <c r="K447" t="s">
        <v>98</v>
      </c>
      <c r="O447" t="s">
        <v>1145</v>
      </c>
      <c r="P447" t="s">
        <v>68</v>
      </c>
      <c r="Q447" t="s">
        <v>1143</v>
      </c>
      <c r="R447" t="s">
        <v>1126</v>
      </c>
      <c r="S447" t="s">
        <v>137</v>
      </c>
      <c r="T447" t="s">
        <v>13</v>
      </c>
      <c r="U447">
        <v>485</v>
      </c>
      <c r="V447" t="s">
        <v>25</v>
      </c>
      <c r="W447" t="s">
        <v>1070</v>
      </c>
      <c r="X447" t="s">
        <v>51</v>
      </c>
      <c r="Y447">
        <v>2018</v>
      </c>
      <c r="Z447" t="s">
        <v>52</v>
      </c>
      <c r="AA447" s="2">
        <v>6.5</v>
      </c>
    </row>
    <row r="448" spans="1:28" x14ac:dyDescent="0.25">
      <c r="A448">
        <v>263</v>
      </c>
      <c r="B448" t="s">
        <v>1483</v>
      </c>
      <c r="C448" t="s">
        <v>1484</v>
      </c>
      <c r="D448" t="s">
        <v>1485</v>
      </c>
      <c r="E448" t="s">
        <v>3</v>
      </c>
      <c r="F448">
        <v>3</v>
      </c>
      <c r="G448">
        <v>2</v>
      </c>
      <c r="H448" t="s">
        <v>4</v>
      </c>
      <c r="I448">
        <f t="shared" si="6"/>
        <v>6</v>
      </c>
      <c r="J448" t="s">
        <v>5</v>
      </c>
      <c r="K448" t="s">
        <v>449</v>
      </c>
      <c r="O448" t="s">
        <v>1486</v>
      </c>
      <c r="P448" t="s">
        <v>46</v>
      </c>
      <c r="Q448" t="s">
        <v>1487</v>
      </c>
      <c r="R448" t="s">
        <v>79</v>
      </c>
      <c r="S448" t="s">
        <v>24</v>
      </c>
      <c r="T448" t="s">
        <v>13</v>
      </c>
      <c r="U448">
        <v>41</v>
      </c>
      <c r="V448" t="s">
        <v>128</v>
      </c>
      <c r="W448" t="s">
        <v>1488</v>
      </c>
      <c r="X448" t="s">
        <v>130</v>
      </c>
      <c r="Y448">
        <v>2005</v>
      </c>
      <c r="AA448" s="2">
        <v>6.95</v>
      </c>
    </row>
    <row r="449" spans="1:28" x14ac:dyDescent="0.25">
      <c r="A449">
        <v>234</v>
      </c>
      <c r="B449" t="s">
        <v>1327</v>
      </c>
      <c r="C449" t="s">
        <v>1328</v>
      </c>
      <c r="D449" t="s">
        <v>1329</v>
      </c>
      <c r="E449" t="s">
        <v>32</v>
      </c>
      <c r="F449">
        <v>1.75</v>
      </c>
      <c r="G449">
        <v>1.5</v>
      </c>
      <c r="H449" t="s">
        <v>75</v>
      </c>
      <c r="I449">
        <f t="shared" si="6"/>
        <v>2.4040625000000002</v>
      </c>
      <c r="J449" t="s">
        <v>5</v>
      </c>
      <c r="K449" t="s">
        <v>98</v>
      </c>
      <c r="N449" t="s">
        <v>7</v>
      </c>
      <c r="O449" t="s">
        <v>1330</v>
      </c>
      <c r="P449" t="s">
        <v>35</v>
      </c>
      <c r="Q449" t="s">
        <v>1331</v>
      </c>
      <c r="R449" t="s">
        <v>1332</v>
      </c>
      <c r="S449" t="s">
        <v>317</v>
      </c>
      <c r="T449" t="s">
        <v>13</v>
      </c>
      <c r="U449">
        <v>930</v>
      </c>
      <c r="V449" t="s">
        <v>25</v>
      </c>
      <c r="W449" t="s">
        <v>71</v>
      </c>
      <c r="X449" t="s">
        <v>51</v>
      </c>
      <c r="Y449">
        <v>2012</v>
      </c>
      <c r="Z449" t="s">
        <v>28</v>
      </c>
      <c r="AA449" s="2">
        <v>6.95</v>
      </c>
    </row>
    <row r="450" spans="1:28" ht="30" x14ac:dyDescent="0.25">
      <c r="A450">
        <v>1</v>
      </c>
      <c r="B450" t="s">
        <v>0</v>
      </c>
      <c r="C450" t="s">
        <v>1</v>
      </c>
      <c r="D450" t="s">
        <v>2</v>
      </c>
      <c r="E450" t="s">
        <v>3</v>
      </c>
      <c r="F450">
        <v>3</v>
      </c>
      <c r="G450">
        <v>2</v>
      </c>
      <c r="H450" t="s">
        <v>4</v>
      </c>
      <c r="I450">
        <f t="shared" si="6"/>
        <v>6</v>
      </c>
      <c r="J450" t="s">
        <v>5</v>
      </c>
      <c r="K450" t="s">
        <v>6</v>
      </c>
      <c r="M450" t="s">
        <v>7</v>
      </c>
      <c r="O450" s="1" t="s">
        <v>8</v>
      </c>
      <c r="P450" t="s">
        <v>9</v>
      </c>
      <c r="Q450" t="s">
        <v>10</v>
      </c>
      <c r="R450" t="s">
        <v>11</v>
      </c>
      <c r="S450" t="s">
        <v>12</v>
      </c>
      <c r="T450" t="s">
        <v>13</v>
      </c>
      <c r="U450">
        <v>207</v>
      </c>
      <c r="V450" t="s">
        <v>14</v>
      </c>
      <c r="W450" t="s">
        <v>15</v>
      </c>
      <c r="X450" t="s">
        <v>16</v>
      </c>
      <c r="Y450">
        <v>2014</v>
      </c>
      <c r="AA450" s="2">
        <v>6.99</v>
      </c>
    </row>
    <row r="451" spans="1:28" x14ac:dyDescent="0.25">
      <c r="A451">
        <v>21</v>
      </c>
      <c r="B451" t="s">
        <v>177</v>
      </c>
      <c r="C451" t="s">
        <v>178</v>
      </c>
      <c r="D451" t="s">
        <v>179</v>
      </c>
      <c r="E451" t="s">
        <v>32</v>
      </c>
      <c r="F451">
        <v>1.73</v>
      </c>
      <c r="G451">
        <v>1.25</v>
      </c>
      <c r="H451" t="s">
        <v>4</v>
      </c>
      <c r="I451">
        <f t="shared" ref="I451:I479" si="7">IF(H451="Rectangle",F451*G451,IF(H451="Square",F451*G451,IF(H451="Round",(F451/2)^2*3.14,IF(H451="Oval",(F451*G451*3.14),IF(H451="Triangle",((F451*G451)/2),"Error")))))</f>
        <v>2.1625000000000001</v>
      </c>
      <c r="J451" t="s">
        <v>5</v>
      </c>
      <c r="K451" t="s">
        <v>180</v>
      </c>
      <c r="O451" t="s">
        <v>181</v>
      </c>
      <c r="P451" t="s">
        <v>46</v>
      </c>
      <c r="Q451" t="s">
        <v>182</v>
      </c>
      <c r="R451" t="s">
        <v>183</v>
      </c>
      <c r="S451" t="s">
        <v>184</v>
      </c>
      <c r="T451" t="s">
        <v>13</v>
      </c>
      <c r="U451">
        <v>417</v>
      </c>
      <c r="V451" t="s">
        <v>25</v>
      </c>
      <c r="W451" t="s">
        <v>185</v>
      </c>
      <c r="X451" t="s">
        <v>27</v>
      </c>
      <c r="Y451">
        <v>2017</v>
      </c>
      <c r="Z451" t="s">
        <v>28</v>
      </c>
      <c r="AA451" s="2">
        <v>6.99</v>
      </c>
    </row>
    <row r="452" spans="1:28" x14ac:dyDescent="0.25">
      <c r="A452">
        <v>186</v>
      </c>
      <c r="B452" t="s">
        <v>1077</v>
      </c>
      <c r="C452" t="s">
        <v>1078</v>
      </c>
      <c r="D452" t="s">
        <v>1079</v>
      </c>
      <c r="E452" t="s">
        <v>458</v>
      </c>
      <c r="F452">
        <v>2.63</v>
      </c>
      <c r="G452">
        <v>4</v>
      </c>
      <c r="H452" t="s">
        <v>4</v>
      </c>
      <c r="I452">
        <f t="shared" si="7"/>
        <v>10.52</v>
      </c>
      <c r="J452" t="s">
        <v>43</v>
      </c>
      <c r="K452" t="s">
        <v>98</v>
      </c>
      <c r="O452" t="s">
        <v>1080</v>
      </c>
      <c r="P452" t="s">
        <v>46</v>
      </c>
      <c r="Q452" t="s">
        <v>1081</v>
      </c>
      <c r="R452" t="s">
        <v>1076</v>
      </c>
      <c r="S452" t="s">
        <v>299</v>
      </c>
      <c r="T452" t="s">
        <v>13</v>
      </c>
      <c r="U452">
        <v>433</v>
      </c>
      <c r="V452" t="s">
        <v>25</v>
      </c>
      <c r="W452" t="s">
        <v>1007</v>
      </c>
      <c r="X452" t="s">
        <v>51</v>
      </c>
      <c r="Y452">
        <v>2017</v>
      </c>
      <c r="Z452" t="s">
        <v>52</v>
      </c>
      <c r="AA452" s="2">
        <v>6.99</v>
      </c>
    </row>
    <row r="453" spans="1:28" x14ac:dyDescent="0.25">
      <c r="A453">
        <v>422</v>
      </c>
      <c r="B453" t="s">
        <v>2194</v>
      </c>
      <c r="C453" t="s">
        <v>2195</v>
      </c>
      <c r="D453" t="s">
        <v>2196</v>
      </c>
      <c r="E453" t="s">
        <v>3</v>
      </c>
      <c r="F453">
        <v>2.25</v>
      </c>
      <c r="G453">
        <v>2.75</v>
      </c>
      <c r="H453" t="s">
        <v>4</v>
      </c>
      <c r="I453">
        <f t="shared" si="7"/>
        <v>6.1875</v>
      </c>
      <c r="J453" t="s">
        <v>43</v>
      </c>
      <c r="K453" t="s">
        <v>98</v>
      </c>
      <c r="O453" t="s">
        <v>2197</v>
      </c>
      <c r="P453" t="s">
        <v>35</v>
      </c>
      <c r="Q453" t="s">
        <v>2198</v>
      </c>
      <c r="R453" t="s">
        <v>2164</v>
      </c>
      <c r="S453" t="s">
        <v>2165</v>
      </c>
      <c r="T453" t="s">
        <v>13</v>
      </c>
      <c r="U453">
        <v>536</v>
      </c>
      <c r="V453" t="s">
        <v>25</v>
      </c>
      <c r="W453" t="s">
        <v>2166</v>
      </c>
      <c r="X453" t="s">
        <v>51</v>
      </c>
      <c r="Y453">
        <v>2022</v>
      </c>
      <c r="Z453" t="s">
        <v>1593</v>
      </c>
      <c r="AA453" s="2">
        <v>6.99</v>
      </c>
    </row>
    <row r="454" spans="1:28" x14ac:dyDescent="0.25">
      <c r="A454">
        <v>416</v>
      </c>
      <c r="B454" t="s">
        <v>2158</v>
      </c>
      <c r="C454" t="s">
        <v>2159</v>
      </c>
      <c r="D454" t="s">
        <v>2160</v>
      </c>
      <c r="E454" t="s">
        <v>32</v>
      </c>
      <c r="F454">
        <v>1.75</v>
      </c>
      <c r="G454">
        <v>1.75</v>
      </c>
      <c r="H454" t="s">
        <v>75</v>
      </c>
      <c r="I454">
        <f t="shared" si="7"/>
        <v>2.4040625000000002</v>
      </c>
      <c r="J454" t="s">
        <v>43</v>
      </c>
      <c r="K454" t="s">
        <v>2161</v>
      </c>
      <c r="M454" t="s">
        <v>7</v>
      </c>
      <c r="O454" t="s">
        <v>2162</v>
      </c>
      <c r="P454" t="s">
        <v>35</v>
      </c>
      <c r="Q454" t="s">
        <v>2163</v>
      </c>
      <c r="R454" t="s">
        <v>2164</v>
      </c>
      <c r="S454" t="s">
        <v>2165</v>
      </c>
      <c r="T454" t="s">
        <v>13</v>
      </c>
      <c r="U454">
        <v>536</v>
      </c>
      <c r="V454" t="s">
        <v>25</v>
      </c>
      <c r="W454" t="s">
        <v>2166</v>
      </c>
      <c r="X454" t="s">
        <v>51</v>
      </c>
      <c r="Y454">
        <v>2022</v>
      </c>
      <c r="Z454" t="s">
        <v>1593</v>
      </c>
      <c r="AA454" s="2">
        <v>6.99</v>
      </c>
    </row>
    <row r="455" spans="1:28" x14ac:dyDescent="0.25">
      <c r="A455">
        <v>258</v>
      </c>
      <c r="B455" t="s">
        <v>1456</v>
      </c>
      <c r="C455" t="s">
        <v>1457</v>
      </c>
      <c r="D455" t="s">
        <v>1458</v>
      </c>
      <c r="E455" t="s">
        <v>234</v>
      </c>
      <c r="F455">
        <v>2.68</v>
      </c>
      <c r="G455">
        <v>4.38</v>
      </c>
      <c r="H455" t="s">
        <v>4</v>
      </c>
      <c r="I455">
        <f t="shared" si="7"/>
        <v>11.7384</v>
      </c>
      <c r="J455" t="s">
        <v>43</v>
      </c>
      <c r="K455" t="s">
        <v>1057</v>
      </c>
      <c r="O455" t="s">
        <v>1459</v>
      </c>
      <c r="P455" t="s">
        <v>46</v>
      </c>
      <c r="Q455" t="s">
        <v>1460</v>
      </c>
      <c r="R455" t="s">
        <v>396</v>
      </c>
      <c r="S455" t="s">
        <v>151</v>
      </c>
      <c r="T455" t="s">
        <v>13</v>
      </c>
      <c r="U455" s="3">
        <v>1053</v>
      </c>
      <c r="V455" t="s">
        <v>25</v>
      </c>
      <c r="W455" t="s">
        <v>1461</v>
      </c>
      <c r="X455" t="s">
        <v>16</v>
      </c>
      <c r="Y455">
        <v>2006</v>
      </c>
      <c r="AA455" s="2">
        <v>6.99</v>
      </c>
    </row>
    <row r="456" spans="1:28" x14ac:dyDescent="0.25">
      <c r="A456">
        <v>390</v>
      </c>
      <c r="B456" t="s">
        <v>2039</v>
      </c>
      <c r="C456" t="s">
        <v>2040</v>
      </c>
      <c r="D456" t="s">
        <v>2041</v>
      </c>
      <c r="E456" t="s">
        <v>1102</v>
      </c>
      <c r="F456">
        <v>2</v>
      </c>
      <c r="G456">
        <v>2</v>
      </c>
      <c r="H456" t="s">
        <v>75</v>
      </c>
      <c r="I456">
        <f t="shared" si="7"/>
        <v>3.14</v>
      </c>
      <c r="J456" t="s">
        <v>43</v>
      </c>
      <c r="K456" t="s">
        <v>1927</v>
      </c>
      <c r="M456" t="s">
        <v>7</v>
      </c>
      <c r="P456" t="s">
        <v>35</v>
      </c>
      <c r="Q456" t="s">
        <v>508</v>
      </c>
      <c r="R456" t="s">
        <v>1953</v>
      </c>
      <c r="S456" t="s">
        <v>1963</v>
      </c>
      <c r="T456" t="s">
        <v>1930</v>
      </c>
      <c r="U456" s="3">
        <v>1639</v>
      </c>
      <c r="V456" t="s">
        <v>25</v>
      </c>
      <c r="W456" t="s">
        <v>1922</v>
      </c>
      <c r="X456" t="s">
        <v>51</v>
      </c>
      <c r="Y456">
        <v>2022</v>
      </c>
      <c r="Z456" t="s">
        <v>1923</v>
      </c>
      <c r="AA456" s="2">
        <v>6.99</v>
      </c>
    </row>
    <row r="457" spans="1:28" x14ac:dyDescent="0.25">
      <c r="A457">
        <v>365</v>
      </c>
      <c r="B457" t="s">
        <v>1931</v>
      </c>
      <c r="C457" t="s">
        <v>1932</v>
      </c>
      <c r="D457" t="s">
        <v>1933</v>
      </c>
      <c r="E457" t="s">
        <v>3</v>
      </c>
      <c r="F457">
        <v>2.87</v>
      </c>
      <c r="G457">
        <v>2.87</v>
      </c>
      <c r="H457" t="s">
        <v>156</v>
      </c>
      <c r="I457">
        <f t="shared" si="7"/>
        <v>8.2369000000000003</v>
      </c>
      <c r="J457" t="s">
        <v>43</v>
      </c>
      <c r="K457" t="s">
        <v>103</v>
      </c>
      <c r="M457" t="s">
        <v>7</v>
      </c>
      <c r="O457" t="s">
        <v>1932</v>
      </c>
      <c r="P457" t="s">
        <v>9</v>
      </c>
      <c r="Q457" t="s">
        <v>1932</v>
      </c>
      <c r="R457" t="s">
        <v>1934</v>
      </c>
      <c r="S457" t="s">
        <v>1929</v>
      </c>
      <c r="T457" t="s">
        <v>1930</v>
      </c>
      <c r="U457" s="3">
        <v>1826</v>
      </c>
      <c r="V457" t="s">
        <v>25</v>
      </c>
      <c r="W457" t="s">
        <v>1922</v>
      </c>
      <c r="X457" t="s">
        <v>51</v>
      </c>
      <c r="Y457">
        <v>2022</v>
      </c>
      <c r="Z457" t="s">
        <v>1923</v>
      </c>
      <c r="AA457" s="2">
        <v>6.99</v>
      </c>
    </row>
    <row r="458" spans="1:28" x14ac:dyDescent="0.25">
      <c r="A458">
        <v>387</v>
      </c>
      <c r="B458" t="s">
        <v>2026</v>
      </c>
      <c r="C458" t="s">
        <v>2027</v>
      </c>
      <c r="D458" t="s">
        <v>2028</v>
      </c>
      <c r="E458" t="s">
        <v>42</v>
      </c>
      <c r="F458">
        <v>3.5</v>
      </c>
      <c r="G458">
        <v>2.5</v>
      </c>
      <c r="H458" t="s">
        <v>4</v>
      </c>
      <c r="I458">
        <f t="shared" si="7"/>
        <v>8.75</v>
      </c>
      <c r="J458" t="s">
        <v>5</v>
      </c>
      <c r="K458" t="s">
        <v>92</v>
      </c>
      <c r="O458" t="s">
        <v>2029</v>
      </c>
      <c r="P458" t="s">
        <v>35</v>
      </c>
      <c r="Q458" t="s">
        <v>2030</v>
      </c>
      <c r="R458" t="s">
        <v>2007</v>
      </c>
      <c r="S458" t="s">
        <v>1963</v>
      </c>
      <c r="T458" t="s">
        <v>1930</v>
      </c>
      <c r="U458" s="3">
        <v>1831</v>
      </c>
      <c r="V458" t="s">
        <v>25</v>
      </c>
      <c r="W458" t="s">
        <v>1922</v>
      </c>
      <c r="X458" t="s">
        <v>51</v>
      </c>
      <c r="Y458">
        <v>2022</v>
      </c>
      <c r="Z458" t="s">
        <v>1923</v>
      </c>
      <c r="AA458" s="2">
        <v>6.99</v>
      </c>
    </row>
    <row r="459" spans="1:28" x14ac:dyDescent="0.25">
      <c r="A459">
        <v>363</v>
      </c>
      <c r="B459" t="s">
        <v>1916</v>
      </c>
      <c r="C459" t="s">
        <v>1917</v>
      </c>
      <c r="D459" t="s">
        <v>1918</v>
      </c>
      <c r="E459" t="s">
        <v>314</v>
      </c>
      <c r="F459">
        <v>2.75</v>
      </c>
      <c r="G459">
        <v>2.5</v>
      </c>
      <c r="H459" t="s">
        <v>156</v>
      </c>
      <c r="I459">
        <f t="shared" si="7"/>
        <v>6.875</v>
      </c>
      <c r="J459" t="s">
        <v>5</v>
      </c>
      <c r="K459" t="s">
        <v>57</v>
      </c>
      <c r="M459" t="s">
        <v>7</v>
      </c>
      <c r="O459" t="s">
        <v>1919</v>
      </c>
      <c r="P459" t="s">
        <v>46</v>
      </c>
      <c r="Q459" t="s">
        <v>1920</v>
      </c>
      <c r="R459" t="s">
        <v>1921</v>
      </c>
      <c r="S459" t="s">
        <v>48</v>
      </c>
      <c r="T459" t="s">
        <v>13</v>
      </c>
      <c r="U459" s="3">
        <v>2031</v>
      </c>
      <c r="V459" t="s">
        <v>25</v>
      </c>
      <c r="W459" t="s">
        <v>1922</v>
      </c>
      <c r="X459" t="s">
        <v>51</v>
      </c>
      <c r="Y459">
        <v>2022</v>
      </c>
      <c r="Z459" t="s">
        <v>1923</v>
      </c>
      <c r="AA459" s="2">
        <v>6.99</v>
      </c>
      <c r="AB459" t="s">
        <v>718</v>
      </c>
    </row>
    <row r="460" spans="1:28" x14ac:dyDescent="0.25">
      <c r="A460">
        <v>444</v>
      </c>
      <c r="B460" t="s">
        <v>2294</v>
      </c>
      <c r="C460" t="s">
        <v>2295</v>
      </c>
      <c r="D460" t="s">
        <v>2296</v>
      </c>
      <c r="E460" t="s">
        <v>553</v>
      </c>
      <c r="F460">
        <v>3</v>
      </c>
      <c r="G460">
        <v>3.5</v>
      </c>
      <c r="H460" t="s">
        <v>4</v>
      </c>
      <c r="I460">
        <f t="shared" si="7"/>
        <v>10.5</v>
      </c>
      <c r="J460" t="s">
        <v>43</v>
      </c>
      <c r="K460" t="s">
        <v>612</v>
      </c>
      <c r="M460" t="s">
        <v>7</v>
      </c>
      <c r="O460" t="s">
        <v>2297</v>
      </c>
      <c r="P460" t="s">
        <v>9</v>
      </c>
      <c r="Q460" t="s">
        <v>2298</v>
      </c>
      <c r="R460" t="s">
        <v>2299</v>
      </c>
      <c r="S460" t="s">
        <v>24</v>
      </c>
      <c r="T460" t="s">
        <v>13</v>
      </c>
      <c r="U460">
        <v>225</v>
      </c>
      <c r="V460" t="s">
        <v>25</v>
      </c>
      <c r="W460" t="s">
        <v>2289</v>
      </c>
      <c r="X460" t="s">
        <v>51</v>
      </c>
      <c r="Y460">
        <v>2023</v>
      </c>
      <c r="Z460" t="s">
        <v>28</v>
      </c>
      <c r="AA460" s="2">
        <v>7.95</v>
      </c>
    </row>
    <row r="461" spans="1:28" x14ac:dyDescent="0.25">
      <c r="A461">
        <v>447</v>
      </c>
      <c r="B461" t="s">
        <v>2308</v>
      </c>
      <c r="C461" t="s">
        <v>2309</v>
      </c>
      <c r="D461" t="s">
        <v>2310</v>
      </c>
      <c r="E461" t="s">
        <v>234</v>
      </c>
      <c r="F461">
        <v>3.25</v>
      </c>
      <c r="G461">
        <v>2.75</v>
      </c>
      <c r="H461" t="s">
        <v>4</v>
      </c>
      <c r="I461">
        <f t="shared" si="7"/>
        <v>8.9375</v>
      </c>
      <c r="J461" t="s">
        <v>5</v>
      </c>
      <c r="K461" t="s">
        <v>393</v>
      </c>
      <c r="O461" t="s">
        <v>2311</v>
      </c>
      <c r="P461" t="s">
        <v>35</v>
      </c>
      <c r="Q461" t="s">
        <v>2312</v>
      </c>
      <c r="R461" t="s">
        <v>2299</v>
      </c>
      <c r="S461" t="s">
        <v>24</v>
      </c>
      <c r="T461" t="s">
        <v>13</v>
      </c>
      <c r="U461">
        <v>225</v>
      </c>
      <c r="V461" t="s">
        <v>25</v>
      </c>
      <c r="W461" t="s">
        <v>2289</v>
      </c>
      <c r="X461" t="s">
        <v>51</v>
      </c>
      <c r="Y461">
        <v>2023</v>
      </c>
      <c r="Z461" t="s">
        <v>28</v>
      </c>
      <c r="AA461" s="2">
        <v>7.95</v>
      </c>
    </row>
    <row r="462" spans="1:28" x14ac:dyDescent="0.25">
      <c r="A462">
        <v>383</v>
      </c>
      <c r="B462" t="s">
        <v>2008</v>
      </c>
      <c r="C462" t="s">
        <v>2009</v>
      </c>
      <c r="D462" t="s">
        <v>2010</v>
      </c>
      <c r="E462" t="s">
        <v>42</v>
      </c>
      <c r="F462">
        <v>3.5</v>
      </c>
      <c r="G462">
        <v>2.5</v>
      </c>
      <c r="H462" t="s">
        <v>4</v>
      </c>
      <c r="I462">
        <f t="shared" si="7"/>
        <v>8.75</v>
      </c>
      <c r="J462" t="s">
        <v>5</v>
      </c>
      <c r="K462" t="s">
        <v>66</v>
      </c>
      <c r="O462" t="s">
        <v>2011</v>
      </c>
      <c r="P462" t="s">
        <v>35</v>
      </c>
      <c r="Q462" t="s">
        <v>508</v>
      </c>
      <c r="R462" t="s">
        <v>1953</v>
      </c>
      <c r="S462" t="s">
        <v>1963</v>
      </c>
      <c r="T462" t="s">
        <v>1930</v>
      </c>
      <c r="U462" s="3">
        <v>1639</v>
      </c>
      <c r="V462" t="s">
        <v>25</v>
      </c>
      <c r="W462" t="s">
        <v>1922</v>
      </c>
      <c r="X462" t="s">
        <v>51</v>
      </c>
      <c r="Y462">
        <v>2022</v>
      </c>
      <c r="Z462" t="s">
        <v>1923</v>
      </c>
      <c r="AA462" s="2">
        <v>7.95</v>
      </c>
    </row>
    <row r="463" spans="1:28" x14ac:dyDescent="0.25">
      <c r="A463">
        <v>445</v>
      </c>
      <c r="B463" t="s">
        <v>2300</v>
      </c>
      <c r="C463" t="s">
        <v>2301</v>
      </c>
      <c r="D463" t="s">
        <v>2302</v>
      </c>
      <c r="E463" t="s">
        <v>42</v>
      </c>
      <c r="F463">
        <v>3.25</v>
      </c>
      <c r="G463">
        <v>2.5</v>
      </c>
      <c r="H463" t="s">
        <v>4</v>
      </c>
      <c r="I463">
        <f t="shared" si="7"/>
        <v>8.125</v>
      </c>
      <c r="J463" t="s">
        <v>5</v>
      </c>
      <c r="K463" t="s">
        <v>84</v>
      </c>
      <c r="O463" t="s">
        <v>2303</v>
      </c>
      <c r="P463" t="s">
        <v>35</v>
      </c>
      <c r="Q463" t="s">
        <v>2301</v>
      </c>
      <c r="R463" t="s">
        <v>2301</v>
      </c>
      <c r="S463" t="s">
        <v>24</v>
      </c>
      <c r="T463" t="s">
        <v>13</v>
      </c>
      <c r="U463">
        <v>247</v>
      </c>
      <c r="V463" t="s">
        <v>25</v>
      </c>
      <c r="W463" t="s">
        <v>2289</v>
      </c>
      <c r="X463" t="s">
        <v>51</v>
      </c>
      <c r="Y463">
        <v>2023</v>
      </c>
      <c r="Z463" t="s">
        <v>28</v>
      </c>
      <c r="AA463" s="2">
        <v>7.99</v>
      </c>
    </row>
    <row r="464" spans="1:28" x14ac:dyDescent="0.25">
      <c r="A464">
        <v>446</v>
      </c>
      <c r="B464" t="s">
        <v>2304</v>
      </c>
      <c r="C464" t="s">
        <v>2305</v>
      </c>
      <c r="D464" t="s">
        <v>2306</v>
      </c>
      <c r="E464" t="s">
        <v>553</v>
      </c>
      <c r="F464">
        <v>3</v>
      </c>
      <c r="G464">
        <v>2</v>
      </c>
      <c r="H464" t="s">
        <v>4</v>
      </c>
      <c r="I464">
        <f t="shared" si="7"/>
        <v>6</v>
      </c>
      <c r="J464" t="s">
        <v>5</v>
      </c>
      <c r="K464" t="s">
        <v>66</v>
      </c>
      <c r="N464" t="s">
        <v>7</v>
      </c>
      <c r="O464" t="s">
        <v>2307</v>
      </c>
      <c r="P464" t="s">
        <v>9</v>
      </c>
      <c r="Q464" t="s">
        <v>2301</v>
      </c>
      <c r="R464" t="s">
        <v>2301</v>
      </c>
      <c r="S464" t="s">
        <v>24</v>
      </c>
      <c r="T464" t="s">
        <v>13</v>
      </c>
      <c r="U464">
        <v>247</v>
      </c>
      <c r="V464" t="s">
        <v>25</v>
      </c>
      <c r="W464" t="s">
        <v>2289</v>
      </c>
      <c r="X464" t="s">
        <v>51</v>
      </c>
      <c r="Y464">
        <v>2023</v>
      </c>
      <c r="Z464" t="s">
        <v>28</v>
      </c>
      <c r="AA464" s="2">
        <v>7.99</v>
      </c>
    </row>
    <row r="465" spans="1:28" x14ac:dyDescent="0.25">
      <c r="A465">
        <v>460</v>
      </c>
      <c r="B465" t="s">
        <v>2377</v>
      </c>
      <c r="C465" t="s">
        <v>2375</v>
      </c>
      <c r="D465" t="s">
        <v>2378</v>
      </c>
      <c r="E465" t="s">
        <v>553</v>
      </c>
      <c r="F465">
        <v>2.87</v>
      </c>
      <c r="G465">
        <v>3</v>
      </c>
      <c r="H465" t="s">
        <v>4</v>
      </c>
      <c r="I465">
        <f t="shared" si="7"/>
        <v>8.61</v>
      </c>
      <c r="J465" t="s">
        <v>43</v>
      </c>
      <c r="K465" t="s">
        <v>612</v>
      </c>
      <c r="M465" t="s">
        <v>7</v>
      </c>
      <c r="N465" t="s">
        <v>7</v>
      </c>
      <c r="O465" t="s">
        <v>2375</v>
      </c>
      <c r="P465" t="s">
        <v>9</v>
      </c>
      <c r="Q465" t="s">
        <v>2375</v>
      </c>
      <c r="R465" t="s">
        <v>2376</v>
      </c>
      <c r="S465" t="s">
        <v>787</v>
      </c>
      <c r="T465" t="s">
        <v>13</v>
      </c>
      <c r="U465">
        <v>283</v>
      </c>
      <c r="V465" t="s">
        <v>25</v>
      </c>
      <c r="W465" t="s">
        <v>2366</v>
      </c>
      <c r="Y465">
        <v>2023</v>
      </c>
      <c r="Z465" t="s">
        <v>52</v>
      </c>
      <c r="AA465" s="2">
        <v>7.99</v>
      </c>
    </row>
    <row r="466" spans="1:28" x14ac:dyDescent="0.25">
      <c r="A466">
        <v>328</v>
      </c>
      <c r="B466" t="s">
        <v>1768</v>
      </c>
      <c r="C466" t="s">
        <v>1637</v>
      </c>
      <c r="D466" t="s">
        <v>1769</v>
      </c>
      <c r="E466" t="s">
        <v>32</v>
      </c>
      <c r="F466">
        <v>3.5</v>
      </c>
      <c r="G466">
        <v>3</v>
      </c>
      <c r="H466" t="s">
        <v>4</v>
      </c>
      <c r="I466">
        <f t="shared" si="7"/>
        <v>10.5</v>
      </c>
      <c r="J466" t="s">
        <v>5</v>
      </c>
      <c r="K466" t="s">
        <v>1289</v>
      </c>
      <c r="O466" t="s">
        <v>1637</v>
      </c>
      <c r="P466" t="s">
        <v>46</v>
      </c>
      <c r="Q466" t="s">
        <v>1766</v>
      </c>
      <c r="R466" t="s">
        <v>1767</v>
      </c>
      <c r="S466" t="s">
        <v>1637</v>
      </c>
      <c r="T466" t="s">
        <v>13</v>
      </c>
      <c r="U466" s="3">
        <v>1426</v>
      </c>
      <c r="V466" t="s">
        <v>25</v>
      </c>
      <c r="W466" t="s">
        <v>1638</v>
      </c>
      <c r="X466" t="s">
        <v>51</v>
      </c>
      <c r="Y466">
        <v>2021</v>
      </c>
      <c r="Z466" t="s">
        <v>198</v>
      </c>
      <c r="AA466" s="2">
        <v>7.99</v>
      </c>
    </row>
    <row r="467" spans="1:28" x14ac:dyDescent="0.25">
      <c r="A467">
        <v>364</v>
      </c>
      <c r="B467" t="s">
        <v>1924</v>
      </c>
      <c r="C467" t="s">
        <v>1925</v>
      </c>
      <c r="D467" t="s">
        <v>1926</v>
      </c>
      <c r="E467" t="s">
        <v>511</v>
      </c>
      <c r="F467">
        <v>2.25</v>
      </c>
      <c r="G467">
        <v>2.12</v>
      </c>
      <c r="H467" t="s">
        <v>4</v>
      </c>
      <c r="I467">
        <f t="shared" si="7"/>
        <v>4.7700000000000005</v>
      </c>
      <c r="J467" t="s">
        <v>5</v>
      </c>
      <c r="K467" t="s">
        <v>1927</v>
      </c>
      <c r="M467" t="s">
        <v>7</v>
      </c>
      <c r="N467" t="s">
        <v>7</v>
      </c>
      <c r="P467" t="s">
        <v>9</v>
      </c>
      <c r="Q467" t="s">
        <v>508</v>
      </c>
      <c r="R467" t="s">
        <v>1928</v>
      </c>
      <c r="S467" t="s">
        <v>1929</v>
      </c>
      <c r="T467" t="s">
        <v>1930</v>
      </c>
      <c r="U467" s="3">
        <v>2164</v>
      </c>
      <c r="V467" t="s">
        <v>25</v>
      </c>
      <c r="W467" t="s">
        <v>1922</v>
      </c>
      <c r="X467" t="s">
        <v>51</v>
      </c>
      <c r="Y467">
        <v>2022</v>
      </c>
      <c r="Z467" t="s">
        <v>1923</v>
      </c>
      <c r="AA467" s="2">
        <v>7.99</v>
      </c>
    </row>
    <row r="468" spans="1:28" x14ac:dyDescent="0.25">
      <c r="A468">
        <v>376</v>
      </c>
      <c r="B468" t="s">
        <v>1980</v>
      </c>
      <c r="C468" t="s">
        <v>1981</v>
      </c>
      <c r="D468" t="s">
        <v>1982</v>
      </c>
      <c r="E468" t="s">
        <v>234</v>
      </c>
      <c r="F468">
        <v>3</v>
      </c>
      <c r="G468">
        <v>3.87</v>
      </c>
      <c r="H468" t="s">
        <v>4</v>
      </c>
      <c r="I468">
        <f t="shared" si="7"/>
        <v>11.61</v>
      </c>
      <c r="J468" t="s">
        <v>43</v>
      </c>
      <c r="K468" t="s">
        <v>98</v>
      </c>
      <c r="O468" t="s">
        <v>1944</v>
      </c>
      <c r="P468" t="s">
        <v>35</v>
      </c>
      <c r="Q468" t="s">
        <v>1974</v>
      </c>
      <c r="R468" t="s">
        <v>1944</v>
      </c>
      <c r="S468" t="s">
        <v>1945</v>
      </c>
      <c r="T468" t="s">
        <v>1930</v>
      </c>
      <c r="U468">
        <v>582</v>
      </c>
      <c r="V468" t="s">
        <v>25</v>
      </c>
      <c r="W468" t="s">
        <v>1922</v>
      </c>
      <c r="X468" t="s">
        <v>51</v>
      </c>
      <c r="Y468">
        <v>2022</v>
      </c>
      <c r="Z468" t="s">
        <v>1923</v>
      </c>
      <c r="AA468" s="2">
        <v>8</v>
      </c>
    </row>
    <row r="469" spans="1:28" x14ac:dyDescent="0.25">
      <c r="A469">
        <v>264</v>
      </c>
      <c r="B469" t="s">
        <v>1489</v>
      </c>
      <c r="C469" t="s">
        <v>1490</v>
      </c>
      <c r="D469" t="s">
        <v>1491</v>
      </c>
      <c r="E469" t="s">
        <v>234</v>
      </c>
      <c r="F469">
        <v>4</v>
      </c>
      <c r="G469">
        <v>1.75</v>
      </c>
      <c r="H469" t="s">
        <v>4</v>
      </c>
      <c r="I469">
        <f t="shared" si="7"/>
        <v>7</v>
      </c>
      <c r="J469" t="s">
        <v>5</v>
      </c>
      <c r="K469" t="s">
        <v>98</v>
      </c>
      <c r="O469" t="s">
        <v>1492</v>
      </c>
      <c r="P469" t="s">
        <v>46</v>
      </c>
      <c r="Q469" t="s">
        <v>1493</v>
      </c>
      <c r="R469" t="s">
        <v>845</v>
      </c>
      <c r="S469" t="s">
        <v>12</v>
      </c>
      <c r="T469" t="s">
        <v>13</v>
      </c>
      <c r="U469">
        <v>65</v>
      </c>
      <c r="V469" t="s">
        <v>128</v>
      </c>
      <c r="W469" t="s">
        <v>1494</v>
      </c>
      <c r="X469" t="s">
        <v>130</v>
      </c>
      <c r="Y469">
        <v>2009</v>
      </c>
      <c r="AA469" s="2">
        <v>8.99</v>
      </c>
    </row>
    <row r="470" spans="1:28" x14ac:dyDescent="0.25">
      <c r="A470">
        <v>385</v>
      </c>
      <c r="B470" t="s">
        <v>2015</v>
      </c>
      <c r="C470" t="s">
        <v>2016</v>
      </c>
      <c r="D470" t="s">
        <v>2017</v>
      </c>
      <c r="E470" t="s">
        <v>234</v>
      </c>
      <c r="F470">
        <v>3.75</v>
      </c>
      <c r="G470">
        <v>2.25</v>
      </c>
      <c r="H470" t="s">
        <v>4</v>
      </c>
      <c r="I470">
        <f t="shared" si="7"/>
        <v>8.4375</v>
      </c>
      <c r="J470" t="s">
        <v>5</v>
      </c>
      <c r="K470" t="s">
        <v>66</v>
      </c>
      <c r="O470" t="s">
        <v>2018</v>
      </c>
      <c r="P470" t="s">
        <v>1843</v>
      </c>
      <c r="Q470" t="s">
        <v>2019</v>
      </c>
      <c r="R470" t="s">
        <v>1934</v>
      </c>
      <c r="S470" t="s">
        <v>1929</v>
      </c>
      <c r="T470" t="s">
        <v>1930</v>
      </c>
      <c r="U470" s="3">
        <v>1772</v>
      </c>
      <c r="V470" t="s">
        <v>25</v>
      </c>
      <c r="W470" t="s">
        <v>1922</v>
      </c>
      <c r="X470" t="s">
        <v>51</v>
      </c>
      <c r="Y470">
        <v>2022</v>
      </c>
      <c r="Z470" t="s">
        <v>1923</v>
      </c>
      <c r="AA470" s="2">
        <v>9.9499999999999993</v>
      </c>
    </row>
    <row r="471" spans="1:28" x14ac:dyDescent="0.25">
      <c r="A471">
        <v>342</v>
      </c>
      <c r="B471" t="s">
        <v>1857</v>
      </c>
      <c r="C471" t="s">
        <v>1858</v>
      </c>
      <c r="D471" t="s">
        <v>1859</v>
      </c>
      <c r="E471" t="s">
        <v>32</v>
      </c>
      <c r="F471">
        <v>1.63</v>
      </c>
      <c r="G471">
        <v>3.25</v>
      </c>
      <c r="H471" t="s">
        <v>4</v>
      </c>
      <c r="I471">
        <f t="shared" si="7"/>
        <v>5.2974999999999994</v>
      </c>
      <c r="J471" t="s">
        <v>43</v>
      </c>
      <c r="K471" t="s">
        <v>98</v>
      </c>
      <c r="O471" t="s">
        <v>1858</v>
      </c>
      <c r="P471" t="s">
        <v>68</v>
      </c>
      <c r="Q471" t="s">
        <v>1858</v>
      </c>
      <c r="R471" t="s">
        <v>1860</v>
      </c>
      <c r="S471" t="s">
        <v>144</v>
      </c>
      <c r="T471" t="s">
        <v>13</v>
      </c>
      <c r="U471" s="3">
        <v>1382</v>
      </c>
      <c r="V471" t="s">
        <v>25</v>
      </c>
      <c r="W471" t="s">
        <v>1861</v>
      </c>
      <c r="X471" t="s">
        <v>51</v>
      </c>
      <c r="Y471">
        <v>2021</v>
      </c>
      <c r="Z471" t="s">
        <v>1836</v>
      </c>
      <c r="AA471" s="2">
        <v>9.99</v>
      </c>
    </row>
    <row r="472" spans="1:28" x14ac:dyDescent="0.25">
      <c r="A472">
        <v>314</v>
      </c>
      <c r="B472" t="s">
        <v>1683</v>
      </c>
      <c r="C472" t="s">
        <v>1684</v>
      </c>
      <c r="D472" t="s">
        <v>1685</v>
      </c>
      <c r="E472" t="s">
        <v>42</v>
      </c>
      <c r="F472">
        <v>3.5</v>
      </c>
      <c r="G472">
        <v>2.5</v>
      </c>
      <c r="H472" t="s">
        <v>4</v>
      </c>
      <c r="I472">
        <f t="shared" si="7"/>
        <v>8.75</v>
      </c>
      <c r="J472" t="s">
        <v>5</v>
      </c>
      <c r="K472" t="s">
        <v>66</v>
      </c>
      <c r="O472" t="s">
        <v>1686</v>
      </c>
      <c r="P472" t="s">
        <v>68</v>
      </c>
      <c r="Q472" t="s">
        <v>1687</v>
      </c>
      <c r="R472" t="s">
        <v>1688</v>
      </c>
      <c r="S472" t="s">
        <v>1637</v>
      </c>
      <c r="T472" t="s">
        <v>13</v>
      </c>
      <c r="U472" s="3">
        <v>1636</v>
      </c>
      <c r="V472" t="s">
        <v>25</v>
      </c>
      <c r="W472" t="s">
        <v>1638</v>
      </c>
      <c r="X472" t="s">
        <v>51</v>
      </c>
      <c r="Y472">
        <v>2021</v>
      </c>
      <c r="Z472" t="s">
        <v>198</v>
      </c>
      <c r="AA472" s="2">
        <v>9.99</v>
      </c>
    </row>
    <row r="473" spans="1:28" x14ac:dyDescent="0.25">
      <c r="A473">
        <v>317</v>
      </c>
      <c r="B473" t="s">
        <v>1697</v>
      </c>
      <c r="C473" t="s">
        <v>1698</v>
      </c>
      <c r="D473" t="s">
        <v>1699</v>
      </c>
      <c r="E473" t="s">
        <v>42</v>
      </c>
      <c r="F473">
        <v>3.5</v>
      </c>
      <c r="G473">
        <v>2.5</v>
      </c>
      <c r="H473" t="s">
        <v>4</v>
      </c>
      <c r="I473">
        <f t="shared" si="7"/>
        <v>8.75</v>
      </c>
      <c r="J473" t="s">
        <v>5</v>
      </c>
      <c r="K473" t="s">
        <v>66</v>
      </c>
      <c r="O473" t="s">
        <v>1687</v>
      </c>
      <c r="P473" t="s">
        <v>68</v>
      </c>
      <c r="Q473" t="s">
        <v>1687</v>
      </c>
      <c r="R473" t="s">
        <v>1688</v>
      </c>
      <c r="S473" t="s">
        <v>1637</v>
      </c>
      <c r="T473" t="s">
        <v>13</v>
      </c>
      <c r="U473" s="3">
        <v>1636</v>
      </c>
      <c r="V473" t="s">
        <v>25</v>
      </c>
      <c r="W473" t="s">
        <v>1638</v>
      </c>
      <c r="X473" t="s">
        <v>51</v>
      </c>
      <c r="Y473">
        <v>2021</v>
      </c>
      <c r="Z473" t="s">
        <v>198</v>
      </c>
      <c r="AA473" s="2">
        <v>9.99</v>
      </c>
    </row>
    <row r="474" spans="1:28" x14ac:dyDescent="0.25">
      <c r="A474">
        <v>375</v>
      </c>
      <c r="B474" t="s">
        <v>1975</v>
      </c>
      <c r="C474" t="s">
        <v>1976</v>
      </c>
      <c r="D474" t="s">
        <v>1977</v>
      </c>
      <c r="E474" t="s">
        <v>32</v>
      </c>
      <c r="F474">
        <v>1.25</v>
      </c>
      <c r="G474">
        <v>6</v>
      </c>
      <c r="H474" t="s">
        <v>4</v>
      </c>
      <c r="I474">
        <f t="shared" si="7"/>
        <v>7.5</v>
      </c>
      <c r="J474" t="s">
        <v>43</v>
      </c>
      <c r="K474" t="s">
        <v>180</v>
      </c>
      <c r="L474" t="s">
        <v>7</v>
      </c>
      <c r="O474" t="s">
        <v>1921</v>
      </c>
      <c r="P474" t="s">
        <v>9</v>
      </c>
      <c r="Q474" t="s">
        <v>1978</v>
      </c>
      <c r="R474" t="s">
        <v>1921</v>
      </c>
      <c r="S474" t="s">
        <v>1979</v>
      </c>
      <c r="T474" t="s">
        <v>13</v>
      </c>
      <c r="U474" s="3">
        <v>2031</v>
      </c>
      <c r="V474" t="s">
        <v>25</v>
      </c>
      <c r="W474" t="s">
        <v>1922</v>
      </c>
      <c r="X474" t="s">
        <v>51</v>
      </c>
      <c r="Y474">
        <v>2022</v>
      </c>
      <c r="Z474" t="s">
        <v>1923</v>
      </c>
      <c r="AA474" s="2">
        <v>9.99</v>
      </c>
      <c r="AB474" t="s">
        <v>741</v>
      </c>
    </row>
    <row r="475" spans="1:28" x14ac:dyDescent="0.25">
      <c r="A475">
        <v>374</v>
      </c>
      <c r="B475" t="s">
        <v>1971</v>
      </c>
      <c r="C475" t="s">
        <v>1972</v>
      </c>
      <c r="D475" t="s">
        <v>1973</v>
      </c>
      <c r="E475" t="s">
        <v>32</v>
      </c>
      <c r="F475">
        <v>5</v>
      </c>
      <c r="G475">
        <v>1.25</v>
      </c>
      <c r="H475" t="s">
        <v>4</v>
      </c>
      <c r="I475">
        <f t="shared" si="7"/>
        <v>6.25</v>
      </c>
      <c r="J475" t="s">
        <v>43</v>
      </c>
      <c r="K475" t="s">
        <v>98</v>
      </c>
      <c r="L475" t="s">
        <v>7</v>
      </c>
      <c r="O475" t="s">
        <v>1930</v>
      </c>
      <c r="P475" t="s">
        <v>9</v>
      </c>
      <c r="Q475" t="s">
        <v>1974</v>
      </c>
      <c r="R475" t="s">
        <v>1944</v>
      </c>
      <c r="S475" t="s">
        <v>1945</v>
      </c>
      <c r="T475" t="s">
        <v>1930</v>
      </c>
      <c r="U475">
        <v>582</v>
      </c>
      <c r="V475" t="s">
        <v>25</v>
      </c>
      <c r="W475" t="s">
        <v>1922</v>
      </c>
      <c r="X475" t="s">
        <v>51</v>
      </c>
      <c r="Y475">
        <v>2022</v>
      </c>
      <c r="Z475" t="s">
        <v>1923</v>
      </c>
      <c r="AA475" s="2">
        <v>10</v>
      </c>
    </row>
    <row r="476" spans="1:28" x14ac:dyDescent="0.25">
      <c r="A476">
        <v>2</v>
      </c>
      <c r="B476" t="s">
        <v>17</v>
      </c>
      <c r="C476" t="s">
        <v>18</v>
      </c>
      <c r="D476" t="s">
        <v>19</v>
      </c>
      <c r="E476" t="s">
        <v>20</v>
      </c>
      <c r="F476">
        <v>3</v>
      </c>
      <c r="G476">
        <v>3</v>
      </c>
      <c r="H476" t="s">
        <v>4</v>
      </c>
      <c r="I476">
        <f t="shared" si="7"/>
        <v>9</v>
      </c>
      <c r="J476" t="s">
        <v>5</v>
      </c>
      <c r="K476" t="s">
        <v>21</v>
      </c>
      <c r="P476" t="s">
        <v>9</v>
      </c>
      <c r="Q476" t="s">
        <v>22</v>
      </c>
      <c r="R476" t="s">
        <v>23</v>
      </c>
      <c r="S476" t="s">
        <v>24</v>
      </c>
      <c r="T476" t="s">
        <v>13</v>
      </c>
      <c r="U476">
        <v>247</v>
      </c>
      <c r="V476" t="s">
        <v>25</v>
      </c>
      <c r="W476" t="s">
        <v>26</v>
      </c>
      <c r="X476" t="s">
        <v>27</v>
      </c>
      <c r="Y476">
        <v>2017</v>
      </c>
      <c r="Z476" t="s">
        <v>28</v>
      </c>
      <c r="AA476" s="2">
        <v>10.5</v>
      </c>
    </row>
    <row r="477" spans="1:28" x14ac:dyDescent="0.25">
      <c r="A477">
        <v>229</v>
      </c>
      <c r="B477" t="s">
        <v>1296</v>
      </c>
      <c r="C477" t="s">
        <v>1297</v>
      </c>
      <c r="D477" t="s">
        <v>1298</v>
      </c>
      <c r="E477" t="s">
        <v>32</v>
      </c>
      <c r="F477">
        <v>4.5</v>
      </c>
      <c r="G477">
        <v>2.38</v>
      </c>
      <c r="H477" t="s">
        <v>4</v>
      </c>
      <c r="I477">
        <f t="shared" si="7"/>
        <v>10.709999999999999</v>
      </c>
      <c r="J477" t="s">
        <v>5</v>
      </c>
      <c r="K477" t="s">
        <v>98</v>
      </c>
      <c r="L477" t="s">
        <v>7</v>
      </c>
      <c r="M477" t="s">
        <v>7</v>
      </c>
      <c r="O477" t="s">
        <v>1299</v>
      </c>
      <c r="P477" t="s">
        <v>35</v>
      </c>
      <c r="Q477" t="s">
        <v>1300</v>
      </c>
      <c r="R477" t="s">
        <v>36</v>
      </c>
      <c r="S477" t="s">
        <v>12</v>
      </c>
      <c r="T477" t="s">
        <v>13</v>
      </c>
      <c r="U477">
        <v>62</v>
      </c>
      <c r="V477" t="s">
        <v>25</v>
      </c>
      <c r="W477" t="s">
        <v>1301</v>
      </c>
      <c r="X477" t="s">
        <v>38</v>
      </c>
      <c r="Y477" t="s">
        <v>80</v>
      </c>
      <c r="AA477" s="2">
        <v>12</v>
      </c>
    </row>
    <row r="478" spans="1:28" x14ac:dyDescent="0.25">
      <c r="A478">
        <v>308</v>
      </c>
      <c r="B478" t="s">
        <v>1660</v>
      </c>
      <c r="C478" t="s">
        <v>1661</v>
      </c>
      <c r="D478" t="s">
        <v>1662</v>
      </c>
      <c r="E478" t="s">
        <v>553</v>
      </c>
      <c r="F478">
        <v>2.75</v>
      </c>
      <c r="G478">
        <v>2.75</v>
      </c>
      <c r="H478" t="s">
        <v>75</v>
      </c>
      <c r="I478">
        <f t="shared" si="7"/>
        <v>5.9365625</v>
      </c>
      <c r="J478" t="s">
        <v>43</v>
      </c>
      <c r="K478" t="s">
        <v>92</v>
      </c>
      <c r="P478" t="s">
        <v>35</v>
      </c>
      <c r="Q478" t="s">
        <v>1663</v>
      </c>
      <c r="R478" t="s">
        <v>1636</v>
      </c>
      <c r="S478" t="s">
        <v>1637</v>
      </c>
      <c r="T478" t="s">
        <v>13</v>
      </c>
      <c r="U478" s="3">
        <v>1393</v>
      </c>
      <c r="V478" t="s">
        <v>25</v>
      </c>
      <c r="W478" t="s">
        <v>1638</v>
      </c>
      <c r="X478" t="s">
        <v>51</v>
      </c>
      <c r="Y478">
        <v>2021</v>
      </c>
      <c r="Z478" t="s">
        <v>198</v>
      </c>
      <c r="AA478" s="2">
        <v>20</v>
      </c>
    </row>
    <row r="479" spans="1:28" x14ac:dyDescent="0.25">
      <c r="A479">
        <v>24</v>
      </c>
      <c r="B479" t="s">
        <v>199</v>
      </c>
      <c r="C479" t="s">
        <v>200</v>
      </c>
      <c r="D479" t="s">
        <v>201</v>
      </c>
      <c r="F479">
        <v>0.88</v>
      </c>
      <c r="G479">
        <v>2.5</v>
      </c>
      <c r="H479" t="s">
        <v>4</v>
      </c>
      <c r="I479">
        <f t="shared" si="7"/>
        <v>2.2000000000000002</v>
      </c>
      <c r="J479" t="s">
        <v>43</v>
      </c>
      <c r="P479" t="s">
        <v>9</v>
      </c>
      <c r="Q479" t="s">
        <v>202</v>
      </c>
      <c r="R479" t="s">
        <v>60</v>
      </c>
      <c r="S479" t="s">
        <v>24</v>
      </c>
      <c r="T479" t="s">
        <v>13</v>
      </c>
      <c r="U479">
        <v>7</v>
      </c>
      <c r="V479" t="s">
        <v>14</v>
      </c>
      <c r="W479" t="s">
        <v>203</v>
      </c>
      <c r="X479" t="s">
        <v>62</v>
      </c>
      <c r="Y479" t="s">
        <v>80</v>
      </c>
      <c r="AB479" t="s">
        <v>836</v>
      </c>
    </row>
  </sheetData>
  <autoFilter ref="K1:K479" xr:uid="{545305D7-6CC3-4D9E-860F-00A12D6A500C}"/>
  <sortState xmlns:xlrd2="http://schemas.microsoft.com/office/spreadsheetml/2017/richdata2" ref="A3:AA479">
    <sortCondition ref="AA3:AA479"/>
    <sortCondition ref="V3:V47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546-33E8-475C-A22B-D69C06BA6B16}">
  <dimension ref="A3:S113"/>
  <sheetViews>
    <sheetView topLeftCell="A79" workbookViewId="0">
      <selection activeCell="A98" sqref="A98"/>
    </sheetView>
  </sheetViews>
  <sheetFormatPr defaultRowHeight="15" x14ac:dyDescent="0.25"/>
  <cols>
    <col min="1" max="1" width="90.5703125" bestFit="1" customWidth="1"/>
    <col min="2" max="2" width="16.28515625" bestFit="1" customWidth="1"/>
    <col min="3" max="5" width="3.7109375" bestFit="1" customWidth="1"/>
    <col min="6" max="6" width="4" bestFit="1" customWidth="1"/>
    <col min="7" max="11" width="3.7109375" bestFit="1" customWidth="1"/>
    <col min="12" max="12" width="4" bestFit="1" customWidth="1"/>
  </cols>
  <sheetData>
    <row r="3" spans="1:19" x14ac:dyDescent="0.25">
      <c r="A3" s="5" t="s">
        <v>2515</v>
      </c>
      <c r="B3" s="5" t="s">
        <v>2514</v>
      </c>
    </row>
    <row r="4" spans="1:19" ht="130.5" x14ac:dyDescent="0.25">
      <c r="A4" s="5" t="s">
        <v>2493</v>
      </c>
      <c r="B4" s="8" t="s">
        <v>27</v>
      </c>
      <c r="C4" s="8" t="s">
        <v>130</v>
      </c>
      <c r="D4" s="8" t="s">
        <v>176</v>
      </c>
      <c r="E4" s="8" t="s">
        <v>38</v>
      </c>
      <c r="F4" s="8" t="s">
        <v>51</v>
      </c>
      <c r="G4" s="8" t="s">
        <v>301</v>
      </c>
      <c r="H4" s="8" t="s">
        <v>1478</v>
      </c>
      <c r="I4" s="8" t="s">
        <v>16</v>
      </c>
      <c r="J4" s="8" t="s">
        <v>114</v>
      </c>
      <c r="K4" s="8" t="s">
        <v>2537</v>
      </c>
      <c r="L4" s="8" t="s">
        <v>2494</v>
      </c>
      <c r="M4" s="8" t="s">
        <v>2447</v>
      </c>
    </row>
    <row r="5" spans="1:19" x14ac:dyDescent="0.25">
      <c r="A5" s="6" t="s">
        <v>681</v>
      </c>
      <c r="F5">
        <v>1</v>
      </c>
      <c r="L5">
        <v>1</v>
      </c>
    </row>
    <row r="6" spans="1:19" x14ac:dyDescent="0.25">
      <c r="A6" s="6" t="s">
        <v>2537</v>
      </c>
      <c r="I6">
        <v>1</v>
      </c>
      <c r="L6">
        <v>1</v>
      </c>
    </row>
    <row r="7" spans="1:19" x14ac:dyDescent="0.25">
      <c r="A7" s="6" t="s">
        <v>1172</v>
      </c>
      <c r="I7">
        <v>1</v>
      </c>
      <c r="L7">
        <v>1</v>
      </c>
    </row>
    <row r="8" spans="1:19" x14ac:dyDescent="0.25">
      <c r="A8" s="6" t="s">
        <v>310</v>
      </c>
      <c r="F8">
        <v>1</v>
      </c>
      <c r="L8">
        <v>1</v>
      </c>
    </row>
    <row r="9" spans="1:19" x14ac:dyDescent="0.25">
      <c r="A9" s="6" t="s">
        <v>498</v>
      </c>
      <c r="E9">
        <v>1</v>
      </c>
      <c r="L9">
        <v>1</v>
      </c>
    </row>
    <row r="10" spans="1:19" x14ac:dyDescent="0.25">
      <c r="A10" s="6" t="s">
        <v>548</v>
      </c>
      <c r="F10">
        <v>1</v>
      </c>
      <c r="L10">
        <v>1</v>
      </c>
    </row>
    <row r="11" spans="1:19" x14ac:dyDescent="0.25">
      <c r="A11" s="6" t="s">
        <v>1326</v>
      </c>
      <c r="G11">
        <v>1</v>
      </c>
      <c r="L11">
        <v>1</v>
      </c>
      <c r="M11">
        <v>1999</v>
      </c>
      <c r="R11">
        <v>1</v>
      </c>
      <c r="S11">
        <v>1999</v>
      </c>
    </row>
    <row r="12" spans="1:19" x14ac:dyDescent="0.25">
      <c r="A12" s="6" t="s">
        <v>585</v>
      </c>
      <c r="F12">
        <v>1</v>
      </c>
      <c r="L12">
        <v>1</v>
      </c>
      <c r="M12">
        <v>2010</v>
      </c>
      <c r="R12">
        <v>1</v>
      </c>
      <c r="S12">
        <v>2010</v>
      </c>
    </row>
    <row r="13" spans="1:19" x14ac:dyDescent="0.25">
      <c r="A13" s="6" t="s">
        <v>1373</v>
      </c>
      <c r="J13">
        <v>1</v>
      </c>
      <c r="L13">
        <v>1</v>
      </c>
      <c r="R13">
        <v>1</v>
      </c>
      <c r="S13">
        <v>2010</v>
      </c>
    </row>
    <row r="14" spans="1:19" x14ac:dyDescent="0.25">
      <c r="A14" s="6" t="s">
        <v>242</v>
      </c>
      <c r="F14">
        <v>1</v>
      </c>
      <c r="L14">
        <v>1</v>
      </c>
      <c r="R14">
        <v>1</v>
      </c>
      <c r="S14">
        <v>2011</v>
      </c>
    </row>
    <row r="15" spans="1:19" x14ac:dyDescent="0.25">
      <c r="A15" s="6" t="s">
        <v>366</v>
      </c>
      <c r="J15">
        <v>1</v>
      </c>
      <c r="L15">
        <v>1</v>
      </c>
      <c r="M15">
        <v>2010</v>
      </c>
      <c r="R15">
        <v>1</v>
      </c>
      <c r="S15">
        <v>2013</v>
      </c>
    </row>
    <row r="16" spans="1:19" x14ac:dyDescent="0.25">
      <c r="A16" s="6" t="s">
        <v>273</v>
      </c>
      <c r="I16">
        <v>1</v>
      </c>
      <c r="L16">
        <v>1</v>
      </c>
      <c r="R16">
        <v>1</v>
      </c>
      <c r="S16">
        <v>2016</v>
      </c>
    </row>
    <row r="17" spans="1:19" x14ac:dyDescent="0.25">
      <c r="A17" s="6" t="s">
        <v>1379</v>
      </c>
      <c r="J17">
        <v>1</v>
      </c>
      <c r="L17">
        <v>1</v>
      </c>
      <c r="M17">
        <v>2011</v>
      </c>
      <c r="R17">
        <v>1</v>
      </c>
      <c r="S17">
        <v>2017</v>
      </c>
    </row>
    <row r="18" spans="1:19" x14ac:dyDescent="0.25">
      <c r="A18" s="6" t="s">
        <v>909</v>
      </c>
      <c r="E18">
        <v>1</v>
      </c>
      <c r="L18">
        <v>1</v>
      </c>
      <c r="R18">
        <v>1</v>
      </c>
      <c r="S18">
        <v>2017</v>
      </c>
    </row>
    <row r="19" spans="1:19" x14ac:dyDescent="0.25">
      <c r="A19" s="6" t="s">
        <v>278</v>
      </c>
      <c r="I19">
        <v>1</v>
      </c>
      <c r="L19">
        <v>1</v>
      </c>
      <c r="M19">
        <v>2013</v>
      </c>
      <c r="R19">
        <v>1</v>
      </c>
      <c r="S19">
        <v>2017</v>
      </c>
    </row>
    <row r="20" spans="1:19" x14ac:dyDescent="0.25">
      <c r="A20" s="6" t="s">
        <v>334</v>
      </c>
      <c r="E20">
        <v>1</v>
      </c>
      <c r="L20">
        <v>1</v>
      </c>
      <c r="R20">
        <v>1</v>
      </c>
      <c r="S20">
        <v>2019</v>
      </c>
    </row>
    <row r="21" spans="1:19" x14ac:dyDescent="0.25">
      <c r="A21" s="6" t="s">
        <v>480</v>
      </c>
      <c r="J21">
        <v>1</v>
      </c>
      <c r="L21">
        <v>1</v>
      </c>
      <c r="M21">
        <v>2016</v>
      </c>
      <c r="R21">
        <v>1</v>
      </c>
      <c r="S21">
        <v>2019</v>
      </c>
    </row>
    <row r="22" spans="1:19" x14ac:dyDescent="0.25">
      <c r="A22" s="6" t="s">
        <v>342</v>
      </c>
      <c r="E22">
        <v>1</v>
      </c>
      <c r="L22">
        <v>1</v>
      </c>
      <c r="R22">
        <v>1</v>
      </c>
      <c r="S22">
        <v>2015</v>
      </c>
    </row>
    <row r="23" spans="1:19" x14ac:dyDescent="0.25">
      <c r="A23" s="6" t="s">
        <v>26</v>
      </c>
      <c r="B23">
        <v>1</v>
      </c>
      <c r="L23">
        <v>1</v>
      </c>
      <c r="M23">
        <v>2017</v>
      </c>
    </row>
    <row r="24" spans="1:19" x14ac:dyDescent="0.25">
      <c r="A24" s="6" t="s">
        <v>397</v>
      </c>
      <c r="E24">
        <v>1</v>
      </c>
      <c r="L24">
        <v>1</v>
      </c>
    </row>
    <row r="25" spans="1:19" x14ac:dyDescent="0.25">
      <c r="A25" s="6" t="s">
        <v>1161</v>
      </c>
      <c r="B25">
        <v>1</v>
      </c>
      <c r="L25">
        <v>1</v>
      </c>
      <c r="M25">
        <v>2017</v>
      </c>
    </row>
    <row r="26" spans="1:19" x14ac:dyDescent="0.25">
      <c r="A26" s="6" t="s">
        <v>893</v>
      </c>
      <c r="E26">
        <v>1</v>
      </c>
      <c r="L26">
        <v>1</v>
      </c>
    </row>
    <row r="27" spans="1:19" x14ac:dyDescent="0.25">
      <c r="A27" s="6" t="s">
        <v>559</v>
      </c>
      <c r="J27">
        <v>1</v>
      </c>
      <c r="L27">
        <v>1</v>
      </c>
      <c r="M27">
        <v>2017</v>
      </c>
    </row>
    <row r="28" spans="1:19" x14ac:dyDescent="0.25">
      <c r="A28" s="6" t="s">
        <v>1187</v>
      </c>
      <c r="E28">
        <v>1</v>
      </c>
      <c r="L28">
        <v>1</v>
      </c>
    </row>
    <row r="29" spans="1:19" x14ac:dyDescent="0.25">
      <c r="A29" s="6" t="s">
        <v>431</v>
      </c>
      <c r="F29">
        <v>1</v>
      </c>
      <c r="L29">
        <v>1</v>
      </c>
      <c r="M29">
        <v>2019</v>
      </c>
    </row>
    <row r="30" spans="1:19" x14ac:dyDescent="0.25">
      <c r="A30" s="6" t="s">
        <v>230</v>
      </c>
      <c r="E30">
        <v>1</v>
      </c>
      <c r="L30">
        <v>1</v>
      </c>
    </row>
    <row r="31" spans="1:19" x14ac:dyDescent="0.25">
      <c r="A31" s="6" t="s">
        <v>1051</v>
      </c>
      <c r="J31">
        <v>1</v>
      </c>
      <c r="L31">
        <v>1</v>
      </c>
      <c r="M31">
        <v>2019</v>
      </c>
    </row>
    <row r="32" spans="1:19" x14ac:dyDescent="0.25">
      <c r="A32" s="6" t="s">
        <v>881</v>
      </c>
      <c r="E32">
        <v>1</v>
      </c>
      <c r="L32">
        <v>1</v>
      </c>
    </row>
    <row r="33" spans="1:19" x14ac:dyDescent="0.25">
      <c r="A33" s="6">
        <v>2015</v>
      </c>
      <c r="F33">
        <v>1</v>
      </c>
      <c r="L33">
        <v>1</v>
      </c>
      <c r="M33">
        <v>2015</v>
      </c>
    </row>
    <row r="34" spans="1:19" x14ac:dyDescent="0.25">
      <c r="A34" s="6" t="s">
        <v>1168</v>
      </c>
      <c r="E34">
        <v>1</v>
      </c>
      <c r="L34">
        <v>1</v>
      </c>
    </row>
    <row r="35" spans="1:19" x14ac:dyDescent="0.25">
      <c r="A35" s="6" t="s">
        <v>292</v>
      </c>
      <c r="E35">
        <v>1</v>
      </c>
      <c r="L35">
        <v>1</v>
      </c>
    </row>
    <row r="36" spans="1:19" x14ac:dyDescent="0.25">
      <c r="A36" s="6" t="s">
        <v>1176</v>
      </c>
      <c r="E36">
        <v>1</v>
      </c>
      <c r="L36">
        <v>1</v>
      </c>
    </row>
    <row r="37" spans="1:19" x14ac:dyDescent="0.25">
      <c r="A37" s="6" t="s">
        <v>1036</v>
      </c>
      <c r="D37">
        <v>1</v>
      </c>
      <c r="L37">
        <v>1</v>
      </c>
    </row>
    <row r="38" spans="1:19" x14ac:dyDescent="0.25">
      <c r="A38" s="6" t="s">
        <v>1179</v>
      </c>
      <c r="E38">
        <v>1</v>
      </c>
      <c r="L38">
        <v>1</v>
      </c>
    </row>
    <row r="39" spans="1:19" x14ac:dyDescent="0.25">
      <c r="A39" s="6" t="s">
        <v>613</v>
      </c>
      <c r="E39">
        <v>1</v>
      </c>
      <c r="L39">
        <v>1</v>
      </c>
    </row>
    <row r="40" spans="1:19" x14ac:dyDescent="0.25">
      <c r="A40" s="6" t="s">
        <v>903</v>
      </c>
      <c r="E40">
        <v>1</v>
      </c>
      <c r="L40">
        <v>1</v>
      </c>
    </row>
    <row r="41" spans="1:19" x14ac:dyDescent="0.25">
      <c r="A41" s="6" t="s">
        <v>106</v>
      </c>
      <c r="I41">
        <v>1</v>
      </c>
      <c r="L41">
        <v>1</v>
      </c>
      <c r="M41">
        <v>1998</v>
      </c>
      <c r="R41">
        <v>1</v>
      </c>
      <c r="S41">
        <v>1998</v>
      </c>
    </row>
    <row r="42" spans="1:19" x14ac:dyDescent="0.25">
      <c r="A42" s="6" t="s">
        <v>1046</v>
      </c>
      <c r="E42">
        <v>1</v>
      </c>
      <c r="L42">
        <v>1</v>
      </c>
    </row>
    <row r="43" spans="1:19" x14ac:dyDescent="0.25">
      <c r="A43" s="6" t="s">
        <v>983</v>
      </c>
      <c r="F43">
        <v>1</v>
      </c>
      <c r="L43">
        <v>1</v>
      </c>
      <c r="M43">
        <v>2016</v>
      </c>
      <c r="R43">
        <v>1</v>
      </c>
      <c r="S43">
        <v>2016</v>
      </c>
    </row>
    <row r="44" spans="1:19" x14ac:dyDescent="0.25">
      <c r="A44" s="6" t="s">
        <v>580</v>
      </c>
      <c r="E44">
        <v>1</v>
      </c>
      <c r="L44">
        <v>1</v>
      </c>
    </row>
    <row r="45" spans="1:19" x14ac:dyDescent="0.25">
      <c r="A45" s="6" t="s">
        <v>1461</v>
      </c>
      <c r="I45">
        <v>1</v>
      </c>
      <c r="L45">
        <v>1</v>
      </c>
      <c r="M45">
        <v>2006</v>
      </c>
      <c r="R45">
        <v>1</v>
      </c>
      <c r="S45">
        <v>2006</v>
      </c>
    </row>
    <row r="46" spans="1:19" x14ac:dyDescent="0.25">
      <c r="A46" s="6" t="s">
        <v>1467</v>
      </c>
      <c r="E46">
        <v>1</v>
      </c>
      <c r="L46">
        <v>1</v>
      </c>
    </row>
    <row r="47" spans="1:19" x14ac:dyDescent="0.25">
      <c r="A47" s="6" t="s">
        <v>287</v>
      </c>
      <c r="F47">
        <v>1</v>
      </c>
      <c r="L47">
        <v>1</v>
      </c>
    </row>
    <row r="48" spans="1:19" x14ac:dyDescent="0.25">
      <c r="A48" s="6" t="s">
        <v>1029</v>
      </c>
      <c r="E48">
        <v>1</v>
      </c>
      <c r="L48">
        <v>1</v>
      </c>
    </row>
    <row r="49" spans="1:19" x14ac:dyDescent="0.25">
      <c r="A49" s="6" t="s">
        <v>1279</v>
      </c>
      <c r="B49">
        <v>1</v>
      </c>
      <c r="L49">
        <v>1</v>
      </c>
      <c r="M49">
        <v>2013</v>
      </c>
      <c r="R49">
        <v>1</v>
      </c>
      <c r="S49">
        <v>2013</v>
      </c>
    </row>
    <row r="50" spans="1:19" x14ac:dyDescent="0.25">
      <c r="A50" s="6" t="s">
        <v>415</v>
      </c>
      <c r="E50">
        <v>1</v>
      </c>
      <c r="L50">
        <v>1</v>
      </c>
    </row>
    <row r="51" spans="1:19" x14ac:dyDescent="0.25">
      <c r="A51" s="6" t="s">
        <v>197</v>
      </c>
      <c r="B51">
        <v>1</v>
      </c>
      <c r="L51">
        <v>1</v>
      </c>
      <c r="M51">
        <v>2017</v>
      </c>
      <c r="R51">
        <v>1</v>
      </c>
      <c r="S51">
        <v>2017</v>
      </c>
    </row>
    <row r="52" spans="1:19" x14ac:dyDescent="0.25">
      <c r="A52" s="6" t="s">
        <v>1023</v>
      </c>
      <c r="E52">
        <v>1</v>
      </c>
      <c r="L52">
        <v>1</v>
      </c>
    </row>
    <row r="53" spans="1:19" x14ac:dyDescent="0.25">
      <c r="A53" s="6" t="s">
        <v>977</v>
      </c>
      <c r="J53">
        <v>1</v>
      </c>
      <c r="L53">
        <v>1</v>
      </c>
      <c r="M53">
        <v>2018</v>
      </c>
      <c r="R53">
        <v>1</v>
      </c>
      <c r="S53">
        <v>2018</v>
      </c>
    </row>
    <row r="54" spans="1:19" x14ac:dyDescent="0.25">
      <c r="A54" s="6" t="s">
        <v>158</v>
      </c>
      <c r="E54">
        <v>1</v>
      </c>
      <c r="L54">
        <v>1</v>
      </c>
    </row>
    <row r="55" spans="1:19" x14ac:dyDescent="0.25">
      <c r="A55" s="6" t="s">
        <v>1592</v>
      </c>
      <c r="F55">
        <v>1</v>
      </c>
      <c r="L55">
        <v>1</v>
      </c>
      <c r="M55">
        <v>2020</v>
      </c>
      <c r="R55">
        <v>1</v>
      </c>
      <c r="S55">
        <v>2020</v>
      </c>
    </row>
    <row r="56" spans="1:19" x14ac:dyDescent="0.25">
      <c r="A56" s="6" t="s">
        <v>565</v>
      </c>
      <c r="E56">
        <v>1</v>
      </c>
      <c r="L56">
        <v>1</v>
      </c>
    </row>
    <row r="57" spans="1:19" x14ac:dyDescent="0.25">
      <c r="A57" s="6" t="s">
        <v>379</v>
      </c>
      <c r="E57">
        <v>1</v>
      </c>
      <c r="L57">
        <v>1</v>
      </c>
    </row>
    <row r="58" spans="1:19" x14ac:dyDescent="0.25">
      <c r="A58" s="6" t="s">
        <v>569</v>
      </c>
      <c r="E58">
        <v>1</v>
      </c>
      <c r="L58">
        <v>1</v>
      </c>
    </row>
    <row r="59" spans="1:19" x14ac:dyDescent="0.25">
      <c r="A59" s="6" t="s">
        <v>474</v>
      </c>
      <c r="J59">
        <v>1</v>
      </c>
      <c r="L59">
        <v>1</v>
      </c>
      <c r="M59">
        <v>1991</v>
      </c>
      <c r="R59">
        <v>1</v>
      </c>
      <c r="S59">
        <v>1991</v>
      </c>
    </row>
    <row r="60" spans="1:19" x14ac:dyDescent="0.25">
      <c r="A60" s="6" t="s">
        <v>538</v>
      </c>
      <c r="E60">
        <v>1</v>
      </c>
      <c r="L60">
        <v>1</v>
      </c>
    </row>
    <row r="61" spans="1:19" x14ac:dyDescent="0.25">
      <c r="A61" s="6" t="s">
        <v>1551</v>
      </c>
      <c r="G61">
        <v>1</v>
      </c>
      <c r="L61">
        <v>1</v>
      </c>
      <c r="M61">
        <v>1999</v>
      </c>
      <c r="R61">
        <v>1</v>
      </c>
      <c r="S61">
        <v>1999</v>
      </c>
    </row>
    <row r="62" spans="1:19" x14ac:dyDescent="0.25">
      <c r="A62" s="6" t="s">
        <v>138</v>
      </c>
      <c r="E62">
        <v>1</v>
      </c>
      <c r="L62">
        <v>1</v>
      </c>
      <c r="R62">
        <v>1</v>
      </c>
      <c r="S62">
        <v>2013</v>
      </c>
    </row>
    <row r="63" spans="1:19" x14ac:dyDescent="0.25">
      <c r="A63" s="6" t="s">
        <v>1227</v>
      </c>
      <c r="I63">
        <v>1</v>
      </c>
      <c r="L63">
        <v>1</v>
      </c>
      <c r="M63">
        <v>2013</v>
      </c>
    </row>
    <row r="64" spans="1:19" x14ac:dyDescent="0.25">
      <c r="A64" s="6" t="s">
        <v>915</v>
      </c>
      <c r="E64">
        <v>1</v>
      </c>
      <c r="L64">
        <v>1</v>
      </c>
    </row>
    <row r="65" spans="1:19" x14ac:dyDescent="0.25">
      <c r="A65" s="6" t="s">
        <v>384</v>
      </c>
      <c r="E65">
        <v>1</v>
      </c>
      <c r="L65">
        <v>1</v>
      </c>
    </row>
    <row r="66" spans="1:19" x14ac:dyDescent="0.25">
      <c r="A66" s="6" t="s">
        <v>37</v>
      </c>
      <c r="E66">
        <v>1</v>
      </c>
      <c r="L66">
        <v>1</v>
      </c>
    </row>
    <row r="67" spans="1:19" x14ac:dyDescent="0.25">
      <c r="A67" s="6" t="s">
        <v>2263</v>
      </c>
      <c r="C67">
        <v>1</v>
      </c>
      <c r="L67">
        <v>1</v>
      </c>
      <c r="M67">
        <v>2023</v>
      </c>
      <c r="R67">
        <v>1</v>
      </c>
      <c r="S67">
        <v>2023</v>
      </c>
    </row>
    <row r="68" spans="1:19" x14ac:dyDescent="0.25">
      <c r="A68" s="6" t="s">
        <v>888</v>
      </c>
      <c r="E68">
        <v>1</v>
      </c>
      <c r="L68">
        <v>1</v>
      </c>
      <c r="R68">
        <v>1</v>
      </c>
      <c r="S68">
        <v>2016</v>
      </c>
    </row>
    <row r="69" spans="1:19" x14ac:dyDescent="0.25">
      <c r="A69" s="6" t="s">
        <v>1235</v>
      </c>
      <c r="I69">
        <v>1</v>
      </c>
      <c r="L69">
        <v>1</v>
      </c>
      <c r="R69">
        <v>1</v>
      </c>
      <c r="S69">
        <v>2019</v>
      </c>
    </row>
    <row r="70" spans="1:19" x14ac:dyDescent="0.25">
      <c r="A70" s="6" t="s">
        <v>1183</v>
      </c>
      <c r="E70">
        <v>1</v>
      </c>
      <c r="L70">
        <v>1</v>
      </c>
      <c r="R70">
        <v>1</v>
      </c>
      <c r="S70">
        <v>2010</v>
      </c>
    </row>
    <row r="71" spans="1:19" x14ac:dyDescent="0.25">
      <c r="A71" s="6" t="s">
        <v>1447</v>
      </c>
      <c r="J71">
        <v>1</v>
      </c>
      <c r="L71">
        <v>1</v>
      </c>
      <c r="M71">
        <v>2016</v>
      </c>
      <c r="R71">
        <v>2</v>
      </c>
      <c r="S71">
        <v>1991</v>
      </c>
    </row>
    <row r="72" spans="1:19" x14ac:dyDescent="0.25">
      <c r="A72" s="6" t="s">
        <v>1301</v>
      </c>
      <c r="E72">
        <v>1</v>
      </c>
      <c r="L72">
        <v>1</v>
      </c>
      <c r="R72">
        <v>2</v>
      </c>
      <c r="S72">
        <v>2019</v>
      </c>
    </row>
    <row r="73" spans="1:19" x14ac:dyDescent="0.25">
      <c r="A73" s="6" t="s">
        <v>453</v>
      </c>
      <c r="F73">
        <v>1</v>
      </c>
      <c r="L73">
        <v>1</v>
      </c>
      <c r="R73">
        <v>2</v>
      </c>
      <c r="S73">
        <v>2008</v>
      </c>
    </row>
    <row r="74" spans="1:19" x14ac:dyDescent="0.25">
      <c r="A74" s="6" t="s">
        <v>1220</v>
      </c>
      <c r="I74">
        <v>1</v>
      </c>
      <c r="L74">
        <v>1</v>
      </c>
      <c r="R74">
        <v>2</v>
      </c>
      <c r="S74">
        <v>2017</v>
      </c>
    </row>
    <row r="75" spans="1:19" x14ac:dyDescent="0.25">
      <c r="A75" s="6" t="s">
        <v>1114</v>
      </c>
      <c r="I75">
        <v>1</v>
      </c>
      <c r="L75">
        <v>1</v>
      </c>
      <c r="M75">
        <v>2019</v>
      </c>
      <c r="R75">
        <v>2</v>
      </c>
      <c r="S75">
        <v>2015</v>
      </c>
    </row>
    <row r="76" spans="1:19" x14ac:dyDescent="0.25">
      <c r="A76" s="6" t="s">
        <v>1258</v>
      </c>
      <c r="I76">
        <v>1</v>
      </c>
      <c r="L76">
        <v>1</v>
      </c>
      <c r="R76">
        <v>2</v>
      </c>
      <c r="S76">
        <v>2023</v>
      </c>
    </row>
    <row r="77" spans="1:19" x14ac:dyDescent="0.25">
      <c r="A77" s="6" t="s">
        <v>268</v>
      </c>
      <c r="J77">
        <v>1</v>
      </c>
      <c r="L77">
        <v>1</v>
      </c>
      <c r="M77">
        <v>2010</v>
      </c>
      <c r="R77">
        <v>2</v>
      </c>
      <c r="S77">
        <v>2013</v>
      </c>
    </row>
    <row r="78" spans="1:19" x14ac:dyDescent="0.25">
      <c r="A78" s="6" t="s">
        <v>166</v>
      </c>
      <c r="E78">
        <v>1</v>
      </c>
      <c r="L78">
        <v>1</v>
      </c>
      <c r="R78">
        <v>3</v>
      </c>
      <c r="S78">
        <v>2021</v>
      </c>
    </row>
    <row r="79" spans="1:19" x14ac:dyDescent="0.25">
      <c r="A79" s="6" t="s">
        <v>152</v>
      </c>
      <c r="I79">
        <v>2</v>
      </c>
      <c r="L79">
        <v>2</v>
      </c>
      <c r="M79">
        <v>1991</v>
      </c>
      <c r="R79">
        <v>3</v>
      </c>
      <c r="S79">
        <v>2018</v>
      </c>
    </row>
    <row r="80" spans="1:19" x14ac:dyDescent="0.25">
      <c r="A80" s="6" t="s">
        <v>1193</v>
      </c>
      <c r="I80">
        <v>2</v>
      </c>
      <c r="L80">
        <v>2</v>
      </c>
      <c r="M80">
        <v>2019</v>
      </c>
      <c r="R80">
        <v>4</v>
      </c>
      <c r="S80">
        <v>2022</v>
      </c>
    </row>
    <row r="81" spans="1:19" x14ac:dyDescent="0.25">
      <c r="A81" s="6" t="s">
        <v>113</v>
      </c>
      <c r="J81">
        <v>2</v>
      </c>
      <c r="L81">
        <v>2</v>
      </c>
      <c r="R81">
        <v>4</v>
      </c>
      <c r="S81">
        <v>2016</v>
      </c>
    </row>
    <row r="82" spans="1:19" x14ac:dyDescent="0.25">
      <c r="A82" s="6" t="s">
        <v>38</v>
      </c>
      <c r="E82">
        <v>2</v>
      </c>
      <c r="L82">
        <v>2</v>
      </c>
      <c r="R82">
        <v>4</v>
      </c>
      <c r="S82">
        <v>2013</v>
      </c>
    </row>
    <row r="83" spans="1:19" x14ac:dyDescent="0.25">
      <c r="A83" s="6" t="s">
        <v>330</v>
      </c>
      <c r="F83">
        <v>2</v>
      </c>
      <c r="L83">
        <v>2</v>
      </c>
      <c r="M83">
        <v>2008</v>
      </c>
      <c r="R83">
        <v>4</v>
      </c>
      <c r="S83">
        <v>2021</v>
      </c>
    </row>
    <row r="84" spans="1:19" x14ac:dyDescent="0.25">
      <c r="A84" s="6" t="s">
        <v>253</v>
      </c>
      <c r="I84">
        <v>2</v>
      </c>
      <c r="L84">
        <v>2</v>
      </c>
      <c r="M84">
        <v>2017</v>
      </c>
      <c r="R84">
        <v>4</v>
      </c>
      <c r="S84">
        <v>2011</v>
      </c>
    </row>
    <row r="85" spans="1:19" x14ac:dyDescent="0.25">
      <c r="A85" s="6" t="s">
        <v>1415</v>
      </c>
      <c r="I85">
        <v>2</v>
      </c>
      <c r="L85">
        <v>2</v>
      </c>
      <c r="M85">
        <v>2015</v>
      </c>
      <c r="R85">
        <v>4</v>
      </c>
      <c r="S85">
        <v>2012</v>
      </c>
    </row>
    <row r="86" spans="1:19" x14ac:dyDescent="0.25">
      <c r="A86" s="6" t="s">
        <v>1451</v>
      </c>
      <c r="E86">
        <v>2</v>
      </c>
      <c r="L86">
        <v>2</v>
      </c>
      <c r="R86">
        <v>4</v>
      </c>
      <c r="S86">
        <v>2017</v>
      </c>
    </row>
    <row r="87" spans="1:19" x14ac:dyDescent="0.25">
      <c r="A87" s="6" t="s">
        <v>2353</v>
      </c>
      <c r="B87">
        <v>2</v>
      </c>
      <c r="L87">
        <v>2</v>
      </c>
      <c r="M87">
        <v>2023</v>
      </c>
      <c r="R87">
        <v>7</v>
      </c>
      <c r="S87">
        <v>2011</v>
      </c>
    </row>
    <row r="88" spans="1:19" x14ac:dyDescent="0.25">
      <c r="A88" s="6" t="s">
        <v>323</v>
      </c>
      <c r="B88">
        <v>2</v>
      </c>
      <c r="L88">
        <v>2</v>
      </c>
      <c r="M88">
        <v>2013</v>
      </c>
      <c r="R88">
        <v>7</v>
      </c>
      <c r="S88">
        <v>2017</v>
      </c>
    </row>
    <row r="89" spans="1:19" x14ac:dyDescent="0.25">
      <c r="A89" s="6" t="s">
        <v>1861</v>
      </c>
      <c r="F89">
        <v>3</v>
      </c>
      <c r="L89">
        <v>3</v>
      </c>
      <c r="M89">
        <v>2021</v>
      </c>
      <c r="R89">
        <v>8</v>
      </c>
      <c r="S89">
        <v>2017</v>
      </c>
    </row>
    <row r="90" spans="1:19" x14ac:dyDescent="0.25">
      <c r="A90" s="6" t="s">
        <v>1285</v>
      </c>
      <c r="B90">
        <v>3</v>
      </c>
      <c r="L90">
        <v>3</v>
      </c>
      <c r="M90">
        <v>2018</v>
      </c>
      <c r="R90">
        <v>8</v>
      </c>
      <c r="S90">
        <v>2012</v>
      </c>
    </row>
    <row r="91" spans="1:19" x14ac:dyDescent="0.25">
      <c r="A91" s="6" t="s">
        <v>410</v>
      </c>
      <c r="E91">
        <v>3</v>
      </c>
      <c r="L91">
        <v>3</v>
      </c>
      <c r="R91">
        <v>8</v>
      </c>
      <c r="S91">
        <v>2023</v>
      </c>
    </row>
    <row r="92" spans="1:19" x14ac:dyDescent="0.25">
      <c r="A92" s="21" t="s">
        <v>2115</v>
      </c>
      <c r="B92" s="22"/>
      <c r="C92" s="22"/>
      <c r="D92" s="22"/>
      <c r="E92" s="22"/>
      <c r="F92" s="22"/>
      <c r="G92" s="22"/>
      <c r="H92" s="22"/>
      <c r="I92" s="22">
        <v>4</v>
      </c>
      <c r="J92" s="22"/>
      <c r="K92" s="22"/>
      <c r="L92" s="22">
        <v>4</v>
      </c>
      <c r="M92">
        <v>2022</v>
      </c>
      <c r="R92">
        <v>8</v>
      </c>
      <c r="S92">
        <v>2019</v>
      </c>
    </row>
    <row r="93" spans="1:19" x14ac:dyDescent="0.25">
      <c r="A93" s="21" t="s">
        <v>88</v>
      </c>
      <c r="B93" s="22"/>
      <c r="C93" s="22"/>
      <c r="D93" s="22"/>
      <c r="E93" s="22"/>
      <c r="F93" s="22">
        <v>4</v>
      </c>
      <c r="G93" s="22"/>
      <c r="H93" s="22"/>
      <c r="I93" s="22"/>
      <c r="J93" s="22"/>
      <c r="K93" s="22"/>
      <c r="L93" s="22">
        <v>4</v>
      </c>
      <c r="M93">
        <v>2016</v>
      </c>
      <c r="R93">
        <v>8</v>
      </c>
      <c r="S93">
        <v>2023</v>
      </c>
    </row>
    <row r="94" spans="1:19" x14ac:dyDescent="0.25">
      <c r="A94" s="21" t="s">
        <v>688</v>
      </c>
      <c r="B94" s="22"/>
      <c r="C94" s="22"/>
      <c r="D94" s="22"/>
      <c r="E94" s="22"/>
      <c r="F94" s="22"/>
      <c r="G94" s="22"/>
      <c r="H94" s="22"/>
      <c r="I94" s="22">
        <v>4</v>
      </c>
      <c r="J94" s="22"/>
      <c r="K94" s="22"/>
      <c r="L94" s="22">
        <v>4</v>
      </c>
      <c r="M94">
        <v>2013</v>
      </c>
      <c r="R94">
        <v>8</v>
      </c>
      <c r="S94">
        <v>2021</v>
      </c>
    </row>
    <row r="95" spans="1:19" x14ac:dyDescent="0.25">
      <c r="A95" s="21" t="s">
        <v>1835</v>
      </c>
      <c r="B95" s="22"/>
      <c r="C95" s="22"/>
      <c r="D95" s="22"/>
      <c r="E95" s="22"/>
      <c r="F95" s="22"/>
      <c r="G95" s="22"/>
      <c r="H95" s="22"/>
      <c r="I95" s="22">
        <v>4</v>
      </c>
      <c r="J95" s="22"/>
      <c r="K95" s="22"/>
      <c r="L95" s="22">
        <v>4</v>
      </c>
      <c r="M95">
        <v>2021</v>
      </c>
      <c r="R95">
        <v>11</v>
      </c>
      <c r="S95">
        <v>2005</v>
      </c>
    </row>
    <row r="96" spans="1:19" x14ac:dyDescent="0.25">
      <c r="A96" s="21" t="s">
        <v>1312</v>
      </c>
      <c r="B96" s="22"/>
      <c r="C96" s="22"/>
      <c r="D96" s="22"/>
      <c r="E96" s="22"/>
      <c r="F96" s="22">
        <v>4</v>
      </c>
      <c r="G96" s="22"/>
      <c r="H96" s="22"/>
      <c r="I96" s="22"/>
      <c r="J96" s="22"/>
      <c r="K96" s="22"/>
      <c r="L96" s="22">
        <v>4</v>
      </c>
      <c r="M96">
        <v>2011</v>
      </c>
      <c r="R96">
        <v>12</v>
      </c>
      <c r="S96">
        <v>2020</v>
      </c>
    </row>
    <row r="97" spans="1:19" x14ac:dyDescent="0.25">
      <c r="A97" s="21" t="s">
        <v>1365</v>
      </c>
      <c r="B97" s="22"/>
      <c r="C97" s="22"/>
      <c r="D97" s="22"/>
      <c r="E97" s="22"/>
      <c r="F97" s="22"/>
      <c r="G97" s="22"/>
      <c r="H97" s="22">
        <v>3</v>
      </c>
      <c r="I97" s="22"/>
      <c r="J97" s="22">
        <v>1</v>
      </c>
      <c r="K97" s="22"/>
      <c r="L97" s="22">
        <v>4</v>
      </c>
      <c r="M97">
        <v>2012</v>
      </c>
      <c r="R97">
        <v>12</v>
      </c>
      <c r="S97">
        <v>2018</v>
      </c>
    </row>
    <row r="98" spans="1:19" x14ac:dyDescent="0.25">
      <c r="A98" s="21" t="s">
        <v>185</v>
      </c>
      <c r="B98" s="22">
        <v>4</v>
      </c>
      <c r="C98" s="22"/>
      <c r="D98" s="22"/>
      <c r="E98" s="22"/>
      <c r="F98" s="22"/>
      <c r="G98" s="22"/>
      <c r="H98" s="22"/>
      <c r="I98" s="22"/>
      <c r="J98" s="22"/>
      <c r="K98" s="22"/>
      <c r="L98" s="22">
        <v>4</v>
      </c>
      <c r="M98">
        <v>2017</v>
      </c>
      <c r="R98">
        <v>17</v>
      </c>
      <c r="S98">
        <v>2022</v>
      </c>
    </row>
    <row r="99" spans="1:19" x14ac:dyDescent="0.25">
      <c r="A99" s="21" t="s">
        <v>145</v>
      </c>
      <c r="B99" s="22"/>
      <c r="C99" s="22"/>
      <c r="D99" s="22"/>
      <c r="E99" s="22"/>
      <c r="F99" s="22">
        <v>7</v>
      </c>
      <c r="G99" s="22"/>
      <c r="H99" s="22"/>
      <c r="I99" s="22"/>
      <c r="J99" s="22"/>
      <c r="K99" s="22"/>
      <c r="L99" s="22">
        <v>7</v>
      </c>
      <c r="M99">
        <v>2011</v>
      </c>
      <c r="R99">
        <v>36</v>
      </c>
      <c r="S99">
        <v>2021</v>
      </c>
    </row>
    <row r="100" spans="1:19" x14ac:dyDescent="0.25">
      <c r="A100" s="21" t="s">
        <v>175</v>
      </c>
      <c r="B100" s="22"/>
      <c r="C100" s="22"/>
      <c r="D100" s="22">
        <v>7</v>
      </c>
      <c r="E100" s="22"/>
      <c r="F100" s="22"/>
      <c r="G100" s="22"/>
      <c r="H100" s="22"/>
      <c r="I100" s="22"/>
      <c r="J100" s="22"/>
      <c r="K100" s="22"/>
      <c r="L100" s="22">
        <v>7</v>
      </c>
      <c r="M100">
        <v>2017</v>
      </c>
      <c r="R100">
        <v>43</v>
      </c>
      <c r="S100">
        <v>2022</v>
      </c>
    </row>
    <row r="101" spans="1:19" x14ac:dyDescent="0.25">
      <c r="A101" s="21" t="s">
        <v>1007</v>
      </c>
      <c r="B101" s="22"/>
      <c r="C101" s="22"/>
      <c r="D101" s="22"/>
      <c r="E101" s="22"/>
      <c r="F101" s="22">
        <v>8</v>
      </c>
      <c r="G101" s="22"/>
      <c r="H101" s="22"/>
      <c r="I101" s="22"/>
      <c r="J101" s="22"/>
      <c r="K101" s="22"/>
      <c r="L101" s="22">
        <v>8</v>
      </c>
      <c r="M101">
        <v>2017</v>
      </c>
    </row>
    <row r="102" spans="1:19" x14ac:dyDescent="0.25">
      <c r="A102" s="21" t="s">
        <v>71</v>
      </c>
      <c r="B102" s="22"/>
      <c r="C102" s="22"/>
      <c r="D102" s="22"/>
      <c r="E102" s="22"/>
      <c r="F102" s="22">
        <v>8</v>
      </c>
      <c r="G102" s="22"/>
      <c r="H102" s="22"/>
      <c r="I102" s="22"/>
      <c r="J102" s="22"/>
      <c r="K102" s="22"/>
      <c r="L102" s="22">
        <v>8</v>
      </c>
      <c r="M102">
        <v>2012</v>
      </c>
    </row>
    <row r="103" spans="1:19" x14ac:dyDescent="0.25">
      <c r="A103" s="21" t="s">
        <v>2289</v>
      </c>
      <c r="B103" s="22"/>
      <c r="C103" s="22"/>
      <c r="D103" s="22"/>
      <c r="E103" s="22"/>
      <c r="F103" s="22">
        <v>8</v>
      </c>
      <c r="G103" s="22"/>
      <c r="H103" s="22"/>
      <c r="I103" s="22"/>
      <c r="J103" s="22"/>
      <c r="K103" s="22"/>
      <c r="L103" s="22">
        <v>8</v>
      </c>
      <c r="M103">
        <v>2023</v>
      </c>
    </row>
    <row r="104" spans="1:19" x14ac:dyDescent="0.25">
      <c r="A104" s="21" t="s">
        <v>595</v>
      </c>
      <c r="B104" s="22"/>
      <c r="C104" s="22"/>
      <c r="D104" s="22"/>
      <c r="E104" s="22"/>
      <c r="F104" s="22">
        <v>8</v>
      </c>
      <c r="G104" s="22"/>
      <c r="H104" s="22"/>
      <c r="I104" s="22"/>
      <c r="J104" s="22"/>
      <c r="K104" s="22"/>
      <c r="L104" s="22">
        <v>8</v>
      </c>
      <c r="M104">
        <v>2019</v>
      </c>
    </row>
    <row r="105" spans="1:19" x14ac:dyDescent="0.25">
      <c r="A105" s="21" t="s">
        <v>2366</v>
      </c>
      <c r="B105" s="22"/>
      <c r="C105" s="22"/>
      <c r="D105" s="22"/>
      <c r="E105" s="22"/>
      <c r="F105" s="22"/>
      <c r="G105" s="22">
        <v>1</v>
      </c>
      <c r="H105" s="22"/>
      <c r="I105" s="22">
        <v>2</v>
      </c>
      <c r="J105" s="22"/>
      <c r="K105" s="22">
        <v>5</v>
      </c>
      <c r="L105" s="22">
        <v>8</v>
      </c>
      <c r="M105">
        <v>2023</v>
      </c>
    </row>
    <row r="106" spans="1:19" x14ac:dyDescent="0.25">
      <c r="A106" s="21" t="s">
        <v>1722</v>
      </c>
      <c r="B106" s="22"/>
      <c r="C106" s="22"/>
      <c r="D106" s="22"/>
      <c r="E106" s="22"/>
      <c r="F106" s="22">
        <v>8</v>
      </c>
      <c r="G106" s="22"/>
      <c r="H106" s="22"/>
      <c r="I106" s="22"/>
      <c r="J106" s="22"/>
      <c r="K106" s="22"/>
      <c r="L106" s="22">
        <v>8</v>
      </c>
      <c r="M106">
        <v>2021</v>
      </c>
    </row>
    <row r="107" spans="1:19" x14ac:dyDescent="0.25">
      <c r="A107" s="21" t="s">
        <v>50</v>
      </c>
      <c r="B107" s="22"/>
      <c r="C107" s="22"/>
      <c r="D107" s="22"/>
      <c r="E107" s="22"/>
      <c r="F107" s="22">
        <v>11</v>
      </c>
      <c r="G107" s="22"/>
      <c r="H107" s="22"/>
      <c r="I107" s="22"/>
      <c r="J107" s="22"/>
      <c r="K107" s="22"/>
      <c r="L107" s="22">
        <v>11</v>
      </c>
      <c r="M107">
        <v>2005</v>
      </c>
    </row>
    <row r="108" spans="1:19" x14ac:dyDescent="0.25">
      <c r="A108" s="21" t="s">
        <v>300</v>
      </c>
      <c r="B108" s="22"/>
      <c r="C108" s="22"/>
      <c r="D108" s="22"/>
      <c r="E108" s="22"/>
      <c r="F108" s="22"/>
      <c r="G108" s="22">
        <v>12</v>
      </c>
      <c r="H108" s="22"/>
      <c r="I108" s="22"/>
      <c r="J108" s="22"/>
      <c r="K108" s="22"/>
      <c r="L108" s="22">
        <v>12</v>
      </c>
      <c r="M108">
        <v>2020</v>
      </c>
    </row>
    <row r="109" spans="1:19" x14ac:dyDescent="0.25">
      <c r="A109" s="21" t="s">
        <v>1070</v>
      </c>
      <c r="B109" s="22"/>
      <c r="C109" s="22"/>
      <c r="D109" s="22"/>
      <c r="E109" s="22"/>
      <c r="F109" s="22">
        <v>12</v>
      </c>
      <c r="G109" s="22"/>
      <c r="H109" s="22"/>
      <c r="I109" s="22"/>
      <c r="J109" s="22"/>
      <c r="K109" s="22"/>
      <c r="L109" s="22">
        <v>12</v>
      </c>
      <c r="M109">
        <v>2018</v>
      </c>
    </row>
    <row r="110" spans="1:19" x14ac:dyDescent="0.25">
      <c r="A110" s="21" t="s">
        <v>2166</v>
      </c>
      <c r="B110" s="22"/>
      <c r="C110" s="22"/>
      <c r="D110" s="22"/>
      <c r="E110" s="22"/>
      <c r="F110" s="22">
        <v>17</v>
      </c>
      <c r="G110" s="22"/>
      <c r="H110" s="22"/>
      <c r="I110" s="22"/>
      <c r="J110" s="22"/>
      <c r="K110" s="22"/>
      <c r="L110" s="22">
        <v>17</v>
      </c>
      <c r="M110">
        <v>2022</v>
      </c>
    </row>
    <row r="111" spans="1:19" x14ac:dyDescent="0.25">
      <c r="A111" s="21" t="s">
        <v>1638</v>
      </c>
      <c r="B111" s="22"/>
      <c r="C111" s="22"/>
      <c r="D111" s="22"/>
      <c r="E111" s="22"/>
      <c r="F111" s="22">
        <v>36</v>
      </c>
      <c r="G111" s="22"/>
      <c r="H111" s="22"/>
      <c r="I111" s="22"/>
      <c r="J111" s="22"/>
      <c r="K111" s="22"/>
      <c r="L111" s="22">
        <v>36</v>
      </c>
      <c r="M111">
        <v>2021</v>
      </c>
    </row>
    <row r="112" spans="1:19" x14ac:dyDescent="0.25">
      <c r="A112" s="21" t="s">
        <v>1922</v>
      </c>
      <c r="B112" s="22"/>
      <c r="C112" s="22"/>
      <c r="D112" s="22"/>
      <c r="E112" s="22"/>
      <c r="F112" s="22">
        <v>43</v>
      </c>
      <c r="G112" s="22"/>
      <c r="H112" s="22"/>
      <c r="I112" s="22"/>
      <c r="J112" s="22"/>
      <c r="K112" s="22"/>
      <c r="L112" s="22">
        <v>43</v>
      </c>
      <c r="M112">
        <v>2022</v>
      </c>
    </row>
    <row r="113" spans="1:12" x14ac:dyDescent="0.25">
      <c r="A113" s="6" t="s">
        <v>2494</v>
      </c>
      <c r="B113">
        <v>15</v>
      </c>
      <c r="C113">
        <v>1</v>
      </c>
      <c r="D113">
        <v>8</v>
      </c>
      <c r="E113">
        <v>41</v>
      </c>
      <c r="F113">
        <v>190</v>
      </c>
      <c r="G113">
        <v>15</v>
      </c>
      <c r="H113">
        <v>3</v>
      </c>
      <c r="I113">
        <v>33</v>
      </c>
      <c r="J113">
        <v>13</v>
      </c>
      <c r="K113">
        <v>5</v>
      </c>
      <c r="L113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75FB-7023-454B-B437-CBDAE0BBF51D}">
  <dimension ref="A1:Q57"/>
  <sheetViews>
    <sheetView workbookViewId="0">
      <selection activeCell="P22" sqref="P22"/>
    </sheetView>
  </sheetViews>
  <sheetFormatPr defaultRowHeight="15" x14ac:dyDescent="0.25"/>
  <sheetData>
    <row r="1" spans="1:15" x14ac:dyDescent="0.25">
      <c r="A1" t="s">
        <v>2538</v>
      </c>
      <c r="B1" t="s">
        <v>2447</v>
      </c>
    </row>
    <row r="2" spans="1:15" x14ac:dyDescent="0.25">
      <c r="A2">
        <v>1</v>
      </c>
      <c r="B2">
        <v>1991</v>
      </c>
      <c r="N2" t="s">
        <v>2447</v>
      </c>
      <c r="O2" t="s">
        <v>2586</v>
      </c>
    </row>
    <row r="3" spans="1:15" x14ac:dyDescent="0.25">
      <c r="A3">
        <v>2</v>
      </c>
      <c r="B3">
        <v>1991</v>
      </c>
      <c r="N3">
        <v>1991</v>
      </c>
      <c r="O3">
        <v>2</v>
      </c>
    </row>
    <row r="4" spans="1:15" x14ac:dyDescent="0.25">
      <c r="A4">
        <v>1</v>
      </c>
      <c r="B4">
        <v>1998</v>
      </c>
      <c r="N4">
        <v>2005</v>
      </c>
      <c r="O4">
        <v>11</v>
      </c>
    </row>
    <row r="5" spans="1:15" x14ac:dyDescent="0.25">
      <c r="A5">
        <v>1</v>
      </c>
      <c r="B5">
        <v>1999</v>
      </c>
      <c r="N5">
        <v>2008</v>
      </c>
      <c r="O5">
        <v>2</v>
      </c>
    </row>
    <row r="6" spans="1:15" x14ac:dyDescent="0.25">
      <c r="A6">
        <v>1</v>
      </c>
      <c r="B6">
        <v>1999</v>
      </c>
      <c r="N6">
        <v>2011</v>
      </c>
      <c r="O6">
        <v>11</v>
      </c>
    </row>
    <row r="7" spans="1:15" x14ac:dyDescent="0.25">
      <c r="A7">
        <v>11</v>
      </c>
      <c r="B7">
        <v>2005</v>
      </c>
      <c r="N7">
        <v>2012</v>
      </c>
      <c r="O7">
        <v>12</v>
      </c>
    </row>
    <row r="8" spans="1:15" x14ac:dyDescent="0.25">
      <c r="A8">
        <v>1</v>
      </c>
      <c r="B8">
        <v>2006</v>
      </c>
      <c r="N8">
        <v>2013</v>
      </c>
      <c r="O8">
        <v>6</v>
      </c>
    </row>
    <row r="9" spans="1:15" x14ac:dyDescent="0.25">
      <c r="A9">
        <v>2</v>
      </c>
      <c r="B9">
        <v>2008</v>
      </c>
      <c r="N9">
        <v>2015</v>
      </c>
      <c r="O9">
        <v>2</v>
      </c>
    </row>
    <row r="10" spans="1:15" x14ac:dyDescent="0.25">
      <c r="A10">
        <v>1</v>
      </c>
      <c r="B10">
        <v>2010</v>
      </c>
      <c r="N10">
        <v>2016</v>
      </c>
      <c r="O10">
        <v>4</v>
      </c>
    </row>
    <row r="11" spans="1:15" x14ac:dyDescent="0.25">
      <c r="A11">
        <v>1</v>
      </c>
      <c r="B11">
        <v>2010</v>
      </c>
      <c r="N11">
        <v>2017</v>
      </c>
      <c r="O11">
        <v>21</v>
      </c>
    </row>
    <row r="12" spans="1:15" x14ac:dyDescent="0.25">
      <c r="A12">
        <v>1</v>
      </c>
      <c r="B12">
        <v>2010</v>
      </c>
      <c r="N12">
        <v>2018</v>
      </c>
      <c r="O12">
        <v>15</v>
      </c>
    </row>
    <row r="13" spans="1:15" x14ac:dyDescent="0.25">
      <c r="A13">
        <v>1</v>
      </c>
      <c r="B13">
        <v>2011</v>
      </c>
      <c r="N13">
        <v>2019</v>
      </c>
      <c r="O13">
        <v>10</v>
      </c>
    </row>
    <row r="14" spans="1:15" x14ac:dyDescent="0.25">
      <c r="A14">
        <v>4</v>
      </c>
      <c r="B14">
        <v>2011</v>
      </c>
      <c r="N14">
        <v>2020</v>
      </c>
      <c r="O14">
        <v>12</v>
      </c>
    </row>
    <row r="15" spans="1:15" x14ac:dyDescent="0.25">
      <c r="A15">
        <v>7</v>
      </c>
      <c r="B15">
        <v>2011</v>
      </c>
      <c r="N15">
        <v>2021</v>
      </c>
      <c r="O15">
        <v>51</v>
      </c>
    </row>
    <row r="16" spans="1:15" x14ac:dyDescent="0.25">
      <c r="A16">
        <v>4</v>
      </c>
      <c r="B16">
        <v>2012</v>
      </c>
      <c r="N16">
        <v>2022</v>
      </c>
      <c r="O16">
        <v>64</v>
      </c>
    </row>
    <row r="17" spans="1:17" x14ac:dyDescent="0.25">
      <c r="A17">
        <v>8</v>
      </c>
      <c r="B17">
        <v>2012</v>
      </c>
      <c r="N17">
        <v>2023</v>
      </c>
      <c r="O17">
        <v>18</v>
      </c>
    </row>
    <row r="18" spans="1:17" x14ac:dyDescent="0.25">
      <c r="A18">
        <v>1</v>
      </c>
      <c r="B18">
        <v>2013</v>
      </c>
      <c r="O18">
        <f>SUM(O3:O17)</f>
        <v>241</v>
      </c>
    </row>
    <row r="19" spans="1:17" x14ac:dyDescent="0.25">
      <c r="A19">
        <v>1</v>
      </c>
      <c r="B19">
        <v>2013</v>
      </c>
    </row>
    <row r="20" spans="1:17" x14ac:dyDescent="0.25">
      <c r="A20">
        <v>1</v>
      </c>
      <c r="B20">
        <v>2013</v>
      </c>
    </row>
    <row r="21" spans="1:17" x14ac:dyDescent="0.25">
      <c r="A21">
        <v>2</v>
      </c>
      <c r="B21">
        <v>2013</v>
      </c>
      <c r="O21">
        <f>473-241</f>
        <v>232</v>
      </c>
      <c r="P21">
        <f>O21/473</f>
        <v>0.4904862579281184</v>
      </c>
    </row>
    <row r="22" spans="1:17" x14ac:dyDescent="0.25">
      <c r="A22">
        <v>4</v>
      </c>
      <c r="B22">
        <v>2013</v>
      </c>
    </row>
    <row r="23" spans="1:17" x14ac:dyDescent="0.25">
      <c r="A23">
        <v>1</v>
      </c>
      <c r="B23">
        <v>2015</v>
      </c>
    </row>
    <row r="24" spans="1:17" x14ac:dyDescent="0.25">
      <c r="A24">
        <v>2</v>
      </c>
      <c r="B24">
        <v>2015</v>
      </c>
    </row>
    <row r="25" spans="1:17" x14ac:dyDescent="0.25">
      <c r="A25">
        <v>1</v>
      </c>
      <c r="B25">
        <v>2016</v>
      </c>
    </row>
    <row r="26" spans="1:17" x14ac:dyDescent="0.25">
      <c r="A26">
        <v>1</v>
      </c>
      <c r="B26">
        <v>2016</v>
      </c>
    </row>
    <row r="27" spans="1:17" x14ac:dyDescent="0.25">
      <c r="A27">
        <v>1</v>
      </c>
      <c r="B27">
        <v>2016</v>
      </c>
      <c r="Q27">
        <f>43+17+4</f>
        <v>64</v>
      </c>
    </row>
    <row r="28" spans="1:17" x14ac:dyDescent="0.25">
      <c r="A28">
        <v>4</v>
      </c>
      <c r="B28">
        <v>2016</v>
      </c>
    </row>
    <row r="29" spans="1:17" x14ac:dyDescent="0.25">
      <c r="A29">
        <v>1</v>
      </c>
      <c r="B29">
        <v>2017</v>
      </c>
    </row>
    <row r="30" spans="1:17" x14ac:dyDescent="0.25">
      <c r="A30">
        <v>1</v>
      </c>
      <c r="B30">
        <v>2017</v>
      </c>
    </row>
    <row r="31" spans="1:17" x14ac:dyDescent="0.25">
      <c r="A31">
        <v>1</v>
      </c>
      <c r="B31">
        <v>2017</v>
      </c>
    </row>
    <row r="32" spans="1:17" x14ac:dyDescent="0.25">
      <c r="A32">
        <v>1</v>
      </c>
      <c r="B32">
        <v>2017</v>
      </c>
    </row>
    <row r="33" spans="1:2" x14ac:dyDescent="0.25">
      <c r="A33">
        <v>2</v>
      </c>
      <c r="B33">
        <v>2017</v>
      </c>
    </row>
    <row r="34" spans="1:2" x14ac:dyDescent="0.25">
      <c r="A34">
        <v>4</v>
      </c>
      <c r="B34">
        <v>2017</v>
      </c>
    </row>
    <row r="35" spans="1:2" x14ac:dyDescent="0.25">
      <c r="A35">
        <v>7</v>
      </c>
      <c r="B35">
        <v>2017</v>
      </c>
    </row>
    <row r="36" spans="1:2" x14ac:dyDescent="0.25">
      <c r="A36">
        <v>8</v>
      </c>
      <c r="B36">
        <v>2017</v>
      </c>
    </row>
    <row r="37" spans="1:2" x14ac:dyDescent="0.25">
      <c r="A37">
        <v>1</v>
      </c>
      <c r="B37">
        <v>2018</v>
      </c>
    </row>
    <row r="38" spans="1:2" x14ac:dyDescent="0.25">
      <c r="A38">
        <v>3</v>
      </c>
      <c r="B38">
        <v>2018</v>
      </c>
    </row>
    <row r="39" spans="1:2" x14ac:dyDescent="0.25">
      <c r="A39">
        <v>12</v>
      </c>
      <c r="B39">
        <v>2018</v>
      </c>
    </row>
    <row r="40" spans="1:2" x14ac:dyDescent="0.25">
      <c r="A40">
        <v>1</v>
      </c>
      <c r="B40">
        <v>2019</v>
      </c>
    </row>
    <row r="41" spans="1:2" x14ac:dyDescent="0.25">
      <c r="A41">
        <v>1</v>
      </c>
      <c r="B41">
        <v>2019</v>
      </c>
    </row>
    <row r="42" spans="1:2" x14ac:dyDescent="0.25">
      <c r="A42">
        <v>1</v>
      </c>
      <c r="B42">
        <v>2019</v>
      </c>
    </row>
    <row r="43" spans="1:2" x14ac:dyDescent="0.25">
      <c r="A43">
        <v>2</v>
      </c>
      <c r="B43">
        <v>2019</v>
      </c>
    </row>
    <row r="44" spans="1:2" x14ac:dyDescent="0.25">
      <c r="A44">
        <v>8</v>
      </c>
      <c r="B44">
        <v>2019</v>
      </c>
    </row>
    <row r="45" spans="1:2" x14ac:dyDescent="0.25">
      <c r="A45">
        <v>1</v>
      </c>
      <c r="B45">
        <v>2020</v>
      </c>
    </row>
    <row r="46" spans="1:2" x14ac:dyDescent="0.25">
      <c r="A46">
        <v>12</v>
      </c>
      <c r="B46">
        <v>2020</v>
      </c>
    </row>
    <row r="47" spans="1:2" x14ac:dyDescent="0.25">
      <c r="A47">
        <v>3</v>
      </c>
      <c r="B47">
        <v>2021</v>
      </c>
    </row>
    <row r="48" spans="1:2" x14ac:dyDescent="0.25">
      <c r="A48">
        <v>4</v>
      </c>
      <c r="B48">
        <v>2021</v>
      </c>
    </row>
    <row r="49" spans="1:2" x14ac:dyDescent="0.25">
      <c r="A49">
        <v>8</v>
      </c>
      <c r="B49">
        <v>2021</v>
      </c>
    </row>
    <row r="50" spans="1:2" x14ac:dyDescent="0.25">
      <c r="A50">
        <v>36</v>
      </c>
      <c r="B50">
        <v>2021</v>
      </c>
    </row>
    <row r="51" spans="1:2" x14ac:dyDescent="0.25">
      <c r="A51">
        <v>4</v>
      </c>
      <c r="B51">
        <v>2022</v>
      </c>
    </row>
    <row r="52" spans="1:2" x14ac:dyDescent="0.25">
      <c r="A52">
        <v>17</v>
      </c>
      <c r="B52">
        <v>2022</v>
      </c>
    </row>
    <row r="53" spans="1:2" x14ac:dyDescent="0.25">
      <c r="A53">
        <v>43</v>
      </c>
      <c r="B53">
        <v>2022</v>
      </c>
    </row>
    <row r="54" spans="1:2" x14ac:dyDescent="0.25">
      <c r="A54">
        <v>1</v>
      </c>
      <c r="B54">
        <v>2023</v>
      </c>
    </row>
    <row r="55" spans="1:2" x14ac:dyDescent="0.25">
      <c r="A55">
        <v>2</v>
      </c>
      <c r="B55">
        <v>2023</v>
      </c>
    </row>
    <row r="56" spans="1:2" x14ac:dyDescent="0.25">
      <c r="A56">
        <v>8</v>
      </c>
      <c r="B56">
        <v>2023</v>
      </c>
    </row>
    <row r="57" spans="1:2" x14ac:dyDescent="0.25">
      <c r="A57">
        <v>8</v>
      </c>
      <c r="B57">
        <v>2023</v>
      </c>
    </row>
  </sheetData>
  <sortState xmlns:xlrd2="http://schemas.microsoft.com/office/spreadsheetml/2017/richdata2" ref="A2:B57">
    <sortCondition ref="B2:B57"/>
    <sortCondition ref="A2:A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Time and Money</vt:lpstr>
      <vt:lpstr>Collections</vt:lpstr>
      <vt:lpstr>Where I got</vt:lpstr>
      <vt:lpstr>Just Art Type</vt:lpstr>
      <vt:lpstr>Just Material</vt:lpstr>
      <vt:lpstr>material lists</vt:lpstr>
      <vt:lpstr>Money</vt:lpstr>
      <vt:lpstr>Sheet5</vt:lpstr>
      <vt:lpstr>Magnets and specific trips</vt:lpstr>
      <vt:lpstr>Trip and business </vt:lpstr>
      <vt:lpstr>Material part ii</vt:lpstr>
      <vt:lpstr>Material and Art Type table</vt:lpstr>
      <vt:lpstr>Material Type</vt:lpstr>
      <vt:lpstr>Sheet2</vt:lpstr>
      <vt:lpstr>questions</vt:lpstr>
      <vt:lpstr>Working</vt:lpstr>
      <vt:lpstr>Sheet1</vt:lpstr>
      <vt:lpstr>Miles1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Dugan</dc:creator>
  <cp:lastModifiedBy>Beth Dugan</cp:lastModifiedBy>
  <dcterms:created xsi:type="dcterms:W3CDTF">2023-10-19T00:38:42Z</dcterms:created>
  <dcterms:modified xsi:type="dcterms:W3CDTF">2023-11-30T12:08:59Z</dcterms:modified>
</cp:coreProperties>
</file>