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Technical_Product_Planning\20_Organisation\YDM_Modularisation\YDMC\50_Personliga_mappar\Enrique Carrasco Mora\1- CO2 Project\CO2 Roadmap\Projects Roadmaps\BEVs\"/>
    </mc:Choice>
  </mc:AlternateContent>
  <bookViews>
    <workbookView xWindow="0" yWindow="0" windowWidth="7155" windowHeight="378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5" i="1" l="1"/>
  <c r="L55" i="1"/>
  <c r="M55" i="1"/>
  <c r="N55" i="1"/>
  <c r="O55" i="1"/>
  <c r="P55" i="1"/>
  <c r="Q55" i="1"/>
  <c r="R55" i="1"/>
  <c r="S55" i="1"/>
  <c r="J55" i="1"/>
  <c r="T54" i="1"/>
  <c r="U54" i="1"/>
  <c r="V54" i="1"/>
  <c r="W54" i="1"/>
  <c r="X54" i="1"/>
  <c r="Y54" i="1"/>
  <c r="Z54" i="1"/>
  <c r="AA54" i="1"/>
  <c r="AB54" i="1"/>
  <c r="N53" i="1"/>
  <c r="I53" i="1"/>
  <c r="J53" i="1"/>
  <c r="K53" i="1"/>
  <c r="L53" i="1"/>
  <c r="M53" i="1"/>
  <c r="O53" i="1"/>
  <c r="P53" i="1"/>
  <c r="Q53" i="1"/>
  <c r="R53" i="1"/>
  <c r="S53" i="1"/>
  <c r="K52" i="1"/>
  <c r="L52" i="1"/>
  <c r="M52" i="1"/>
  <c r="N52" i="1"/>
  <c r="O52" i="1"/>
  <c r="P52" i="1"/>
  <c r="Q52" i="1"/>
  <c r="R52" i="1"/>
  <c r="S52" i="1"/>
  <c r="K51" i="1"/>
  <c r="L51" i="1"/>
  <c r="M51" i="1"/>
  <c r="N51" i="1"/>
  <c r="O51" i="1"/>
  <c r="P51" i="1"/>
  <c r="Q51" i="1"/>
  <c r="R51" i="1"/>
  <c r="S51" i="1"/>
  <c r="K50" i="1"/>
  <c r="L50" i="1"/>
  <c r="M50" i="1"/>
  <c r="N50" i="1"/>
  <c r="O50" i="1"/>
  <c r="P50" i="1"/>
  <c r="Q50" i="1"/>
  <c r="R50" i="1"/>
  <c r="S50" i="1"/>
  <c r="J50" i="1"/>
  <c r="J51" i="1"/>
  <c r="J52" i="1"/>
  <c r="J49" i="1"/>
  <c r="S49" i="1"/>
  <c r="K49" i="1"/>
  <c r="L49" i="1"/>
  <c r="M49" i="1"/>
  <c r="N49" i="1"/>
  <c r="O49" i="1"/>
  <c r="P49" i="1"/>
  <c r="Q49" i="1"/>
  <c r="R49" i="1"/>
  <c r="K48" i="1"/>
  <c r="L48" i="1"/>
  <c r="M48" i="1"/>
  <c r="N48" i="1"/>
  <c r="O48" i="1"/>
  <c r="P48" i="1"/>
  <c r="Q48" i="1"/>
  <c r="R48" i="1"/>
  <c r="S48" i="1"/>
  <c r="J48" i="1"/>
  <c r="K47" i="1"/>
  <c r="L47" i="1"/>
  <c r="M47" i="1"/>
  <c r="N47" i="1"/>
  <c r="O47" i="1"/>
  <c r="P47" i="1"/>
  <c r="Q47" i="1"/>
  <c r="R47" i="1"/>
  <c r="R54" i="1" s="1"/>
  <c r="S47" i="1"/>
  <c r="J47" i="1"/>
  <c r="I47" i="1"/>
  <c r="I48" i="1"/>
  <c r="I49" i="1"/>
  <c r="I50" i="1"/>
  <c r="I51" i="1"/>
  <c r="I52" i="1"/>
  <c r="J54" i="1" l="1"/>
  <c r="M54" i="1"/>
  <c r="N54" i="1"/>
  <c r="Q54" i="1"/>
  <c r="P54" i="1"/>
  <c r="L54" i="1"/>
  <c r="I54" i="1"/>
  <c r="S54" i="1"/>
  <c r="O54" i="1"/>
  <c r="K54" i="1"/>
</calcChain>
</file>

<file path=xl/comments1.xml><?xml version="1.0" encoding="utf-8"?>
<comments xmlns="http://schemas.openxmlformats.org/spreadsheetml/2006/main">
  <authors>
    <author>Carrasco Mora Enrique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Very important Question:</t>
        </r>
        <r>
          <rPr>
            <sz val="9"/>
            <color indexed="81"/>
            <rFont val="Tahoma"/>
            <family val="2"/>
          </rPr>
          <t xml:space="preserve">
How is the overall sales volume gonna behave compared to this??? if it is not the same it would be better to use %
increase/ same / decrese???
49506 vehicles</t>
        </r>
      </text>
    </comment>
    <comment ref="D2" authorId="0" shapeId="0">
      <text>
        <r>
          <rPr>
            <sz val="9"/>
            <color indexed="81"/>
            <rFont val="Tahoma"/>
            <family val="2"/>
          </rPr>
          <t>I have taken the maximum of all the different subcases, Is that ok? is this mechanical power ? I think mechanical and electricla are not the same
Its mechanical driven wheel</t>
        </r>
      </text>
    </comment>
    <comment ref="E2" authorId="0" shapeId="0">
      <text>
        <r>
          <rPr>
            <sz val="9"/>
            <color indexed="81"/>
            <rFont val="Tahoma"/>
            <family val="2"/>
          </rPr>
          <t xml:space="preserve">How to get this information? With the Segment ? 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For anton Can I use</t>
        </r>
      </text>
    </comment>
    <comment ref="B14" authorId="0" shapeId="0">
      <text>
        <r>
          <rPr>
            <sz val="9"/>
            <color indexed="81"/>
            <rFont val="Tahoma"/>
            <family val="2"/>
          </rPr>
          <t>What to do with this one?</t>
        </r>
      </text>
    </comment>
    <comment ref="B21" authorId="0" shapeId="0">
      <text>
        <r>
          <rPr>
            <sz val="9"/>
            <color indexed="81"/>
            <rFont val="Tahoma"/>
            <family val="2"/>
          </rPr>
          <t>Wht to do with this?</t>
        </r>
      </text>
    </comment>
  </commentList>
</comments>
</file>

<file path=xl/sharedStrings.xml><?xml version="1.0" encoding="utf-8"?>
<sst xmlns="http://schemas.openxmlformats.org/spreadsheetml/2006/main" count="205" uniqueCount="59">
  <si>
    <t>SEGMENT</t>
  </si>
  <si>
    <t>USE CASE</t>
  </si>
  <si>
    <t>Total energy per vehicle (GWH)</t>
  </si>
  <si>
    <t>CALCULATED GLOBAL VEHICLE VOLUMES (CURRENT TRAJECTORY)</t>
  </si>
  <si>
    <t>City Bus</t>
  </si>
  <si>
    <t>Large City 19,5 t</t>
  </si>
  <si>
    <t>Large City 26 t</t>
  </si>
  <si>
    <t>Small City 19,5 t</t>
  </si>
  <si>
    <t>Brazil BRT buss 33t</t>
  </si>
  <si>
    <t>PHEV</t>
  </si>
  <si>
    <t>Volume Tot</t>
  </si>
  <si>
    <t>Distribution</t>
  </si>
  <si>
    <t>Garbage Collector 18t</t>
  </si>
  <si>
    <t>Urban Distribution-18t</t>
  </si>
  <si>
    <t>Urban Distribution-26t</t>
  </si>
  <si>
    <t>Tipper Truck 2 axles 18t</t>
  </si>
  <si>
    <t>Regional distribution 33t</t>
  </si>
  <si>
    <t>Garbage Collector 26t</t>
  </si>
  <si>
    <t>Tipper Truck 4 axles 33t</t>
  </si>
  <si>
    <t>Tipper Truck 3 axles 26t</t>
  </si>
  <si>
    <t>Concrete Mixer 33t</t>
  </si>
  <si>
    <t>Long Haul</t>
  </si>
  <si>
    <t>Long Haulage 60t</t>
  </si>
  <si>
    <t>Long Haulage 40t</t>
  </si>
  <si>
    <t>Long Haul Cooled 40t</t>
  </si>
  <si>
    <t>Forestry 60t</t>
  </si>
  <si>
    <t>Grain transport 74t</t>
  </si>
  <si>
    <t>Heavy haulage 150t</t>
  </si>
  <si>
    <t>Road train 90t</t>
  </si>
  <si>
    <t>Coach</t>
  </si>
  <si>
    <t>Intercity 19,5t</t>
  </si>
  <si>
    <t>Intercity 26t</t>
  </si>
  <si>
    <t>Hotel Shuttle 19,5t &amp; 26t</t>
  </si>
  <si>
    <t>TOTAL VEHICLES PER YEAR</t>
  </si>
  <si>
    <t>Varav PHEV</t>
  </si>
  <si>
    <t>Max power demand [kW]</t>
  </si>
  <si>
    <t>-</t>
  </si>
  <si>
    <t>Configuration</t>
  </si>
  <si>
    <t>B4x2</t>
  </si>
  <si>
    <t>B6x2</t>
  </si>
  <si>
    <t>A4x2</t>
  </si>
  <si>
    <t>B8x2</t>
  </si>
  <si>
    <t>B6x2*4</t>
  </si>
  <si>
    <t>B8x4</t>
  </si>
  <si>
    <t>B6x4</t>
  </si>
  <si>
    <t>??</t>
  </si>
  <si>
    <t xml:space="preserve">A4x2 </t>
  </si>
  <si>
    <t>A6x4</t>
  </si>
  <si>
    <t>Cab type?</t>
  </si>
  <si>
    <t>CO2 group</t>
  </si>
  <si>
    <t>CO2 subgroup</t>
  </si>
  <si>
    <t>CO2 Group</t>
  </si>
  <si>
    <t>Total</t>
  </si>
  <si>
    <t>Check point</t>
  </si>
  <si>
    <t>POTENTIAL VOLUME EUROPÉ</t>
  </si>
  <si>
    <t>Distribution &gt; 18t</t>
  </si>
  <si>
    <t>Distribution &lt;18t</t>
  </si>
  <si>
    <t>Long Haulage</t>
  </si>
  <si>
    <t>TOTAL EXPECTED VEHICLES EUROPÉ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</si>
</sst>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0" fontId="0" fillId="0" borderId="1" xfId="0" applyBorder="1"/>
    <xf numFmtId="1" fontId="0" fillId="0" borderId="1" xfId="0" applyNumberFormat="1" applyBorder="1"/>
    <xf numFmtId="0" fontId="0" fillId="0" borderId="2" xfId="0" applyBorder="1"/>
    <xf numFmtId="1" fontId="0" fillId="0" borderId="2" xfId="0" applyNumberFormat="1" applyBorder="1"/>
    <xf numFmtId="0" fontId="2" fillId="3" borderId="3" xfId="0" applyFont="1" applyFill="1" applyBorder="1" applyAlignment="1">
      <alignment horizontal="left" vertical="center" wrapText="1"/>
    </xf>
    <xf numFmtId="1" fontId="0" fillId="0" borderId="2" xfId="0" applyNumberFormat="1" applyBorder="1" applyAlignment="1">
      <alignment wrapText="1"/>
    </xf>
    <xf numFmtId="0" fontId="0" fillId="4" borderId="0" xfId="0" applyFill="1"/>
    <xf numFmtId="1" fontId="0" fillId="4" borderId="0" xfId="0" applyNumberFormat="1" applyFill="1"/>
    <xf numFmtId="1" fontId="0" fillId="4" borderId="4" xfId="0" applyNumberFormat="1" applyFill="1" applyBorder="1"/>
    <xf numFmtId="1" fontId="0" fillId="0" borderId="4" xfId="0" applyNumberFormat="1" applyBorder="1"/>
    <xf numFmtId="1" fontId="0" fillId="0" borderId="6" xfId="0" applyNumberFormat="1" applyBorder="1" applyAlignment="1">
      <alignment wrapText="1"/>
    </xf>
    <xf numFmtId="1" fontId="0" fillId="0" borderId="6" xfId="0" applyNumberFormat="1" applyBorder="1"/>
    <xf numFmtId="1" fontId="0" fillId="0" borderId="4" xfId="0" applyNumberFormat="1" applyBorder="1" applyAlignment="1">
      <alignment wrapText="1"/>
    </xf>
    <xf numFmtId="0" fontId="0" fillId="4" borderId="0" xfId="0" applyFill="1" applyAlignment="1">
      <alignment horizontal="center"/>
    </xf>
    <xf numFmtId="0" fontId="0" fillId="0" borderId="0" xfId="0" applyFill="1"/>
    <xf numFmtId="0" fontId="5" fillId="3" borderId="3" xfId="0" applyFont="1" applyFill="1" applyBorder="1" applyAlignment="1">
      <alignment horizontal="left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1" fontId="0" fillId="0" borderId="0" xfId="0" applyNumberFormat="1" applyFont="1" applyFill="1" applyBorder="1" applyAlignment="1">
      <alignment horizontal="right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quotePrefix="1"/>
    <xf numFmtId="0" fontId="0" fillId="0" borderId="0" xfId="0" quotePrefix="1" applyAlignment="1">
      <alignment horizontal="center"/>
    </xf>
    <xf numFmtId="0" fontId="0" fillId="0" borderId="0" xfId="0" applyFill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 applyAlignment="1"/>
    <xf numFmtId="0" fontId="0" fillId="0" borderId="7" xfId="0" applyBorder="1"/>
    <xf numFmtId="0" fontId="0" fillId="0" borderId="8" xfId="0" applyBorder="1"/>
    <xf numFmtId="0" fontId="0" fillId="0" borderId="9" xfId="0" applyFill="1" applyBorder="1"/>
    <xf numFmtId="0" fontId="0" fillId="0" borderId="0" xfId="0" applyFill="1" applyBorder="1"/>
    <xf numFmtId="1" fontId="0" fillId="0" borderId="0" xfId="0" applyNumberFormat="1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38</xdr:row>
      <xdr:rowOff>19050</xdr:rowOff>
    </xdr:from>
    <xdr:to>
      <xdr:col>4</xdr:col>
      <xdr:colOff>292100</xdr:colOff>
      <xdr:row>61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A3CB6D-D548-4D4C-A65A-CC438ECD5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622800"/>
          <a:ext cx="3498850" cy="379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55"/>
  <sheetViews>
    <sheetView tabSelected="1" zoomScaleNormal="100" workbookViewId="0">
      <pane ySplit="2" topLeftCell="A3" activePane="bottomLeft" state="frozen"/>
      <selection pane="bottomLeft" activeCell="I62" sqref="I62"/>
    </sheetView>
  </sheetViews>
  <sheetFormatPr defaultRowHeight="12.75" outlineLevelRow="1" x14ac:dyDescent="0.2"/>
  <cols>
    <col min="1" max="1" width="13.5703125" customWidth="1"/>
    <col min="2" max="2" width="21" customWidth="1"/>
    <col min="3" max="3" width="11.85546875" customWidth="1"/>
    <col min="4" max="4" width="13.140625" customWidth="1"/>
    <col min="5" max="6" width="9.85546875" customWidth="1"/>
    <col min="7" max="7" width="11.42578125" customWidth="1"/>
    <col min="8" max="8" width="10.140625" hidden="1" customWidth="1"/>
    <col min="9" max="19" width="8.85546875" customWidth="1"/>
    <col min="20" max="28" width="13.42578125" hidden="1" customWidth="1"/>
  </cols>
  <sheetData>
    <row r="1" spans="1:29" s="3" customFormat="1" ht="23.1" customHeight="1" x14ac:dyDescent="0.2">
      <c r="I1" s="38" t="s">
        <v>3</v>
      </c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29" ht="27" customHeight="1" thickBot="1" x14ac:dyDescent="0.25">
      <c r="A2" s="20" t="s">
        <v>0</v>
      </c>
      <c r="B2" s="20" t="s">
        <v>1</v>
      </c>
      <c r="C2" s="20" t="s">
        <v>37</v>
      </c>
      <c r="D2" s="20" t="s">
        <v>35</v>
      </c>
      <c r="E2" s="20" t="s">
        <v>48</v>
      </c>
      <c r="F2" s="20" t="s">
        <v>50</v>
      </c>
      <c r="G2" s="20" t="s">
        <v>49</v>
      </c>
      <c r="H2" s="9" t="s">
        <v>2</v>
      </c>
      <c r="I2" s="25">
        <v>2020</v>
      </c>
      <c r="J2" s="26">
        <v>2021</v>
      </c>
      <c r="K2" s="26">
        <v>2022</v>
      </c>
      <c r="L2" s="26">
        <v>2023</v>
      </c>
      <c r="M2" s="26">
        <v>2024</v>
      </c>
      <c r="N2" s="26">
        <v>2025</v>
      </c>
      <c r="O2" s="26">
        <v>2026</v>
      </c>
      <c r="P2" s="26">
        <v>2027</v>
      </c>
      <c r="Q2" s="26">
        <v>2028</v>
      </c>
      <c r="R2" s="26">
        <v>2029</v>
      </c>
      <c r="S2" s="26">
        <v>2030</v>
      </c>
      <c r="T2">
        <v>2031</v>
      </c>
      <c r="U2">
        <v>2032</v>
      </c>
      <c r="V2">
        <v>2033</v>
      </c>
      <c r="W2">
        <v>2034</v>
      </c>
      <c r="X2">
        <v>2035</v>
      </c>
      <c r="Y2">
        <v>2036</v>
      </c>
      <c r="Z2">
        <v>2037</v>
      </c>
      <c r="AA2">
        <v>2038</v>
      </c>
      <c r="AB2">
        <v>2039</v>
      </c>
    </row>
    <row r="3" spans="1:29" outlineLevel="1" x14ac:dyDescent="0.2">
      <c r="A3" s="11" t="s">
        <v>4</v>
      </c>
      <c r="B3" s="11" t="s">
        <v>5</v>
      </c>
      <c r="C3" s="11" t="s">
        <v>36</v>
      </c>
      <c r="D3" s="11" t="s">
        <v>36</v>
      </c>
      <c r="E3" s="18" t="s">
        <v>36</v>
      </c>
      <c r="F3" s="18" t="s">
        <v>36</v>
      </c>
      <c r="G3" s="18" t="s">
        <v>36</v>
      </c>
      <c r="H3" s="11">
        <v>9.6000000000000002E-4</v>
      </c>
      <c r="I3" s="13">
        <v>65.42288732240435</v>
      </c>
      <c r="J3" s="12">
        <v>98.486647622950784</v>
      </c>
      <c r="K3" s="12">
        <v>157.34281442622941</v>
      </c>
      <c r="L3" s="12">
        <v>253.37431229508186</v>
      </c>
      <c r="M3" s="12">
        <v>398.17345237704893</v>
      </c>
      <c r="N3" s="12">
        <v>585.3968263387975</v>
      </c>
      <c r="O3" s="12">
        <v>783.49869863387937</v>
      </c>
      <c r="P3" s="12">
        <v>951.0636878415296</v>
      </c>
      <c r="Q3" s="12">
        <v>1069.8610348360651</v>
      </c>
      <c r="R3" s="12">
        <v>1143.5026302185786</v>
      </c>
      <c r="S3" s="12">
        <v>1186.2694763387972</v>
      </c>
      <c r="T3" s="2">
        <v>1210.7627368032781</v>
      </c>
      <c r="U3" s="2">
        <v>1232.2294398907097</v>
      </c>
      <c r="V3" s="2">
        <v>1235.508210382513</v>
      </c>
      <c r="W3" s="2">
        <v>1237.5259153005459</v>
      </c>
      <c r="X3" s="2">
        <v>1241.056898907103</v>
      </c>
      <c r="Y3" s="2">
        <v>1241.056898907103</v>
      </c>
      <c r="Z3" s="2">
        <v>1241.056898907103</v>
      </c>
      <c r="AA3" s="2">
        <v>1241.056898907103</v>
      </c>
      <c r="AB3" s="2">
        <v>1241.056898907103</v>
      </c>
      <c r="AC3" s="2"/>
    </row>
    <row r="4" spans="1:29" outlineLevel="1" x14ac:dyDescent="0.2">
      <c r="A4" t="s">
        <v>4</v>
      </c>
      <c r="B4" t="s">
        <v>6</v>
      </c>
      <c r="C4" t="s">
        <v>36</v>
      </c>
      <c r="D4" t="s">
        <v>36</v>
      </c>
      <c r="E4" s="1" t="s">
        <v>36</v>
      </c>
      <c r="F4" s="1" t="s">
        <v>36</v>
      </c>
      <c r="G4" s="1" t="s">
        <v>36</v>
      </c>
      <c r="H4">
        <v>9.6000000000000002E-4</v>
      </c>
      <c r="I4" s="14">
        <v>38.484051366120219</v>
      </c>
      <c r="J4" s="2">
        <v>57.933322131147548</v>
      </c>
      <c r="K4" s="2">
        <v>92.554596721311469</v>
      </c>
      <c r="L4" s="2">
        <v>149.04371311475413</v>
      </c>
      <c r="M4" s="2">
        <v>234.21967786885247</v>
      </c>
      <c r="N4" s="2">
        <v>344.35107431693996</v>
      </c>
      <c r="O4" s="2">
        <v>460.88158743169407</v>
      </c>
      <c r="P4" s="2">
        <v>559.44922814207655</v>
      </c>
      <c r="Q4" s="2">
        <v>629.33002049180345</v>
      </c>
      <c r="R4" s="2">
        <v>672.64860601092903</v>
      </c>
      <c r="S4" s="2">
        <v>697.80557431694001</v>
      </c>
      <c r="T4" s="2">
        <v>712.21337459016411</v>
      </c>
      <c r="U4" s="2">
        <v>724.8408469945357</v>
      </c>
      <c r="V4" s="2">
        <v>726.76953551912584</v>
      </c>
      <c r="W4" s="2">
        <v>727.95642076502747</v>
      </c>
      <c r="X4" s="2">
        <v>730.03346994535536</v>
      </c>
      <c r="Y4" s="2">
        <v>730.03346994535536</v>
      </c>
      <c r="Z4" s="2">
        <v>730.03346994535536</v>
      </c>
      <c r="AA4" s="2">
        <v>730.03346994535536</v>
      </c>
      <c r="AB4" s="2">
        <v>730.03346994535536</v>
      </c>
      <c r="AC4" s="2"/>
    </row>
    <row r="5" spans="1:29" outlineLevel="1" x14ac:dyDescent="0.2">
      <c r="A5" s="11" t="s">
        <v>4</v>
      </c>
      <c r="B5" s="11" t="s">
        <v>7</v>
      </c>
      <c r="C5" s="11" t="s">
        <v>36</v>
      </c>
      <c r="D5" s="11" t="s">
        <v>36</v>
      </c>
      <c r="E5" s="18" t="s">
        <v>36</v>
      </c>
      <c r="F5" s="18" t="s">
        <v>36</v>
      </c>
      <c r="G5" s="18" t="s">
        <v>36</v>
      </c>
      <c r="H5" s="11">
        <v>8.4000000000000003E-4</v>
      </c>
      <c r="I5" s="13"/>
      <c r="J5" s="12"/>
      <c r="K5" s="12">
        <v>157.34281442622941</v>
      </c>
      <c r="L5" s="12">
        <v>253.37431229508186</v>
      </c>
      <c r="M5" s="12">
        <v>398.17345237704893</v>
      </c>
      <c r="N5" s="12">
        <v>585.3968263387975</v>
      </c>
      <c r="O5" s="12">
        <v>783.49869863387937</v>
      </c>
      <c r="P5" s="12">
        <v>951.0636878415296</v>
      </c>
      <c r="Q5" s="12">
        <v>1069.8610348360651</v>
      </c>
      <c r="R5" s="12">
        <v>1143.5026302185786</v>
      </c>
      <c r="S5" s="12">
        <v>1186.2694763387972</v>
      </c>
      <c r="T5" s="2">
        <v>1210.7627368032781</v>
      </c>
      <c r="U5" s="2">
        <v>1232.2294398907097</v>
      </c>
      <c r="V5" s="2">
        <v>1235.508210382513</v>
      </c>
      <c r="W5" s="2">
        <v>1237.5259153005459</v>
      </c>
      <c r="X5" s="2">
        <v>1241.056898907103</v>
      </c>
      <c r="Y5" s="2">
        <v>1241.056898907103</v>
      </c>
      <c r="Z5" s="2">
        <v>1241.056898907103</v>
      </c>
      <c r="AA5" s="2">
        <v>1241.056898907103</v>
      </c>
      <c r="AB5" s="2">
        <v>1241.056898907103</v>
      </c>
      <c r="AC5" s="2"/>
    </row>
    <row r="6" spans="1:29" outlineLevel="1" x14ac:dyDescent="0.2">
      <c r="A6" t="s">
        <v>4</v>
      </c>
      <c r="B6" t="s">
        <v>8</v>
      </c>
      <c r="C6" s="27" t="s">
        <v>36</v>
      </c>
      <c r="D6" s="27" t="s">
        <v>36</v>
      </c>
      <c r="E6" s="28" t="s">
        <v>36</v>
      </c>
      <c r="F6" s="28" t="s">
        <v>36</v>
      </c>
      <c r="G6" s="28" t="s">
        <v>36</v>
      </c>
      <c r="H6">
        <v>1.2000000000000001E-3</v>
      </c>
      <c r="I6" s="14"/>
      <c r="J6" s="2"/>
      <c r="K6" s="2"/>
      <c r="L6" s="2"/>
      <c r="M6" s="2"/>
      <c r="N6" s="2"/>
      <c r="O6" s="2">
        <v>93.76007955128199</v>
      </c>
      <c r="P6" s="2">
        <v>113.83452472047071</v>
      </c>
      <c r="Q6" s="2">
        <v>128.05877900378303</v>
      </c>
      <c r="R6" s="2">
        <v>136.86798083018064</v>
      </c>
      <c r="S6" s="2">
        <v>141.97757185266909</v>
      </c>
      <c r="T6" s="2">
        <v>144.90022890605286</v>
      </c>
      <c r="U6" s="2">
        <v>147.46758044871785</v>
      </c>
      <c r="V6" s="2">
        <v>147.85249475199655</v>
      </c>
      <c r="W6" s="2">
        <v>148.08936509247573</v>
      </c>
      <c r="X6" s="2">
        <v>148.50388818831431</v>
      </c>
      <c r="Y6" s="2">
        <v>148.50388818831431</v>
      </c>
      <c r="Z6" s="2">
        <v>148.50388818831431</v>
      </c>
      <c r="AA6" s="2">
        <v>148.50388818831431</v>
      </c>
      <c r="AB6" s="2">
        <v>148.50388818831431</v>
      </c>
      <c r="AC6" s="2"/>
    </row>
    <row r="7" spans="1:29" outlineLevel="1" x14ac:dyDescent="0.2">
      <c r="A7" s="11" t="s">
        <v>4</v>
      </c>
      <c r="B7" s="11" t="s">
        <v>9</v>
      </c>
      <c r="C7" s="11" t="s">
        <v>36</v>
      </c>
      <c r="D7" s="11" t="s">
        <v>36</v>
      </c>
      <c r="E7" s="18" t="s">
        <v>36</v>
      </c>
      <c r="F7" s="18" t="s">
        <v>36</v>
      </c>
      <c r="G7" s="18" t="s">
        <v>36</v>
      </c>
      <c r="H7" s="11">
        <v>2.4000000000000001E-4</v>
      </c>
      <c r="I7" s="13">
        <v>177.46765819672129</v>
      </c>
      <c r="J7" s="12">
        <v>243.56809327868842</v>
      </c>
      <c r="K7" s="12">
        <v>440.77333245901627</v>
      </c>
      <c r="L7" s="12">
        <v>455.57131147540969</v>
      </c>
      <c r="M7" s="12">
        <v>455.09340655737685</v>
      </c>
      <c r="N7" s="12">
        <v>449.33450983606537</v>
      </c>
      <c r="O7" s="12">
        <v>445.51203064312716</v>
      </c>
      <c r="P7" s="12">
        <v>363.60264004413602</v>
      </c>
      <c r="Q7" s="12">
        <v>212.11444520807055</v>
      </c>
      <c r="R7" s="12">
        <v>93.781039262295053</v>
      </c>
      <c r="S7" s="12">
        <v>39.253242780580081</v>
      </c>
      <c r="T7" s="2">
        <v>14.866483549810841</v>
      </c>
      <c r="U7" s="2">
        <v>7.0849107377049165</v>
      </c>
      <c r="V7" s="2">
        <v>4.2497640542244621</v>
      </c>
      <c r="W7" s="2">
        <v>3.3449300063051686</v>
      </c>
      <c r="X7" s="2">
        <v>3.3449300063051686</v>
      </c>
      <c r="Y7" s="2">
        <v>3.3449300063051686</v>
      </c>
      <c r="Z7" s="2">
        <v>3.3449300063051686</v>
      </c>
      <c r="AA7" s="2">
        <v>3.3449300063051686</v>
      </c>
      <c r="AB7" s="2">
        <v>3.3449300063051686</v>
      </c>
      <c r="AC7" s="2"/>
    </row>
    <row r="8" spans="1:29" s="3" customFormat="1" outlineLevel="1" x14ac:dyDescent="0.2">
      <c r="A8" s="30" t="s">
        <v>10</v>
      </c>
      <c r="B8" s="30"/>
      <c r="C8" s="30"/>
      <c r="D8" s="30"/>
      <c r="E8" s="30"/>
      <c r="F8" s="30"/>
      <c r="G8" s="30"/>
      <c r="H8" s="30"/>
      <c r="I8" s="15">
        <v>281.37459688524586</v>
      </c>
      <c r="J8" s="10">
        <v>399.98806303278673</v>
      </c>
      <c r="K8" s="10">
        <v>848.01355803278659</v>
      </c>
      <c r="L8" s="10">
        <v>1111.3636491803275</v>
      </c>
      <c r="M8" s="10">
        <v>1485.6599891803271</v>
      </c>
      <c r="N8" s="10">
        <v>1964.4792368306003</v>
      </c>
      <c r="O8" s="10">
        <v>2567.1510948938621</v>
      </c>
      <c r="P8" s="10">
        <v>2939.0137685897425</v>
      </c>
      <c r="Q8" s="10">
        <v>3109.2253143757875</v>
      </c>
      <c r="R8" s="10">
        <v>3190.3028865405618</v>
      </c>
      <c r="S8" s="10">
        <v>3251.575341627783</v>
      </c>
      <c r="T8" s="10">
        <v>3293.5055606525839</v>
      </c>
      <c r="U8" s="10">
        <v>3343.8522179623778</v>
      </c>
      <c r="V8" s="10">
        <v>3349.8882150903728</v>
      </c>
      <c r="W8" s="10">
        <v>3354.4425464649003</v>
      </c>
      <c r="X8" s="10">
        <v>3363.9960859541807</v>
      </c>
      <c r="Y8" s="10">
        <v>3363.9960859541807</v>
      </c>
      <c r="Z8" s="10">
        <v>3363.9960859541807</v>
      </c>
      <c r="AA8" s="10">
        <v>3363.9960859541807</v>
      </c>
      <c r="AB8" s="10">
        <v>3363.9960859541807</v>
      </c>
      <c r="AC8" s="4"/>
    </row>
    <row r="9" spans="1:29" x14ac:dyDescent="0.2">
      <c r="I9" s="14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outlineLevel="1" x14ac:dyDescent="0.2">
      <c r="A10" s="11" t="s">
        <v>11</v>
      </c>
      <c r="B10" s="11" t="s">
        <v>12</v>
      </c>
      <c r="C10" s="21" t="s">
        <v>38</v>
      </c>
      <c r="D10" s="11">
        <v>163</v>
      </c>
      <c r="E10" s="18" t="s">
        <v>36</v>
      </c>
      <c r="F10" s="18">
        <v>4</v>
      </c>
      <c r="G10" s="18">
        <v>4</v>
      </c>
      <c r="H10" s="11">
        <v>7.2000000000000005E-4</v>
      </c>
      <c r="I10" s="13"/>
      <c r="J10" s="12">
        <v>13.48113159847782</v>
      </c>
      <c r="K10" s="12">
        <v>21.546033201801926</v>
      </c>
      <c r="L10" s="12">
        <v>40.863819720827195</v>
      </c>
      <c r="M10" s="12">
        <v>65.98668667962761</v>
      </c>
      <c r="N10" s="12">
        <v>103.57854531374099</v>
      </c>
      <c r="O10" s="12">
        <v>157.15092524984976</v>
      </c>
      <c r="P10" s="12">
        <v>226.80875954454098</v>
      </c>
      <c r="Q10" s="12">
        <v>308.11422847628194</v>
      </c>
      <c r="R10" s="12">
        <v>393.47713071468462</v>
      </c>
      <c r="S10" s="12">
        <v>471.98061891085302</v>
      </c>
      <c r="T10" s="2">
        <v>535.15255048761458</v>
      </c>
      <c r="U10" s="2">
        <v>579.956096091223</v>
      </c>
      <c r="V10" s="2">
        <v>609.39248337190293</v>
      </c>
      <c r="W10" s="2">
        <v>626.99635240735847</v>
      </c>
      <c r="X10" s="2">
        <v>637.55405173842746</v>
      </c>
      <c r="Y10" s="2">
        <v>646.32663017888353</v>
      </c>
      <c r="Z10" s="2">
        <v>651.02053691563401</v>
      </c>
      <c r="AA10" s="2">
        <v>651.02053691563401</v>
      </c>
      <c r="AB10" s="2">
        <v>651.02053691563401</v>
      </c>
      <c r="AC10" s="2"/>
    </row>
    <row r="11" spans="1:29" outlineLevel="1" x14ac:dyDescent="0.2">
      <c r="A11" t="s">
        <v>11</v>
      </c>
      <c r="B11" t="s">
        <v>13</v>
      </c>
      <c r="C11" s="22" t="s">
        <v>38</v>
      </c>
      <c r="D11">
        <v>150</v>
      </c>
      <c r="E11" s="1" t="s">
        <v>36</v>
      </c>
      <c r="F11" s="1">
        <v>4</v>
      </c>
      <c r="G11" s="1">
        <v>4</v>
      </c>
      <c r="H11">
        <v>7.2000000000000005E-4</v>
      </c>
      <c r="I11" s="14"/>
      <c r="J11" s="2">
        <v>33.752759113225942</v>
      </c>
      <c r="K11" s="2">
        <v>53.944883127474441</v>
      </c>
      <c r="L11" s="2">
        <v>102.31089678251546</v>
      </c>
      <c r="M11" s="2">
        <v>165.21111183491942</v>
      </c>
      <c r="N11" s="2">
        <v>259.32998752625508</v>
      </c>
      <c r="O11" s="2">
        <v>393.4593535885125</v>
      </c>
      <c r="P11" s="2">
        <v>567.86193130410959</v>
      </c>
      <c r="Q11" s="2">
        <v>771.42673499987575</v>
      </c>
      <c r="R11" s="2">
        <v>985.15014949306146</v>
      </c>
      <c r="S11" s="2">
        <v>1181.6996236434679</v>
      </c>
      <c r="T11" s="2">
        <v>1339.8634227023229</v>
      </c>
      <c r="U11" s="2">
        <v>1452.0382257691349</v>
      </c>
      <c r="V11" s="2">
        <v>1525.7382176274293</v>
      </c>
      <c r="W11" s="2">
        <v>1569.8130897310145</v>
      </c>
      <c r="X11" s="2">
        <v>1596.246440648802</v>
      </c>
      <c r="Y11" s="2">
        <v>1618.2103777812033</v>
      </c>
      <c r="Z11" s="2">
        <v>1629.9625294628449</v>
      </c>
      <c r="AA11" s="2">
        <v>1629.9625294628449</v>
      </c>
      <c r="AB11" s="2">
        <v>1629.9625294628449</v>
      </c>
      <c r="AC11" s="2"/>
    </row>
    <row r="12" spans="1:29" outlineLevel="1" x14ac:dyDescent="0.2">
      <c r="A12" s="11" t="s">
        <v>11</v>
      </c>
      <c r="B12" s="11" t="s">
        <v>14</v>
      </c>
      <c r="C12" s="21" t="s">
        <v>39</v>
      </c>
      <c r="D12" s="11">
        <v>194</v>
      </c>
      <c r="E12" s="18" t="s">
        <v>36</v>
      </c>
      <c r="F12" s="18">
        <v>9</v>
      </c>
      <c r="G12" s="18">
        <v>9</v>
      </c>
      <c r="H12" s="11">
        <v>7.2000000000000005E-4</v>
      </c>
      <c r="I12" s="13"/>
      <c r="J12" s="12">
        <v>33.752759113225942</v>
      </c>
      <c r="K12" s="12">
        <v>53.944883127474441</v>
      </c>
      <c r="L12" s="12">
        <v>102.31089678251546</v>
      </c>
      <c r="M12" s="12">
        <v>165.21111183491942</v>
      </c>
      <c r="N12" s="12">
        <v>259.32998752625508</v>
      </c>
      <c r="O12" s="12">
        <v>393.4593535885125</v>
      </c>
      <c r="P12" s="12">
        <v>567.86193130410959</v>
      </c>
      <c r="Q12" s="12">
        <v>771.42673499987575</v>
      </c>
      <c r="R12" s="12">
        <v>985.15014949306146</v>
      </c>
      <c r="S12" s="12">
        <v>1181.6996236434679</v>
      </c>
      <c r="T12" s="2">
        <v>1339.8634227023229</v>
      </c>
      <c r="U12" s="2">
        <v>1452.0382257691349</v>
      </c>
      <c r="V12" s="2">
        <v>1525.7382176274293</v>
      </c>
      <c r="W12" s="2">
        <v>1569.8130897310145</v>
      </c>
      <c r="X12" s="2">
        <v>1596.246440648802</v>
      </c>
      <c r="Y12" s="2">
        <v>1618.2103777812033</v>
      </c>
      <c r="Z12" s="2">
        <v>1629.9625294628449</v>
      </c>
      <c r="AA12" s="2">
        <v>1629.9625294628449</v>
      </c>
      <c r="AB12" s="2">
        <v>1629.9625294628449</v>
      </c>
      <c r="AC12" s="2"/>
    </row>
    <row r="13" spans="1:29" outlineLevel="1" x14ac:dyDescent="0.2">
      <c r="A13" t="s">
        <v>11</v>
      </c>
      <c r="B13" t="s">
        <v>15</v>
      </c>
      <c r="C13" s="22" t="s">
        <v>38</v>
      </c>
      <c r="D13">
        <v>275</v>
      </c>
      <c r="E13" s="1" t="s">
        <v>36</v>
      </c>
      <c r="F13" s="1">
        <v>4</v>
      </c>
      <c r="G13" s="1">
        <v>4</v>
      </c>
      <c r="H13">
        <v>7.2000000000000005E-4</v>
      </c>
      <c r="I13" s="14"/>
      <c r="J13" s="2">
        <v>24.965058515699656</v>
      </c>
      <c r="K13" s="2">
        <v>39.900061484818373</v>
      </c>
      <c r="L13" s="2">
        <v>75.673740223754066</v>
      </c>
      <c r="M13" s="2">
        <v>122.19756792523631</v>
      </c>
      <c r="N13" s="2">
        <v>191.81212095137221</v>
      </c>
      <c r="O13" s="2">
        <v>291.0202319441662</v>
      </c>
      <c r="P13" s="2">
        <v>420.01622137877956</v>
      </c>
      <c r="Q13" s="2">
        <v>570.58190458570732</v>
      </c>
      <c r="R13" s="2">
        <v>728.6613531753419</v>
      </c>
      <c r="S13" s="2">
        <v>874.03818316824663</v>
      </c>
      <c r="T13" s="2">
        <v>991.0232416437309</v>
      </c>
      <c r="U13" s="2">
        <v>1073.992770539302</v>
      </c>
      <c r="V13" s="2">
        <v>1128.5045988368574</v>
      </c>
      <c r="W13" s="2">
        <v>1161.1043563099233</v>
      </c>
      <c r="X13" s="2">
        <v>1180.6556513674586</v>
      </c>
      <c r="Y13" s="2">
        <v>1196.9011669979327</v>
      </c>
      <c r="Z13" s="2">
        <v>1205.5935868808042</v>
      </c>
      <c r="AA13" s="2">
        <v>1205.5935868808042</v>
      </c>
      <c r="AB13" s="2">
        <v>1205.5935868808042</v>
      </c>
      <c r="AC13" s="2"/>
    </row>
    <row r="14" spans="1:29" outlineLevel="1" x14ac:dyDescent="0.2">
      <c r="A14" s="11" t="s">
        <v>11</v>
      </c>
      <c r="B14" s="11" t="s">
        <v>16</v>
      </c>
      <c r="C14" s="21" t="s">
        <v>40</v>
      </c>
      <c r="D14" s="11">
        <v>246</v>
      </c>
      <c r="E14" s="18" t="s">
        <v>36</v>
      </c>
      <c r="F14" s="18">
        <v>5</v>
      </c>
      <c r="G14" s="18">
        <v>5</v>
      </c>
      <c r="H14" s="11">
        <v>7.2000000000000005E-4</v>
      </c>
      <c r="I14" s="13"/>
      <c r="J14" s="12"/>
      <c r="K14" s="12">
        <v>183.46048270719484</v>
      </c>
      <c r="L14" s="12">
        <v>347.94785754882105</v>
      </c>
      <c r="M14" s="12">
        <v>561.86441732023638</v>
      </c>
      <c r="N14" s="12">
        <v>881.952132134409</v>
      </c>
      <c r="O14" s="12">
        <v>1338.1110264792756</v>
      </c>
      <c r="P14" s="12">
        <v>1931.2345858996273</v>
      </c>
      <c r="Q14" s="12">
        <v>2623.5355972850807</v>
      </c>
      <c r="R14" s="12">
        <v>3350.38490190022</v>
      </c>
      <c r="S14" s="12">
        <v>4018.8275662075948</v>
      </c>
      <c r="T14" s="2">
        <v>4556.7248650778711</v>
      </c>
      <c r="U14" s="2">
        <v>4938.2187589397072</v>
      </c>
      <c r="V14" s="2">
        <v>5188.8641454518656</v>
      </c>
      <c r="W14" s="2">
        <v>5338.7578303130231</v>
      </c>
      <c r="X14" s="2">
        <v>5428.6546849875704</v>
      </c>
      <c r="Y14" s="2">
        <v>5503.3515658564902</v>
      </c>
      <c r="Z14" s="2">
        <v>5543.3193124779318</v>
      </c>
      <c r="AA14" s="2">
        <v>5543.3193124779318</v>
      </c>
      <c r="AB14" s="2">
        <v>5543.3193124779318</v>
      </c>
      <c r="AC14" s="2"/>
    </row>
    <row r="15" spans="1:29" outlineLevel="1" x14ac:dyDescent="0.2">
      <c r="A15" s="11"/>
      <c r="B15" s="11"/>
      <c r="C15" s="21" t="s">
        <v>39</v>
      </c>
      <c r="D15" s="11">
        <v>246</v>
      </c>
      <c r="E15" s="18" t="s">
        <v>36</v>
      </c>
      <c r="F15" s="18">
        <v>9</v>
      </c>
      <c r="G15" s="18">
        <v>9</v>
      </c>
      <c r="H15" s="11"/>
      <c r="I15" s="13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outlineLevel="1" x14ac:dyDescent="0.2">
      <c r="A16" s="11"/>
      <c r="B16" s="11"/>
      <c r="C16" s="21" t="s">
        <v>41</v>
      </c>
      <c r="D16" s="11">
        <v>246</v>
      </c>
      <c r="E16" s="18" t="s">
        <v>36</v>
      </c>
      <c r="F16" s="18" t="s">
        <v>36</v>
      </c>
      <c r="G16" s="18" t="s">
        <v>36</v>
      </c>
      <c r="H16" s="11"/>
      <c r="I16" s="13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outlineLevel="1" x14ac:dyDescent="0.2">
      <c r="A17" t="s">
        <v>11</v>
      </c>
      <c r="B17" t="s">
        <v>17</v>
      </c>
      <c r="C17" s="23" t="s">
        <v>42</v>
      </c>
      <c r="D17" s="19">
        <v>190</v>
      </c>
      <c r="E17" s="29" t="s">
        <v>36</v>
      </c>
      <c r="F17" s="29">
        <v>9</v>
      </c>
      <c r="G17" s="29">
        <v>9</v>
      </c>
      <c r="H17">
        <v>6.0000000000000006E-4</v>
      </c>
      <c r="I17" s="14"/>
      <c r="J17" s="2"/>
      <c r="K17" s="2"/>
      <c r="L17" s="2"/>
      <c r="M17" s="2">
        <v>99.545161722381224</v>
      </c>
      <c r="N17" s="2">
        <v>156.32141429046777</v>
      </c>
      <c r="O17" s="2">
        <v>237.31478073309751</v>
      </c>
      <c r="P17" s="2">
        <v>342.78665171591115</v>
      </c>
      <c r="Q17" s="2">
        <v>466.10356867655253</v>
      </c>
      <c r="R17" s="2">
        <v>595.80448540587122</v>
      </c>
      <c r="S17" s="2">
        <v>715.26639888809314</v>
      </c>
      <c r="T17" s="2">
        <v>811.4961769569145</v>
      </c>
      <c r="U17" s="2">
        <v>879.78786278918858</v>
      </c>
      <c r="V17" s="2">
        <v>924.65900103660965</v>
      </c>
      <c r="W17" s="2">
        <v>951.4904839883668</v>
      </c>
      <c r="X17" s="2">
        <v>967.58450852647525</v>
      </c>
      <c r="Y17" s="2">
        <v>980.89388083426297</v>
      </c>
      <c r="Z17" s="2">
        <v>988.09877305735995</v>
      </c>
      <c r="AA17" s="2">
        <v>988.09877305735995</v>
      </c>
      <c r="AB17" s="2">
        <v>988.09877305735995</v>
      </c>
      <c r="AC17" s="2"/>
    </row>
    <row r="18" spans="1:29" outlineLevel="1" x14ac:dyDescent="0.2">
      <c r="A18" s="11" t="s">
        <v>11</v>
      </c>
      <c r="B18" s="11" t="s">
        <v>18</v>
      </c>
      <c r="C18" s="21" t="s">
        <v>43</v>
      </c>
      <c r="D18" s="11">
        <v>310</v>
      </c>
      <c r="E18" s="18" t="s">
        <v>36</v>
      </c>
      <c r="F18" s="18">
        <v>16</v>
      </c>
      <c r="G18" s="18">
        <v>16</v>
      </c>
      <c r="H18" s="11">
        <v>6.0000000000000006E-4</v>
      </c>
      <c r="I18" s="13"/>
      <c r="J18" s="12"/>
      <c r="K18" s="12"/>
      <c r="L18" s="12"/>
      <c r="M18" s="12"/>
      <c r="N18" s="12">
        <v>653.00768137101841</v>
      </c>
      <c r="O18" s="12">
        <v>991.3445027668314</v>
      </c>
      <c r="P18" s="12">
        <v>1431.9363579068613</v>
      </c>
      <c r="Q18" s="12">
        <v>1947.0730356537772</v>
      </c>
      <c r="R18" s="12">
        <v>2488.8778503654144</v>
      </c>
      <c r="S18" s="12">
        <v>2987.9108682615934</v>
      </c>
      <c r="T18" s="2">
        <v>3389.8953598988373</v>
      </c>
      <c r="U18" s="2">
        <v>3675.1729440651848</v>
      </c>
      <c r="V18" s="2">
        <v>3862.6149402908645</v>
      </c>
      <c r="W18" s="2">
        <v>3974.6991646410625</v>
      </c>
      <c r="X18" s="2">
        <v>4041.9293755194667</v>
      </c>
      <c r="Y18" s="2">
        <v>4097.5271475244126</v>
      </c>
      <c r="Z18" s="2">
        <v>4127.6244312938024</v>
      </c>
      <c r="AA18" s="2">
        <v>4127.6244312938024</v>
      </c>
      <c r="AB18" s="2">
        <v>4127.6244312938024</v>
      </c>
      <c r="AC18" s="2"/>
    </row>
    <row r="19" spans="1:29" outlineLevel="1" x14ac:dyDescent="0.2">
      <c r="A19" t="s">
        <v>11</v>
      </c>
      <c r="B19" t="s">
        <v>19</v>
      </c>
      <c r="C19" s="22" t="s">
        <v>44</v>
      </c>
      <c r="D19">
        <v>271</v>
      </c>
      <c r="E19" s="1" t="s">
        <v>36</v>
      </c>
      <c r="F19" s="29">
        <v>11</v>
      </c>
      <c r="G19" s="29">
        <v>11</v>
      </c>
      <c r="H19">
        <v>7.2000000000000005E-4</v>
      </c>
      <c r="I19" s="14"/>
      <c r="J19" s="2"/>
      <c r="K19" s="2"/>
      <c r="L19" s="2"/>
      <c r="M19" s="2"/>
      <c r="N19" s="2">
        <v>216.37013022236692</v>
      </c>
      <c r="O19" s="2">
        <v>328.15657219243445</v>
      </c>
      <c r="P19" s="2">
        <v>473.36836284119306</v>
      </c>
      <c r="Q19" s="2">
        <v>642.67921957639953</v>
      </c>
      <c r="R19" s="2">
        <v>820.2387247373598</v>
      </c>
      <c r="S19" s="2">
        <v>983.37051975610075</v>
      </c>
      <c r="T19" s="2">
        <v>1114.5571502815142</v>
      </c>
      <c r="U19" s="2">
        <v>1207.5618645795896</v>
      </c>
      <c r="V19" s="2">
        <v>1268.6644685468391</v>
      </c>
      <c r="W19" s="2">
        <v>1305.2081930925356</v>
      </c>
      <c r="X19" s="2">
        <v>1327.1229324865756</v>
      </c>
      <c r="Y19" s="2">
        <v>1345.3875835072306</v>
      </c>
      <c r="Z19" s="2">
        <v>1355.0875711095753</v>
      </c>
      <c r="AA19" s="2">
        <v>1355.0875711095753</v>
      </c>
      <c r="AB19" s="2">
        <v>1355.0875711095753</v>
      </c>
      <c r="AC19" s="2"/>
    </row>
    <row r="20" spans="1:29" outlineLevel="1" x14ac:dyDescent="0.2">
      <c r="A20" s="11" t="s">
        <v>11</v>
      </c>
      <c r="B20" s="11" t="s">
        <v>20</v>
      </c>
      <c r="C20" s="21" t="s">
        <v>43</v>
      </c>
      <c r="D20" s="11">
        <v>245</v>
      </c>
      <c r="E20" s="18" t="s">
        <v>36</v>
      </c>
      <c r="F20" s="18">
        <v>16</v>
      </c>
      <c r="G20" s="18">
        <v>16</v>
      </c>
      <c r="H20" s="11">
        <v>6.0000000000000006E-4</v>
      </c>
      <c r="I20" s="13"/>
      <c r="J20" s="12"/>
      <c r="K20" s="12"/>
      <c r="L20" s="12"/>
      <c r="M20" s="12">
        <v>27.654237475383084</v>
      </c>
      <c r="N20" s="12">
        <v>43.415872779707172</v>
      </c>
      <c r="O20" s="12">
        <v>65.886824009551106</v>
      </c>
      <c r="P20" s="12">
        <v>95.122433340541704</v>
      </c>
      <c r="Q20" s="12">
        <v>129.26961910033174</v>
      </c>
      <c r="R20" s="12">
        <v>165.14623396243297</v>
      </c>
      <c r="S20" s="12">
        <v>198.16015209263759</v>
      </c>
      <c r="T20" s="2">
        <v>224.73738627560442</v>
      </c>
      <c r="U20" s="2">
        <v>243.59148865377887</v>
      </c>
      <c r="V20" s="2">
        <v>255.97913558704045</v>
      </c>
      <c r="W20" s="2">
        <v>263.38701761696439</v>
      </c>
      <c r="X20" s="2">
        <v>267.83004212305536</v>
      </c>
      <c r="Y20" s="2">
        <v>271.51483560952113</v>
      </c>
      <c r="Z20" s="2">
        <v>273.49564875175668</v>
      </c>
      <c r="AA20" s="2">
        <v>273.49564875175668</v>
      </c>
      <c r="AB20" s="2">
        <v>273.49564875175668</v>
      </c>
      <c r="AC20" s="2"/>
    </row>
    <row r="21" spans="1:29" outlineLevel="1" x14ac:dyDescent="0.2">
      <c r="A21" t="s">
        <v>11</v>
      </c>
      <c r="B21" t="s">
        <v>9</v>
      </c>
      <c r="C21" s="22" t="s">
        <v>45</v>
      </c>
      <c r="H21">
        <v>2.4000000000000001E-4</v>
      </c>
      <c r="I21" s="14"/>
      <c r="J21" s="2">
        <v>32.325507662388162</v>
      </c>
      <c r="K21" s="2">
        <v>93.493458530765082</v>
      </c>
      <c r="L21" s="2">
        <v>156.24412728876558</v>
      </c>
      <c r="M21" s="2">
        <v>278.07404909845053</v>
      </c>
      <c r="N21" s="2">
        <v>529.65906653541469</v>
      </c>
      <c r="O21" s="2">
        <v>656.84158460448555</v>
      </c>
      <c r="P21" s="2">
        <v>795.21692686734457</v>
      </c>
      <c r="Q21" s="2">
        <v>913.26065392917462</v>
      </c>
      <c r="R21" s="2">
        <v>905.42940929781969</v>
      </c>
      <c r="S21" s="2">
        <v>879.60048285221478</v>
      </c>
      <c r="T21" s="2">
        <v>796.49719583127137</v>
      </c>
      <c r="U21" s="2">
        <v>599.58927405988118</v>
      </c>
      <c r="V21" s="2">
        <v>326.57981240128498</v>
      </c>
      <c r="W21" s="2">
        <v>129.80603796678758</v>
      </c>
      <c r="X21" s="2">
        <v>42.389902134820886</v>
      </c>
      <c r="Y21" s="2">
        <v>13.056271601463294</v>
      </c>
      <c r="Z21" s="2">
        <v>6.4120607597835741</v>
      </c>
      <c r="AA21" s="2">
        <v>6.4120607597835741</v>
      </c>
      <c r="AB21" s="2">
        <v>6.4120607597835741</v>
      </c>
      <c r="AC21" s="2"/>
    </row>
    <row r="22" spans="1:29" outlineLevel="1" x14ac:dyDescent="0.2">
      <c r="A22" s="31" t="s">
        <v>10</v>
      </c>
      <c r="B22" s="31"/>
      <c r="C22" s="31"/>
      <c r="D22" s="31"/>
      <c r="E22" s="31"/>
      <c r="F22" s="31"/>
      <c r="G22" s="31"/>
      <c r="H22" s="7"/>
      <c r="I22" s="16">
        <v>0</v>
      </c>
      <c r="J22" s="8">
        <v>138.27721600301754</v>
      </c>
      <c r="K22" s="8">
        <v>446.28980217952915</v>
      </c>
      <c r="L22" s="8">
        <v>825.35133834719886</v>
      </c>
      <c r="M22" s="8">
        <v>1485.7443438911539</v>
      </c>
      <c r="N22" s="8">
        <v>3294.7769386510072</v>
      </c>
      <c r="O22" s="8">
        <v>4852.7451551567165</v>
      </c>
      <c r="P22" s="8">
        <v>6852.2141621030178</v>
      </c>
      <c r="Q22" s="8">
        <v>9143.4712972830566</v>
      </c>
      <c r="R22" s="8">
        <v>11418.320388545266</v>
      </c>
      <c r="S22" s="8">
        <v>13492.554037424272</v>
      </c>
      <c r="T22" s="8">
        <v>15099.810771858005</v>
      </c>
      <c r="U22" s="8">
        <v>16101.947511256125</v>
      </c>
      <c r="V22" s="8">
        <v>16616.735020778124</v>
      </c>
      <c r="W22" s="8">
        <v>16891.075615798054</v>
      </c>
      <c r="X22" s="8">
        <v>17086.214030181458</v>
      </c>
      <c r="Y22" s="8">
        <v>17291.379837672604</v>
      </c>
      <c r="Z22" s="8">
        <v>17410.576980172336</v>
      </c>
      <c r="AA22" s="8">
        <v>17410.576980172336</v>
      </c>
      <c r="AB22" s="8">
        <v>17410.576980172336</v>
      </c>
      <c r="AC22" s="2"/>
    </row>
    <row r="23" spans="1:29" x14ac:dyDescent="0.2">
      <c r="I23" s="14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outlineLevel="1" x14ac:dyDescent="0.2">
      <c r="A24" s="11" t="s">
        <v>21</v>
      </c>
      <c r="B24" s="11" t="s">
        <v>22</v>
      </c>
      <c r="C24" s="21" t="s">
        <v>39</v>
      </c>
      <c r="D24" s="11">
        <v>442</v>
      </c>
      <c r="E24" s="18" t="s">
        <v>36</v>
      </c>
      <c r="F24" s="18">
        <v>11</v>
      </c>
      <c r="G24" s="18">
        <v>11</v>
      </c>
      <c r="H24" s="11">
        <v>8.4000000000000003E-4</v>
      </c>
      <c r="I24" s="13"/>
      <c r="J24" s="12"/>
      <c r="K24" s="12"/>
      <c r="L24" s="12">
        <v>192.55147085190742</v>
      </c>
      <c r="M24" s="12">
        <v>314.16292612679626</v>
      </c>
      <c r="N24" s="12">
        <v>496.5801090391297</v>
      </c>
      <c r="O24" s="12">
        <v>780.34017134720364</v>
      </c>
      <c r="P24" s="12">
        <v>1216.1145527488889</v>
      </c>
      <c r="Q24" s="12">
        <v>1834.3061170629076</v>
      </c>
      <c r="R24" s="12">
        <v>2665.3177281079816</v>
      </c>
      <c r="S24" s="12">
        <v>3850.7091611318442</v>
      </c>
      <c r="T24" s="2">
        <v>5131.4910031502259</v>
      </c>
      <c r="U24" s="2">
        <v>6469.5937248574255</v>
      </c>
      <c r="V24" s="2">
        <v>7772.4147956178249</v>
      </c>
      <c r="W24" s="2">
        <v>8975.6636398453575</v>
      </c>
      <c r="X24" s="2">
        <v>10088.080606300146</v>
      </c>
      <c r="Y24" s="2">
        <v>11196.692468900002</v>
      </c>
      <c r="Z24" s="2">
        <v>12342.036379403227</v>
      </c>
      <c r="AA24" s="2">
        <v>13535.640564928843</v>
      </c>
      <c r="AB24" s="2">
        <v>14771.552555075625</v>
      </c>
      <c r="AC24" s="2"/>
    </row>
    <row r="25" spans="1:29" outlineLevel="1" x14ac:dyDescent="0.2">
      <c r="A25" t="s">
        <v>21</v>
      </c>
      <c r="B25" t="s">
        <v>23</v>
      </c>
      <c r="C25" s="24" t="s">
        <v>46</v>
      </c>
      <c r="D25">
        <v>333</v>
      </c>
      <c r="E25" s="1" t="s">
        <v>36</v>
      </c>
      <c r="F25" s="1">
        <v>5</v>
      </c>
      <c r="G25" s="1">
        <v>5</v>
      </c>
      <c r="H25">
        <v>7.2000000000000005E-4</v>
      </c>
      <c r="I25" s="14"/>
      <c r="J25" s="2"/>
      <c r="K25" s="2"/>
      <c r="L25" s="2">
        <v>401.33484472483838</v>
      </c>
      <c r="M25" s="2">
        <v>654.80948349842049</v>
      </c>
      <c r="N25" s="2">
        <v>1035.0214416587937</v>
      </c>
      <c r="O25" s="2">
        <v>1626.4622654638185</v>
      </c>
      <c r="P25" s="2">
        <v>2534.7463877358214</v>
      </c>
      <c r="Q25" s="2">
        <v>3823.2424681681973</v>
      </c>
      <c r="R25" s="2">
        <v>5555.3191664543419</v>
      </c>
      <c r="S25" s="2">
        <v>8032.546726575245</v>
      </c>
      <c r="T25" s="2">
        <v>10705.989487570732</v>
      </c>
      <c r="U25" s="2">
        <v>13501.078549791015</v>
      </c>
      <c r="V25" s="2">
        <v>16225.671526891103</v>
      </c>
      <c r="W25" s="2">
        <v>18747.940081322224</v>
      </c>
      <c r="X25" s="2">
        <v>21086.970692384031</v>
      </c>
      <c r="Y25" s="2">
        <v>23426.760117362322</v>
      </c>
      <c r="Z25" s="2">
        <v>25851.799902514958</v>
      </c>
      <c r="AA25" s="2">
        <v>28385.249341671202</v>
      </c>
      <c r="AB25" s="2">
        <v>31012.094770060983</v>
      </c>
      <c r="AC25" s="2"/>
    </row>
    <row r="26" spans="1:29" outlineLevel="1" x14ac:dyDescent="0.2">
      <c r="A26" s="11" t="s">
        <v>21</v>
      </c>
      <c r="B26" s="11" t="s">
        <v>24</v>
      </c>
      <c r="C26" s="21" t="s">
        <v>46</v>
      </c>
      <c r="D26" s="11">
        <v>333</v>
      </c>
      <c r="E26" s="18" t="s">
        <v>36</v>
      </c>
      <c r="F26" s="18">
        <v>5</v>
      </c>
      <c r="G26" s="18">
        <v>5</v>
      </c>
      <c r="H26" s="11">
        <v>7.2000000000000005E-4</v>
      </c>
      <c r="I26" s="13"/>
      <c r="J26" s="12"/>
      <c r="K26" s="12"/>
      <c r="L26" s="12">
        <v>66.967204905129307</v>
      </c>
      <c r="M26" s="12">
        <v>109.26228168731622</v>
      </c>
      <c r="N26" s="12">
        <v>172.70489686059662</v>
      </c>
      <c r="O26" s="12">
        <v>271.39340935236606</v>
      </c>
      <c r="P26" s="12">
        <v>422.95076782186925</v>
      </c>
      <c r="Q26" s="12">
        <v>637.95074146465276</v>
      </c>
      <c r="R26" s="12">
        <v>926.96709947626346</v>
      </c>
      <c r="S26" s="12">
        <v>1339.2327167519027</v>
      </c>
      <c r="T26" s="2">
        <v>1784.6740300471954</v>
      </c>
      <c r="U26" s="2">
        <v>2250.0508913727372</v>
      </c>
      <c r="V26" s="2">
        <v>2703.1571969975503</v>
      </c>
      <c r="W26" s="2">
        <v>3121.6334181696984</v>
      </c>
      <c r="X26" s="2">
        <v>3508.519348476691</v>
      </c>
      <c r="Y26" s="2">
        <v>3894.0819070721573</v>
      </c>
      <c r="Z26" s="2">
        <v>4292.4194528834914</v>
      </c>
      <c r="AA26" s="2">
        <v>4707.5413717868805</v>
      </c>
      <c r="AB26" s="2">
        <v>5137.3774624834887</v>
      </c>
      <c r="AC26" s="2"/>
    </row>
    <row r="27" spans="1:29" outlineLevel="1" x14ac:dyDescent="0.2">
      <c r="A27" t="s">
        <v>21</v>
      </c>
      <c r="B27" t="s">
        <v>25</v>
      </c>
      <c r="C27" s="24" t="s">
        <v>44</v>
      </c>
      <c r="D27">
        <v>421</v>
      </c>
      <c r="E27" s="1" t="s">
        <v>36</v>
      </c>
      <c r="F27" s="1">
        <v>11</v>
      </c>
      <c r="G27" s="1">
        <v>11</v>
      </c>
      <c r="H27">
        <v>9.6000000000000002E-4</v>
      </c>
      <c r="I27" s="14"/>
      <c r="J27" s="2"/>
      <c r="K27" s="2"/>
      <c r="L27" s="2">
        <v>33.452467576828312</v>
      </c>
      <c r="M27" s="2">
        <v>54.580341835877761</v>
      </c>
      <c r="N27" s="2">
        <v>86.272153224451955</v>
      </c>
      <c r="O27" s="2">
        <v>135.57052649556735</v>
      </c>
      <c r="P27" s="2">
        <v>211.27874259049457</v>
      </c>
      <c r="Q27" s="2">
        <v>318.67877007399596</v>
      </c>
      <c r="R27" s="2">
        <v>463.05257751083394</v>
      </c>
      <c r="S27" s="2">
        <v>669.53695265196222</v>
      </c>
      <c r="T27" s="2">
        <v>892.3764555165211</v>
      </c>
      <c r="U27" s="2">
        <v>1125.355543819652</v>
      </c>
      <c r="V27" s="2">
        <v>1352.4585711906864</v>
      </c>
      <c r="W27" s="2">
        <v>1562.697248809148</v>
      </c>
      <c r="X27" s="2">
        <v>1757.662492186909</v>
      </c>
      <c r="Y27" s="2">
        <v>1952.6909849891135</v>
      </c>
      <c r="Z27" s="2">
        <v>2154.8253519687783</v>
      </c>
      <c r="AA27" s="2">
        <v>2365.995989990538</v>
      </c>
      <c r="AB27" s="2">
        <v>2584.9514648952822</v>
      </c>
      <c r="AC27" s="2"/>
    </row>
    <row r="28" spans="1:29" outlineLevel="1" x14ac:dyDescent="0.2">
      <c r="A28" s="11" t="s">
        <v>21</v>
      </c>
      <c r="B28" s="11" t="s">
        <v>26</v>
      </c>
      <c r="C28" s="21" t="s">
        <v>47</v>
      </c>
      <c r="D28" s="11">
        <v>386</v>
      </c>
      <c r="E28" s="18" t="s">
        <v>36</v>
      </c>
      <c r="F28" s="18">
        <v>12</v>
      </c>
      <c r="G28" s="18">
        <v>12</v>
      </c>
      <c r="H28" s="11">
        <v>9.6000000000000002E-4</v>
      </c>
      <c r="I28" s="13"/>
      <c r="J28" s="12"/>
      <c r="K28" s="12"/>
      <c r="L28" s="12">
        <v>23.691549275374168</v>
      </c>
      <c r="M28" s="12">
        <v>38.65463302824206</v>
      </c>
      <c r="N28" s="12">
        <v>61.099258657543906</v>
      </c>
      <c r="O28" s="12">
        <v>96.013120747568991</v>
      </c>
      <c r="P28" s="12">
        <v>149.63083752867894</v>
      </c>
      <c r="Q28" s="12">
        <v>225.69317993909075</v>
      </c>
      <c r="R28" s="12">
        <v>327.94091891702135</v>
      </c>
      <c r="S28" s="12">
        <v>474.17631207646082</v>
      </c>
      <c r="T28" s="2">
        <v>631.99465688138912</v>
      </c>
      <c r="U28" s="2">
        <v>796.99401120371988</v>
      </c>
      <c r="V28" s="2">
        <v>957.83184928518926</v>
      </c>
      <c r="W28" s="2">
        <v>1106.726096890332</v>
      </c>
      <c r="X28" s="2">
        <v>1244.8034647216077</v>
      </c>
      <c r="Y28" s="2">
        <v>1382.9256267628291</v>
      </c>
      <c r="Z28" s="2">
        <v>1526.0802775982856</v>
      </c>
      <c r="AA28" s="2">
        <v>1675.6345538176624</v>
      </c>
      <c r="AB28" s="2">
        <v>1830.7021706057251</v>
      </c>
      <c r="AC28" s="2"/>
    </row>
    <row r="29" spans="1:29" outlineLevel="1" x14ac:dyDescent="0.2">
      <c r="A29" t="s">
        <v>21</v>
      </c>
      <c r="B29" t="s">
        <v>27</v>
      </c>
      <c r="C29" s="24" t="s">
        <v>47</v>
      </c>
      <c r="D29">
        <v>562</v>
      </c>
      <c r="E29" s="1" t="s">
        <v>36</v>
      </c>
      <c r="F29" s="1">
        <v>12</v>
      </c>
      <c r="G29" s="1">
        <v>12</v>
      </c>
      <c r="H29">
        <v>9.6000000000000002E-4</v>
      </c>
      <c r="I29" s="14"/>
      <c r="J29" s="2"/>
      <c r="K29" s="2"/>
      <c r="L29" s="2">
        <v>0.59304999030401417</v>
      </c>
      <c r="M29" s="2">
        <v>0.96760787891707567</v>
      </c>
      <c r="N29" s="2">
        <v>1.5294447118366681</v>
      </c>
      <c r="O29" s="2">
        <v>2.4034131186004783</v>
      </c>
      <c r="P29" s="2">
        <v>3.7455788861306156</v>
      </c>
      <c r="Q29" s="2">
        <v>5.6495814865803453</v>
      </c>
      <c r="R29" s="2">
        <v>8.2090603921029324</v>
      </c>
      <c r="S29" s="2">
        <v>11.860013432092652</v>
      </c>
      <c r="T29" s="2">
        <v>15.804764701090988</v>
      </c>
      <c r="U29" s="2">
        <v>19.926061737271841</v>
      </c>
      <c r="V29" s="2">
        <v>23.938692853325797</v>
      </c>
      <c r="W29" s="2">
        <v>27.644645927822324</v>
      </c>
      <c r="X29" s="2">
        <v>31.070840847296225</v>
      </c>
      <c r="Y29" s="2">
        <v>34.485316215658472</v>
      </c>
      <c r="Z29" s="2">
        <v>38.012924662446764</v>
      </c>
      <c r="AA29" s="2">
        <v>41.689172615895131</v>
      </c>
      <c r="AB29" s="2">
        <v>45.495726731167956</v>
      </c>
      <c r="AC29" s="2"/>
    </row>
    <row r="30" spans="1:29" outlineLevel="1" x14ac:dyDescent="0.2">
      <c r="A30" s="11" t="s">
        <v>21</v>
      </c>
      <c r="B30" s="11" t="s">
        <v>28</v>
      </c>
      <c r="C30" s="21" t="s">
        <v>47</v>
      </c>
      <c r="D30" s="11">
        <v>467</v>
      </c>
      <c r="E30" s="18" t="s">
        <v>36</v>
      </c>
      <c r="F30" s="18">
        <v>12</v>
      </c>
      <c r="G30" s="18">
        <v>12</v>
      </c>
      <c r="H30" s="11">
        <v>9.6000000000000002E-4</v>
      </c>
      <c r="I30" s="13"/>
      <c r="J30" s="12"/>
      <c r="K30" s="12"/>
      <c r="L30" s="12">
        <v>2.3691549275374162</v>
      </c>
      <c r="M30" s="12">
        <v>3.8654633028242049</v>
      </c>
      <c r="N30" s="12">
        <v>6.1099258657543887</v>
      </c>
      <c r="O30" s="12">
        <v>9.6013120747568959</v>
      </c>
      <c r="P30" s="12">
        <v>14.96308375286789</v>
      </c>
      <c r="Q30" s="12">
        <v>22.569317993909067</v>
      </c>
      <c r="R30" s="12">
        <v>32.794091891702124</v>
      </c>
      <c r="S30" s="12">
        <v>47.417631207646068</v>
      </c>
      <c r="T30" s="2">
        <v>63.199465688138893</v>
      </c>
      <c r="U30" s="2">
        <v>79.699401120371959</v>
      </c>
      <c r="V30" s="2">
        <v>95.783184928518878</v>
      </c>
      <c r="W30" s="2">
        <v>110.67260968903315</v>
      </c>
      <c r="X30" s="2">
        <v>124.48034647216069</v>
      </c>
      <c r="Y30" s="2">
        <v>138.29256267628281</v>
      </c>
      <c r="Z30" s="2">
        <v>152.60802775982847</v>
      </c>
      <c r="AA30" s="2">
        <v>167.56345538176612</v>
      </c>
      <c r="AB30" s="2">
        <v>183.07021706057233</v>
      </c>
      <c r="AC30" s="2"/>
    </row>
    <row r="31" spans="1:29" outlineLevel="1" x14ac:dyDescent="0.2">
      <c r="A31" t="s">
        <v>21</v>
      </c>
      <c r="B31" t="s">
        <v>9</v>
      </c>
      <c r="C31" s="22"/>
      <c r="H31">
        <v>2.4000000000000001E-4</v>
      </c>
      <c r="I31" s="14"/>
      <c r="J31" s="2"/>
      <c r="K31" s="2"/>
      <c r="L31" s="2">
        <v>2176.8590555528858</v>
      </c>
      <c r="M31" s="2">
        <v>2995.6775993847054</v>
      </c>
      <c r="N31" s="2">
        <v>3522.916856876413</v>
      </c>
      <c r="O31" s="2">
        <v>3869.7439254016081</v>
      </c>
      <c r="P31" s="2">
        <v>4173.7195726342961</v>
      </c>
      <c r="Q31" s="2">
        <v>4400.7302678770802</v>
      </c>
      <c r="R31" s="2">
        <v>4811.1508200733906</v>
      </c>
      <c r="S31" s="2">
        <v>5361.3803909339649</v>
      </c>
      <c r="T31" s="2">
        <v>5826.7801121139864</v>
      </c>
      <c r="U31" s="2">
        <v>6019.5429700586901</v>
      </c>
      <c r="V31" s="2">
        <v>5908.8674071734513</v>
      </c>
      <c r="W31" s="2">
        <v>5554.9463193403126</v>
      </c>
      <c r="X31" s="2">
        <v>4878.6336568794613</v>
      </c>
      <c r="Y31" s="2">
        <v>4126.4976485345423</v>
      </c>
      <c r="Z31" s="2">
        <v>3483.6269837676546</v>
      </c>
      <c r="AA31" s="2">
        <v>3018.0579947655406</v>
      </c>
      <c r="AB31" s="2">
        <v>2679.4208597397346</v>
      </c>
      <c r="AC31" s="2"/>
    </row>
    <row r="32" spans="1:29" outlineLevel="1" x14ac:dyDescent="0.2">
      <c r="A32" s="31" t="s">
        <v>10</v>
      </c>
      <c r="B32" s="31"/>
      <c r="C32" s="31"/>
      <c r="D32" s="31"/>
      <c r="E32" s="31"/>
      <c r="F32" s="31"/>
      <c r="G32" s="31"/>
      <c r="H32" s="7"/>
      <c r="I32" s="16">
        <v>0</v>
      </c>
      <c r="J32" s="8">
        <v>0</v>
      </c>
      <c r="K32" s="8">
        <v>0</v>
      </c>
      <c r="L32" s="8">
        <v>2897.8187978048049</v>
      </c>
      <c r="M32" s="8">
        <v>4171.9803367430995</v>
      </c>
      <c r="N32" s="8">
        <v>5382.2340868945203</v>
      </c>
      <c r="O32" s="8">
        <v>6791.5281440014896</v>
      </c>
      <c r="P32" s="8">
        <v>8727.1495236990468</v>
      </c>
      <c r="Q32" s="8">
        <v>11268.820444066412</v>
      </c>
      <c r="R32" s="8">
        <v>14790.751462823639</v>
      </c>
      <c r="S32" s="8">
        <v>19786.859904761121</v>
      </c>
      <c r="T32" s="8">
        <v>25052.309975669279</v>
      </c>
      <c r="U32" s="8">
        <v>30262.24115396088</v>
      </c>
      <c r="V32" s="8">
        <v>35040.123224937648</v>
      </c>
      <c r="W32" s="8">
        <v>39207.924059993929</v>
      </c>
      <c r="X32" s="8">
        <v>42720.221448268305</v>
      </c>
      <c r="Y32" s="8">
        <v>46152.426632512907</v>
      </c>
      <c r="Z32" s="8">
        <v>49841.409300558676</v>
      </c>
      <c r="AA32" s="8">
        <v>53897.372444958324</v>
      </c>
      <c r="AB32" s="8">
        <v>58244.665226652593</v>
      </c>
      <c r="AC32" s="2"/>
    </row>
    <row r="33" spans="1:29" x14ac:dyDescent="0.2">
      <c r="I33" s="14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outlineLevel="1" x14ac:dyDescent="0.2">
      <c r="A34" s="11" t="s">
        <v>29</v>
      </c>
      <c r="B34" s="11" t="s">
        <v>30</v>
      </c>
      <c r="C34" s="11" t="s">
        <v>36</v>
      </c>
      <c r="D34" s="11" t="s">
        <v>36</v>
      </c>
      <c r="E34" s="18" t="s">
        <v>36</v>
      </c>
      <c r="F34" s="18" t="s">
        <v>36</v>
      </c>
      <c r="G34" s="18" t="s">
        <v>36</v>
      </c>
      <c r="H34" s="11">
        <v>9.6000000000000002E-4</v>
      </c>
      <c r="I34" s="13"/>
      <c r="J34" s="12"/>
      <c r="K34" s="12"/>
      <c r="L34" s="12"/>
      <c r="M34" s="12"/>
      <c r="N34" s="12"/>
      <c r="O34" s="12">
        <v>55.618726355611535</v>
      </c>
      <c r="P34" s="12">
        <v>88.335624211853613</v>
      </c>
      <c r="Q34" s="12">
        <v>170.02046973518267</v>
      </c>
      <c r="R34" s="12">
        <v>251.62456725514897</v>
      </c>
      <c r="S34" s="12">
        <v>358.0577074401005</v>
      </c>
      <c r="T34" s="2">
        <v>485.77930538041153</v>
      </c>
      <c r="U34" s="2">
        <v>630.71098591845259</v>
      </c>
      <c r="V34" s="2">
        <v>796.08863913408936</v>
      </c>
      <c r="W34" s="2">
        <v>981.64336990332004</v>
      </c>
      <c r="X34" s="2">
        <v>1198.4631237915082</v>
      </c>
      <c r="Y34" s="2">
        <v>1443.42855842791</v>
      </c>
      <c r="Z34" s="2">
        <v>1712.1116555275321</v>
      </c>
      <c r="AA34" s="2">
        <v>1982.6054190836478</v>
      </c>
      <c r="AB34" s="2">
        <v>2232.7339579655313</v>
      </c>
      <c r="AC34" s="2"/>
    </row>
    <row r="35" spans="1:29" outlineLevel="1" x14ac:dyDescent="0.2">
      <c r="A35" t="s">
        <v>29</v>
      </c>
      <c r="B35" t="s">
        <v>31</v>
      </c>
      <c r="C35" t="s">
        <v>36</v>
      </c>
      <c r="D35" t="s">
        <v>36</v>
      </c>
      <c r="E35" s="1" t="s">
        <v>36</v>
      </c>
      <c r="F35" s="1" t="s">
        <v>36</v>
      </c>
      <c r="G35" s="1" t="s">
        <v>36</v>
      </c>
      <c r="H35">
        <v>9.6000000000000002E-4</v>
      </c>
      <c r="I35" s="14"/>
      <c r="J35" s="2"/>
      <c r="K35" s="2"/>
      <c r="L35" s="2"/>
      <c r="M35" s="2"/>
      <c r="N35" s="2"/>
      <c r="O35" s="2">
        <v>38.933108448928095</v>
      </c>
      <c r="P35" s="2">
        <v>61.83493694829756</v>
      </c>
      <c r="Q35" s="2">
        <v>119.01432881462793</v>
      </c>
      <c r="R35" s="2">
        <v>176.13719707860437</v>
      </c>
      <c r="S35" s="2">
        <v>250.64039520807049</v>
      </c>
      <c r="T35" s="2">
        <v>340.04551376628825</v>
      </c>
      <c r="U35" s="2">
        <v>441.49769014291701</v>
      </c>
      <c r="V35" s="2">
        <v>557.26204739386276</v>
      </c>
      <c r="W35" s="2">
        <v>687.15035893232425</v>
      </c>
      <c r="X35" s="2">
        <v>838.92418665405626</v>
      </c>
      <c r="Y35" s="2">
        <v>1010.3999908995374</v>
      </c>
      <c r="Z35" s="2">
        <v>1198.4781588692726</v>
      </c>
      <c r="AA35" s="2">
        <v>1387.8237933585538</v>
      </c>
      <c r="AB35" s="2">
        <v>1562.9137705758721</v>
      </c>
      <c r="AC35" s="2"/>
    </row>
    <row r="36" spans="1:29" outlineLevel="1" x14ac:dyDescent="0.2">
      <c r="A36" s="11" t="s">
        <v>29</v>
      </c>
      <c r="B36" s="11" t="s">
        <v>32</v>
      </c>
      <c r="C36" s="11" t="s">
        <v>36</v>
      </c>
      <c r="D36" s="11" t="s">
        <v>36</v>
      </c>
      <c r="E36" s="18" t="s">
        <v>36</v>
      </c>
      <c r="F36" s="18" t="s">
        <v>36</v>
      </c>
      <c r="G36" s="18" t="s">
        <v>36</v>
      </c>
      <c r="H36" s="11">
        <v>8.4000000000000003E-4</v>
      </c>
      <c r="I36" s="13"/>
      <c r="J36" s="12"/>
      <c r="K36" s="12">
        <v>0</v>
      </c>
      <c r="L36" s="12">
        <v>0</v>
      </c>
      <c r="M36" s="12">
        <v>2.6178058007566221</v>
      </c>
      <c r="N36" s="12">
        <v>4.3193795712484269</v>
      </c>
      <c r="O36" s="12">
        <v>6.9371853720050485</v>
      </c>
      <c r="P36" s="12">
        <v>11.125674653215645</v>
      </c>
      <c r="Q36" s="12">
        <v>17.670189155107202</v>
      </c>
      <c r="R36" s="12">
        <v>34.008769861286268</v>
      </c>
      <c r="S36" s="12">
        <v>50.331768432114345</v>
      </c>
      <c r="T36" s="2">
        <v>71.621029508196727</v>
      </c>
      <c r="U36" s="2">
        <v>97.168231820092501</v>
      </c>
      <c r="V36" s="2">
        <v>126.1573144598571</v>
      </c>
      <c r="W36" s="2">
        <v>159.23516036149644</v>
      </c>
      <c r="X36" s="2">
        <v>196.34789970575872</v>
      </c>
      <c r="Y36" s="2">
        <v>239.71309890710378</v>
      </c>
      <c r="Z36" s="2">
        <v>288.70702568306001</v>
      </c>
      <c r="AA36" s="2">
        <v>342.44416717108015</v>
      </c>
      <c r="AB36" s="2">
        <v>396.54326036149621</v>
      </c>
      <c r="AC36" s="2"/>
    </row>
    <row r="37" spans="1:29" outlineLevel="1" x14ac:dyDescent="0.2">
      <c r="A37" t="s">
        <v>29</v>
      </c>
      <c r="B37" t="s">
        <v>9</v>
      </c>
      <c r="C37" t="s">
        <v>36</v>
      </c>
      <c r="D37" t="s">
        <v>36</v>
      </c>
      <c r="E37" s="1" t="s">
        <v>36</v>
      </c>
      <c r="F37" s="1" t="s">
        <v>36</v>
      </c>
      <c r="G37" s="1" t="s">
        <v>36</v>
      </c>
      <c r="H37">
        <v>2.4000000000000001E-4</v>
      </c>
      <c r="I37" s="14"/>
      <c r="J37" s="2"/>
      <c r="K37" s="2">
        <v>8.073083858764182</v>
      </c>
      <c r="L37" s="2">
        <v>19.385533669609075</v>
      </c>
      <c r="M37" s="2">
        <v>37.638838209331638</v>
      </c>
      <c r="N37" s="2">
        <v>57.990197351828478</v>
      </c>
      <c r="O37" s="2">
        <v>709.11129968474143</v>
      </c>
      <c r="P37" s="2">
        <v>807.89136658259758</v>
      </c>
      <c r="Q37" s="2">
        <v>854.53587717528353</v>
      </c>
      <c r="R37" s="2">
        <v>874.73953890290022</v>
      </c>
      <c r="S37" s="2">
        <v>886.73747030264803</v>
      </c>
      <c r="T37" s="2">
        <v>878.53192250945779</v>
      </c>
      <c r="U37" s="2">
        <v>858.39103247162677</v>
      </c>
      <c r="V37" s="2">
        <v>818.6687215636822</v>
      </c>
      <c r="W37" s="2">
        <v>768.02913440941586</v>
      </c>
      <c r="X37" s="2">
        <v>730.63031755779753</v>
      </c>
      <c r="Y37" s="2">
        <v>710.3304915384615</v>
      </c>
      <c r="Z37" s="2">
        <v>698.96691725094581</v>
      </c>
      <c r="AA37" s="2">
        <v>686.72600183270276</v>
      </c>
      <c r="AB37" s="2">
        <v>666.57624330811268</v>
      </c>
      <c r="AC37" s="2"/>
    </row>
    <row r="38" spans="1:29" outlineLevel="1" x14ac:dyDescent="0.2">
      <c r="A38" s="31" t="s">
        <v>10</v>
      </c>
      <c r="B38" s="31"/>
      <c r="C38" s="31"/>
      <c r="D38" s="31"/>
      <c r="E38" s="31"/>
      <c r="F38" s="31"/>
      <c r="G38" s="31"/>
      <c r="H38" s="7"/>
      <c r="I38" s="16">
        <v>0</v>
      </c>
      <c r="J38" s="8">
        <v>0</v>
      </c>
      <c r="K38" s="8">
        <v>8.073083858764182</v>
      </c>
      <c r="L38" s="8">
        <v>19.385533669609075</v>
      </c>
      <c r="M38" s="8">
        <v>40.256644010088259</v>
      </c>
      <c r="N38" s="8">
        <v>62.309576923076904</v>
      </c>
      <c r="O38" s="8">
        <v>810.60031986128615</v>
      </c>
      <c r="P38" s="8">
        <v>969.1876023959644</v>
      </c>
      <c r="Q38" s="8">
        <v>1161.2408648802013</v>
      </c>
      <c r="R38" s="8">
        <v>1336.5100730979398</v>
      </c>
      <c r="S38" s="8">
        <v>1545.7673413829334</v>
      </c>
      <c r="T38" s="8">
        <v>1775.9777711643542</v>
      </c>
      <c r="U38" s="8">
        <v>2027.7679403530888</v>
      </c>
      <c r="V38" s="8">
        <v>2298.1767225514914</v>
      </c>
      <c r="W38" s="8">
        <v>2596.0580236065566</v>
      </c>
      <c r="X38" s="8">
        <v>2964.3655277091211</v>
      </c>
      <c r="Y38" s="8">
        <v>3403.8721397730128</v>
      </c>
      <c r="Z38" s="8">
        <v>3898.2637573308102</v>
      </c>
      <c r="AA38" s="8">
        <v>4399.5993814459844</v>
      </c>
      <c r="AB38" s="8">
        <v>4858.767232211012</v>
      </c>
      <c r="AC38" s="2"/>
    </row>
    <row r="39" spans="1:29" x14ac:dyDescent="0.2">
      <c r="I39" s="14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s="3" customFormat="1" x14ac:dyDescent="0.2">
      <c r="A40" s="39" t="s">
        <v>33</v>
      </c>
      <c r="B40" s="39"/>
      <c r="C40" s="39"/>
      <c r="D40" s="39"/>
      <c r="E40" s="39"/>
      <c r="F40" s="39"/>
      <c r="G40" s="39"/>
      <c r="H40" s="39"/>
      <c r="I40" s="17">
        <v>281.37459688524586</v>
      </c>
      <c r="J40" s="4">
        <v>538.26527903580427</v>
      </c>
      <c r="K40" s="4">
        <v>1302.37644407108</v>
      </c>
      <c r="L40" s="4">
        <v>4853.9193190019396</v>
      </c>
      <c r="M40" s="4">
        <v>7183.6413138246689</v>
      </c>
      <c r="N40" s="4">
        <v>10703.799839299203</v>
      </c>
      <c r="O40" s="4">
        <v>15022.024713913353</v>
      </c>
      <c r="P40" s="4">
        <v>19487.565056787767</v>
      </c>
      <c r="Q40" s="4">
        <v>24682.757920605458</v>
      </c>
      <c r="R40" s="4">
        <v>30735.884811007403</v>
      </c>
      <c r="S40" s="4">
        <v>38076.756625196111</v>
      </c>
      <c r="T40" s="4">
        <v>45221.604079344223</v>
      </c>
      <c r="U40" s="4">
        <v>51735.808823532469</v>
      </c>
      <c r="V40" s="4">
        <v>57304.923183357634</v>
      </c>
      <c r="W40" s="4">
        <v>62049.500245863441</v>
      </c>
      <c r="X40" s="4">
        <v>66134.797092113062</v>
      </c>
      <c r="Y40" s="4">
        <v>70211.674695912705</v>
      </c>
      <c r="Z40" s="4">
        <v>74514.246124016019</v>
      </c>
      <c r="AA40" s="4">
        <v>79071.544892530816</v>
      </c>
      <c r="AB40" s="4">
        <v>83878.00552499012</v>
      </c>
      <c r="AC40" s="4"/>
    </row>
    <row r="41" spans="1:29" x14ac:dyDescent="0.2">
      <c r="A41" s="37" t="s">
        <v>34</v>
      </c>
      <c r="B41" s="37"/>
      <c r="C41" s="37"/>
      <c r="D41" s="37"/>
      <c r="E41" s="37"/>
      <c r="F41" s="37"/>
      <c r="G41" s="37"/>
      <c r="H41" s="37"/>
      <c r="I41" s="14"/>
      <c r="J41" s="2"/>
      <c r="K41" s="2">
        <v>542.33987484854561</v>
      </c>
      <c r="L41" s="2">
        <v>2808.0600279866703</v>
      </c>
      <c r="M41" s="2">
        <v>3766.4838932498642</v>
      </c>
      <c r="N41" s="2">
        <v>4559.9006305997209</v>
      </c>
      <c r="O41" s="2">
        <v>5681.2088403339621</v>
      </c>
      <c r="P41" s="2">
        <v>6140.4305061283749</v>
      </c>
      <c r="Q41" s="2">
        <v>6380.6412441896091</v>
      </c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3" spans="1:29" x14ac:dyDescent="0.2">
      <c r="J43" s="2"/>
    </row>
    <row r="46" spans="1:29" ht="16.5" thickBot="1" x14ac:dyDescent="0.25">
      <c r="G46" s="20" t="s">
        <v>51</v>
      </c>
      <c r="H46" s="9"/>
      <c r="I46" s="25">
        <v>2020</v>
      </c>
      <c r="J46" s="26">
        <v>2021</v>
      </c>
      <c r="K46" s="26">
        <v>2022</v>
      </c>
      <c r="L46" s="26">
        <v>2023</v>
      </c>
      <c r="M46" s="26">
        <v>2024</v>
      </c>
      <c r="N46" s="26">
        <v>2025</v>
      </c>
      <c r="O46" s="26">
        <v>2026</v>
      </c>
      <c r="P46" s="26">
        <v>2027</v>
      </c>
      <c r="Q46" s="26">
        <v>2028</v>
      </c>
      <c r="R46" s="26">
        <v>2029</v>
      </c>
      <c r="S46" s="26">
        <v>2030</v>
      </c>
    </row>
    <row r="47" spans="1:29" x14ac:dyDescent="0.2">
      <c r="G47" s="32">
        <v>4</v>
      </c>
      <c r="I47">
        <f>SUMIFS(I$3:I$37,G$3:G$37,G47)</f>
        <v>0</v>
      </c>
      <c r="J47" s="2">
        <f>SUMIFS(J$3:J$37,$G$3:$G$37,$G47)</f>
        <v>72.198949227403418</v>
      </c>
      <c r="K47" s="2">
        <f t="shared" ref="K47:S49" si="0">SUMIFS(K$3:K$37,$G$3:$G$37,$G47)</f>
        <v>115.39097781409473</v>
      </c>
      <c r="L47" s="2">
        <f t="shared" si="0"/>
        <v>218.84845672709673</v>
      </c>
      <c r="M47" s="2">
        <f t="shared" si="0"/>
        <v>353.39536643978334</v>
      </c>
      <c r="N47" s="2">
        <f t="shared" si="0"/>
        <v>554.72065379136825</v>
      </c>
      <c r="O47" s="2">
        <f t="shared" si="0"/>
        <v>841.63051078252852</v>
      </c>
      <c r="P47" s="2">
        <f t="shared" si="0"/>
        <v>1214.6869122274302</v>
      </c>
      <c r="Q47" s="2">
        <f t="shared" si="0"/>
        <v>1650.1228680618651</v>
      </c>
      <c r="R47" s="2">
        <f t="shared" si="0"/>
        <v>2107.2886333830879</v>
      </c>
      <c r="S47" s="2">
        <f t="shared" si="0"/>
        <v>2527.7184257225676</v>
      </c>
    </row>
    <row r="48" spans="1:29" x14ac:dyDescent="0.2">
      <c r="G48" s="33">
        <v>5</v>
      </c>
      <c r="I48">
        <f t="shared" ref="I48:I52" si="1">SUMIFS(I$3:I$37,G$3:G$37,G48)</f>
        <v>0</v>
      </c>
      <c r="J48" s="2">
        <f>SUMIFS(J$3:J$37,$G$3:$G$37,$G48)</f>
        <v>0</v>
      </c>
      <c r="K48" s="2">
        <f>SUMIFS(K$3:K$37,$G$3:$G$37,$G48)</f>
        <v>183.46048270719484</v>
      </c>
      <c r="L48" s="2">
        <f t="shared" si="0"/>
        <v>816.2499071787887</v>
      </c>
      <c r="M48" s="2">
        <f t="shared" si="0"/>
        <v>1325.9361825059732</v>
      </c>
      <c r="N48" s="2">
        <f t="shared" si="0"/>
        <v>2089.6784706537996</v>
      </c>
      <c r="O48" s="2">
        <f t="shared" si="0"/>
        <v>3235.9667012954601</v>
      </c>
      <c r="P48" s="2">
        <f t="shared" si="0"/>
        <v>4888.9317414573179</v>
      </c>
      <c r="Q48" s="2">
        <f t="shared" si="0"/>
        <v>7084.7288069179303</v>
      </c>
      <c r="R48" s="2">
        <f t="shared" si="0"/>
        <v>9832.6711678308257</v>
      </c>
      <c r="S48" s="2">
        <f t="shared" si="0"/>
        <v>13390.607009534742</v>
      </c>
    </row>
    <row r="49" spans="7:28" x14ac:dyDescent="0.2">
      <c r="G49" s="33">
        <v>9</v>
      </c>
      <c r="I49">
        <f t="shared" si="1"/>
        <v>0</v>
      </c>
      <c r="J49" s="2">
        <f>SUMIFS(J$3:J$37,$G$3:$G$37,$G49)</f>
        <v>33.752759113225942</v>
      </c>
      <c r="K49" s="2">
        <f t="shared" ref="K49" si="2">SUMIFS(K$3:K$37,$G$3:$G$37,$G49)</f>
        <v>53.944883127474441</v>
      </c>
      <c r="L49" s="2">
        <f t="shared" si="0"/>
        <v>102.31089678251546</v>
      </c>
      <c r="M49" s="2">
        <f t="shared" si="0"/>
        <v>264.75627355730063</v>
      </c>
      <c r="N49" s="2">
        <f t="shared" si="0"/>
        <v>415.65140181672285</v>
      </c>
      <c r="O49" s="2">
        <f t="shared" si="0"/>
        <v>630.77413432161006</v>
      </c>
      <c r="P49" s="2">
        <f t="shared" si="0"/>
        <v>910.64858302002074</v>
      </c>
      <c r="Q49" s="2">
        <f t="shared" si="0"/>
        <v>1237.5303036764283</v>
      </c>
      <c r="R49" s="2">
        <f t="shared" si="0"/>
        <v>1580.9546348989327</v>
      </c>
      <c r="S49" s="2">
        <f>SUMIFS(S$3:S$37,$G$3:$G$37,$G49)</f>
        <v>1896.9660225315611</v>
      </c>
    </row>
    <row r="50" spans="7:28" x14ac:dyDescent="0.2">
      <c r="G50" s="33">
        <v>10</v>
      </c>
      <c r="I50">
        <f t="shared" si="1"/>
        <v>0</v>
      </c>
      <c r="J50" s="2">
        <f t="shared" ref="J50:S53" si="3">SUMIFS(J$3:J$37,$G$3:$G$37,$G50)</f>
        <v>0</v>
      </c>
      <c r="K50" s="2">
        <f>SUMIFS(K$3:K$37,$G$3:$G$37,$G50)</f>
        <v>0</v>
      </c>
      <c r="L50" s="2">
        <f t="shared" si="3"/>
        <v>0</v>
      </c>
      <c r="M50" s="2">
        <f t="shared" si="3"/>
        <v>0</v>
      </c>
      <c r="N50" s="2">
        <f t="shared" si="3"/>
        <v>0</v>
      </c>
      <c r="O50" s="2">
        <f t="shared" si="3"/>
        <v>0</v>
      </c>
      <c r="P50" s="2">
        <f t="shared" si="3"/>
        <v>0</v>
      </c>
      <c r="Q50" s="2">
        <f t="shared" si="3"/>
        <v>0</v>
      </c>
      <c r="R50" s="2">
        <f t="shared" si="3"/>
        <v>0</v>
      </c>
      <c r="S50" s="2">
        <f t="shared" si="3"/>
        <v>0</v>
      </c>
    </row>
    <row r="51" spans="7:28" x14ac:dyDescent="0.2">
      <c r="G51" s="33">
        <v>11</v>
      </c>
      <c r="I51">
        <f t="shared" si="1"/>
        <v>0</v>
      </c>
      <c r="J51" s="2">
        <f t="shared" si="3"/>
        <v>0</v>
      </c>
      <c r="K51" s="2">
        <f t="shared" si="3"/>
        <v>0</v>
      </c>
      <c r="L51" s="2">
        <f t="shared" si="3"/>
        <v>226.00393842873575</v>
      </c>
      <c r="M51" s="2">
        <f t="shared" si="3"/>
        <v>368.74326796267405</v>
      </c>
      <c r="N51" s="2">
        <f t="shared" si="3"/>
        <v>799.22239248594849</v>
      </c>
      <c r="O51" s="2">
        <f t="shared" si="3"/>
        <v>1244.0672700352054</v>
      </c>
      <c r="P51" s="2">
        <f t="shared" si="3"/>
        <v>1900.7616581805767</v>
      </c>
      <c r="Q51" s="2">
        <f t="shared" si="3"/>
        <v>2795.6641067133032</v>
      </c>
      <c r="R51" s="2">
        <f t="shared" si="3"/>
        <v>3948.6090303561755</v>
      </c>
      <c r="S51" s="2">
        <f t="shared" si="3"/>
        <v>5503.6166335399075</v>
      </c>
    </row>
    <row r="52" spans="7:28" x14ac:dyDescent="0.2">
      <c r="G52" s="33">
        <v>12</v>
      </c>
      <c r="I52">
        <f t="shared" si="1"/>
        <v>0</v>
      </c>
      <c r="J52" s="2">
        <f t="shared" si="3"/>
        <v>0</v>
      </c>
      <c r="K52" s="2">
        <f t="shared" si="3"/>
        <v>0</v>
      </c>
      <c r="L52" s="2">
        <f t="shared" si="3"/>
        <v>26.653754193215597</v>
      </c>
      <c r="M52" s="2">
        <f t="shared" si="3"/>
        <v>43.487704209983342</v>
      </c>
      <c r="N52" s="2">
        <f t="shared" si="3"/>
        <v>68.738629235134965</v>
      </c>
      <c r="O52" s="2">
        <f t="shared" si="3"/>
        <v>108.01784594092636</v>
      </c>
      <c r="P52" s="2">
        <f t="shared" si="3"/>
        <v>168.33950016767744</v>
      </c>
      <c r="Q52" s="2">
        <f t="shared" si="3"/>
        <v>253.91207941958015</v>
      </c>
      <c r="R52" s="2">
        <f t="shared" si="3"/>
        <v>368.94407120082639</v>
      </c>
      <c r="S52" s="2">
        <f t="shared" si="3"/>
        <v>533.45395671619951</v>
      </c>
    </row>
    <row r="53" spans="7:28" x14ac:dyDescent="0.2">
      <c r="G53" s="34">
        <v>16</v>
      </c>
      <c r="H53" s="5"/>
      <c r="I53" s="5">
        <f>SUMIFS(I$3:I$37,G$3:G$37,G53)</f>
        <v>0</v>
      </c>
      <c r="J53" s="6">
        <f t="shared" si="3"/>
        <v>0</v>
      </c>
      <c r="K53" s="6">
        <f t="shared" si="3"/>
        <v>0</v>
      </c>
      <c r="L53" s="6">
        <f t="shared" si="3"/>
        <v>0</v>
      </c>
      <c r="M53" s="6">
        <f t="shared" si="3"/>
        <v>27.654237475383084</v>
      </c>
      <c r="N53" s="6">
        <f>SUMIFS(N$3:N$37,$G$3:$G$37,$G53)</f>
        <v>696.42355415072552</v>
      </c>
      <c r="O53" s="6">
        <f t="shared" si="3"/>
        <v>1057.2313267763825</v>
      </c>
      <c r="P53" s="6">
        <f t="shared" si="3"/>
        <v>1527.058791247403</v>
      </c>
      <c r="Q53" s="6">
        <f t="shared" si="3"/>
        <v>2076.3426547541089</v>
      </c>
      <c r="R53" s="6">
        <f t="shared" si="3"/>
        <v>2654.0240843278475</v>
      </c>
      <c r="S53" s="6">
        <f t="shared" si="3"/>
        <v>3186.0710203542308</v>
      </c>
    </row>
    <row r="54" spans="7:28" x14ac:dyDescent="0.2">
      <c r="G54" t="s">
        <v>52</v>
      </c>
      <c r="I54" s="35">
        <f>SUM(I47:I53)</f>
        <v>0</v>
      </c>
      <c r="J54" s="36">
        <f>SUM(J47:J53)</f>
        <v>105.95170834062935</v>
      </c>
      <c r="K54" s="36">
        <f t="shared" ref="K54:AB54" si="4">SUM(K47:K53)</f>
        <v>352.79634364876404</v>
      </c>
      <c r="L54" s="36">
        <f t="shared" si="4"/>
        <v>1390.0669533103521</v>
      </c>
      <c r="M54" s="36">
        <f t="shared" si="4"/>
        <v>2383.9730321510974</v>
      </c>
      <c r="N54" s="36">
        <f t="shared" si="4"/>
        <v>4624.4351021336997</v>
      </c>
      <c r="O54" s="36">
        <f t="shared" si="4"/>
        <v>7117.6877891521126</v>
      </c>
      <c r="P54" s="36">
        <f t="shared" si="4"/>
        <v>10610.427186300425</v>
      </c>
      <c r="Q54" s="36">
        <f t="shared" si="4"/>
        <v>15098.300819543219</v>
      </c>
      <c r="R54" s="36">
        <f t="shared" si="4"/>
        <v>20492.491621997695</v>
      </c>
      <c r="S54" s="36">
        <f t="shared" si="4"/>
        <v>27038.433068399205</v>
      </c>
      <c r="T54" s="35">
        <f t="shared" si="4"/>
        <v>0</v>
      </c>
      <c r="U54" s="35">
        <f t="shared" si="4"/>
        <v>0</v>
      </c>
      <c r="V54" s="35">
        <f t="shared" si="4"/>
        <v>0</v>
      </c>
      <c r="W54" s="35">
        <f t="shared" si="4"/>
        <v>0</v>
      </c>
      <c r="X54" s="35">
        <f t="shared" si="4"/>
        <v>0</v>
      </c>
      <c r="Y54" s="35">
        <f t="shared" si="4"/>
        <v>0</v>
      </c>
      <c r="Z54" s="35">
        <f t="shared" si="4"/>
        <v>0</v>
      </c>
      <c r="AA54" s="35">
        <f t="shared" si="4"/>
        <v>0</v>
      </c>
      <c r="AB54" s="35">
        <f t="shared" si="4"/>
        <v>0</v>
      </c>
    </row>
    <row r="55" spans="7:28" x14ac:dyDescent="0.2">
      <c r="G55" t="s">
        <v>53</v>
      </c>
      <c r="J55" s="2">
        <f>J22-J21+J32-J31</f>
        <v>105.95170834062938</v>
      </c>
      <c r="K55" s="2">
        <f t="shared" ref="K55:S55" si="5">K22-K21+K32-K31</f>
        <v>352.79634364876404</v>
      </c>
      <c r="L55" s="2">
        <f t="shared" si="5"/>
        <v>1390.0669533103523</v>
      </c>
      <c r="M55" s="2">
        <f t="shared" si="5"/>
        <v>2383.9730321510974</v>
      </c>
      <c r="N55" s="2">
        <f t="shared" si="5"/>
        <v>4624.4351021337006</v>
      </c>
      <c r="O55" s="2">
        <f t="shared" si="5"/>
        <v>7117.6877891521126</v>
      </c>
      <c r="P55" s="2">
        <f t="shared" si="5"/>
        <v>10610.427186300423</v>
      </c>
      <c r="Q55" s="2">
        <f t="shared" si="5"/>
        <v>15098.300819543216</v>
      </c>
      <c r="R55" s="2">
        <f t="shared" si="5"/>
        <v>20492.491621997691</v>
      </c>
      <c r="S55" s="2">
        <f t="shared" si="5"/>
        <v>27038.433068399212</v>
      </c>
    </row>
  </sheetData>
  <mergeCells count="3">
    <mergeCell ref="A41:H41"/>
    <mergeCell ref="I1:S1"/>
    <mergeCell ref="A40:H40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1"/>
  <sheetViews>
    <sheetView workbookViewId="0">
      <selection activeCell="E3" sqref="E3"/>
    </sheetView>
  </sheetViews>
  <sheetFormatPr defaultRowHeight="12.75" x14ac:dyDescent="0.2"/>
  <cols>
    <col min="2" max="2" width="25.42578125" customWidth="1"/>
    <col min="3" max="3" width="25.140625" customWidth="1"/>
    <col min="4" max="4" width="22.85546875" customWidth="1"/>
  </cols>
  <sheetData>
    <row r="2" spans="2:32" x14ac:dyDescent="0.2">
      <c r="B2" t="s">
        <v>0</v>
      </c>
      <c r="C2" t="s">
        <v>1</v>
      </c>
      <c r="D2" t="s">
        <v>54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  <c r="Q2">
        <v>2031</v>
      </c>
      <c r="R2">
        <v>2032</v>
      </c>
      <c r="S2">
        <v>2033</v>
      </c>
      <c r="T2">
        <v>2034</v>
      </c>
      <c r="U2">
        <v>2035</v>
      </c>
      <c r="V2">
        <v>2036</v>
      </c>
      <c r="W2">
        <v>2037</v>
      </c>
      <c r="X2">
        <v>2038</v>
      </c>
      <c r="Y2">
        <v>2039</v>
      </c>
      <c r="Z2">
        <v>2040</v>
      </c>
      <c r="AA2">
        <v>2041</v>
      </c>
      <c r="AB2">
        <v>2042</v>
      </c>
      <c r="AC2">
        <v>2043</v>
      </c>
      <c r="AD2">
        <v>2044</v>
      </c>
      <c r="AE2">
        <v>2045</v>
      </c>
      <c r="AF2">
        <v>2046</v>
      </c>
    </row>
    <row r="3" spans="2:32" x14ac:dyDescent="0.2">
      <c r="B3" t="s">
        <v>4</v>
      </c>
      <c r="C3" t="s">
        <v>5</v>
      </c>
      <c r="D3">
        <v>278.68852459016392</v>
      </c>
      <c r="E3">
        <v>0</v>
      </c>
      <c r="F3">
        <v>99.631147540983605</v>
      </c>
      <c r="G3">
        <v>138.90672131147539</v>
      </c>
      <c r="H3">
        <v>179.75409836065575</v>
      </c>
      <c r="I3">
        <v>217.18196721311477</v>
      </c>
      <c r="J3">
        <v>246.72295081967212</v>
      </c>
      <c r="K3">
        <v>262.83114754098358</v>
      </c>
      <c r="L3">
        <v>264.44754098360659</v>
      </c>
      <c r="M3">
        <v>267.45737704918031</v>
      </c>
      <c r="N3">
        <v>271.6377049180328</v>
      </c>
      <c r="O3">
        <v>274.70327868852456</v>
      </c>
      <c r="P3">
        <v>278.88360655737705</v>
      </c>
      <c r="Q3">
        <v>278.88360655737705</v>
      </c>
      <c r="R3">
        <v>278.88360655737705</v>
      </c>
      <c r="S3">
        <v>278.88360655737705</v>
      </c>
      <c r="T3">
        <v>278.88360655737705</v>
      </c>
      <c r="U3">
        <v>278.88360655737705</v>
      </c>
      <c r="V3">
        <v>278.88360655737705</v>
      </c>
      <c r="W3">
        <v>278.88360655737705</v>
      </c>
      <c r="X3">
        <v>278.88360655737705</v>
      </c>
      <c r="Y3">
        <v>278.88360655737705</v>
      </c>
      <c r="Z3">
        <v>278.88360655737705</v>
      </c>
      <c r="AA3">
        <v>278.88360655737705</v>
      </c>
      <c r="AB3">
        <v>278.88360655737705</v>
      </c>
      <c r="AC3">
        <v>278.88360655737705</v>
      </c>
      <c r="AD3">
        <v>278.88360655737705</v>
      </c>
      <c r="AE3">
        <v>278.88360655737705</v>
      </c>
      <c r="AF3">
        <v>278.88360655737705</v>
      </c>
    </row>
    <row r="4" spans="2:32" x14ac:dyDescent="0.2">
      <c r="B4" t="s">
        <v>4</v>
      </c>
      <c r="C4" t="s">
        <v>6</v>
      </c>
      <c r="D4">
        <v>163.93442622950818</v>
      </c>
      <c r="E4">
        <v>0</v>
      </c>
      <c r="F4">
        <v>58.606557377049178</v>
      </c>
      <c r="G4">
        <v>81.709836065573768</v>
      </c>
      <c r="H4">
        <v>105.73770491803278</v>
      </c>
      <c r="I4">
        <v>127.75409836065573</v>
      </c>
      <c r="J4">
        <v>145.13114754098359</v>
      </c>
      <c r="K4">
        <v>154.60655737704914</v>
      </c>
      <c r="L4">
        <v>155.55737704918033</v>
      </c>
      <c r="M4">
        <v>157.32786885245901</v>
      </c>
      <c r="N4">
        <v>159.78688524590163</v>
      </c>
      <c r="O4">
        <v>161.59016393442622</v>
      </c>
      <c r="P4">
        <v>164.04918032786884</v>
      </c>
      <c r="Q4">
        <v>164.04918032786884</v>
      </c>
      <c r="R4">
        <v>164.04918032786884</v>
      </c>
      <c r="S4">
        <v>164.04918032786884</v>
      </c>
      <c r="T4">
        <v>164.04918032786884</v>
      </c>
      <c r="U4">
        <v>164.04918032786884</v>
      </c>
      <c r="V4">
        <v>164.04918032786884</v>
      </c>
      <c r="W4">
        <v>164.04918032786884</v>
      </c>
      <c r="X4">
        <v>164.04918032786884</v>
      </c>
      <c r="Y4">
        <v>164.04918032786884</v>
      </c>
      <c r="Z4">
        <v>164.04918032786884</v>
      </c>
      <c r="AA4">
        <v>164.04918032786884</v>
      </c>
      <c r="AB4">
        <v>164.04918032786884</v>
      </c>
      <c r="AC4">
        <v>164.04918032786884</v>
      </c>
      <c r="AD4">
        <v>164.04918032786884</v>
      </c>
      <c r="AE4">
        <v>164.04918032786884</v>
      </c>
      <c r="AF4">
        <v>164.04918032786884</v>
      </c>
    </row>
    <row r="5" spans="2:32" x14ac:dyDescent="0.2">
      <c r="B5" t="s">
        <v>4</v>
      </c>
      <c r="C5" t="s">
        <v>7</v>
      </c>
      <c r="D5">
        <v>278.68852459016392</v>
      </c>
      <c r="E5">
        <v>0</v>
      </c>
      <c r="F5">
        <v>0</v>
      </c>
      <c r="G5">
        <v>0</v>
      </c>
      <c r="H5">
        <v>179.75409836065575</v>
      </c>
      <c r="I5">
        <v>217.18196721311477</v>
      </c>
      <c r="J5">
        <v>246.72295081967212</v>
      </c>
      <c r="K5">
        <v>262.83114754098358</v>
      </c>
      <c r="L5">
        <v>264.44754098360659</v>
      </c>
      <c r="M5">
        <v>267.45737704918031</v>
      </c>
      <c r="N5">
        <v>271.6377049180328</v>
      </c>
      <c r="O5">
        <v>274.70327868852456</v>
      </c>
      <c r="P5">
        <v>278.88360655737705</v>
      </c>
      <c r="Q5">
        <v>278.88360655737705</v>
      </c>
      <c r="R5">
        <v>278.88360655737705</v>
      </c>
      <c r="S5">
        <v>278.88360655737705</v>
      </c>
      <c r="T5">
        <v>278.88360655737705</v>
      </c>
      <c r="U5">
        <v>278.88360655737705</v>
      </c>
      <c r="V5">
        <v>278.88360655737705</v>
      </c>
      <c r="W5">
        <v>278.88360655737705</v>
      </c>
      <c r="X5">
        <v>278.88360655737705</v>
      </c>
      <c r="Y5">
        <v>278.88360655737705</v>
      </c>
      <c r="Z5">
        <v>278.88360655737705</v>
      </c>
      <c r="AA5">
        <v>278.88360655737705</v>
      </c>
      <c r="AB5">
        <v>278.88360655737705</v>
      </c>
      <c r="AC5">
        <v>278.88360655737705</v>
      </c>
      <c r="AD5">
        <v>278.88360655737705</v>
      </c>
      <c r="AE5">
        <v>278.88360655737705</v>
      </c>
      <c r="AF5">
        <v>278.88360655737705</v>
      </c>
    </row>
    <row r="7" spans="2:32" x14ac:dyDescent="0.2">
      <c r="B7" t="s">
        <v>55</v>
      </c>
      <c r="C7" t="s">
        <v>12</v>
      </c>
      <c r="D7">
        <v>354.84431552816375</v>
      </c>
      <c r="E7">
        <v>0</v>
      </c>
      <c r="F7">
        <v>0</v>
      </c>
      <c r="G7">
        <v>55.153806806858015</v>
      </c>
      <c r="H7">
        <v>97.863578312458856</v>
      </c>
      <c r="I7">
        <v>153.05890190423366</v>
      </c>
      <c r="J7">
        <v>211.52801915107133</v>
      </c>
      <c r="K7">
        <v>264.91221735639039</v>
      </c>
      <c r="L7">
        <v>305.09585217974626</v>
      </c>
      <c r="M7">
        <v>327.20726601325271</v>
      </c>
      <c r="N7">
        <v>337.74827125033232</v>
      </c>
      <c r="O7">
        <v>344.51586203608548</v>
      </c>
      <c r="P7">
        <v>349.30803451729332</v>
      </c>
      <c r="Q7">
        <v>354.96851103859859</v>
      </c>
      <c r="R7">
        <v>354.96851103859859</v>
      </c>
      <c r="S7">
        <v>354.96851103859859</v>
      </c>
      <c r="T7">
        <v>354.96851103859859</v>
      </c>
      <c r="U7">
        <v>354.96851103859859</v>
      </c>
      <c r="V7">
        <v>354.96851103859859</v>
      </c>
      <c r="W7">
        <v>354.96851103859859</v>
      </c>
      <c r="X7">
        <v>354.96851103859859</v>
      </c>
      <c r="Y7">
        <v>354.96851103859859</v>
      </c>
      <c r="Z7">
        <v>354.96851103859859</v>
      </c>
      <c r="AA7">
        <v>354.96851103859859</v>
      </c>
      <c r="AB7">
        <v>354.96851103859859</v>
      </c>
      <c r="AC7">
        <v>354.96851103859859</v>
      </c>
      <c r="AD7">
        <v>354.96851103859859</v>
      </c>
      <c r="AE7">
        <v>354.96851103859859</v>
      </c>
      <c r="AF7">
        <v>354.96851103859859</v>
      </c>
    </row>
    <row r="8" spans="2:32" x14ac:dyDescent="0.2">
      <c r="B8" t="s">
        <v>56</v>
      </c>
      <c r="C8" t="s">
        <v>13</v>
      </c>
      <c r="D8">
        <v>888.42502702606919</v>
      </c>
      <c r="E8">
        <v>0</v>
      </c>
      <c r="F8">
        <v>0</v>
      </c>
      <c r="G8">
        <v>138.08879037568894</v>
      </c>
      <c r="H8">
        <v>245.02140347860069</v>
      </c>
      <c r="I8">
        <v>383.21413958245171</v>
      </c>
      <c r="J8">
        <v>529.6034849856452</v>
      </c>
      <c r="K8">
        <v>663.26169975155517</v>
      </c>
      <c r="L8">
        <v>763.86961508706827</v>
      </c>
      <c r="M8">
        <v>819.23004379614372</v>
      </c>
      <c r="N8">
        <v>845.62159764898013</v>
      </c>
      <c r="O8">
        <v>862.56563976442135</v>
      </c>
      <c r="P8">
        <v>874.56381975440854</v>
      </c>
      <c r="Q8">
        <v>888.73597578552835</v>
      </c>
      <c r="R8">
        <v>888.73597578552835</v>
      </c>
      <c r="S8">
        <v>888.73597578552835</v>
      </c>
      <c r="T8">
        <v>888.73597578552835</v>
      </c>
      <c r="U8">
        <v>888.73597578552835</v>
      </c>
      <c r="V8">
        <v>888.73597578552835</v>
      </c>
      <c r="W8">
        <v>888.73597578552835</v>
      </c>
      <c r="X8">
        <v>888.73597578552835</v>
      </c>
      <c r="Y8">
        <v>888.73597578552835</v>
      </c>
      <c r="Z8">
        <v>888.73597578552835</v>
      </c>
      <c r="AA8">
        <v>888.73597578552835</v>
      </c>
      <c r="AB8">
        <v>888.73597578552835</v>
      </c>
      <c r="AC8">
        <v>888.73597578552835</v>
      </c>
      <c r="AD8">
        <v>888.73597578552835</v>
      </c>
      <c r="AE8">
        <v>888.73597578552835</v>
      </c>
      <c r="AF8">
        <v>888.73597578552835</v>
      </c>
    </row>
    <row r="9" spans="2:32" x14ac:dyDescent="0.2">
      <c r="B9" t="s">
        <v>55</v>
      </c>
      <c r="C9" t="s">
        <v>14</v>
      </c>
      <c r="D9">
        <v>888.42502702606919</v>
      </c>
      <c r="E9">
        <v>0</v>
      </c>
      <c r="F9">
        <v>0</v>
      </c>
      <c r="G9">
        <v>138.08879037568894</v>
      </c>
      <c r="H9">
        <v>245.02140347860069</v>
      </c>
      <c r="I9">
        <v>383.21413958245171</v>
      </c>
      <c r="J9">
        <v>529.6034849856452</v>
      </c>
      <c r="K9">
        <v>663.26169975155517</v>
      </c>
      <c r="L9">
        <v>763.86961508706827</v>
      </c>
      <c r="M9">
        <v>819.23004379614372</v>
      </c>
      <c r="N9">
        <v>845.62159764898013</v>
      </c>
      <c r="O9">
        <v>862.56563976442135</v>
      </c>
      <c r="P9">
        <v>874.56381975440854</v>
      </c>
      <c r="Q9">
        <v>888.73597578552835</v>
      </c>
      <c r="R9">
        <v>888.73597578552835</v>
      </c>
      <c r="S9">
        <v>888.73597578552835</v>
      </c>
      <c r="T9">
        <v>888.73597578552835</v>
      </c>
      <c r="U9">
        <v>888.73597578552835</v>
      </c>
      <c r="V9">
        <v>888.73597578552835</v>
      </c>
      <c r="W9">
        <v>888.73597578552835</v>
      </c>
      <c r="X9">
        <v>888.73597578552835</v>
      </c>
      <c r="Y9">
        <v>888.73597578552835</v>
      </c>
      <c r="Z9">
        <v>888.73597578552835</v>
      </c>
      <c r="AA9">
        <v>888.73597578552835</v>
      </c>
      <c r="AB9">
        <v>888.73597578552835</v>
      </c>
      <c r="AC9">
        <v>888.73597578552835</v>
      </c>
      <c r="AD9">
        <v>888.73597578552835</v>
      </c>
      <c r="AE9">
        <v>888.73597578552835</v>
      </c>
      <c r="AF9">
        <v>888.73597578552835</v>
      </c>
    </row>
    <row r="10" spans="2:32" x14ac:dyDescent="0.2">
      <c r="B10" t="s">
        <v>56</v>
      </c>
      <c r="C10" t="s">
        <v>15</v>
      </c>
      <c r="D10">
        <v>657.11910282993267</v>
      </c>
      <c r="E10">
        <v>0</v>
      </c>
      <c r="F10">
        <v>0</v>
      </c>
      <c r="G10">
        <v>102.13667927195925</v>
      </c>
      <c r="H10">
        <v>181.22884872677562</v>
      </c>
      <c r="I10">
        <v>283.44241093376598</v>
      </c>
      <c r="J10">
        <v>391.71855398346531</v>
      </c>
      <c r="K10">
        <v>490.57818028961174</v>
      </c>
      <c r="L10">
        <v>564.9923188513817</v>
      </c>
      <c r="M10">
        <v>605.93938150602332</v>
      </c>
      <c r="N10">
        <v>625.45976157468931</v>
      </c>
      <c r="O10">
        <v>637.99233710386181</v>
      </c>
      <c r="P10">
        <v>646.86673058758015</v>
      </c>
      <c r="Q10">
        <v>657.34909451592318</v>
      </c>
      <c r="R10">
        <v>657.34909451592318</v>
      </c>
      <c r="S10">
        <v>657.34909451592318</v>
      </c>
      <c r="T10">
        <v>657.34909451592318</v>
      </c>
      <c r="U10">
        <v>657.34909451592318</v>
      </c>
      <c r="V10">
        <v>657.34909451592318</v>
      </c>
      <c r="W10">
        <v>657.34909451592318</v>
      </c>
      <c r="X10">
        <v>657.34909451592318</v>
      </c>
      <c r="Y10">
        <v>657.34909451592318</v>
      </c>
      <c r="Z10">
        <v>657.34909451592318</v>
      </c>
      <c r="AA10">
        <v>657.34909451592318</v>
      </c>
      <c r="AB10">
        <v>657.34909451592318</v>
      </c>
      <c r="AC10">
        <v>657.34909451592318</v>
      </c>
      <c r="AD10">
        <v>657.34909451592318</v>
      </c>
      <c r="AE10">
        <v>657.34909451592318</v>
      </c>
      <c r="AF10">
        <v>657.34909451592318</v>
      </c>
    </row>
    <row r="11" spans="2:32" x14ac:dyDescent="0.2">
      <c r="B11" t="s">
        <v>55</v>
      </c>
      <c r="C11" t="s">
        <v>16</v>
      </c>
      <c r="D11">
        <v>3021.4336348120305</v>
      </c>
      <c r="E11">
        <v>0</v>
      </c>
      <c r="F11">
        <v>0</v>
      </c>
      <c r="G11">
        <v>0</v>
      </c>
      <c r="H11">
        <v>833.29024644571427</v>
      </c>
      <c r="I11">
        <v>1303.2682054734562</v>
      </c>
      <c r="J11">
        <v>1801.1219112159736</v>
      </c>
      <c r="K11">
        <v>2255.6784729716346</v>
      </c>
      <c r="L11">
        <v>2597.8346820786533</v>
      </c>
      <c r="M11">
        <v>2786.1092761646955</v>
      </c>
      <c r="N11">
        <v>2875.8639837204214</v>
      </c>
      <c r="O11">
        <v>2933.488766003557</v>
      </c>
      <c r="P11">
        <v>2974.2932272416933</v>
      </c>
      <c r="Q11">
        <v>3022.4911365842149</v>
      </c>
      <c r="R11">
        <v>3022.4911365842149</v>
      </c>
      <c r="S11">
        <v>3022.4911365842149</v>
      </c>
      <c r="T11">
        <v>3022.4911365842149</v>
      </c>
      <c r="U11">
        <v>3022.4911365842149</v>
      </c>
      <c r="V11">
        <v>3022.4911365842149</v>
      </c>
      <c r="W11">
        <v>3022.4911365842149</v>
      </c>
      <c r="X11">
        <v>3022.4911365842149</v>
      </c>
      <c r="Y11">
        <v>3022.4911365842149</v>
      </c>
      <c r="Z11">
        <v>3022.4911365842149</v>
      </c>
      <c r="AA11">
        <v>3022.4911365842149</v>
      </c>
      <c r="AB11">
        <v>3022.4911365842149</v>
      </c>
      <c r="AC11">
        <v>3022.4911365842149</v>
      </c>
      <c r="AD11">
        <v>3022.4911365842149</v>
      </c>
      <c r="AE11">
        <v>3022.4911365842149</v>
      </c>
      <c r="AF11">
        <v>3022.4911365842149</v>
      </c>
    </row>
    <row r="12" spans="2:32" x14ac:dyDescent="0.2">
      <c r="B12" t="s">
        <v>55</v>
      </c>
      <c r="C12" t="s">
        <v>17</v>
      </c>
      <c r="D12">
        <v>532.89578979511975</v>
      </c>
      <c r="E12">
        <v>0</v>
      </c>
      <c r="F12">
        <v>0</v>
      </c>
      <c r="G12">
        <v>0</v>
      </c>
      <c r="H12">
        <v>0</v>
      </c>
      <c r="I12">
        <v>0</v>
      </c>
      <c r="J12">
        <v>317.66717373371779</v>
      </c>
      <c r="K12">
        <v>397.8381479336548</v>
      </c>
      <c r="L12">
        <v>458.18486585742357</v>
      </c>
      <c r="M12">
        <v>491.39120120692684</v>
      </c>
      <c r="N12">
        <v>507.22140353858066</v>
      </c>
      <c r="O12">
        <v>517.38479204155328</v>
      </c>
      <c r="P12">
        <v>524.58154968273629</v>
      </c>
      <c r="Q12">
        <v>533.08230332154801</v>
      </c>
      <c r="R12">
        <v>533.08230332154801</v>
      </c>
      <c r="S12">
        <v>533.08230332154801</v>
      </c>
      <c r="T12">
        <v>533.08230332154801</v>
      </c>
      <c r="U12">
        <v>533.08230332154801</v>
      </c>
      <c r="V12">
        <v>533.08230332154801</v>
      </c>
      <c r="W12">
        <v>533.08230332154801</v>
      </c>
      <c r="X12">
        <v>533.08230332154801</v>
      </c>
      <c r="Y12">
        <v>533.08230332154801</v>
      </c>
      <c r="Z12">
        <v>533.08230332154801</v>
      </c>
      <c r="AA12">
        <v>533.08230332154801</v>
      </c>
      <c r="AB12">
        <v>533.08230332154801</v>
      </c>
      <c r="AC12">
        <v>533.08230332154801</v>
      </c>
      <c r="AD12">
        <v>533.08230332154801</v>
      </c>
      <c r="AE12">
        <v>533.08230332154801</v>
      </c>
      <c r="AF12">
        <v>533.08230332154801</v>
      </c>
    </row>
    <row r="13" spans="2:32" x14ac:dyDescent="0.2">
      <c r="B13" t="s">
        <v>55</v>
      </c>
      <c r="C13" t="s">
        <v>18</v>
      </c>
      <c r="D13">
        <v>2226.0868460406978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1661.9051696932972</v>
      </c>
      <c r="L13">
        <v>1913.9939223994838</v>
      </c>
      <c r="M13">
        <v>2052.7080720368181</v>
      </c>
      <c r="N13">
        <v>2118.8362078853029</v>
      </c>
      <c r="O13">
        <v>2161.292136212991</v>
      </c>
      <c r="P13">
        <v>2191.3554390687709</v>
      </c>
      <c r="Q13">
        <v>2226.8659764368122</v>
      </c>
      <c r="R13">
        <v>2226.8659764368122</v>
      </c>
      <c r="S13">
        <v>2226.8659764368122</v>
      </c>
      <c r="T13">
        <v>2226.8659764368122</v>
      </c>
      <c r="U13">
        <v>2226.8659764368122</v>
      </c>
      <c r="V13">
        <v>2226.8659764368122</v>
      </c>
      <c r="W13">
        <v>2226.8659764368122</v>
      </c>
      <c r="X13">
        <v>2226.8659764368122</v>
      </c>
      <c r="Y13">
        <v>2226.8659764368122</v>
      </c>
      <c r="Z13">
        <v>2226.8659764368122</v>
      </c>
      <c r="AA13">
        <v>2226.8659764368122</v>
      </c>
      <c r="AB13">
        <v>2226.8659764368122</v>
      </c>
      <c r="AC13">
        <v>2226.8659764368122</v>
      </c>
      <c r="AD13">
        <v>2226.8659764368122</v>
      </c>
      <c r="AE13">
        <v>2226.8659764368122</v>
      </c>
      <c r="AF13">
        <v>2226.8659764368122</v>
      </c>
    </row>
    <row r="14" spans="2:32" x14ac:dyDescent="0.2">
      <c r="B14" t="s">
        <v>55</v>
      </c>
      <c r="C14" t="s">
        <v>19</v>
      </c>
      <c r="D14">
        <v>743.55069381678982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555.10446242516878</v>
      </c>
      <c r="L14">
        <v>639.30637364506356</v>
      </c>
      <c r="M14">
        <v>685.63924802886913</v>
      </c>
      <c r="N14">
        <v>707.72716493939072</v>
      </c>
      <c r="O14">
        <v>721.90816377186457</v>
      </c>
      <c r="P14">
        <v>731.94981589186034</v>
      </c>
      <c r="Q14">
        <v>743.8109365596257</v>
      </c>
      <c r="R14">
        <v>743.8109365596257</v>
      </c>
      <c r="S14">
        <v>743.8109365596257</v>
      </c>
      <c r="T14">
        <v>743.8109365596257</v>
      </c>
      <c r="U14">
        <v>743.8109365596257</v>
      </c>
      <c r="V14">
        <v>743.8109365596257</v>
      </c>
      <c r="W14">
        <v>743.8109365596257</v>
      </c>
      <c r="X14">
        <v>743.8109365596257</v>
      </c>
      <c r="Y14">
        <v>743.8109365596257</v>
      </c>
      <c r="Z14">
        <v>743.8109365596257</v>
      </c>
      <c r="AA14">
        <v>743.8109365596257</v>
      </c>
      <c r="AB14">
        <v>743.8109365596257</v>
      </c>
      <c r="AC14">
        <v>743.8109365596257</v>
      </c>
      <c r="AD14">
        <v>743.8109365596257</v>
      </c>
      <c r="AE14">
        <v>743.8109365596257</v>
      </c>
      <c r="AF14">
        <v>743.8109365596257</v>
      </c>
    </row>
    <row r="15" spans="2:32" x14ac:dyDescent="0.2">
      <c r="B15" t="s">
        <v>55</v>
      </c>
      <c r="C15" t="s">
        <v>20</v>
      </c>
      <c r="D15">
        <v>148.44537360047215</v>
      </c>
      <c r="E15">
        <v>0</v>
      </c>
      <c r="F15">
        <v>0</v>
      </c>
      <c r="G15">
        <v>0</v>
      </c>
      <c r="H15">
        <v>0</v>
      </c>
      <c r="I15">
        <v>0</v>
      </c>
      <c r="J15">
        <v>88.490513883845452</v>
      </c>
      <c r="K15">
        <v>110.82322966979488</v>
      </c>
      <c r="L15">
        <v>127.63362911243316</v>
      </c>
      <c r="M15">
        <v>136.88370567759938</v>
      </c>
      <c r="N15">
        <v>141.293423945775</v>
      </c>
      <c r="O15">
        <v>144.12457411108321</v>
      </c>
      <c r="P15">
        <v>146.1293288815576</v>
      </c>
      <c r="Q15">
        <v>148.49732948123233</v>
      </c>
      <c r="R15">
        <v>148.49732948123233</v>
      </c>
      <c r="S15">
        <v>148.49732948123233</v>
      </c>
      <c r="T15">
        <v>148.49732948123233</v>
      </c>
      <c r="U15">
        <v>148.49732948123233</v>
      </c>
      <c r="V15">
        <v>148.49732948123233</v>
      </c>
      <c r="W15">
        <v>148.49732948123233</v>
      </c>
      <c r="X15">
        <v>148.49732948123233</v>
      </c>
      <c r="Y15">
        <v>148.49732948123233</v>
      </c>
      <c r="Z15">
        <v>148.49732948123233</v>
      </c>
      <c r="AA15">
        <v>148.49732948123233</v>
      </c>
      <c r="AB15">
        <v>148.49732948123233</v>
      </c>
      <c r="AC15">
        <v>148.49732948123233</v>
      </c>
      <c r="AD15">
        <v>148.49732948123233</v>
      </c>
      <c r="AE15">
        <v>148.49732948123233</v>
      </c>
      <c r="AF15">
        <v>148.49732948123233</v>
      </c>
    </row>
    <row r="17" spans="2:32" x14ac:dyDescent="0.2">
      <c r="B17" t="s">
        <v>21</v>
      </c>
      <c r="C17" t="s">
        <v>22</v>
      </c>
      <c r="D17">
        <v>10667.671515341131</v>
      </c>
      <c r="E17">
        <v>0</v>
      </c>
      <c r="F17">
        <v>0</v>
      </c>
      <c r="G17">
        <v>0</v>
      </c>
      <c r="H17">
        <v>0</v>
      </c>
      <c r="I17">
        <v>1946.8500515497562</v>
      </c>
      <c r="J17">
        <v>2627.4474942285206</v>
      </c>
      <c r="K17">
        <v>3436.0569950913778</v>
      </c>
      <c r="L17">
        <v>4533.7603940199806</v>
      </c>
      <c r="M17">
        <v>5882.1540735590997</v>
      </c>
      <c r="N17">
        <v>7385.2289900706655</v>
      </c>
      <c r="O17">
        <v>8732.5559024582508</v>
      </c>
      <c r="P17">
        <v>9597.1706787766507</v>
      </c>
      <c r="Q17">
        <v>9885.7311932666253</v>
      </c>
      <c r="R17">
        <v>10026.011073693364</v>
      </c>
      <c r="S17">
        <v>10234.030668242514</v>
      </c>
      <c r="T17">
        <v>10401.513111033371</v>
      </c>
      <c r="U17">
        <v>10518.857497702124</v>
      </c>
      <c r="V17">
        <v>10678.872570432241</v>
      </c>
      <c r="W17">
        <v>10678.872570432241</v>
      </c>
      <c r="X17">
        <v>10678.872570432241</v>
      </c>
      <c r="Y17">
        <v>10678.872570432241</v>
      </c>
      <c r="Z17">
        <v>10678.872570432241</v>
      </c>
      <c r="AA17">
        <v>10678.872570432241</v>
      </c>
      <c r="AB17">
        <v>10678.872570432241</v>
      </c>
      <c r="AC17">
        <v>10678.872570432241</v>
      </c>
      <c r="AD17">
        <v>10678.872570432241</v>
      </c>
      <c r="AE17">
        <v>10678.872570432241</v>
      </c>
      <c r="AF17">
        <v>10678.872570432241</v>
      </c>
    </row>
    <row r="18" spans="2:32" x14ac:dyDescent="0.2">
      <c r="B18" t="s">
        <v>57</v>
      </c>
      <c r="C18" t="s">
        <v>23</v>
      </c>
      <c r="D18">
        <v>22234.617436279135</v>
      </c>
      <c r="E18">
        <v>0</v>
      </c>
      <c r="F18">
        <v>0</v>
      </c>
      <c r="G18">
        <v>0</v>
      </c>
      <c r="H18">
        <v>0</v>
      </c>
      <c r="I18">
        <v>4057.8176821209422</v>
      </c>
      <c r="J18">
        <v>5476.3862745555507</v>
      </c>
      <c r="K18">
        <v>7161.7702762255085</v>
      </c>
      <c r="L18">
        <v>9449.7124104186332</v>
      </c>
      <c r="M18">
        <v>12260.168054364316</v>
      </c>
      <c r="N18">
        <v>15393.025651136046</v>
      </c>
      <c r="O18">
        <v>18201.257833338103</v>
      </c>
      <c r="P18">
        <v>20003.373576548525</v>
      </c>
      <c r="Q18">
        <v>20604.819978199874</v>
      </c>
      <c r="R18">
        <v>20897.205197486946</v>
      </c>
      <c r="S18">
        <v>21330.780237494389</v>
      </c>
      <c r="T18">
        <v>21679.863731243968</v>
      </c>
      <c r="U18">
        <v>21924.444523043039</v>
      </c>
      <c r="V18">
        <v>22257.963784587228</v>
      </c>
      <c r="W18">
        <v>22257.963784587228</v>
      </c>
      <c r="X18">
        <v>22257.963784587228</v>
      </c>
      <c r="Y18">
        <v>22257.963784587228</v>
      </c>
      <c r="Z18">
        <v>22257.963784587228</v>
      </c>
      <c r="AA18">
        <v>22257.963784587228</v>
      </c>
      <c r="AB18">
        <v>22257.963784587228</v>
      </c>
      <c r="AC18">
        <v>22257.963784587228</v>
      </c>
      <c r="AD18">
        <v>22257.963784587228</v>
      </c>
      <c r="AE18">
        <v>22257.963784587228</v>
      </c>
      <c r="AF18">
        <v>22257.963784587228</v>
      </c>
    </row>
    <row r="19" spans="2:32" x14ac:dyDescent="0.2">
      <c r="B19" t="s">
        <v>57</v>
      </c>
      <c r="C19" t="s">
        <v>24</v>
      </c>
      <c r="D19">
        <v>3710.0944545778007</v>
      </c>
      <c r="E19">
        <v>0</v>
      </c>
      <c r="F19">
        <v>0</v>
      </c>
      <c r="G19">
        <v>0</v>
      </c>
      <c r="H19">
        <v>0</v>
      </c>
      <c r="I19">
        <v>677.09223796044864</v>
      </c>
      <c r="J19">
        <v>913.79626416251233</v>
      </c>
      <c r="K19">
        <v>1195.0214238195094</v>
      </c>
      <c r="L19">
        <v>1576.7901431955652</v>
      </c>
      <c r="M19">
        <v>2045.7460822541993</v>
      </c>
      <c r="N19">
        <v>2568.4983909042112</v>
      </c>
      <c r="O19">
        <v>3037.0833205173876</v>
      </c>
      <c r="P19">
        <v>3337.7864760609186</v>
      </c>
      <c r="Q19">
        <v>3438.1445310572476</v>
      </c>
      <c r="R19">
        <v>3486.9322731349462</v>
      </c>
      <c r="S19">
        <v>3559.2791149992127</v>
      </c>
      <c r="T19">
        <v>3617.5275979360845</v>
      </c>
      <c r="U19">
        <v>3658.3386369364403</v>
      </c>
      <c r="V19">
        <v>3713.9900537551075</v>
      </c>
      <c r="W19">
        <v>3713.9900537551075</v>
      </c>
      <c r="X19">
        <v>3713.9900537551075</v>
      </c>
      <c r="Y19">
        <v>3713.9900537551075</v>
      </c>
      <c r="Z19">
        <v>3713.9900537551075</v>
      </c>
      <c r="AA19">
        <v>3713.9900537551075</v>
      </c>
      <c r="AB19">
        <v>3713.9900537551075</v>
      </c>
      <c r="AC19">
        <v>3713.9900537551075</v>
      </c>
      <c r="AD19">
        <v>3713.9900537551075</v>
      </c>
      <c r="AE19">
        <v>3713.9900537551075</v>
      </c>
      <c r="AF19">
        <v>3713.9900537551075</v>
      </c>
    </row>
    <row r="20" spans="2:32" x14ac:dyDescent="0.2">
      <c r="B20" t="s">
        <v>21</v>
      </c>
      <c r="C20" t="s">
        <v>25</v>
      </c>
      <c r="D20">
        <v>1853.3223034253911</v>
      </c>
      <c r="E20">
        <v>0</v>
      </c>
      <c r="F20">
        <v>0</v>
      </c>
      <c r="G20">
        <v>0</v>
      </c>
      <c r="H20">
        <v>0</v>
      </c>
      <c r="I20">
        <v>338.23132037513386</v>
      </c>
      <c r="J20">
        <v>456.47328333367386</v>
      </c>
      <c r="K20">
        <v>596.95511393331844</v>
      </c>
      <c r="L20">
        <v>787.66197895579126</v>
      </c>
      <c r="M20">
        <v>1021.9219181087606</v>
      </c>
      <c r="N20">
        <v>1283.0550306613982</v>
      </c>
      <c r="O20">
        <v>1517.1296375840252</v>
      </c>
      <c r="P20">
        <v>1667.3414102766533</v>
      </c>
      <c r="Q20">
        <v>1717.4737785843099</v>
      </c>
      <c r="R20">
        <v>1741.8449668743538</v>
      </c>
      <c r="S20">
        <v>1777.9847517911489</v>
      </c>
      <c r="T20">
        <v>1807.0819119549276</v>
      </c>
      <c r="U20">
        <v>1827.4684572926069</v>
      </c>
      <c r="V20">
        <v>1855.2682918439878</v>
      </c>
      <c r="W20">
        <v>1855.2682918439878</v>
      </c>
      <c r="X20">
        <v>1855.2682918439878</v>
      </c>
      <c r="Y20">
        <v>1855.2682918439878</v>
      </c>
      <c r="Z20">
        <v>1855.2682918439878</v>
      </c>
      <c r="AA20">
        <v>1855.2682918439878</v>
      </c>
      <c r="AB20">
        <v>1855.2682918439878</v>
      </c>
      <c r="AC20">
        <v>1855.2682918439878</v>
      </c>
      <c r="AD20">
        <v>1855.2682918439878</v>
      </c>
      <c r="AE20">
        <v>1855.2682918439878</v>
      </c>
      <c r="AF20">
        <v>1855.2682918439878</v>
      </c>
    </row>
    <row r="21" spans="2:32" x14ac:dyDescent="0.2">
      <c r="B21" t="s">
        <v>21</v>
      </c>
      <c r="C21" t="s">
        <v>26</v>
      </c>
      <c r="D21">
        <v>1312.5512063919207</v>
      </c>
      <c r="E21">
        <v>0</v>
      </c>
      <c r="F21">
        <v>0</v>
      </c>
      <c r="G21">
        <v>0</v>
      </c>
      <c r="H21">
        <v>0</v>
      </c>
      <c r="I21">
        <v>239.54059516652552</v>
      </c>
      <c r="J21">
        <v>323.2813621343301</v>
      </c>
      <c r="K21">
        <v>422.77274357883761</v>
      </c>
      <c r="L21">
        <v>557.83426271656629</v>
      </c>
      <c r="M21">
        <v>723.74073520450509</v>
      </c>
      <c r="N21">
        <v>908.67920018512666</v>
      </c>
      <c r="O21">
        <v>1074.4544175524263</v>
      </c>
      <c r="P21">
        <v>1180.8366928304913</v>
      </c>
      <c r="Q21">
        <v>1216.341202963393</v>
      </c>
      <c r="R21">
        <v>1233.6012513274466</v>
      </c>
      <c r="S21">
        <v>1259.195999852089</v>
      </c>
      <c r="T21">
        <v>1279.8030537924421</v>
      </c>
      <c r="U21">
        <v>1294.2411170627533</v>
      </c>
      <c r="V21">
        <v>1313.9293851586322</v>
      </c>
      <c r="W21">
        <v>1313.9293851586322</v>
      </c>
      <c r="X21">
        <v>1313.9293851586322</v>
      </c>
      <c r="Y21">
        <v>1313.9293851586322</v>
      </c>
      <c r="Z21">
        <v>1313.9293851586322</v>
      </c>
      <c r="AA21">
        <v>1313.9293851586322</v>
      </c>
      <c r="AB21">
        <v>1313.9293851586322</v>
      </c>
      <c r="AC21">
        <v>1313.9293851586322</v>
      </c>
      <c r="AD21">
        <v>1313.9293851586322</v>
      </c>
      <c r="AE21">
        <v>1313.9293851586322</v>
      </c>
      <c r="AF21">
        <v>1313.9293851586322</v>
      </c>
    </row>
    <row r="22" spans="2:32" x14ac:dyDescent="0.2">
      <c r="B22" t="s">
        <v>21</v>
      </c>
      <c r="C22" t="s">
        <v>27</v>
      </c>
      <c r="D22">
        <v>32.855955141496629</v>
      </c>
      <c r="E22">
        <v>0</v>
      </c>
      <c r="F22">
        <v>0</v>
      </c>
      <c r="G22">
        <v>0</v>
      </c>
      <c r="H22">
        <v>0</v>
      </c>
      <c r="I22">
        <v>5.9962118133231348</v>
      </c>
      <c r="J22">
        <v>8.0924217513506207</v>
      </c>
      <c r="K22">
        <v>10.582903151076064</v>
      </c>
      <c r="L22">
        <v>13.963780935136068</v>
      </c>
      <c r="M22">
        <v>18.116773665021242</v>
      </c>
      <c r="N22">
        <v>22.746177744458116</v>
      </c>
      <c r="O22">
        <v>26.89588487882914</v>
      </c>
      <c r="P22">
        <v>29.558860043047446</v>
      </c>
      <c r="Q22">
        <v>30.447613629624925</v>
      </c>
      <c r="R22">
        <v>30.879669439735608</v>
      </c>
      <c r="S22">
        <v>31.520360564994789</v>
      </c>
      <c r="T22">
        <v>32.036199060716285</v>
      </c>
      <c r="U22">
        <v>32.397614567272754</v>
      </c>
      <c r="V22">
        <v>32.890453894395201</v>
      </c>
      <c r="W22">
        <v>32.890453894395201</v>
      </c>
      <c r="X22">
        <v>32.890453894395201</v>
      </c>
      <c r="Y22">
        <v>32.890453894395201</v>
      </c>
      <c r="Z22">
        <v>32.890453894395201</v>
      </c>
      <c r="AA22">
        <v>32.890453894395201</v>
      </c>
      <c r="AB22">
        <v>32.890453894395201</v>
      </c>
      <c r="AC22">
        <v>32.890453894395201</v>
      </c>
      <c r="AD22">
        <v>32.890453894395201</v>
      </c>
      <c r="AE22">
        <v>32.890453894395201</v>
      </c>
      <c r="AF22">
        <v>32.890453894395201</v>
      </c>
    </row>
    <row r="23" spans="2:32" x14ac:dyDescent="0.2">
      <c r="B23" t="s">
        <v>21</v>
      </c>
      <c r="C23" t="s">
        <v>28</v>
      </c>
      <c r="D23">
        <v>131.25512063919203</v>
      </c>
      <c r="E23">
        <v>0</v>
      </c>
      <c r="F23">
        <v>0</v>
      </c>
      <c r="G23">
        <v>0</v>
      </c>
      <c r="H23">
        <v>0</v>
      </c>
      <c r="I23">
        <v>23.954059516652546</v>
      </c>
      <c r="J23">
        <v>32.328136213432998</v>
      </c>
      <c r="K23">
        <v>42.277274357883755</v>
      </c>
      <c r="L23">
        <v>55.783426271656616</v>
      </c>
      <c r="M23">
        <v>72.37407352045048</v>
      </c>
      <c r="N23">
        <v>90.867920018512649</v>
      </c>
      <c r="O23">
        <v>107.4454417552426</v>
      </c>
      <c r="P23">
        <v>118.08366928304912</v>
      </c>
      <c r="Q23">
        <v>121.63412029633925</v>
      </c>
      <c r="R23">
        <v>123.36012513274463</v>
      </c>
      <c r="S23">
        <v>125.91959998520888</v>
      </c>
      <c r="T23">
        <v>127.98030537924419</v>
      </c>
      <c r="U23">
        <v>129.42411170627531</v>
      </c>
      <c r="V23">
        <v>131.39293851586319</v>
      </c>
      <c r="W23">
        <v>131.39293851586319</v>
      </c>
      <c r="X23">
        <v>131.39293851586319</v>
      </c>
      <c r="Y23">
        <v>131.39293851586319</v>
      </c>
      <c r="Z23">
        <v>131.39293851586319</v>
      </c>
      <c r="AA23">
        <v>131.39293851586319</v>
      </c>
      <c r="AB23">
        <v>131.39293851586319</v>
      </c>
      <c r="AC23">
        <v>131.39293851586319</v>
      </c>
      <c r="AD23">
        <v>131.39293851586319</v>
      </c>
      <c r="AE23">
        <v>131.39293851586319</v>
      </c>
      <c r="AF23">
        <v>131.39293851586319</v>
      </c>
    </row>
    <row r="25" spans="2:32" x14ac:dyDescent="0.2">
      <c r="B25" t="s">
        <v>29</v>
      </c>
      <c r="C25" t="s">
        <v>30</v>
      </c>
      <c r="D25">
        <v>654.33795712484152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150.72674842370725</v>
      </c>
      <c r="M25">
        <v>186.48631778057984</v>
      </c>
      <c r="N25">
        <v>232.64986065573737</v>
      </c>
      <c r="O25">
        <v>294.97555107187856</v>
      </c>
      <c r="P25">
        <v>369.40649369482924</v>
      </c>
      <c r="Q25">
        <v>448.18878373266023</v>
      </c>
      <c r="R25">
        <v>516.76340163934356</v>
      </c>
      <c r="S25">
        <v>562.59977553593876</v>
      </c>
      <c r="T25">
        <v>588.18438965951998</v>
      </c>
      <c r="U25">
        <v>605.03359205548475</v>
      </c>
      <c r="V25">
        <v>619.91978058007487</v>
      </c>
      <c r="W25">
        <v>631.43612862547207</v>
      </c>
      <c r="X25">
        <v>639.97523896595123</v>
      </c>
      <c r="Y25">
        <v>645.86428058007482</v>
      </c>
      <c r="Z25">
        <v>655.02501197982258</v>
      </c>
      <c r="AA25">
        <v>655.02501197982258</v>
      </c>
      <c r="AB25">
        <v>655.02501197982258</v>
      </c>
      <c r="AC25">
        <v>655.02501197982258</v>
      </c>
      <c r="AD25">
        <v>655.02501197982258</v>
      </c>
      <c r="AE25">
        <v>655.02501197982258</v>
      </c>
      <c r="AF25">
        <v>655.02501197982258</v>
      </c>
    </row>
    <row r="26" spans="2:32" x14ac:dyDescent="0.2">
      <c r="B26" t="s">
        <v>29</v>
      </c>
      <c r="C26" t="s">
        <v>31</v>
      </c>
      <c r="D26">
        <v>458.03656998738933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105.50872389659513</v>
      </c>
      <c r="M26">
        <v>130.54042244640596</v>
      </c>
      <c r="N26">
        <v>162.85490245901627</v>
      </c>
      <c r="O26">
        <v>206.48288575031512</v>
      </c>
      <c r="P26">
        <v>258.58454558638061</v>
      </c>
      <c r="Q26">
        <v>313.73214861286237</v>
      </c>
      <c r="R26">
        <v>361.73438114754072</v>
      </c>
      <c r="S26">
        <v>393.81984287515735</v>
      </c>
      <c r="T26">
        <v>411.72907276166421</v>
      </c>
      <c r="U26">
        <v>423.52351443883958</v>
      </c>
      <c r="V26">
        <v>433.94384640605261</v>
      </c>
      <c r="W26">
        <v>442.00529003783066</v>
      </c>
      <c r="X26">
        <v>447.98266727616613</v>
      </c>
      <c r="Y26">
        <v>452.10499640605263</v>
      </c>
      <c r="Z26">
        <v>458.51750838587611</v>
      </c>
      <c r="AA26">
        <v>458.51750838587611</v>
      </c>
      <c r="AB26">
        <v>458.51750838587611</v>
      </c>
      <c r="AC26">
        <v>458.51750838587611</v>
      </c>
      <c r="AD26">
        <v>458.51750838587611</v>
      </c>
      <c r="AE26">
        <v>458.51750838587611</v>
      </c>
      <c r="AF26">
        <v>458.51750838587611</v>
      </c>
    </row>
    <row r="27" spans="2:32" x14ac:dyDescent="0.2">
      <c r="B27" t="s">
        <v>29</v>
      </c>
      <c r="C27" t="s">
        <v>32</v>
      </c>
      <c r="D27">
        <v>130.89029003783111</v>
      </c>
      <c r="E27">
        <v>0</v>
      </c>
      <c r="F27">
        <v>0</v>
      </c>
      <c r="G27">
        <v>0</v>
      </c>
      <c r="H27">
        <v>2.807596721311477</v>
      </c>
      <c r="I27">
        <v>10.13745296343002</v>
      </c>
      <c r="J27">
        <v>18.003959394703667</v>
      </c>
      <c r="K27">
        <v>24.509206809583873</v>
      </c>
      <c r="L27">
        <v>30.150578310214392</v>
      </c>
      <c r="M27">
        <v>37.303732660781868</v>
      </c>
      <c r="N27">
        <v>46.538042622950847</v>
      </c>
      <c r="O27">
        <v>59.005342749054257</v>
      </c>
      <c r="P27">
        <v>73.89411324085755</v>
      </c>
      <c r="Q27">
        <v>89.653304161412422</v>
      </c>
      <c r="R27">
        <v>103.37060655737712</v>
      </c>
      <c r="S27">
        <v>112.53947137452718</v>
      </c>
      <c r="T27">
        <v>117.65728171500638</v>
      </c>
      <c r="U27">
        <v>121.02770668348053</v>
      </c>
      <c r="V27">
        <v>124.00546078184118</v>
      </c>
      <c r="W27">
        <v>126.30912988650701</v>
      </c>
      <c r="X27">
        <v>128.01724817150071</v>
      </c>
      <c r="Y27">
        <v>129.19526078184117</v>
      </c>
      <c r="Z27">
        <v>131.02772484237082</v>
      </c>
      <c r="AA27">
        <v>131.02772484237082</v>
      </c>
      <c r="AB27">
        <v>131.02772484237082</v>
      </c>
      <c r="AC27">
        <v>131.02772484237082</v>
      </c>
      <c r="AD27">
        <v>131.02772484237082</v>
      </c>
      <c r="AE27">
        <v>131.02772484237082</v>
      </c>
      <c r="AF27">
        <v>131.02772484237082</v>
      </c>
    </row>
    <row r="28" spans="2:32" x14ac:dyDescent="0.2">
      <c r="C28" t="s">
        <v>8</v>
      </c>
      <c r="D28">
        <v>32.716897856242134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7.5363374211853742</v>
      </c>
      <c r="M28">
        <v>9.324315889029009</v>
      </c>
      <c r="N28">
        <v>11.63249303278689</v>
      </c>
      <c r="O28">
        <v>14.748777553593953</v>
      </c>
      <c r="P28">
        <v>18.470324684741495</v>
      </c>
      <c r="Q28">
        <v>22.409439186633051</v>
      </c>
      <c r="R28">
        <v>25.838170081967228</v>
      </c>
      <c r="S28">
        <v>28.129988776796989</v>
      </c>
      <c r="T28">
        <v>29.409219482976056</v>
      </c>
      <c r="U28">
        <v>30.251679602774292</v>
      </c>
      <c r="V28">
        <v>30.995989029003798</v>
      </c>
      <c r="W28">
        <v>31.571806431273657</v>
      </c>
      <c r="X28">
        <v>31.998761948297616</v>
      </c>
      <c r="Y28">
        <v>32.293214029003799</v>
      </c>
      <c r="Z28">
        <v>32.751250598991192</v>
      </c>
      <c r="AA28">
        <v>32.751250598991192</v>
      </c>
      <c r="AB28">
        <v>32.751250598991192</v>
      </c>
      <c r="AC28">
        <v>32.751250598991192</v>
      </c>
      <c r="AD28">
        <v>32.751250598991192</v>
      </c>
      <c r="AE28">
        <v>32.751250598991192</v>
      </c>
      <c r="AF28">
        <v>32.751250598991192</v>
      </c>
    </row>
    <row r="30" spans="2:32" x14ac:dyDescent="0.2">
      <c r="D30">
        <v>51400.886992687556</v>
      </c>
    </row>
    <row r="31" spans="2:32" x14ac:dyDescent="0.2">
      <c r="C31" t="s">
        <v>58</v>
      </c>
      <c r="E31">
        <v>0</v>
      </c>
      <c r="F31">
        <v>158.23770491803279</v>
      </c>
      <c r="G31">
        <v>654.08462420724425</v>
      </c>
      <c r="H31">
        <v>2070.4789788028056</v>
      </c>
      <c r="I31">
        <v>10367.935441729458</v>
      </c>
      <c r="J31">
        <v>14364.11938689377</v>
      </c>
      <c r="K31">
        <v>20633.578069268773</v>
      </c>
      <c r="L31">
        <v>26088.662117879743</v>
      </c>
      <c r="M31">
        <v>31804.45736063044</v>
      </c>
      <c r="N31">
        <v>37814.232366725322</v>
      </c>
      <c r="O31">
        <v>43168.869627330423</v>
      </c>
      <c r="P31">
        <v>46689.93499984908</v>
      </c>
      <c r="Q31">
        <v>48074.929726642607</v>
      </c>
      <c r="R31">
        <v>48733.894749467407</v>
      </c>
      <c r="S31">
        <v>49602.153444443618</v>
      </c>
      <c r="T31">
        <v>50279.139506971558</v>
      </c>
      <c r="U31">
        <v>50751.362084042732</v>
      </c>
      <c r="V31">
        <v>51379.526187936062</v>
      </c>
      <c r="W31">
        <v>51401.983466120175</v>
      </c>
      <c r="X31">
        <v>51418.635027501005</v>
      </c>
      <c r="Y31">
        <v>51430.118862936069</v>
      </c>
      <c r="Z31">
        <v>51447.982606946163</v>
      </c>
      <c r="AA31">
        <v>51447.982606946163</v>
      </c>
      <c r="AB31">
        <v>51447.982606946163</v>
      </c>
      <c r="AC31">
        <v>51447.982606946163</v>
      </c>
      <c r="AD31">
        <v>51447.982606946163</v>
      </c>
      <c r="AE31">
        <v>51447.982606946163</v>
      </c>
      <c r="AF31">
        <v>51447.982606946163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Carrasco Mora Enrique</dc:creator>
  <cp:lastModifiedBy>Carrasco Mora Enrique</cp:lastModifiedBy>
  <dcterms:created xsi:type="dcterms:W3CDTF">2019-02-10T12:44:38Z</dcterms:created>
  <dcterms:modified xsi:type="dcterms:W3CDTF">2019-03-04T14:35:59Z</dcterms:modified>
</cp:coreProperties>
</file>