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28403694-1C5E-4F65-BC63-CFDF4C5B4B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6" i="1"/>
  <c r="H15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<sst xmlns="http://schemas.openxmlformats.org/spreadsheetml/2006/main" count="85" uniqueCount="37">
  <si>
    <t>Stock Name</t>
  </si>
  <si>
    <t>Stock Symbol</t>
  </si>
  <si>
    <t>Date</t>
  </si>
  <si>
    <t>Action</t>
  </si>
  <si>
    <t>Units</t>
  </si>
  <si>
    <t>Indian Overseas Bank</t>
  </si>
  <si>
    <t>Buy</t>
  </si>
  <si>
    <t>ZOMATO.BO</t>
  </si>
  <si>
    <t>EXICOM.BO</t>
  </si>
  <si>
    <t>TATAPOWER.NS</t>
  </si>
  <si>
    <t>Tata Power</t>
  </si>
  <si>
    <t>S.No.</t>
  </si>
  <si>
    <t>Price per Unit</t>
  </si>
  <si>
    <t>Sector</t>
  </si>
  <si>
    <t>Banking</t>
  </si>
  <si>
    <t>E-Commerce</t>
  </si>
  <si>
    <t>Electr Equip</t>
  </si>
  <si>
    <t>Gold-ETF</t>
  </si>
  <si>
    <t>Energy</t>
  </si>
  <si>
    <t>GOLDIETF.NS</t>
  </si>
  <si>
    <t>IOB.BO</t>
  </si>
  <si>
    <t>Automobile</t>
  </si>
  <si>
    <t>Tata Motors</t>
  </si>
  <si>
    <t>TATAMOTORS.NS</t>
  </si>
  <si>
    <t>Sell</t>
  </si>
  <si>
    <t>Current Holdings</t>
  </si>
  <si>
    <t>ITC.NS</t>
  </si>
  <si>
    <t>VBL.NS</t>
  </si>
  <si>
    <t>FMCG</t>
  </si>
  <si>
    <t>ITC</t>
  </si>
  <si>
    <t>Varun Beverages</t>
  </si>
  <si>
    <t>Eternal</t>
  </si>
  <si>
    <t>US Index-ETF</t>
  </si>
  <si>
    <t>MON 100 ETF</t>
  </si>
  <si>
    <t>ICICI Pru Gold ETF</t>
  </si>
  <si>
    <t>Exicom</t>
  </si>
  <si>
    <t>MON100.NS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</si>
</sst>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2" workbookViewId="0">
      <selection activeCell="I21" sqref="I21"/>
    </sheetView>
  </sheetViews>
  <sheetFormatPr defaultColWidth="8.85546875" defaultRowHeight="15" x14ac:dyDescent="0.25"/>
  <cols>
    <col min="1" max="1" width="6.28515625" style="2" bestFit="1" customWidth="1"/>
    <col min="2" max="2" width="12.28515625" style="2" bestFit="1" customWidth="1"/>
    <col min="3" max="3" width="23.140625" style="2" bestFit="1" customWidth="1"/>
    <col min="4" max="4" width="15.42578125" style="2" bestFit="1" customWidth="1"/>
    <col min="5" max="5" width="11.28515625" style="2" customWidth="1"/>
    <col min="6" max="7" width="8.140625" style="2" customWidth="1"/>
    <col min="8" max="8" width="16.85546875" style="2" bestFit="1" customWidth="1"/>
    <col min="9" max="9" width="18.140625" style="2" bestFit="1" customWidth="1"/>
    <col min="10" max="16384" width="8.85546875" style="2"/>
  </cols>
  <sheetData>
    <row r="1" spans="1:9" s="1" customFormat="1" ht="24.6" customHeight="1" x14ac:dyDescent="0.25">
      <c r="A1" s="4" t="s">
        <v>11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25</v>
      </c>
      <c r="I1" s="4" t="s">
        <v>12</v>
      </c>
    </row>
    <row r="2" spans="1:9" x14ac:dyDescent="0.25">
      <c r="A2" s="2">
        <v>1</v>
      </c>
      <c r="B2" s="2" t="s">
        <v>14</v>
      </c>
      <c r="C2" s="2" t="s">
        <v>5</v>
      </c>
      <c r="D2" s="2" t="s">
        <v>20</v>
      </c>
      <c r="E2" s="3">
        <v>44579</v>
      </c>
      <c r="F2" s="2" t="s">
        <v>6</v>
      </c>
      <c r="G2" s="2">
        <v>3</v>
      </c>
      <c r="H2" s="2">
        <f>SUMIFS($G$2:G2, $C$2:C2, C2, $F$2:F2, "Buy") - SUMIFS($G$2:G2, $C$2:C2, C2, $F$2:F2, "Sell")</f>
        <v>3</v>
      </c>
      <c r="I2" s="5">
        <v>21.56</v>
      </c>
    </row>
    <row r="3" spans="1:9" x14ac:dyDescent="0.25">
      <c r="A3" s="2">
        <v>2</v>
      </c>
      <c r="B3" s="2" t="s">
        <v>15</v>
      </c>
      <c r="C3" s="2" t="s">
        <v>31</v>
      </c>
      <c r="D3" s="2" t="s">
        <v>7</v>
      </c>
      <c r="E3" s="3">
        <v>45607</v>
      </c>
      <c r="F3" s="2" t="s">
        <v>6</v>
      </c>
      <c r="G3" s="2">
        <v>2</v>
      </c>
      <c r="H3" s="2">
        <f>SUMIFS($G$2:G3, $C$2:C3, C3, $F$2:F3, "Buy") - SUMIFS($G$2:G3, $C$2:C3, C3, $F$2:F3, "Sell")</f>
        <v>2</v>
      </c>
      <c r="I3" s="5">
        <v>247.15</v>
      </c>
    </row>
    <row r="4" spans="1:9" x14ac:dyDescent="0.25">
      <c r="A4" s="2">
        <v>3</v>
      </c>
      <c r="B4" s="2" t="s">
        <v>17</v>
      </c>
      <c r="C4" s="2" t="s">
        <v>34</v>
      </c>
      <c r="D4" s="2" t="s">
        <v>19</v>
      </c>
      <c r="E4" s="3">
        <v>45625</v>
      </c>
      <c r="F4" s="2" t="s">
        <v>6</v>
      </c>
      <c r="G4" s="2">
        <v>5</v>
      </c>
      <c r="H4" s="2">
        <f>SUMIFS($G$2:G4, $C$2:C4, C4, $F$2:F4, "Buy") - SUMIFS($G$2:G4, $C$2:C4, C4, $F$2:F4, "Sell")</f>
        <v>5</v>
      </c>
      <c r="I4" s="5">
        <v>66.95</v>
      </c>
    </row>
    <row r="5" spans="1:9" x14ac:dyDescent="0.25">
      <c r="A5" s="2">
        <v>4</v>
      </c>
      <c r="B5" s="2" t="s">
        <v>16</v>
      </c>
      <c r="C5" s="2" t="s">
        <v>35</v>
      </c>
      <c r="D5" s="2" t="s">
        <v>8</v>
      </c>
      <c r="E5" s="3">
        <v>45625</v>
      </c>
      <c r="F5" s="2" t="s">
        <v>6</v>
      </c>
      <c r="G5" s="2">
        <v>5</v>
      </c>
      <c r="H5" s="2">
        <f>SUMIFS($G$2:G5, $C$2:C5, C5, $F$2:F5, "Buy") - SUMIFS($G$2:G5, $C$2:C5, C5, $F$2:F5, "Sell")</f>
        <v>5</v>
      </c>
      <c r="I5" s="5">
        <v>277.10000000000002</v>
      </c>
    </row>
    <row r="6" spans="1:9" x14ac:dyDescent="0.25">
      <c r="A6" s="2">
        <v>5</v>
      </c>
      <c r="B6" s="2" t="s">
        <v>17</v>
      </c>
      <c r="C6" s="2" t="s">
        <v>34</v>
      </c>
      <c r="D6" s="2" t="s">
        <v>19</v>
      </c>
      <c r="E6" s="3">
        <v>45628</v>
      </c>
      <c r="F6" s="2" t="s">
        <v>6</v>
      </c>
      <c r="G6" s="2">
        <v>2</v>
      </c>
      <c r="H6" s="2">
        <f>SUMIFS($G$2:G6, $C$2:C6, C6, $F$2:F6, "Buy") - SUMIFS($G$2:G6, $C$2:C6, C6, $F$2:F6, "Sell")</f>
        <v>7</v>
      </c>
      <c r="I6" s="5">
        <v>65.75</v>
      </c>
    </row>
    <row r="7" spans="1:9" x14ac:dyDescent="0.25">
      <c r="A7" s="2">
        <v>6</v>
      </c>
      <c r="B7" s="2" t="s">
        <v>18</v>
      </c>
      <c r="C7" s="2" t="s">
        <v>10</v>
      </c>
      <c r="D7" s="2" t="s">
        <v>9</v>
      </c>
      <c r="E7" s="3">
        <v>45630</v>
      </c>
      <c r="F7" s="2" t="s">
        <v>6</v>
      </c>
      <c r="G7" s="2">
        <v>2</v>
      </c>
      <c r="H7" s="2">
        <f>SUMIFS($G$2:G7, $C$2:C7, C7, $F$2:F7, "Buy") - SUMIFS($G$2:G7, $C$2:C7, C7, $F$2:F7, "Sell")</f>
        <v>2</v>
      </c>
      <c r="I7" s="5">
        <v>426.9</v>
      </c>
    </row>
    <row r="8" spans="1:9" x14ac:dyDescent="0.25">
      <c r="A8" s="2">
        <v>7</v>
      </c>
      <c r="B8" s="2" t="s">
        <v>21</v>
      </c>
      <c r="C8" s="2" t="s">
        <v>22</v>
      </c>
      <c r="D8" s="2" t="s">
        <v>23</v>
      </c>
      <c r="E8" s="3">
        <v>45698</v>
      </c>
      <c r="F8" s="2" t="s">
        <v>6</v>
      </c>
      <c r="G8" s="2">
        <v>1</v>
      </c>
      <c r="H8" s="2">
        <f>SUMIFS($G$2:G8, $C$2:C8, C8, $F$2:F8, "Buy") - SUMIFS($G$2:G8, $C$2:C8, C8, $F$2:F8, "Sell")</f>
        <v>1</v>
      </c>
      <c r="I8" s="5">
        <v>696.45</v>
      </c>
    </row>
    <row r="9" spans="1:9" x14ac:dyDescent="0.25">
      <c r="A9" s="2">
        <v>8</v>
      </c>
      <c r="B9" s="2" t="s">
        <v>18</v>
      </c>
      <c r="C9" s="2" t="s">
        <v>10</v>
      </c>
      <c r="D9" s="2" t="s">
        <v>9</v>
      </c>
      <c r="E9" s="3">
        <v>45698</v>
      </c>
      <c r="F9" s="2" t="s">
        <v>6</v>
      </c>
      <c r="G9" s="2">
        <v>1</v>
      </c>
      <c r="H9" s="2">
        <f>SUMIFS($G$2:G9, $C$2:C9, C9, $F$2:F9, "Buy") - SUMIFS($G$2:G9, $C$2:C9, C9, $F$2:F9, "Sell")</f>
        <v>3</v>
      </c>
      <c r="I9" s="5">
        <v>359.35</v>
      </c>
    </row>
    <row r="10" spans="1:9" x14ac:dyDescent="0.25">
      <c r="A10" s="2">
        <v>9</v>
      </c>
      <c r="B10" s="2" t="s">
        <v>21</v>
      </c>
      <c r="C10" s="2" t="s">
        <v>22</v>
      </c>
      <c r="D10" s="2" t="s">
        <v>23</v>
      </c>
      <c r="E10" s="3">
        <v>45716</v>
      </c>
      <c r="F10" s="2" t="s">
        <v>6</v>
      </c>
      <c r="G10" s="2">
        <v>1</v>
      </c>
      <c r="H10" s="2">
        <f>SUMIFS($G$2:G10, $C$2:C10, C10, $F$2:F10, "Buy") - SUMIFS($G$2:G10, $C$2:C10, C10, $F$2:F10, "Sell")</f>
        <v>2</v>
      </c>
      <c r="I10" s="5">
        <v>632</v>
      </c>
    </row>
    <row r="11" spans="1:9" x14ac:dyDescent="0.25">
      <c r="A11" s="2">
        <v>10</v>
      </c>
      <c r="B11" s="2" t="s">
        <v>18</v>
      </c>
      <c r="C11" s="2" t="s">
        <v>10</v>
      </c>
      <c r="D11" s="2" t="s">
        <v>9</v>
      </c>
      <c r="E11" s="3">
        <v>45716</v>
      </c>
      <c r="F11" s="2" t="s">
        <v>6</v>
      </c>
      <c r="G11" s="2">
        <v>1</v>
      </c>
      <c r="H11" s="2">
        <f>SUMIFS($G$2:G11, $C$2:C11, C11, $F$2:F11, "Buy") - SUMIFS($G$2:G11, $C$2:C11, C11, $F$2:F11, "Sell")</f>
        <v>4</v>
      </c>
      <c r="I11" s="5">
        <v>337.25</v>
      </c>
    </row>
    <row r="12" spans="1:9" x14ac:dyDescent="0.25">
      <c r="A12" s="2">
        <v>11</v>
      </c>
      <c r="B12" s="2" t="s">
        <v>15</v>
      </c>
      <c r="C12" s="2" t="s">
        <v>31</v>
      </c>
      <c r="D12" s="2" t="s">
        <v>7</v>
      </c>
      <c r="E12" s="3">
        <v>45716</v>
      </c>
      <c r="F12" s="2" t="s">
        <v>6</v>
      </c>
      <c r="G12" s="2">
        <v>1</v>
      </c>
      <c r="H12" s="2">
        <f>SUMIFS($G$2:G12, $C$2:C12, C12, $F$2:F12, "Buy") - SUMIFS($G$2:G12, $C$2:C12, C12, $F$2:F12, "Sell")</f>
        <v>3</v>
      </c>
      <c r="I12" s="5">
        <v>222.1</v>
      </c>
    </row>
    <row r="13" spans="1:9" x14ac:dyDescent="0.25">
      <c r="A13" s="2">
        <v>12</v>
      </c>
      <c r="B13" s="2" t="s">
        <v>16</v>
      </c>
      <c r="C13" s="2" t="s">
        <v>35</v>
      </c>
      <c r="D13" s="2" t="s">
        <v>8</v>
      </c>
      <c r="E13" s="3">
        <v>45719</v>
      </c>
      <c r="F13" s="2" t="s">
        <v>24</v>
      </c>
      <c r="G13" s="2">
        <v>5</v>
      </c>
      <c r="H13" s="2">
        <f>SUMIFS($G$2:G13, $C$2:C13, C13, $F$2:F13, "Buy") - SUMIFS($G$2:G13, $C$2:C13, C13, $F$2:F13, "Sell")</f>
        <v>0</v>
      </c>
      <c r="I13" s="5">
        <v>146</v>
      </c>
    </row>
    <row r="14" spans="1:9" x14ac:dyDescent="0.25">
      <c r="A14" s="2">
        <v>13</v>
      </c>
      <c r="B14" s="2" t="s">
        <v>18</v>
      </c>
      <c r="C14" s="2" t="s">
        <v>10</v>
      </c>
      <c r="D14" s="2" t="s">
        <v>9</v>
      </c>
      <c r="E14" s="3">
        <v>45719</v>
      </c>
      <c r="F14" s="2" t="s">
        <v>6</v>
      </c>
      <c r="G14" s="2">
        <v>2</v>
      </c>
      <c r="H14" s="2">
        <f>SUMIFS($G$2:G14, $C$2:C14, C14, $F$2:F14, "Buy") - SUMIFS($G$2:G14, $C$2:C14, C14, $F$2:F14, "Sell")</f>
        <v>6</v>
      </c>
      <c r="I14" s="5">
        <v>333.45</v>
      </c>
    </row>
    <row r="15" spans="1:9" x14ac:dyDescent="0.25">
      <c r="A15" s="2">
        <v>14</v>
      </c>
      <c r="B15" s="2" t="s">
        <v>28</v>
      </c>
      <c r="C15" s="2" t="s">
        <v>29</v>
      </c>
      <c r="D15" s="2" t="s">
        <v>26</v>
      </c>
      <c r="E15" s="3">
        <v>45733</v>
      </c>
      <c r="F15" s="2" t="s">
        <v>6</v>
      </c>
      <c r="G15" s="2">
        <v>1</v>
      </c>
      <c r="H15" s="2">
        <f>SUMIFS($G$2:G15, $C$2:C15, C15, $F$2:F15, "Buy") - SUMIFS($G$2:G15, $C$2:C15, C15, $F$2:F15, "Sell")</f>
        <v>1</v>
      </c>
      <c r="I15" s="5">
        <v>408.9</v>
      </c>
    </row>
    <row r="16" spans="1:9" x14ac:dyDescent="0.25">
      <c r="A16" s="2">
        <v>15</v>
      </c>
      <c r="B16" s="2" t="s">
        <v>28</v>
      </c>
      <c r="C16" s="2" t="s">
        <v>30</v>
      </c>
      <c r="D16" s="2" t="s">
        <v>27</v>
      </c>
      <c r="E16" s="3">
        <v>45733</v>
      </c>
      <c r="F16" s="2" t="s">
        <v>6</v>
      </c>
      <c r="G16" s="2">
        <v>1</v>
      </c>
      <c r="H16" s="2">
        <f>SUMIFS($G$2:G16, $C$2:C16, C16, $F$2:F16, "Buy") - SUMIFS($G$2:G16, $C$2:C16, C16, $F$2:F16, "Sell")</f>
        <v>1</v>
      </c>
      <c r="I16" s="5">
        <v>504.7</v>
      </c>
    </row>
    <row r="17" spans="1:9" x14ac:dyDescent="0.25">
      <c r="A17" s="2">
        <v>16</v>
      </c>
      <c r="B17" s="2" t="s">
        <v>17</v>
      </c>
      <c r="C17" s="2" t="s">
        <v>34</v>
      </c>
      <c r="D17" s="2" t="s">
        <v>19</v>
      </c>
      <c r="E17" s="3">
        <v>45733</v>
      </c>
      <c r="F17" s="2" t="s">
        <v>6</v>
      </c>
      <c r="G17" s="2">
        <v>1</v>
      </c>
      <c r="H17" s="2">
        <f>SUMIFS($G$2:G17, $C$2:C17, C17, $F$2:F17, "Buy") - SUMIFS($G$2:G17, $C$2:C17, C17, $F$2:F17, "Sell")</f>
        <v>8</v>
      </c>
      <c r="I17" s="5">
        <v>75.739999999999995</v>
      </c>
    </row>
    <row r="18" spans="1:9" x14ac:dyDescent="0.25">
      <c r="A18" s="2">
        <v>17</v>
      </c>
      <c r="B18" s="2" t="s">
        <v>28</v>
      </c>
      <c r="C18" s="2" t="s">
        <v>29</v>
      </c>
      <c r="D18" s="2" t="s">
        <v>26</v>
      </c>
      <c r="E18" s="3">
        <v>45748</v>
      </c>
      <c r="F18" s="2" t="s">
        <v>6</v>
      </c>
      <c r="G18" s="2">
        <v>2</v>
      </c>
      <c r="H18" s="2">
        <f>SUMIFS($G$2:G18, $C$2:C18, C18, $F$2:F18, "Buy") - SUMIFS($G$2:G18, $C$2:C18, C18, $F$2:F18, "Sell")</f>
        <v>3</v>
      </c>
      <c r="I18" s="5">
        <v>407.9</v>
      </c>
    </row>
    <row r="19" spans="1:9" x14ac:dyDescent="0.25">
      <c r="A19" s="2">
        <v>18</v>
      </c>
      <c r="B19" s="2" t="s">
        <v>15</v>
      </c>
      <c r="C19" s="2" t="s">
        <v>31</v>
      </c>
      <c r="D19" s="2" t="s">
        <v>7</v>
      </c>
      <c r="E19" s="3">
        <v>45748</v>
      </c>
      <c r="F19" s="2" t="s">
        <v>6</v>
      </c>
      <c r="G19" s="2">
        <v>5</v>
      </c>
      <c r="H19" s="2">
        <f>SUMIFS($G$2:G19, $C$2:C19, C19, $F$2:F19, "Buy") - SUMIFS($G$2:G19, $C$2:C19, C19, $F$2:F19, "Sell")</f>
        <v>8</v>
      </c>
      <c r="I19" s="5">
        <v>201.61</v>
      </c>
    </row>
    <row r="20" spans="1:9" x14ac:dyDescent="0.25">
      <c r="A20" s="2">
        <v>19</v>
      </c>
      <c r="B20" s="2" t="s">
        <v>32</v>
      </c>
      <c r="C20" s="2" t="s">
        <v>33</v>
      </c>
      <c r="D20" s="2" t="s">
        <v>36</v>
      </c>
      <c r="E20" s="3">
        <v>45748</v>
      </c>
      <c r="F20" s="2" t="s">
        <v>6</v>
      </c>
      <c r="G20" s="2">
        <v>1</v>
      </c>
      <c r="H20" s="2">
        <f>SUMIFS($G$2:G20, $C$2:C20, C20, $F$2:F20, "Buy") - SUMIFS($G$2:G20, $C$2:C20, C20, $F$2:F20, "Sell")</f>
        <v>1</v>
      </c>
      <c r="I20" s="5">
        <v>180.43</v>
      </c>
    </row>
  </sheetData>
  <pageMargins left="0.7" right="0.7" top="0.75" bottom="0.75" header="0.3" footer="0.3"/>
  <pageSetup paperSize="9" orientation="portrait" r:id="rId1"/>
  <ignoredErrors>
    <ignoredError sqref="H3 H4:H13" formulaRange="1"/>
  </ignoredErrors>
</worksheet>
</file>

<file path=docMetadata/LabelInfo.xml><?xml version="1.0" encoding="utf-8"?>
<clbl:labelList xmlns:clbl="http://schemas.microsoft.com/office/2020/mipLabelMetadata">
  <clbl:label id="{bac4e201-4c2d-490c-b188-5575fa2c697c}" enabled="1" method="Standard" siteId="{8c4858b5-f020-483a-b7ef-71ded6e8176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2025-04-02T10:54:53Z</dcterms:modified>
</cp:coreProperties>
</file>