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xr:revisionPtr revIDLastSave="53" documentId="11_AF34F836CAC4C6D86234DB88F92C850BB792112F" xr6:coauthVersionLast="47" xr6:coauthVersionMax="47" xr10:uidLastSave="{D1BBA103-ACF0-40BD-BF87-8B24F4ECDC19}"/>
  <bookViews>
    <workbookView xWindow="0" yWindow="0" windowWidth="16384" windowHeight="8192" tabRatio="50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3" i="1" l="1"/>
  <c r="B12" i="1"/>
  <c r="J6" i="1"/>
  <c r="J7" i="1"/>
  <c r="J8" i="1"/>
  <c r="J9" i="1"/>
  <c r="J5" i="1"/>
  <c r="I6" i="1"/>
  <c r="I7" i="1"/>
  <c r="I8" i="1"/>
  <c r="I9" i="1"/>
  <c r="I5" i="1"/>
  <c r="H6" i="1"/>
  <c r="H7" i="1"/>
  <c r="H8" i="1"/>
  <c r="H9" i="1"/>
  <c r="H5" i="1"/>
  <c r="G6" i="1"/>
  <c r="G7" i="1"/>
  <c r="G8" i="1"/>
  <c r="G9" i="1"/>
  <c r="G5" i="1"/>
  <c r="F6" i="1"/>
  <c r="F7" i="1"/>
  <c r="F8" i="1"/>
  <c r="F9" i="1"/>
  <c r="F5" i="1"/>
  <c r="E6" i="1"/>
  <c r="E7" i="1"/>
  <c r="E8" i="1"/>
  <c r="E9" i="1"/>
  <c r="E5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<sst xmlns="http://schemas.openxmlformats.org/spreadsheetml/2006/main" count="27" uniqueCount="26">
  <si>
    <t>Quantidade de horas Mensais trabalhadas</t>
  </si>
  <si>
    <t>Para Sal. Brutos, acima de:</t>
  </si>
  <si>
    <t>Desconto de:</t>
  </si>
  <si>
    <t>Senão:</t>
  </si>
  <si>
    <t>Gratificação:</t>
  </si>
  <si>
    <t>Até</t>
  </si>
  <si>
    <t>até</t>
  </si>
  <si>
    <t>Nome</t>
  </si>
  <si>
    <t>Salário</t>
  </si>
  <si>
    <t>Gratificação</t>
  </si>
  <si>
    <t>Qtd Horas Extras</t>
  </si>
  <si>
    <t>Horas Extras á receber</t>
  </si>
  <si>
    <t>Sal. Bruto</t>
  </si>
  <si>
    <t>INSS</t>
  </si>
  <si>
    <t>Vale Transporte</t>
  </si>
  <si>
    <t>Tot. Descontos</t>
  </si>
  <si>
    <t>Sal. Liquido</t>
  </si>
  <si>
    <t>Carlos    R$</t>
  </si>
  <si>
    <t>Ana         R$</t>
  </si>
  <si>
    <t>Alvimar    R$</t>
  </si>
  <si>
    <t>Flavia        R$</t>
  </si>
  <si>
    <t>Daniele      R$</t>
  </si>
  <si>
    <t>Total          R$</t>
  </si>
  <si>
    <t>Media         R$</t>
  </si>
  <si>
    <t>2° Maior Salario Bruto</t>
  </si>
  <si>
    <t>3° Menor Salario Bruto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</si>
</sst>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-416]\ #,##0.00;[Red]\-[$R$-416]\ #,##0.00"/>
    <numFmt numFmtId="165" formatCode="0.0%"/>
    <numFmt numFmtId="166" formatCode="&quot;R$&quot;\ #,##0.00"/>
  </numFmts>
  <fonts count="3"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1" xfId="0" applyNumberForma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NumberFormat="1" applyBorder="1"/>
    <xf numFmtId="166" fontId="0" fillId="0" borderId="0" xfId="0" applyNumberFormat="1"/>
    <xf numFmtId="166" fontId="0" fillId="0" borderId="1" xfId="0" applyNumberFormat="1" applyBorder="1"/>
    <xf numFmtId="166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zoomScale="120" zoomScaleNormal="120" workbookViewId="0">
      <selection activeCell="D14" sqref="D14"/>
    </sheetView>
  </sheetViews>
  <sheetFormatPr defaultColWidth="11.5703125" defaultRowHeight="12.75"/>
  <cols>
    <col min="1" max="1" width="29.28515625" customWidth="1"/>
    <col min="2" max="2" width="12" customWidth="1"/>
    <col min="4" max="4" width="14.28515625" customWidth="1"/>
    <col min="5" max="5" width="16.7109375" customWidth="1"/>
    <col min="8" max="8" width="14.28515625" customWidth="1"/>
    <col min="9" max="9" width="14" customWidth="1"/>
  </cols>
  <sheetData>
    <row r="1" spans="1:10">
      <c r="A1" s="1" t="s">
        <v>0</v>
      </c>
      <c r="B1" s="2">
        <v>176</v>
      </c>
      <c r="C1" s="3"/>
      <c r="D1" s="3"/>
      <c r="E1" s="3"/>
      <c r="F1" s="3"/>
      <c r="G1" s="3"/>
    </row>
    <row r="2" spans="1:10">
      <c r="A2" s="1" t="s">
        <v>1</v>
      </c>
      <c r="B2" s="3"/>
      <c r="C2" s="4">
        <v>3000</v>
      </c>
      <c r="D2" s="5" t="s">
        <v>2</v>
      </c>
      <c r="E2" s="6">
        <v>0.11</v>
      </c>
      <c r="F2" s="7" t="s">
        <v>3</v>
      </c>
      <c r="G2" s="8">
        <v>8.5000000000000006E-2</v>
      </c>
    </row>
    <row r="3" spans="1:10">
      <c r="A3" s="1" t="s">
        <v>4</v>
      </c>
      <c r="B3" s="3" t="s">
        <v>5</v>
      </c>
      <c r="C3">
        <v>3000</v>
      </c>
      <c r="D3" s="9">
        <v>500</v>
      </c>
      <c r="E3" s="10" t="s">
        <v>6</v>
      </c>
      <c r="F3">
        <v>4000</v>
      </c>
      <c r="G3" s="11">
        <v>350</v>
      </c>
      <c r="H3" t="s">
        <v>6</v>
      </c>
      <c r="I3" s="5">
        <v>5000</v>
      </c>
      <c r="J3" s="11">
        <v>200</v>
      </c>
    </row>
    <row r="4" spans="1:10" ht="26.45" customHeight="1">
      <c r="A4" s="12" t="s">
        <v>7</v>
      </c>
      <c r="B4" s="12" t="s">
        <v>8</v>
      </c>
      <c r="C4" s="13" t="s">
        <v>9</v>
      </c>
      <c r="D4" s="14" t="s">
        <v>10</v>
      </c>
      <c r="E4" s="15" t="s">
        <v>11</v>
      </c>
      <c r="F4" s="12" t="s">
        <v>12</v>
      </c>
      <c r="G4" s="12" t="s">
        <v>13</v>
      </c>
      <c r="H4" s="12" t="s">
        <v>14</v>
      </c>
      <c r="I4" s="13" t="s">
        <v>15</v>
      </c>
      <c r="J4" s="13" t="s">
        <v>16</v>
      </c>
    </row>
    <row r="5" spans="1:10">
      <c r="A5" s="16" t="s">
        <v>17</v>
      </c>
      <c r="B5" s="17">
        <v>2500</v>
      </c>
      <c r="C5" s="18">
        <f>IF(B5&lt;=$C$3,$D$3,IF(B5&gt;=$F$3,$G$3,IF(B5&gt;=$I$3,$J$3)))</f>
        <v>500</v>
      </c>
      <c r="D5" s="22">
        <v>18</v>
      </c>
      <c r="E5" s="18">
        <f>B5/$B$1*0.7*D5</f>
        <v>178.97727272727272</v>
      </c>
      <c r="F5" s="19">
        <f>SUM(B5,C5,E5)</f>
        <v>3178.9772727272725</v>
      </c>
      <c r="G5" s="23">
        <f>IF(F5&gt;$C$2,F5*$E$2,F5*$G$2)</f>
        <v>349.6875</v>
      </c>
      <c r="H5" s="19">
        <f>B5*0.06</f>
        <v>150</v>
      </c>
      <c r="I5" s="19">
        <f>SUM(G5,H5)</f>
        <v>499.6875</v>
      </c>
      <c r="J5" s="19">
        <f>F5-I5</f>
        <v>2679.2897727272725</v>
      </c>
    </row>
    <row r="6" spans="1:10">
      <c r="A6" s="16" t="s">
        <v>18</v>
      </c>
      <c r="B6" s="17">
        <v>4500</v>
      </c>
      <c r="C6" s="18">
        <f t="shared" ref="C6:C9" si="0">IF(B6&lt;=$C$3,$D$3,IF(B6&gt;=$F$3,$G$3,IF(B6&gt;=$I$3,$J$3)))</f>
        <v>350</v>
      </c>
      <c r="D6" s="22">
        <v>45</v>
      </c>
      <c r="E6" s="18">
        <f t="shared" ref="E6:E9" si="1">B6/$B$1*0.7*D6</f>
        <v>805.39772727272714</v>
      </c>
      <c r="F6" s="19">
        <f t="shared" ref="F6:F9" si="2">SUM(B6,C6,E6)</f>
        <v>5655.397727272727</v>
      </c>
      <c r="G6" s="23">
        <f t="shared" ref="G6:G9" si="3">IF(F6&gt;$C$2,F6*$E$2,F6*$G$2)</f>
        <v>622.09375</v>
      </c>
      <c r="H6" s="19">
        <f t="shared" ref="H6:H9" si="4">B6*0.06</f>
        <v>270</v>
      </c>
      <c r="I6" s="19">
        <f t="shared" ref="I6:I9" si="5">SUM(G6,H6)</f>
        <v>892.09375</v>
      </c>
      <c r="J6" s="19">
        <f t="shared" ref="J6:J9" si="6">F6-I6</f>
        <v>4763.303977272727</v>
      </c>
    </row>
    <row r="7" spans="1:10">
      <c r="A7" s="16" t="s">
        <v>19</v>
      </c>
      <c r="B7" s="17">
        <v>8700</v>
      </c>
      <c r="C7" s="18">
        <f t="shared" si="0"/>
        <v>350</v>
      </c>
      <c r="D7" s="22">
        <v>13</v>
      </c>
      <c r="E7" s="18">
        <f t="shared" si="1"/>
        <v>449.82954545454544</v>
      </c>
      <c r="F7" s="19">
        <f t="shared" si="2"/>
        <v>9499.829545454546</v>
      </c>
      <c r="G7" s="23">
        <f t="shared" si="3"/>
        <v>1044.98125</v>
      </c>
      <c r="H7" s="19">
        <f t="shared" si="4"/>
        <v>522</v>
      </c>
      <c r="I7" s="19">
        <f t="shared" si="5"/>
        <v>1566.98125</v>
      </c>
      <c r="J7" s="19">
        <f t="shared" si="6"/>
        <v>7932.8482954545461</v>
      </c>
    </row>
    <row r="8" spans="1:10">
      <c r="A8" s="16" t="s">
        <v>20</v>
      </c>
      <c r="B8" s="17">
        <v>3500</v>
      </c>
      <c r="C8" s="18" t="b">
        <f t="shared" si="0"/>
        <v>0</v>
      </c>
      <c r="D8" s="22"/>
      <c r="E8" s="18">
        <f t="shared" si="1"/>
        <v>0</v>
      </c>
      <c r="F8" s="19">
        <f t="shared" si="2"/>
        <v>3500</v>
      </c>
      <c r="G8" s="23">
        <f t="shared" si="3"/>
        <v>385</v>
      </c>
      <c r="H8" s="19">
        <f t="shared" si="4"/>
        <v>210</v>
      </c>
      <c r="I8" s="19">
        <f t="shared" si="5"/>
        <v>595</v>
      </c>
      <c r="J8" s="19">
        <f t="shared" si="6"/>
        <v>2905</v>
      </c>
    </row>
    <row r="9" spans="1:10">
      <c r="A9" s="16" t="s">
        <v>21</v>
      </c>
      <c r="B9" s="4">
        <v>1900</v>
      </c>
      <c r="C9" s="18">
        <f t="shared" si="0"/>
        <v>500</v>
      </c>
      <c r="D9" s="22">
        <v>8</v>
      </c>
      <c r="E9" s="18">
        <f t="shared" si="1"/>
        <v>60.454545454545446</v>
      </c>
      <c r="F9" s="19">
        <f t="shared" si="2"/>
        <v>2460.4545454545455</v>
      </c>
      <c r="G9" s="23">
        <f t="shared" si="3"/>
        <v>209.13863636363638</v>
      </c>
      <c r="H9" s="19">
        <f t="shared" si="4"/>
        <v>114</v>
      </c>
      <c r="I9" s="19">
        <f t="shared" si="5"/>
        <v>323.13863636363635</v>
      </c>
      <c r="J9" s="19">
        <f t="shared" si="6"/>
        <v>2137.3159090909094</v>
      </c>
    </row>
    <row r="10" spans="1:10">
      <c r="A10" s="16" t="s">
        <v>22</v>
      </c>
      <c r="B10" s="17">
        <f>SUM(B5:B9)</f>
        <v>21100</v>
      </c>
      <c r="C10" s="17">
        <f t="shared" ref="C10:J10" si="7">SUM(C5:C9)</f>
        <v>1700</v>
      </c>
      <c r="D10" s="17">
        <f t="shared" si="7"/>
        <v>84</v>
      </c>
      <c r="E10" s="17">
        <f t="shared" si="7"/>
        <v>1494.6590909090908</v>
      </c>
      <c r="F10" s="17">
        <f t="shared" si="7"/>
        <v>24294.659090909088</v>
      </c>
      <c r="G10" s="17">
        <f t="shared" si="7"/>
        <v>2610.9011363636364</v>
      </c>
      <c r="H10" s="17">
        <f t="shared" si="7"/>
        <v>1266</v>
      </c>
      <c r="I10" s="17">
        <f t="shared" si="7"/>
        <v>3876.9011363636364</v>
      </c>
      <c r="J10" s="17">
        <f t="shared" si="7"/>
        <v>20417.757954545457</v>
      </c>
    </row>
    <row r="11" spans="1:10">
      <c r="A11" s="16" t="s">
        <v>23</v>
      </c>
      <c r="B11" s="17">
        <f>AVERAGE(B5:B9)</f>
        <v>4220</v>
      </c>
      <c r="C11" s="17">
        <f t="shared" ref="C11:J11" si="8">AVERAGE(C5:C9)</f>
        <v>425</v>
      </c>
      <c r="D11" s="17">
        <f t="shared" si="8"/>
        <v>21</v>
      </c>
      <c r="E11" s="17">
        <f t="shared" si="8"/>
        <v>298.93181818181813</v>
      </c>
      <c r="F11" s="17">
        <f t="shared" si="8"/>
        <v>4858.931818181818</v>
      </c>
      <c r="G11" s="17">
        <f t="shared" si="8"/>
        <v>522.18022727272728</v>
      </c>
      <c r="H11" s="17">
        <f t="shared" si="8"/>
        <v>253.2</v>
      </c>
      <c r="I11" s="17">
        <f t="shared" si="8"/>
        <v>775.38022727272732</v>
      </c>
      <c r="J11" s="17">
        <f t="shared" si="8"/>
        <v>4083.5515909090914</v>
      </c>
    </row>
    <row r="12" spans="1:10" ht="19.350000000000001" customHeight="1">
      <c r="A12" s="20" t="s">
        <v>24</v>
      </c>
      <c r="B12" s="24">
        <f>LARGE(F5:F9,2)</f>
        <v>5655.397727272727</v>
      </c>
    </row>
    <row r="13" spans="1:10">
      <c r="A13" s="21" t="s">
        <v>25</v>
      </c>
      <c r="B13" s="25">
        <f>SMALL(F5:F9,3)</f>
        <v>3500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Pecyrne </cp:lastModifiedBy>
  <cp:revision/>
  <dcterms:created xsi:type="dcterms:W3CDTF">2022-09-09T01:39:21Z</dcterms:created>
  <dcterms:modified xsi:type="dcterms:W3CDTF">2022-09-09T01:39:21Z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2022-09-08T20:36:05Z</dcterms:created>
  <dc:creator/>
  <dc:description/>
  <dc:language>pt-BR</dc:language>
  <cp:lastModifiedBy/>
  <dcterms:modified xsi:type="dcterms:W3CDTF">2022-09-08T21:28:45Z</dcterms:modified>
  <cp:revision>2</cp:revision>
  <dc:subject/>
  <dc:title/>
</cp:coreProperties>
</file>