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BoM" sheetId="1" r:id="rId1"/>
    <sheet name="Costs" sheetId="2" r:id="rId2"/>
    <sheet name="Colors" sheetId="3" r:id="rId3"/>
  </sheets>
  <definedNames>
    <definedName name="BoardQty" localSheetId="1">'Costs'!$H$2</definedName>
    <definedName name="_xlnm.Print_Titles" localSheetId="0">BoM!$9:$9</definedName>
    <definedName name="TotalCost" localSheetId="1">'Costs'!$H$4</definedName>
  </definedNames>
  <calcPr calcId="124519" fullCalcOnLoad="1"/>
</workbook>
</file>

<file path=xl/comments1.xml><?xml version="1.0" encoding="utf-8"?>
<comments xmlns="http://schemas.openxmlformats.org/spreadsheetml/2006/main">
  <authors>
    <author/>
  </authors>
  <commentList>
    <comment ref="G4" authorId="0">
      <text>
        <r>
          <rPr>
            <sz val="8"/>
            <color indexed="81"/>
            <rFont val="Tahoma"/>
            <family val="2"/>
          </rPr>
          <t>Use the minimum extend price across distributors not taking account available quantities.</t>
        </r>
      </text>
    </comment>
    <comment ref="A9" authorId="0">
      <text>
        <r>
          <rPr>
            <sz val="8"/>
            <color indexed="81"/>
            <rFont val="Tahoma"/>
            <family val="2"/>
          </rPr>
          <t>Schematic identifier for each part.</t>
        </r>
      </text>
    </comment>
    <comment ref="B9" authorId="0">
      <text>
        <r>
          <rPr>
            <sz val="8"/>
            <color indexed="81"/>
            <rFont val="Tahoma"/>
            <family val="2"/>
          </rPr>
          <t>Value of each part.</t>
        </r>
      </text>
    </comment>
    <comment ref="C9" authorId="0">
      <text>
        <r>
          <rPr>
            <sz val="8"/>
            <color indexed="81"/>
            <rFont val="Tahoma"/>
            <family val="2"/>
          </rPr>
          <t>Description of each part.</t>
        </r>
      </text>
    </comment>
    <comment ref="D9" authorId="0">
      <text>
        <r>
          <rPr>
            <sz val="8"/>
            <color indexed="81"/>
            <rFont val="Tahoma"/>
            <family val="2"/>
          </rPr>
          <t>PCB footprint for each part.</t>
        </r>
      </text>
    </comment>
    <comment ref="E9" authorId="0">
      <text>
        <r>
          <rPr>
            <sz val="8"/>
            <color indexed="81"/>
            <rFont val="Tahoma"/>
            <family val="2"/>
          </rPr>
          <t>Manufacturer number for each part and link to it's datasheet (Ctrl-click).
Purple -&gt; Obsolete part detected by one of the distributors.</t>
        </r>
      </text>
    </comment>
    <comment ref="F9" authorId="0">
      <text>
        <r>
          <rPr>
            <sz val="8"/>
            <color indexed="81"/>
            <rFont val="Tahoma"/>
            <family val="2"/>
          </rPr>
          <t>Total number of each part needed.
Gray -&gt; No manf# provided.
Red -&gt; No parts available.
Orange -&gt; Not enough parts available.
Yellow -&gt; Parts available, but haven't purchased enough.</t>
        </r>
      </text>
    </comment>
    <comment ref="G9" authorId="0">
      <text>
        <r>
          <rPr>
            <sz val="8"/>
            <color indexed="81"/>
            <rFont val="Tahoma"/>
            <family val="2"/>
          </rPr>
          <t>Minimum unit price for each part across all distributors.</t>
        </r>
      </text>
    </comment>
    <comment ref="H9" authorId="0">
      <text>
        <r>
          <rPr>
            <sz val="8"/>
            <color indexed="81"/>
            <rFont val="Tahoma"/>
            <family val="2"/>
          </rPr>
          <t>Minimum extended price for each part across all distributors.</t>
        </r>
      </text>
    </comment>
  </commentList>
</comments>
</file>

<file path=xl/sharedStrings.xml><?xml version="1.0" encoding="utf-8"?>
<sst xmlns="http://schemas.openxmlformats.org/spreadsheetml/2006/main" count="128" uniqueCount="86">
  <si>
    <t>Row</t>
  </si>
  <si>
    <t>Description</t>
  </si>
  <si>
    <t>Part</t>
  </si>
  <si>
    <t>References</t>
  </si>
  <si>
    <t>Value</t>
  </si>
  <si>
    <t>Footprint</t>
  </si>
  <si>
    <t>Quantity Per PCB</t>
  </si>
  <si>
    <t>Status</t>
  </si>
  <si>
    <t>Datasheet</t>
  </si>
  <si>
    <t>Supplier</t>
  </si>
  <si>
    <t>1</t>
  </si>
  <si>
    <t/>
  </si>
  <si>
    <t>C</t>
  </si>
  <si>
    <t>C1 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t>
  </si>
  <si>
    <t>1uF</t>
  </si>
  <si>
    <t>C_0402_1005Metric</t>
  </si>
  <si>
    <t>98</t>
  </si>
  <si>
    <t xml:space="preserve"> </t>
  </si>
  <si>
    <t>https://media.digikey.com/pdf/Data%20Sheets/Samsung%20PDFs/CL_Series_MLCC_ds.pdf</t>
  </si>
  <si>
    <t>https://www.digikey.ch/de/products/detail/samsung-electro-mechanics/CL05A105KP5NNNC/3886734</t>
  </si>
  <si>
    <t>2</t>
  </si>
  <si>
    <t>SK6812</t>
  </si>
  <si>
    <t>D1 D2 D3 D4 D5 D6 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t>
  </si>
  <si>
    <t>SK6812_EC15</t>
  </si>
  <si>
    <t>LED_SK6812_EC15_1.5x1.5mm</t>
  </si>
  <si>
    <t>https://mm.digikey.com/Volume0/opasdata/d220001/medias/docus/2384/CL05A105KP5NNN_Specsheet%20(1).pdf</t>
  </si>
  <si>
    <t>https://www.digikey.ch/en/products/detail/adafruit-industries-llc/4492/11569136</t>
  </si>
  <si>
    <t>3</t>
  </si>
  <si>
    <t>Conn_01x03_Pin</t>
  </si>
  <si>
    <t>J1 J2</t>
  </si>
  <si>
    <t>JST_PH_B3B-PH-SM4-TB_1x03-1MP_P2.00mm_Vertical</t>
  </si>
  <si>
    <t>~</t>
  </si>
  <si>
    <t>4</t>
  </si>
  <si>
    <t>R</t>
  </si>
  <si>
    <t>R1</t>
  </si>
  <si>
    <t>330</t>
  </si>
  <si>
    <t>R_0402_1005Metric</t>
  </si>
  <si>
    <t>https://www.passivecomponent.com/wp-content/uploads/chipR/ASC_WR.pdf</t>
  </si>
  <si>
    <t>https://www.digikey.ch/en/products/detail/walsin-technology-corporation/WR04X3300FTL/13239224</t>
  </si>
  <si>
    <t>KiBot Bill of Materials</t>
  </si>
  <si>
    <t>Schematic:</t>
  </si>
  <si>
    <t>pedalboard-display</t>
  </si>
  <si>
    <t>Variant:</t>
  </si>
  <si>
    <t>default</t>
  </si>
  <si>
    <t>Revision:</t>
  </si>
  <si>
    <t>0.0.0-RC1</t>
  </si>
  <si>
    <t>Date:</t>
  </si>
  <si>
    <t>2024-10-04</t>
  </si>
  <si>
    <t>KiCad Version:</t>
  </si>
  <si>
    <t>8.0.4+1</t>
  </si>
  <si>
    <t>Component Groups:</t>
  </si>
  <si>
    <t>Component Count:</t>
  </si>
  <si>
    <t>199 (199 SMD/ 0 THT)</t>
  </si>
  <si>
    <t>Fitted Components:</t>
  </si>
  <si>
    <t>Number of PCBs:</t>
  </si>
  <si>
    <t>Total Components:</t>
  </si>
  <si>
    <t>Global Part Info</t>
  </si>
  <si>
    <t>Manf#</t>
  </si>
  <si>
    <t>Build Quantity</t>
  </si>
  <si>
    <t>Unit$</t>
  </si>
  <si>
    <t>Ext$</t>
  </si>
  <si>
    <t>Unpolarized capacitor</t>
  </si>
  <si>
    <t>RGB LED with integrated controller</t>
  </si>
  <si>
    <t>Generic connector, single row, 01x03, script generated</t>
  </si>
  <si>
    <t>Resistor</t>
  </si>
  <si>
    <t>Board Qty:</t>
  </si>
  <si>
    <t>Total Cost:</t>
  </si>
  <si>
    <t>Unit Cost:</t>
  </si>
  <si>
    <t>Created:</t>
  </si>
  <si>
    <t>2024-10-04 17:30:06</t>
  </si>
  <si>
    <t>KiCost® v1.1.19 + KiBot v1.8.1</t>
  </si>
  <si>
    <t>Columns colors</t>
  </si>
  <si>
    <t>KiCad Fields (default)</t>
  </si>
  <si>
    <t>Generated Fields</t>
  </si>
  <si>
    <t>User Fields</t>
  </si>
  <si>
    <t>Empty Fields</t>
  </si>
  <si>
    <t>Costs sheet colors</t>
  </si>
  <si>
    <t>Best price</t>
  </si>
  <si>
    <t>No manufacturer or distributor code</t>
  </si>
  <si>
    <t>Not available</t>
  </si>
  <si>
    <t>Purchase quantity is more than what is available</t>
  </si>
  <si>
    <t>Minimum order quantity not respected</t>
  </si>
  <si>
    <t>Total available part quantity is less than needed</t>
  </si>
  <si>
    <t>Total purchased part quantity is less than needed</t>
  </si>
  <si>
    <t>This part is obsolete</t>
  </si>
  <si>
    <t>This part is listed but is not normally stocked</t>
  </si>
</sst>
</file>

<file path=xl/styles.xml><?xml version="1.0" encoding="utf-8"?>
<styleSheet xmlns="http://schemas.openxmlformats.org/spreadsheetml/2006/main">
  <numFmts count="1">
    <numFmt numFmtId="164" formatCode="$#,##0.00"/>
    <numFmt numFmtId="164" formatCode="$#,##0.00"/>
    <numFmt numFmtId="164" formatCode="$#,##0.00"/>
  </numFmts>
  <fonts count="14">
    <font>
      <sz val="11"/>
      <color theme="1"/>
      <name val="Calibri"/>
      <family val="2"/>
      <scheme val="minor"/>
    </font>
    <font>
      <b/>
      <sz val="24"/>
      <color theme="1"/>
      <name val="Arial"/>
      <family val="2"/>
    </font>
    <font>
      <b/>
      <sz val="11"/>
      <color theme="1"/>
      <name val="Calibri"/>
      <family val="2"/>
      <scheme val="minor"/>
    </font>
    <font>
      <b/>
      <sz val="11"/>
      <color rgb="FFFFFFFF"/>
      <name val="Calibri"/>
      <family val="2"/>
      <scheme val="minor"/>
    </font>
    <font>
      <b/>
      <sz val="13"/>
      <color theme="1"/>
      <name val="Calibri"/>
      <family val="2"/>
      <scheme val="minor"/>
    </font>
    <font>
      <b/>
      <sz val="13"/>
      <color rgb="FF008000"/>
      <name val="Calibri"/>
      <family val="2"/>
      <scheme val="minor"/>
    </font>
    <font>
      <b/>
      <sz val="13"/>
      <color rgb="FFFF0000"/>
      <name val="Calibri"/>
      <family val="2"/>
      <scheme val="minor"/>
    </font>
    <font>
      <b/>
      <sz val="12"/>
      <color rgb="FFFFFFFF"/>
      <name val="Calibri"/>
      <family val="2"/>
      <scheme val="minor"/>
    </font>
    <font>
      <b/>
      <sz val="11"/>
      <color rgb="FFFFFFFF"/>
      <name val="Calibri"/>
      <family val="2"/>
      <scheme val="minor"/>
    </font>
    <font>
      <sz val="8"/>
      <color theme="1"/>
      <name val="Calibri"/>
      <family val="2"/>
      <scheme val="minor"/>
    </font>
    <font>
      <sz val="11"/>
      <color rgb="FFFFFFFF"/>
      <name val="Calibri"/>
      <family val="2"/>
      <scheme val="minor"/>
    </font>
    <font>
      <sz val="11"/>
      <color rgb="FF000000"/>
      <name val="Calibri"/>
      <family val="2"/>
      <scheme val="minor"/>
    </font>
    <font>
      <sz val="11"/>
      <color rgb="FF909090"/>
      <name val="Calibri"/>
      <family val="2"/>
      <scheme val="minor"/>
    </font>
    <font>
      <sz val="8"/>
      <color indexed="81"/>
      <name val="Tahoma"/>
      <family val="2"/>
    </font>
  </fonts>
  <fills count="19">
    <fill>
      <patternFill patternType="none"/>
    </fill>
    <fill>
      <patternFill patternType="gray125"/>
    </fill>
    <fill>
      <patternFill patternType="solid">
        <fgColor rgb="FF009879"/>
        <bgColor indexed="64"/>
      </patternFill>
    </fill>
    <fill>
      <patternFill patternType="solid">
        <fgColor rgb="FFE6FFEE"/>
        <bgColor indexed="64"/>
      </patternFill>
    </fill>
    <fill>
      <patternFill patternType="solid">
        <fgColor rgb="FFFF8080"/>
        <bgColor indexed="64"/>
      </patternFill>
    </fill>
    <fill>
      <patternFill patternType="solid">
        <fgColor rgb="FFFFE6B3"/>
        <bgColor indexed="64"/>
      </patternFill>
    </fill>
    <fill>
      <patternFill patternType="solid">
        <fgColor rgb="FFE6F9FF"/>
        <bgColor indexed="64"/>
      </patternFill>
    </fill>
    <fill>
      <patternFill patternType="solid">
        <fgColor rgb="FFF0FFF4"/>
        <bgColor indexed="64"/>
      </patternFill>
    </fill>
    <fill>
      <patternFill patternType="solid">
        <fgColor rgb="FFFF8A8A"/>
        <bgColor indexed="64"/>
      </patternFill>
    </fill>
    <fill>
      <patternFill patternType="solid">
        <fgColor rgb="FFFFF0BD"/>
        <bgColor indexed="64"/>
      </patternFill>
    </fill>
    <fill>
      <patternFill patternType="solid">
        <fgColor rgb="FFF0FFFF"/>
        <bgColor indexed="64"/>
      </patternFill>
    </fill>
    <fill>
      <patternFill patternType="solid">
        <fgColor rgb="FF80FF80"/>
        <bgColor indexed="64"/>
      </patternFill>
    </fill>
    <fill>
      <patternFill patternType="solid">
        <fgColor rgb="FFAAAAAA"/>
        <bgColor indexed="64"/>
      </patternFill>
    </fill>
    <fill>
      <patternFill patternType="solid">
        <fgColor rgb="FFFF0000"/>
        <bgColor indexed="64"/>
      </patternFill>
    </fill>
    <fill>
      <patternFill patternType="solid">
        <fgColor rgb="FFFF4040"/>
        <bgColor indexed="64"/>
      </patternFill>
    </fill>
    <fill>
      <patternFill patternType="solid">
        <fgColor rgb="FFFF6060"/>
        <bgColor indexed="64"/>
      </patternFill>
    </fill>
    <fill>
      <patternFill patternType="solid">
        <fgColor rgb="FFFF9900"/>
        <bgColor indexed="64"/>
      </patternFill>
    </fill>
    <fill>
      <patternFill patternType="solid">
        <fgColor rgb="FFFFFF00"/>
        <bgColor indexed="64"/>
      </patternFill>
    </fill>
    <fill>
      <patternFill patternType="solid">
        <fgColor rgb="FFC000C0"/>
        <bgColor indexed="64"/>
      </patternFill>
    </fill>
  </fills>
  <borders count="1">
    <border>
      <left/>
      <right/>
      <top/>
      <bottom/>
      <diagonal/>
    </border>
  </borders>
  <cellStyleXfs count="1">
    <xf numFmtId="0" fontId="0" fillId="0" borderId="0"/>
  </cellStyleXfs>
  <cellXfs count="33">
    <xf numFmtId="0" fontId="0" fillId="0" borderId="0" xfId="0"/>
    <xf numFmtId="0" fontId="1" fillId="0" borderId="0" xfId="0" applyFont="1" applyAlignment="1">
      <alignment horizontal="left" vertical="center" wrapText="1"/>
    </xf>
    <xf numFmtId="0" fontId="2" fillId="0" borderId="0" xfId="0" applyFont="1" applyAlignment="1">
      <alignment horizontal="left" vertical="center" wrapText="1"/>
    </xf>
    <xf numFmtId="0" fontId="0" fillId="0" borderId="0" xfId="0" applyAlignment="1">
      <alignment horizontal="left"/>
    </xf>
    <xf numFmtId="0" fontId="3" fillId="2" borderId="0" xfId="0" applyFont="1" applyFill="1" applyAlignment="1">
      <alignment horizontal="centerContinuous" vertical="center" wrapText="1"/>
    </xf>
    <xf numFmtId="0" fontId="0" fillId="3" borderId="0" xfId="0" applyFill="1" applyAlignment="1">
      <alignment horizontal="centerContinuous" vertical="center" wrapText="1"/>
    </xf>
    <xf numFmtId="0" fontId="0" fillId="4" borderId="0" xfId="0" applyFill="1" applyAlignment="1">
      <alignment horizontal="centerContinuous" vertical="center" wrapText="1"/>
    </xf>
    <xf numFmtId="0" fontId="0" fillId="5" borderId="0" xfId="0" applyFill="1" applyAlignment="1">
      <alignment horizontal="centerContinuous" vertical="center" wrapText="1"/>
    </xf>
    <xf numFmtId="0" fontId="0" fillId="6" borderId="0" xfId="0" applyFill="1" applyAlignment="1">
      <alignment horizontal="centerContinuous" vertical="center" wrapText="1"/>
    </xf>
    <xf numFmtId="0" fontId="0" fillId="7" borderId="0" xfId="0" applyFill="1" applyAlignment="1">
      <alignment horizontal="centerContinuous" vertical="center" wrapText="1"/>
    </xf>
    <xf numFmtId="0" fontId="0" fillId="8" borderId="0" xfId="0" applyFill="1" applyAlignment="1">
      <alignment horizontal="centerContinuous" vertical="center" wrapText="1"/>
    </xf>
    <xf numFmtId="0" fontId="0" fillId="9" borderId="0" xfId="0" applyFill="1" applyAlignment="1">
      <alignment horizontal="centerContinuous" vertical="center" wrapText="1"/>
    </xf>
    <xf numFmtId="0" fontId="0" fillId="10" borderId="0" xfId="0" applyFill="1" applyAlignment="1">
      <alignment horizontal="centerContinuous" vertical="center" wrapText="1"/>
    </xf>
    <xf numFmtId="0" fontId="4" fillId="0" borderId="0" xfId="0" applyFont="1" applyAlignment="1">
      <alignment horizontal="right"/>
    </xf>
    <xf numFmtId="0" fontId="4" fillId="0" borderId="0" xfId="0" applyFont="1" applyAlignment="1">
      <alignment horizontal="right" vertical="center"/>
    </xf>
    <xf numFmtId="164" fontId="5" fillId="0" borderId="0" xfId="0" applyNumberFormat="1" applyFont="1" applyAlignment="1">
      <alignment vertical="center"/>
    </xf>
    <xf numFmtId="164" fontId="6" fillId="0" borderId="0" xfId="0" applyNumberFormat="1" applyFont="1" applyAlignment="1">
      <alignment vertical="center"/>
    </xf>
    <xf numFmtId="0" fontId="7" fillId="2" borderId="0" xfId="0" applyFont="1" applyFill="1" applyAlignment="1">
      <alignment horizontal="center" vertical="center"/>
    </xf>
    <xf numFmtId="0" fontId="8" fillId="2" borderId="0" xfId="0" applyFont="1" applyFill="1" applyAlignment="1">
      <alignment horizontal="center" vertical="top" wrapText="1"/>
    </xf>
    <xf numFmtId="0" fontId="0" fillId="0" borderId="0" xfId="0" applyAlignment="1">
      <alignment vertical="center" wrapText="1"/>
    </xf>
    <xf numFmtId="164" fontId="0" fillId="0" borderId="0" xfId="0" applyNumberFormat="1" applyAlignment="1">
      <alignment vertical="center"/>
    </xf>
    <xf numFmtId="0" fontId="2" fillId="0" borderId="0" xfId="0" applyFont="1" applyAlignment="1">
      <alignment horizontal="right" vertical="center"/>
    </xf>
    <xf numFmtId="0" fontId="0" fillId="0" borderId="0" xfId="0" applyAlignment="1">
      <alignment horizontal="left" vertical="center"/>
    </xf>
    <xf numFmtId="0" fontId="9" fillId="0" borderId="0" xfId="0" applyFont="1" applyAlignment="1">
      <alignment horizontal="left" vertical="center"/>
    </xf>
    <xf numFmtId="0" fontId="0" fillId="11" borderId="0" xfId="0" applyFill="1"/>
    <xf numFmtId="0" fontId="0" fillId="12" borderId="0" xfId="0" applyFill="1"/>
    <xf numFmtId="0" fontId="10" fillId="13" borderId="0" xfId="0" applyFont="1" applyFill="1"/>
    <xf numFmtId="0" fontId="10" fillId="14" borderId="0" xfId="0" applyFont="1" applyFill="1"/>
    <xf numFmtId="0" fontId="0" fillId="15" borderId="0" xfId="0" applyFill="1"/>
    <xf numFmtId="0" fontId="11" fillId="16" borderId="0" xfId="0" applyFont="1" applyFill="1"/>
    <xf numFmtId="0" fontId="0" fillId="17" borderId="0" xfId="0" applyFill="1"/>
    <xf numFmtId="0" fontId="0" fillId="18" borderId="0" xfId="0" applyFill="1" applyAlignment="1">
      <alignment vertical="center" wrapText="1"/>
    </xf>
    <xf numFmtId="0" fontId="12" fillId="0" borderId="0" xfId="0" applyFont="1" applyAlignment="1">
      <alignment horizontal="right" vertical="center"/>
    </xf>
  </cellXfs>
  <cellStyles count="1">
    <cellStyle name="Normal" xfId="0" builtinId="0"/>
  </cellStyles>
  <dxfs count="1">
    <dxf>
      <fill>
        <patternFill>
          <bgColor rgb="FFAAAAAA"/>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16584</xdr:colOff>
      <xdr:row>5</xdr:row>
      <xdr:rowOff>123779</xdr:rowOff>
    </xdr:to>
    <xdr:pic>
      <xdr:nvPicPr>
        <xdr:cNvPr id="2" name="Picture 1">
          <a:extLst>
            <a:ext uri="{FF2B5EF4-FFF2-40B4-BE49-F238E27FC236}">
              <a16:creationId xmlns:a16="http://schemas.microsoft.com/office/drawing/2014/main" id="{00000000-0008-0000-0000-000002000000}"/>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a:stretch>
          <a:fillRect/>
        </a:stretch>
      </xdr:blipFill>
      <xdr:spPr>
        <a:xfrm>
          <a:off x="0" y="0"/>
          <a:ext cx="2378784" cy="128582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2378784</xdr:colOff>
      <xdr:row>5</xdr:row>
      <xdr:rowOff>123779</xdr:rowOff>
    </xdr:to>
    <xdr:pic>
      <xdr:nvPicPr>
        <xdr:cNvPr id="2" name="Picture 1">
          <a:extLst>
            <a:ext uri="{FF2B5EF4-FFF2-40B4-BE49-F238E27FC236}">
              <a16:creationId xmlns:a16="http://schemas.microsoft.com/office/drawing/2014/main" id="{00000000-0008-0000-0000-000002000000}"/>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a:stretch>
          <a:fillRect/>
        </a:stretch>
      </xdr:blipFill>
      <xdr:spPr>
        <a:xfrm>
          <a:off x="0" y="0"/>
          <a:ext cx="2378784" cy="128582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media.digikey.com/pdf/Data%20Sheets/Samsung%20PDFs/CL_Series_MLCC_ds.pdf" TargetMode="External"/><Relationship Id="rId2" Type="http://schemas.openxmlformats.org/officeDocument/2006/relationships/hyperlink" Target="https://mm.digikey.com/Volume0/opasdata/d220001/medias/docus/2384/CL05A105KP5NNN_Specsheet%20(1).pdf" TargetMode="External"/><Relationship Id="rId3" Type="http://schemas.openxmlformats.org/officeDocument/2006/relationships/hyperlink" Target="https://www.passivecomponent.com/wp-content/uploads/chipR/ASC_WR.pdf" TargetMode="External"/><Relationship Id="rId4" Type="http://schemas.openxmlformats.org/officeDocument/2006/relationships/drawing" Target="../drawings/drawing2.xml"/><Relationship Id="rId5" Type="http://schemas.openxmlformats.org/officeDocument/2006/relationships/vmlDrawing" Target="../drawings/vmlDrawing1.vml"/><Relationship Id="rId6"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dimension ref="A1:J12"/>
  <sheetViews>
    <sheetView tabSelected="1" workbookViewId="0">
      <pane ySplit="8" topLeftCell="A9" activePane="bottomLeft" state="frozen"/>
      <selection pane="bottomLeft"/>
    </sheetView>
  </sheetViews>
  <sheetFormatPr defaultRowHeight="15"/>
  <cols>
    <col min="1" max="1" width="13.7109375" customWidth="1"/>
    <col min="2" max="2" width="21.7109375" customWidth="1"/>
    <col min="3" max="3" width="19.7109375" customWidth="1"/>
    <col min="4" max="4" width="60.7109375" customWidth="1"/>
    <col min="5" max="5" width="19.7109375" customWidth="1"/>
    <col min="6" max="6" width="51.7109375" customWidth="1"/>
    <col min="7" max="7" width="26.7109375" customWidth="1"/>
    <col min="8" max="8" width="16.7109375" customWidth="1"/>
    <col min="9" max="9" width="60.7109375" customWidth="1"/>
    <col min="10" max="10" width="60.7109375" customWidth="1"/>
  </cols>
  <sheetData>
    <row r="1" spans="1:10" ht="32" customHeight="1">
      <c r="C1" s="1" t="s">
        <v>39</v>
      </c>
      <c r="D1" s="1"/>
      <c r="E1" s="1"/>
      <c r="F1" s="1"/>
      <c r="G1" s="1"/>
      <c r="H1" s="1"/>
      <c r="I1" s="1"/>
      <c r="J1" s="1"/>
    </row>
    <row r="2" spans="1:10">
      <c r="C2" s="2" t="s">
        <v>40</v>
      </c>
      <c r="D2" s="3" t="s">
        <v>41</v>
      </c>
      <c r="E2" s="2" t="s">
        <v>50</v>
      </c>
      <c r="F2" s="3">
        <v>4</v>
      </c>
    </row>
    <row r="3" spans="1:10">
      <c r="C3" s="2" t="s">
        <v>42</v>
      </c>
      <c r="D3" s="3" t="s">
        <v>43</v>
      </c>
      <c r="E3" s="2" t="s">
        <v>51</v>
      </c>
      <c r="F3" s="3" t="s">
        <v>52</v>
      </c>
    </row>
    <row r="4" spans="1:10">
      <c r="C4" s="2" t="s">
        <v>44</v>
      </c>
      <c r="D4" s="3" t="s">
        <v>45</v>
      </c>
      <c r="E4" s="2" t="s">
        <v>53</v>
      </c>
      <c r="F4" s="3" t="s">
        <v>52</v>
      </c>
    </row>
    <row r="5" spans="1:10">
      <c r="C5" s="2" t="s">
        <v>46</v>
      </c>
      <c r="D5" s="3" t="s">
        <v>47</v>
      </c>
      <c r="E5" s="2" t="s">
        <v>54</v>
      </c>
      <c r="F5" s="3">
        <v>1</v>
      </c>
    </row>
    <row r="6" spans="1:10">
      <c r="C6" s="2" t="s">
        <v>48</v>
      </c>
      <c r="D6" s="3" t="s">
        <v>49</v>
      </c>
      <c r="E6" s="2" t="s">
        <v>55</v>
      </c>
      <c r="F6" s="3">
        <v>199</v>
      </c>
    </row>
    <row r="8" spans="1:10">
      <c r="A8" s="4" t="s">
        <v>0</v>
      </c>
      <c r="B8" s="4" t="s">
        <v>1</v>
      </c>
      <c r="C8" s="4" t="s">
        <v>2</v>
      </c>
      <c r="D8" s="4" t="s">
        <v>3</v>
      </c>
      <c r="E8" s="4" t="s">
        <v>4</v>
      </c>
      <c r="F8" s="4" t="s">
        <v>5</v>
      </c>
      <c r="G8" s="4" t="s">
        <v>6</v>
      </c>
      <c r="H8" s="4" t="s">
        <v>7</v>
      </c>
      <c r="I8" s="4" t="s">
        <v>8</v>
      </c>
      <c r="J8" s="4" t="s">
        <v>9</v>
      </c>
    </row>
    <row r="9" spans="1:10" ht="105" customHeight="1">
      <c r="A9" s="5" t="s">
        <v>10</v>
      </c>
      <c r="B9" s="6" t="s">
        <v>11</v>
      </c>
      <c r="C9" s="7" t="s">
        <v>12</v>
      </c>
      <c r="D9" s="7" t="s">
        <v>13</v>
      </c>
      <c r="E9" s="7" t="s">
        <v>14</v>
      </c>
      <c r="F9" s="7" t="s">
        <v>15</v>
      </c>
      <c r="G9" s="5" t="s">
        <v>16</v>
      </c>
      <c r="H9" s="5" t="s">
        <v>17</v>
      </c>
      <c r="I9" s="7" t="s">
        <v>18</v>
      </c>
      <c r="J9" s="8" t="s">
        <v>19</v>
      </c>
    </row>
    <row r="10" spans="1:10" ht="105" customHeight="1">
      <c r="A10" s="9" t="s">
        <v>20</v>
      </c>
      <c r="B10" s="10" t="s">
        <v>11</v>
      </c>
      <c r="C10" s="11" t="s">
        <v>21</v>
      </c>
      <c r="D10" s="11" t="s">
        <v>22</v>
      </c>
      <c r="E10" s="11" t="s">
        <v>23</v>
      </c>
      <c r="F10" s="11" t="s">
        <v>24</v>
      </c>
      <c r="G10" s="9" t="s">
        <v>16</v>
      </c>
      <c r="H10" s="9" t="s">
        <v>17</v>
      </c>
      <c r="I10" s="11" t="s">
        <v>25</v>
      </c>
      <c r="J10" s="12" t="s">
        <v>26</v>
      </c>
    </row>
    <row r="11" spans="1:10">
      <c r="A11" s="5" t="s">
        <v>27</v>
      </c>
      <c r="B11" s="6" t="s">
        <v>11</v>
      </c>
      <c r="C11" s="7" t="s">
        <v>28</v>
      </c>
      <c r="D11" s="7" t="s">
        <v>29</v>
      </c>
      <c r="E11" s="7" t="s">
        <v>28</v>
      </c>
      <c r="F11" s="7" t="s">
        <v>30</v>
      </c>
      <c r="G11" s="5" t="s">
        <v>20</v>
      </c>
      <c r="H11" s="5" t="s">
        <v>17</v>
      </c>
      <c r="I11" s="6" t="s">
        <v>31</v>
      </c>
      <c r="J11" s="6" t="s">
        <v>11</v>
      </c>
    </row>
    <row r="12" spans="1:10" ht="30" customHeight="1">
      <c r="A12" s="9" t="s">
        <v>32</v>
      </c>
      <c r="B12" s="10" t="s">
        <v>11</v>
      </c>
      <c r="C12" s="11" t="s">
        <v>33</v>
      </c>
      <c r="D12" s="11" t="s">
        <v>34</v>
      </c>
      <c r="E12" s="11" t="s">
        <v>35</v>
      </c>
      <c r="F12" s="11" t="s">
        <v>36</v>
      </c>
      <c r="G12" s="9" t="s">
        <v>10</v>
      </c>
      <c r="H12" s="9" t="s">
        <v>17</v>
      </c>
      <c r="I12" s="11" t="s">
        <v>37</v>
      </c>
      <c r="J12" s="12" t="s">
        <v>38</v>
      </c>
    </row>
  </sheetData>
  <mergeCells count="1">
    <mergeCell ref="C1:J1"/>
  </mergeCells>
  <pageMargins left="0.7" right="0.7" top="0.75" bottom="0.75" header="0.3" footer="0.3"/>
  <pageSetup orientation="landscape"/>
  <drawing r:id="rId1"/>
</worksheet>
</file>

<file path=xl/worksheets/sheet2.xml><?xml version="1.0" encoding="utf-8"?>
<worksheet xmlns="http://schemas.openxmlformats.org/spreadsheetml/2006/main" xmlns:r="http://schemas.openxmlformats.org/officeDocument/2006/relationships">
  <dimension ref="A1:H17"/>
  <sheetViews>
    <sheetView workbookViewId="0">
      <pane xSplit="8" ySplit="9" topLeftCell="I10" activePane="bottomRight" state="frozen"/>
      <selection pane="topRight" activeCell="I1" sqref="I1"/>
      <selection pane="bottomLeft" activeCell="A10" sqref="A10"/>
      <selection pane="bottomRight"/>
    </sheetView>
  </sheetViews>
  <sheetFormatPr defaultRowHeight="15" outlineLevelCol="2"/>
  <cols>
    <col min="1" max="1" width="60.7109375" customWidth="1"/>
    <col min="2" max="2" width="15.7109375" customWidth="1"/>
    <col min="3" max="3" width="55.7109375" customWidth="1" outlineLevel="2"/>
    <col min="4" max="4" width="47.7109375" customWidth="1" outlineLevel="2"/>
    <col min="5" max="5" width="61.7109375" customWidth="1" outlineLevel="1"/>
    <col min="6" max="6" width="17.7109375" customWidth="1" outlineLevel="1"/>
    <col min="7" max="7" width="15.7109375" customWidth="1"/>
    <col min="8" max="8" width="16.7109375" customWidth="1"/>
  </cols>
  <sheetData>
    <row r="1" spans="1:8" ht="32" customHeight="1">
      <c r="D1" s="1" t="s">
        <v>39</v>
      </c>
      <c r="E1" s="1"/>
      <c r="F1" s="1"/>
      <c r="G1" s="1"/>
      <c r="H1" s="1"/>
    </row>
    <row r="2" spans="1:8">
      <c r="D2" s="2" t="s">
        <v>40</v>
      </c>
      <c r="E2" s="3" t="s">
        <v>41</v>
      </c>
      <c r="G2" s="13" t="s">
        <v>65</v>
      </c>
      <c r="H2" s="13">
        <v>1</v>
      </c>
    </row>
    <row r="3" spans="1:8">
      <c r="D3" s="2" t="s">
        <v>42</v>
      </c>
      <c r="E3" s="3" t="s">
        <v>43</v>
      </c>
      <c r="G3" s="14" t="s">
        <v>67</v>
      </c>
      <c r="H3" s="15">
        <f>TotalCost/BoardQty</f>
        <v>0.0</v>
      </c>
    </row>
    <row r="4" spans="1:8">
      <c r="D4" s="2" t="s">
        <v>44</v>
      </c>
      <c r="E4" s="3" t="s">
        <v>45</v>
      </c>
      <c r="G4" s="14" t="s">
        <v>66</v>
      </c>
      <c r="H4" s="16">
        <f>SUM(H10:H13)</f>
        <v>0</v>
      </c>
    </row>
    <row r="5" spans="1:8">
      <c r="D5" s="2" t="s">
        <v>46</v>
      </c>
      <c r="E5" s="3" t="s">
        <v>47</v>
      </c>
    </row>
    <row r="6" spans="1:8">
      <c r="D6" s="2" t="s">
        <v>48</v>
      </c>
      <c r="E6" s="3" t="s">
        <v>49</v>
      </c>
    </row>
    <row r="8" spans="1:8">
      <c r="A8" s="17" t="s">
        <v>56</v>
      </c>
      <c r="B8" s="17"/>
      <c r="C8" s="17"/>
      <c r="D8" s="17"/>
      <c r="E8" s="17"/>
      <c r="F8" s="17"/>
      <c r="G8" s="17"/>
      <c r="H8" s="17"/>
    </row>
    <row r="9" spans="1:8">
      <c r="A9" s="18" t="s">
        <v>3</v>
      </c>
      <c r="B9" s="18" t="s">
        <v>4</v>
      </c>
      <c r="C9" s="18" t="s">
        <v>1</v>
      </c>
      <c r="D9" s="18" t="s">
        <v>5</v>
      </c>
      <c r="E9" s="18" t="s">
        <v>57</v>
      </c>
      <c r="F9" s="18" t="s">
        <v>58</v>
      </c>
      <c r="G9" s="18" t="s">
        <v>59</v>
      </c>
      <c r="H9" s="18" t="s">
        <v>60</v>
      </c>
    </row>
    <row r="10" spans="1:8" ht="105" customHeight="1">
      <c r="A10" s="19" t="s">
        <v>13</v>
      </c>
      <c r="B10" s="19" t="s">
        <v>14</v>
      </c>
      <c r="C10" s="19" t="s">
        <v>61</v>
      </c>
      <c r="D10" s="19" t="s">
        <v>15</v>
      </c>
      <c r="E10" s="19" t="s">
        <v>18</v>
      </c>
      <c r="F10" s="19">
        <f>CEILING(BoardQty*98,1)</f>
        <v>98</v>
      </c>
      <c r="H10" s="20">
        <f>IF(AND(ISNUMBER(F10),ISNUMBER(G10)),F10*G10,"")</f>
        <v/>
      </c>
    </row>
    <row r="11" spans="1:8" ht="105" customHeight="1">
      <c r="A11" s="19" t="s">
        <v>22</v>
      </c>
      <c r="B11" s="19" t="s">
        <v>23</v>
      </c>
      <c r="C11" s="19" t="s">
        <v>62</v>
      </c>
      <c r="D11" s="19" t="s">
        <v>24</v>
      </c>
      <c r="E11" s="19" t="s">
        <v>25</v>
      </c>
      <c r="F11" s="19">
        <f>CEILING(BoardQty*98,1)</f>
        <v>98</v>
      </c>
      <c r="H11" s="20">
        <f>IF(AND(ISNUMBER(F11),ISNUMBER(G11)),F11*G11,"")</f>
        <v/>
      </c>
    </row>
    <row r="12" spans="1:8">
      <c r="A12" s="19" t="s">
        <v>29</v>
      </c>
      <c r="B12" s="19" t="s">
        <v>28</v>
      </c>
      <c r="C12" s="19" t="s">
        <v>63</v>
      </c>
      <c r="D12" s="19" t="s">
        <v>30</v>
      </c>
      <c r="F12" s="19">
        <f>CEILING(BoardQty*2,1)</f>
        <v>2</v>
      </c>
      <c r="H12" s="20">
        <f>IF(AND(ISNUMBER(F12),ISNUMBER(G12)),F12*G12,"")</f>
        <v/>
      </c>
    </row>
    <row r="13" spans="1:8" ht="30" customHeight="1">
      <c r="A13" s="19" t="s">
        <v>34</v>
      </c>
      <c r="B13" s="19" t="s">
        <v>35</v>
      </c>
      <c r="C13" s="19" t="s">
        <v>64</v>
      </c>
      <c r="D13" s="19" t="s">
        <v>36</v>
      </c>
      <c r="E13" s="19" t="s">
        <v>37</v>
      </c>
      <c r="F13" s="19">
        <f>BoardQty*1</f>
        <v>1</v>
      </c>
      <c r="H13" s="20">
        <f>IF(AND(ISNUMBER(F13),ISNUMBER(G13)),F13*G13,"")</f>
        <v/>
      </c>
    </row>
    <row r="16" spans="1:8">
      <c r="A16" s="21" t="s">
        <v>68</v>
      </c>
      <c r="B16" s="22" t="s">
        <v>69</v>
      </c>
    </row>
    <row r="17" spans="1:1">
      <c r="A17" s="23" t="s">
        <v>70</v>
      </c>
    </row>
  </sheetData>
  <mergeCells count="2">
    <mergeCell ref="A8:H8"/>
    <mergeCell ref="D1:H1"/>
  </mergeCells>
  <conditionalFormatting sqref="F10">
    <cfRule type="expression" dxfId="0" priority="1">
      <formula>AND(ISBLANK(E10),TRUE())</formula>
    </cfRule>
  </conditionalFormatting>
  <conditionalFormatting sqref="F11">
    <cfRule type="expression" dxfId="0" priority="2">
      <formula>AND(ISBLANK(E11),TRUE())</formula>
    </cfRule>
  </conditionalFormatting>
  <conditionalFormatting sqref="F12">
    <cfRule type="expression" dxfId="0" priority="3">
      <formula>AND(ISBLANK(E12),TRUE())</formula>
    </cfRule>
  </conditionalFormatting>
  <conditionalFormatting sqref="F13">
    <cfRule type="expression" dxfId="0" priority="4">
      <formula>AND(ISBLANK(E13),TRUE())</formula>
    </cfRule>
  </conditionalFormatting>
  <hyperlinks>
    <hyperlink ref="E10" r:id="rId1"/>
    <hyperlink ref="E11" r:id="rId2"/>
    <hyperlink ref="E13" r:id="rId3"/>
  </hyperlinks>
  <pageMargins left="0.7" right="0.7" top="0.75" bottom="0.75" header="0.3" footer="0.3"/>
  <drawing r:id="rId4"/>
  <legacyDrawing r:id="rId5"/>
</worksheet>
</file>

<file path=xl/worksheets/sheet3.xml><?xml version="1.0" encoding="utf-8"?>
<worksheet xmlns="http://schemas.openxmlformats.org/spreadsheetml/2006/main" xmlns:r="http://schemas.openxmlformats.org/officeDocument/2006/relationships">
  <dimension ref="A1:A16"/>
  <sheetViews>
    <sheetView workbookViewId="0"/>
  </sheetViews>
  <sheetFormatPr defaultRowHeight="15"/>
  <cols>
    <col min="1" max="1" width="49.7109375" customWidth="1"/>
  </cols>
  <sheetData>
    <row r="1" spans="1:1">
      <c r="A1" t="s">
        <v>71</v>
      </c>
    </row>
    <row r="2" spans="1:1">
      <c r="A2" s="7" t="s">
        <v>72</v>
      </c>
    </row>
    <row r="3" spans="1:1">
      <c r="A3" s="5" t="s">
        <v>73</v>
      </c>
    </row>
    <row r="4" spans="1:1">
      <c r="A4" s="8" t="s">
        <v>74</v>
      </c>
    </row>
    <row r="5" spans="1:1">
      <c r="A5" s="6" t="s">
        <v>75</v>
      </c>
    </row>
    <row r="7" spans="1:1">
      <c r="A7" t="s">
        <v>76</v>
      </c>
    </row>
    <row r="8" spans="1:1">
      <c r="A8" s="24" t="s">
        <v>77</v>
      </c>
    </row>
    <row r="9" spans="1:1">
      <c r="A9" s="25" t="s">
        <v>78</v>
      </c>
    </row>
    <row r="10" spans="1:1">
      <c r="A10" s="26" t="s">
        <v>79</v>
      </c>
    </row>
    <row r="11" spans="1:1">
      <c r="A11" s="27" t="s">
        <v>80</v>
      </c>
    </row>
    <row r="12" spans="1:1">
      <c r="A12" s="28" t="s">
        <v>81</v>
      </c>
    </row>
    <row r="13" spans="1:1">
      <c r="A13" s="29" t="s">
        <v>82</v>
      </c>
    </row>
    <row r="14" spans="1:1">
      <c r="A14" s="30" t="s">
        <v>83</v>
      </c>
    </row>
    <row r="15" spans="1:1">
      <c r="A15" s="31" t="s">
        <v>84</v>
      </c>
    </row>
    <row r="16" spans="1:1">
      <c r="A16" s="32" t="s">
        <v>85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BoM</vt:lpstr>
      <vt:lpstr>Costs</vt:lpstr>
      <vt:lpstr>Colors</vt:lpstr>
      <vt:lpstr>'Costs'!BoardQty</vt:lpstr>
      <vt:lpstr>BoM!Print_Titles</vt:lpstr>
      <vt:lpstr>'Costs'!TotalCost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2024-10-04T17:30:06Z</dcterms:created>
  <dcterms:modified xsi:type="dcterms:W3CDTF">2024-10-04T17:30:06Z</dcterms:modified>
</cp:coreProperties>
</file>