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<sst xmlns="http://schemas.openxmlformats.org/spreadsheetml/2006/main" count="1135" uniqueCount="365">
  <si>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</si>
  <si>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</si>
  <si>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</si>
  <si>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</si>
  <si>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</si>
  <si>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</si>
  <si>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</si>
  <si>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</si>
  <si>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</si>
  <si>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</si>
  <si>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</si>
  <si>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</si>
  <si>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</si>
  <si>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</si>
  <si>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</si>
  <si>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</si>
  <si>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</si>
  <si>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</si>
  <si>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</si>
  <si>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</si>
  <si>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</si>
  <si>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</si>
  <si>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</si>
  <si>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</si>
  <si>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</si>
  <si>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</si>
  <si>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</si>
  <si>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</si>
  <si>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</si>
  <si>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</si>
  <si>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</si>
  <si>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</si>
  <si>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</si>
  <si>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</si>
  <si>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</si>
  <si>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</si>
  <si>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</si>
  <si>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</si>
  <si>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</si>
  <si>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</si>
  <si>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</t>
  </si>
  <si>
    <t>100n</t>
  </si>
  <si>
    <t>16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</si>
  <si>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</si>
  <si>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</si>
  <si>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</si>
  <si>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</si>
  <si>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</si>
  <si>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</si>
  <si>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</si>
  <si>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</si>
  <si>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</si>
  <si>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</si>
  <si>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</si>
  <si>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</si>
  <si>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</si>
  <si>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</si>
  <si>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</si>
  <si>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</si>
  <si>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</si>
  <si>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</si>
  <si>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</si>
  <si>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</si>
  <si>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</si>
  <si>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</si>
  <si>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</si>
  <si>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</si>
  <si>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</si>
  <si>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</si>
  <si>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</si>
  <si>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</si>
  <si>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</si>
  <si>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</si>
  <si>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</si>
  <si>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</si>
  <si>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</si>
  <si>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</si>
  <si>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</si>
  <si>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</si>
  <si>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</si>
  <si>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</si>
  <si>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</si>
  <si>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</si>
  <si>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</si>
  <si>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</si>
  <si>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</si>
  <si>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</si>
  <si>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</si>
  <si>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</si>
  <si>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</si>
  <si>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</si>
  <si>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</si>
  <si>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</si>
  <si>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</si>
  <si>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</si>
  <si>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</si>
  <si>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</si>
  <si>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</si>
  <si>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</si>
  <si>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</si>
  <si>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</si>
  <si>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</si>
  <si>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</si>
  <si>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</si>
  <si>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</si>
  <si>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</si>
  <si>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</si>
  <si>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</si>
  <si>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</si>
  <si>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</si>
  <si>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</si>
  <si>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</si>
  <si>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</si>
  <si>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</si>
  <si>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</si>
  <si>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</si>
  <si>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</si>
  <si>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</si>
  <si>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</si>
  <si>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</si>
  <si>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</si>
  <si>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</si>
  <si>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</si>
  <si>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</si>
  <si>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</si>
  <si>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</si>
  <si>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</si>
  <si>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</si>
  <si>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</si>
  <si>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</si>
  <si>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</si>
  <si>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</si>
  <si>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</si>
  <si>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</si>
  <si>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</si>
  <si>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</si>
  <si>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</si>
  <si>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</si>
  <si>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</si>
  <si>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</si>
  <si>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</si>
  <si>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</si>
  <si>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</si>
  <si>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</si>
  <si>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</si>
  <si>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</si>
  <si>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</si>
  <si>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</si>
  <si>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</si>
  <si>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</si>
  <si>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</si>
  <si>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</si>
  <si>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</si>
  <si>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</si>
  <si>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</si>
  <si>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</si>
  <si>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</si>
  <si>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</si>
  <si>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</si>
  <si>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</si>
  <si>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</si>
  <si>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</si>
  <si>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</si>
  <si>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</si>
  <si>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</si>
  <si>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</si>
  <si>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</si>
  <si>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</si>
  <si>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</si>
  <si>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</si>
  <si>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</si>
  <si>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</si>
  <si>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</si>
  <si>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</si>
  <si>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</si>
  <si>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</si>
  <si>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</si>
  <si>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</si>
  <si>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</si>
  <si>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</si>
  <si>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</si>
  <si>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</si>
  <si>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</si>
  <si>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</si>
  <si>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</si>
  <si>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</si>
  <si>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</si>
  <si>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</si>
  <si>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</si>
  <si>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</si>
  <si>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</si>
  <si>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</si>
  <si>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</si>
  <si>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</si>
  <si>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</si>
  <si>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</si>
  <si>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</si>
  <si>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</si>
  <si>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</si>
  <si>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</si>
  <si>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</si>
  <si>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</si>
  <si>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</si>
  <si>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</si>
  <si>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</si>
  <si>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</si>
  <si>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</si>
  <si>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</si>
  <si>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</si>
  <si>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</si>
  <si>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</si>
  <si>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</si>
  <si>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</si>
  <si>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</si>
  <si>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</si>
  <si>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</si>
  <si>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</si>
  <si>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</si>
  <si>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</si>
  <si>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</si>
  <si>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</si>
  <si>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</si>
  <si>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</si>
  <si>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</si>
  <si>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</si>
  <si>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</si>
  <si>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</si>
  <si>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</si>
  <si>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</si>
  <si>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</si>
  <si>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</si>
  <si>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</si>
  <si>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</si>
  <si>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</si>
  <si>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</si>
  <si>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</si>
  <si>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</si>
  <si>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</si>
  <si>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</si>
  <si>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</si>
  <si>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</si>
  <si>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</si>
  <si>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</si>
  <si>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</si>
  <si>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</si>
  <si>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</si>
  <si>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FSUSB42MUX</t>
  </si>
  <si>
    <t>U8</t>
  </si>
  <si>
    <t>TSSOP-10_3x3mm_P0.5mm</t>
  </si>
  <si>
    <t>https://www.onsemi.com/pub/Collateral/FSUSB42-D.PDF</t>
  </si>
  <si>
    <t>41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</si>
  <si>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</si>
  <si>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</si>
  <si>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</si>
  <si>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</si>
  <si>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</si>
  <si>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42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</si>
  <si>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</si>
  <si>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</si>
  <si>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</si>
  <si>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</si>
  <si>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</si>
  <si>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43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</si>
  <si>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</si>
  <si>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</si>
  <si>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</si>
  <si>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</si>
  <si>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</si>
  <si>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</si>
  <si>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>USB2514B_Bi</t>
  </si>
  <si>
    <t>U9</t>
  </si>
  <si>
    <t>QFN-36-1EP_6x6mm_P0.5mm_EP3.7x3.7mm</t>
  </si>
  <si>
    <t>http://ww1.microchip.com/downloads/en/DeviceDoc/00001692C.pdf</t>
  </si>
  <si>
    <t>45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</si>
  <si>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</si>
  <si>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</si>
  <si>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</si>
  <si>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</si>
  <si>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</si>
  <si>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</si>
  <si>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46</t>
  </si>
  <si>
    <t>ABM8-272-T3</t>
  </si>
  <si>
    <t>X1</t>
  </si>
  <si>
    <t>ABM8-272-T3_ABR</t>
  </si>
  <si>
    <t>https://mm.digikey.com/Volume0/opasdata/d220001/medias/docus/6387/ABM8_272_T3-3392615-pages.pdf</t>
  </si>
  <si>
    <t>47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</si>
  <si>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</si>
  <si>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</si>
  <si>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</si>
  <si>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</si>
  <si>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</si>
  <si>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</si>
  <si>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</si>
  <si>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</si>
  <si>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</si>
  <si>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</si>
  <si>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</si>
  <si>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</si>
  <si>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</si>
  <si>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</si>
  <si>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</si>
  <si>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</si>
  <si>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133 (112 SMD/ 20 THT)</t>
  </si>
  <si>
    <t>Fitted Components:</t>
  </si>
  <si>
    <t>123 (109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</si>
  <si>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</si>
  <si>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</si>
  <si>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</si>
  <si>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</si>
  <si>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</si>
  <si>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</si>
  <si>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</si>
  <si>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</si>
  <si>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</si>
  <si>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</si>
  <si>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</si>
  <si>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</si>
  <si>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</si>
  <si>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</si>
  <si>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</si>
  <si>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</si>
  <si>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</si>
  <si>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</si>
  <si>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</si>
  <si>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</si>
  <si>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</si>
  <si>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</si>
  <si>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</si>
  <si>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</si>
  <si>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</si>
  <si>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</si>
  <si>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</si>
  <si>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</si>
  <si>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</si>
  <si>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</si>
  <si>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</si>
  <si>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</si>
  <si>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</si>
  <si>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</si>
  <si>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</si>
  <si>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</si>
  <si>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</si>
  <si>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</si>
  <si>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</si>
  <si>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</si>
  <si>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</si>
  <si>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</si>
  <si>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</si>
  <si>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2024-10-13 17:31:02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</si>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</sst>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s://www.onsemi.com/pub/Collateral/FSUSB42-D.PDF" TargetMode="External"/><Relationship Id="rId35" Type="http://schemas.openxmlformats.org/officeDocument/2006/relationships/hyperlink" Target="https://www.diodes.com/assets/Datasheets/AZ1117I.pdf" TargetMode="External"/><Relationship Id="rId36" Type="http://schemas.openxmlformats.org/officeDocument/2006/relationships/hyperlink" Target="https://datasheets.raspberrypi.com/rp2040/rp2040-datasheet.pdf" TargetMode="External"/><Relationship Id="rId37" Type="http://schemas.openxmlformats.org/officeDocument/2006/relationships/hyperlink" Target="https://toshiba.semicon-storage.com/info/docget.jsp?did=28819&amp;prodName=TLP2761" TargetMode="External"/><Relationship Id="rId38" Type="http://schemas.openxmlformats.org/officeDocument/2006/relationships/hyperlink" Target="http://ww1.microchip.com/downloads/en/DeviceDoc/00001692C.pdf" TargetMode="External"/><Relationship Id="rId39" Type="http://schemas.openxmlformats.org/officeDocument/2006/relationships/hyperlink" Target="https://www.winbond.com/resource-files/w25q128jv%20revf%2003272018%20plus.pdf" TargetMode="External"/><Relationship Id="rId40" Type="http://schemas.openxmlformats.org/officeDocument/2006/relationships/hyperlink" Target="https://mm.digikey.com/Volume0/opasdata/d220001/medias/docus/6387/ABM8_272_T3-3392615-pages.pdf" TargetMode="External"/><Relationship Id="rId41" Type="http://schemas.openxmlformats.org/officeDocument/2006/relationships/drawing" Target="../drawings/drawing3.xml"/><Relationship Id="rId42" Type="http://schemas.openxmlformats.org/officeDocument/2006/relationships/vmlDrawing" Target="../drawings/vmlDrawing1.vml"/><Relationship Id="rId43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42</v>
      </c>
      <c r="B24" s="10" t="s">
        <v>16</v>
      </c>
      <c r="C24" s="11" t="s">
        <v>109</v>
      </c>
      <c r="D24" s="11" t="s">
        <v>110</v>
      </c>
      <c r="E24" s="11" t="s">
        <v>111</v>
      </c>
      <c r="F24" s="11" t="s">
        <v>112</v>
      </c>
      <c r="G24" s="9" t="s">
        <v>21</v>
      </c>
      <c r="H24" s="9" t="s">
        <v>22</v>
      </c>
      <c r="I24" s="11" t="s">
        <v>113</v>
      </c>
      <c r="J24" s="12" t="s">
        <v>114</v>
      </c>
      <c r="K24" s="12" t="s">
        <v>115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116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33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33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2" t="s">
        <v>261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262</v>
      </c>
      <c r="B51" s="6" t="s">
        <v>16</v>
      </c>
      <c r="C51" s="7" t="s">
        <v>263</v>
      </c>
      <c r="D51" s="7" t="s">
        <v>264</v>
      </c>
      <c r="E51" s="7" t="s">
        <v>263</v>
      </c>
      <c r="F51" s="7" t="s">
        <v>265</v>
      </c>
      <c r="G51" s="5" t="s">
        <v>15</v>
      </c>
      <c r="H51" s="5" t="s">
        <v>22</v>
      </c>
      <c r="I51" s="7" t="s">
        <v>266</v>
      </c>
      <c r="J51" s="8" t="s">
        <v>267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268</v>
      </c>
      <c r="B52" s="10" t="s">
        <v>16</v>
      </c>
      <c r="C52" s="11" t="s">
        <v>269</v>
      </c>
      <c r="D52" s="11" t="s">
        <v>270</v>
      </c>
      <c r="E52" s="11" t="s">
        <v>269</v>
      </c>
      <c r="F52" s="11" t="s">
        <v>271</v>
      </c>
      <c r="G52" s="9" t="s">
        <v>15</v>
      </c>
      <c r="H52" s="9" t="s">
        <v>22</v>
      </c>
      <c r="I52" s="11" t="s">
        <v>272</v>
      </c>
      <c r="J52" s="10" t="s">
        <v>16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276</v>
      </c>
      <c r="F53" s="7" t="s">
        <v>277</v>
      </c>
      <c r="G53" s="5" t="s">
        <v>15</v>
      </c>
      <c r="H53" s="5" t="s">
        <v>22</v>
      </c>
      <c r="I53" s="7" t="s">
        <v>278</v>
      </c>
      <c r="J53" s="8" t="s">
        <v>279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280</v>
      </c>
      <c r="B54" s="10" t="s">
        <v>16</v>
      </c>
      <c r="C54" s="11" t="s">
        <v>281</v>
      </c>
      <c r="D54" s="11" t="s">
        <v>282</v>
      </c>
      <c r="E54" s="11" t="s">
        <v>281</v>
      </c>
      <c r="F54" s="11" t="s">
        <v>283</v>
      </c>
      <c r="G54" s="9" t="s">
        <v>15</v>
      </c>
      <c r="H54" s="9" t="s">
        <v>22</v>
      </c>
      <c r="I54" s="11" t="s">
        <v>284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>
      <c r="A55" s="5" t="s">
        <v>285</v>
      </c>
      <c r="B55" s="6" t="s">
        <v>16</v>
      </c>
      <c r="C55" s="7" t="s">
        <v>286</v>
      </c>
      <c r="D55" s="7" t="s">
        <v>287</v>
      </c>
      <c r="E55" s="7" t="s">
        <v>286</v>
      </c>
      <c r="F55" s="7" t="s">
        <v>288</v>
      </c>
      <c r="G55" s="5" t="s">
        <v>15</v>
      </c>
      <c r="H55" s="5" t="s">
        <v>22</v>
      </c>
      <c r="I55" s="6" t="s">
        <v>78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290</v>
      </c>
      <c r="D2" s="3" t="s">
        <v>291</v>
      </c>
      <c r="E2" s="2" t="s">
        <v>300</v>
      </c>
      <c r="F2" s="3">
        <v>53</v>
      </c>
    </row>
    <row r="3" spans="1:15">
      <c r="C3" s="2" t="s">
        <v>292</v>
      </c>
      <c r="D3" s="3" t="s">
        <v>293</v>
      </c>
      <c r="E3" s="2" t="s">
        <v>301</v>
      </c>
      <c r="F3" s="3" t="s">
        <v>302</v>
      </c>
    </row>
    <row r="4" spans="1:15">
      <c r="C4" s="2" t="s">
        <v>294</v>
      </c>
      <c r="D4" s="3" t="s">
        <v>295</v>
      </c>
      <c r="E4" s="2" t="s">
        <v>303</v>
      </c>
      <c r="F4" s="3" t="s">
        <v>304</v>
      </c>
    </row>
    <row r="5" spans="1:15">
      <c r="C5" s="2" t="s">
        <v>296</v>
      </c>
      <c r="D5" s="3" t="s">
        <v>297</v>
      </c>
      <c r="E5" s="2" t="s">
        <v>305</v>
      </c>
      <c r="F5" s="3">
        <v>1</v>
      </c>
    </row>
    <row r="6" spans="1:15">
      <c r="C6" s="2" t="s">
        <v>298</v>
      </c>
      <c r="D6" s="3" t="s">
        <v>299</v>
      </c>
      <c r="E6" s="2" t="s">
        <v>306</v>
      </c>
      <c r="F6" s="3">
        <v>123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307</v>
      </c>
      <c r="D9" s="7" t="s">
        <v>308</v>
      </c>
      <c r="E9" s="7" t="s">
        <v>309</v>
      </c>
      <c r="F9" s="7" t="s">
        <v>310</v>
      </c>
      <c r="G9" s="5" t="s">
        <v>15</v>
      </c>
      <c r="H9" s="5" t="s">
        <v>311</v>
      </c>
      <c r="I9" s="7" t="s">
        <v>312</v>
      </c>
      <c r="J9" s="8" t="s">
        <v>313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314</v>
      </c>
      <c r="D10" s="11" t="s">
        <v>315</v>
      </c>
      <c r="E10" s="11" t="s">
        <v>316</v>
      </c>
      <c r="F10" s="11" t="s">
        <v>317</v>
      </c>
      <c r="G10" s="9" t="s">
        <v>21</v>
      </c>
      <c r="H10" s="9" t="s">
        <v>311</v>
      </c>
      <c r="I10" s="11" t="s">
        <v>318</v>
      </c>
      <c r="J10" s="12" t="s">
        <v>319</v>
      </c>
      <c r="K10" s="12" t="s">
        <v>320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321</v>
      </c>
      <c r="E11" s="7" t="s">
        <v>322</v>
      </c>
      <c r="F11" s="7" t="s">
        <v>323</v>
      </c>
      <c r="G11" s="5" t="s">
        <v>21</v>
      </c>
      <c r="H11" s="5" t="s">
        <v>311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97</v>
      </c>
      <c r="D12" s="11" t="s">
        <v>324</v>
      </c>
      <c r="E12" s="11" t="s">
        <v>99</v>
      </c>
      <c r="F12" s="11" t="s">
        <v>325</v>
      </c>
      <c r="G12" s="9" t="s">
        <v>21</v>
      </c>
      <c r="H12" s="9" t="s">
        <v>311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326</v>
      </c>
      <c r="E13" s="7" t="s">
        <v>327</v>
      </c>
      <c r="F13" s="7" t="s">
        <v>166</v>
      </c>
      <c r="G13" s="5" t="s">
        <v>15</v>
      </c>
      <c r="H13" s="5" t="s">
        <v>311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328</v>
      </c>
      <c r="E14" s="11" t="s">
        <v>329</v>
      </c>
      <c r="F14" s="11" t="s">
        <v>330</v>
      </c>
      <c r="G14" s="9" t="s">
        <v>21</v>
      </c>
      <c r="H14" s="9" t="s">
        <v>311</v>
      </c>
      <c r="I14" s="11" t="s">
        <v>331</v>
      </c>
      <c r="J14" s="12" t="s">
        <v>332</v>
      </c>
      <c r="K14" s="12" t="s">
        <v>333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0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289</v>
      </c>
      <c r="E1" s="1"/>
      <c r="F1" s="1"/>
      <c r="G1" s="1"/>
      <c r="H1" s="1"/>
    </row>
    <row r="2" spans="1:8">
      <c r="D2" s="2" t="s">
        <v>290</v>
      </c>
      <c r="E2" s="3" t="s">
        <v>291</v>
      </c>
      <c r="G2" s="13" t="s">
        <v>344</v>
      </c>
      <c r="H2" s="13">
        <v>1</v>
      </c>
    </row>
    <row r="3" spans="1:8">
      <c r="D3" s="2" t="s">
        <v>292</v>
      </c>
      <c r="E3" s="3" t="s">
        <v>293</v>
      </c>
      <c r="G3" s="14" t="s">
        <v>346</v>
      </c>
      <c r="H3" s="15">
        <f>TotalCost/BoardQty</f>
        <v>0.0</v>
      </c>
    </row>
    <row r="4" spans="1:8">
      <c r="D4" s="2" t="s">
        <v>294</v>
      </c>
      <c r="E4" s="3" t="s">
        <v>295</v>
      </c>
      <c r="G4" s="14" t="s">
        <v>345</v>
      </c>
      <c r="H4" s="16">
        <f>SUM(H10:H56)</f>
        <v>0</v>
      </c>
    </row>
    <row r="5" spans="1:8">
      <c r="D5" s="2" t="s">
        <v>296</v>
      </c>
      <c r="E5" s="3" t="s">
        <v>297</v>
      </c>
    </row>
    <row r="6" spans="1:8">
      <c r="D6" s="2" t="s">
        <v>298</v>
      </c>
      <c r="E6" s="3" t="s">
        <v>299</v>
      </c>
    </row>
    <row r="8" spans="1:8">
      <c r="A8" s="17" t="s">
        <v>334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335</v>
      </c>
      <c r="F9" s="18" t="s">
        <v>336</v>
      </c>
      <c r="G9" s="18" t="s">
        <v>337</v>
      </c>
      <c r="H9" s="18" t="s">
        <v>338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CEILING(BoardQty*16,1)</f>
        <v>16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110</v>
      </c>
      <c r="B25" s="19" t="s">
        <v>111</v>
      </c>
      <c r="D25" s="19" t="s">
        <v>112</v>
      </c>
      <c r="E25" s="19" t="s">
        <v>113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339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340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341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>
      <c r="A50" s="19" t="s">
        <v>252</v>
      </c>
      <c r="B50" s="19" t="s">
        <v>251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264</v>
      </c>
      <c r="B52" s="19" t="s">
        <v>263</v>
      </c>
      <c r="D52" s="19" t="s">
        <v>265</v>
      </c>
      <c r="E52" s="19" t="s">
        <v>266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270</v>
      </c>
      <c r="B53" s="19" t="s">
        <v>269</v>
      </c>
      <c r="C53" s="19" t="s">
        <v>342</v>
      </c>
      <c r="D53" s="19" t="s">
        <v>271</v>
      </c>
      <c r="E53" s="19" t="s">
        <v>272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276</v>
      </c>
      <c r="D54" s="19" t="s">
        <v>277</v>
      </c>
      <c r="E54" s="19" t="s">
        <v>278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282</v>
      </c>
      <c r="B55" s="19" t="s">
        <v>281</v>
      </c>
      <c r="D55" s="19" t="s">
        <v>283</v>
      </c>
      <c r="E55" s="19" t="s">
        <v>284</v>
      </c>
      <c r="F55" s="19">
        <f>BoardQty*1</f>
        <v>1</v>
      </c>
      <c r="H55" s="20">
        <f>IF(AND(ISNUMBER(F55),ISNUMBER(G55)),F55*G55,"")</f>
        <v/>
      </c>
    </row>
    <row r="56" spans="1:8">
      <c r="A56" s="19" t="s">
        <v>287</v>
      </c>
      <c r="B56" s="19" t="s">
        <v>286</v>
      </c>
      <c r="C56" s="19" t="s">
        <v>343</v>
      </c>
      <c r="D56" s="19" t="s">
        <v>288</v>
      </c>
      <c r="F56" s="19">
        <f>BoardQty*1</f>
        <v>1</v>
      </c>
      <c r="H56" s="20">
        <f>IF(AND(ISNUMBER(F56),ISNUMBER(G56)),F56*G56,"")</f>
        <v/>
      </c>
    </row>
    <row r="59" spans="1:8">
      <c r="A59" s="21" t="s">
        <v>347</v>
      </c>
      <c r="B59" s="22" t="s">
        <v>348</v>
      </c>
    </row>
    <row r="60" spans="1:8">
      <c r="A60" s="23" t="s">
        <v>349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</hyperlinks>
  <pageMargins left="0.7" right="0.7" top="0.75" bottom="0.75" header="0.3" footer="0.3"/>
  <drawing r:id="rId41"/>
  <legacyDrawing r:id="rId4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289</v>
      </c>
      <c r="E1" s="1"/>
      <c r="F1" s="1"/>
      <c r="G1" s="1"/>
    </row>
    <row r="2" spans="1:7">
      <c r="D2" s="2" t="s">
        <v>290</v>
      </c>
      <c r="E2" s="3" t="s">
        <v>291</v>
      </c>
      <c r="F2" s="13" t="s">
        <v>344</v>
      </c>
      <c r="G2" s="13">
        <v>1</v>
      </c>
    </row>
    <row r="3" spans="1:7">
      <c r="D3" s="2" t="s">
        <v>292</v>
      </c>
      <c r="E3" s="3" t="s">
        <v>293</v>
      </c>
      <c r="F3" s="14" t="s">
        <v>346</v>
      </c>
      <c r="G3" s="15">
        <f>TotalCost/BoardQty</f>
        <v>0.0</v>
      </c>
    </row>
    <row r="4" spans="1:7">
      <c r="D4" s="2" t="s">
        <v>294</v>
      </c>
      <c r="E4" s="3" t="s">
        <v>295</v>
      </c>
      <c r="F4" s="14" t="s">
        <v>345</v>
      </c>
      <c r="G4" s="16">
        <f>SUM(G10:G15)</f>
        <v>0</v>
      </c>
    </row>
    <row r="5" spans="1:7">
      <c r="D5" s="2" t="s">
        <v>296</v>
      </c>
      <c r="E5" s="3" t="s">
        <v>297</v>
      </c>
    </row>
    <row r="6" spans="1:7">
      <c r="D6" s="2" t="s">
        <v>298</v>
      </c>
      <c r="E6" s="3" t="s">
        <v>299</v>
      </c>
    </row>
    <row r="8" spans="1:7">
      <c r="A8" s="17" t="s">
        <v>334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335</v>
      </c>
      <c r="E9" s="18" t="s">
        <v>336</v>
      </c>
      <c r="F9" s="18" t="s">
        <v>337</v>
      </c>
      <c r="G9" s="18" t="s">
        <v>338</v>
      </c>
    </row>
    <row r="10" spans="1:7" ht="30" customHeight="1">
      <c r="A10" s="19" t="s">
        <v>308</v>
      </c>
      <c r="B10" s="19" t="s">
        <v>309</v>
      </c>
      <c r="C10" s="19" t="s">
        <v>310</v>
      </c>
      <c r="D10" s="19" t="s">
        <v>312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315</v>
      </c>
      <c r="B11" s="19" t="s">
        <v>316</v>
      </c>
      <c r="C11" s="19" t="s">
        <v>317</v>
      </c>
      <c r="D11" s="19" t="s">
        <v>318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321</v>
      </c>
      <c r="B12" s="19" t="s">
        <v>322</v>
      </c>
      <c r="C12" s="19" t="s">
        <v>323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324</v>
      </c>
      <c r="B13" s="19" t="s">
        <v>99</v>
      </c>
      <c r="C13" s="19" t="s">
        <v>325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326</v>
      </c>
      <c r="B14" s="19" t="s">
        <v>327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328</v>
      </c>
      <c r="B15" s="19" t="s">
        <v>329</v>
      </c>
      <c r="C15" s="19" t="s">
        <v>330</v>
      </c>
      <c r="D15" s="19" t="s">
        <v>331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347</v>
      </c>
      <c r="B18" s="22" t="s">
        <v>348</v>
      </c>
    </row>
    <row r="19" spans="1:2">
      <c r="A19" s="23" t="s">
        <v>349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350</v>
      </c>
    </row>
    <row r="2" spans="1:1">
      <c r="A2" s="7" t="s">
        <v>351</v>
      </c>
    </row>
    <row r="3" spans="1:1">
      <c r="A3" s="5" t="s">
        <v>352</v>
      </c>
    </row>
    <row r="4" spans="1:1">
      <c r="A4" s="8" t="s">
        <v>353</v>
      </c>
    </row>
    <row r="5" spans="1:1">
      <c r="A5" s="6" t="s">
        <v>354</v>
      </c>
    </row>
    <row r="7" spans="1:1">
      <c r="A7" t="s">
        <v>355</v>
      </c>
    </row>
    <row r="8" spans="1:1">
      <c r="A8" s="24" t="s">
        <v>356</v>
      </c>
    </row>
    <row r="9" spans="1:1">
      <c r="A9" s="25" t="s">
        <v>357</v>
      </c>
    </row>
    <row r="10" spans="1:1">
      <c r="A10" s="26" t="s">
        <v>358</v>
      </c>
    </row>
    <row r="11" spans="1:1">
      <c r="A11" s="27" t="s">
        <v>359</v>
      </c>
    </row>
    <row r="12" spans="1:1">
      <c r="A12" s="28" t="s">
        <v>360</v>
      </c>
    </row>
    <row r="13" spans="1:1">
      <c r="A13" s="29" t="s">
        <v>361</v>
      </c>
    </row>
    <row r="14" spans="1:1">
      <c r="A14" s="30" t="s">
        <v>362</v>
      </c>
    </row>
    <row r="15" spans="1:1">
      <c r="A15" s="31" t="s">
        <v>363</v>
      </c>
    </row>
    <row r="16" spans="1:1">
      <c r="A16" s="32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2024-10-13T17:31:02Z</dcterms:created>
  <dcterms:modified xsi:type="dcterms:W3CDTF">2024-10-13T17:31:02Z</dcterms:modified>
</cp:coreProperties>
</file>