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<sst xmlns="http://schemas.openxmlformats.org/spreadsheetml/2006/main" count="1135" uniqueCount="365">
  <si>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</si>
  <si>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</si>
  <si>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</si>
  <si>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</si>
  <si>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</si>
  <si>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</si>
  <si>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</si>
  <si>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</si>
  <si>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</si>
  <si>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</si>
  <si>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</si>
  <si>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</si>
  <si>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</si>
  <si>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</si>
  <si>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</si>
  <si>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</si>
  <si>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</si>
  <si>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</si>
  <si>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</si>
  <si>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</si>
  <si>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</si>
  <si>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</si>
  <si>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</si>
  <si>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</si>
  <si>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</si>
  <si>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</si>
  <si>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</si>
  <si>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</si>
  <si>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</si>
  <si>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</t>
  </si>
  <si>
    <t>1n</t>
  </si>
  <si>
    <t>https://www.digikey.ch/de/products/detail/samsung-electro-mechanics/CL21B102KBANNNC/3886678</t>
  </si>
  <si>
    <t>1000 pF, 50 V</t>
  </si>
  <si>
    <t>4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</si>
  <si>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</si>
  <si>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</si>
  <si>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</si>
  <si>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</si>
  <si>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</si>
  <si>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</si>
  <si>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</t>
  </si>
  <si>
    <t>100n</t>
  </si>
  <si>
    <t>16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</si>
  <si>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</si>
  <si>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</si>
  <si>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</si>
  <si>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</si>
  <si>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</si>
  <si>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</si>
  <si>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</si>
  <si>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</si>
  <si>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</si>
  <si>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</si>
  <si>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</si>
  <si>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</si>
  <si>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</si>
  <si>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</si>
  <si>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</si>
  <si>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</si>
  <si>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CP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</si>
  <si>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</si>
  <si>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</si>
  <si>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</si>
  <si>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</si>
  <si>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</si>
  <si>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</si>
  <si>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</si>
  <si>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</si>
  <si>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</si>
  <si>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</si>
  <si>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</si>
  <si>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</si>
  <si>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</si>
  <si>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</si>
  <si>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</si>
  <si>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</si>
  <si>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</si>
  <si>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</si>
  <si>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</si>
  <si>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</si>
  <si>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</si>
  <si>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</si>
  <si>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</si>
  <si>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</si>
  <si>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</si>
  <si>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</si>
  <si>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</si>
  <si>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</si>
  <si>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</si>
  <si>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</si>
  <si>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</si>
  <si>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</si>
  <si>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</si>
  <si>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</si>
  <si>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</si>
  <si>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</si>
  <si>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</si>
  <si>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</si>
  <si>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</si>
  <si>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</si>
  <si>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</si>
  <si>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</si>
  <si>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</si>
  <si>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</si>
  <si>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</si>
  <si>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</si>
  <si>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</si>
  <si>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</si>
  <si>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</si>
  <si>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</si>
  <si>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</si>
  <si>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</si>
  <si>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</si>
  <si>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</si>
  <si>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</si>
  <si>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</si>
  <si>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17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</si>
  <si>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</si>
  <si>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</si>
  <si>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</si>
  <si>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</si>
  <si>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</si>
  <si>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</si>
  <si>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</si>
  <si>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</si>
  <si>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</si>
  <si>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</si>
  <si>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</si>
  <si>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</si>
  <si>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</si>
  <si>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</si>
  <si>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</si>
  <si>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</si>
  <si>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</si>
  <si>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</si>
  <si>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</si>
  <si>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</si>
  <si>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</si>
  <si>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21</t>
  </si>
  <si>
    <t>USB_OTG</t>
  </si>
  <si>
    <t>J9</t>
  </si>
  <si>
    <t>USB_Micro-B_Amphenol_10103594-0001LF_Horizontal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</si>
  <si>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</si>
  <si>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</si>
  <si>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</si>
  <si>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</si>
  <si>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</si>
  <si>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</si>
  <si>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</si>
  <si>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</si>
  <si>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</si>
  <si>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</si>
  <si>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</si>
  <si>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</si>
  <si>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</si>
  <si>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</si>
  <si>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</si>
  <si>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</si>
  <si>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</si>
  <si>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</si>
  <si>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</si>
  <si>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</si>
  <si>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</si>
  <si>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</si>
  <si>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</si>
  <si>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</si>
  <si>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</si>
  <si>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</si>
  <si>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</si>
  <si>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</si>
  <si>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</si>
  <si>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</si>
  <si>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</si>
  <si>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</si>
  <si>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</si>
  <si>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</si>
  <si>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</si>
  <si>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</si>
  <si>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</si>
  <si>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</si>
  <si>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</si>
  <si>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</si>
  <si>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</si>
  <si>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</si>
  <si>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 R21</t>
  </si>
  <si>
    <t>1K</t>
  </si>
  <si>
    <t>https://www.digikey.ch/de/products/detail/stackpole-electronics-inc/RNCP0805FTD1K00/2240229 https://www.digikey.ch/de/products/detail/stackpole-electronics-inc/RMCF0805FT27R0/1712920</t>
  </si>
  <si>
    <t>30</t>
  </si>
  <si>
    <t>R15 R17 R22 R23</t>
  </si>
  <si>
    <t>2K2</t>
  </si>
  <si>
    <t>https://www.digikey.ch/de/products/detail/stackpole-electronics-inc/RMCF0805FT2K20/1760345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</si>
  <si>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</si>
  <si>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</si>
  <si>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</si>
  <si>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</si>
  <si>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</si>
  <si>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</si>
  <si>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</si>
  <si>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</si>
  <si>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</si>
  <si>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https://www.digikey.ch/de/products/detail/stackpole-electronics-inc/RNCP0805FTD1K00/2240229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</si>
  <si>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</si>
  <si>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</si>
  <si>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</si>
  <si>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</si>
  <si>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</si>
  <si>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</si>
  <si>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</si>
  <si>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</si>
  <si>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</si>
  <si>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</si>
  <si>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</si>
  <si>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</si>
  <si>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</si>
  <si>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</si>
  <si>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</si>
  <si>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</si>
  <si>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</si>
  <si>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</si>
  <si>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</si>
  <si>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</si>
  <si>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</si>
  <si>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</si>
  <si>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</si>
  <si>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</si>
  <si>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</si>
  <si>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</si>
  <si>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</si>
  <si>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</si>
  <si>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</si>
  <si>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</si>
  <si>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</si>
  <si>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</si>
  <si>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</si>
  <si>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</si>
  <si>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</si>
  <si>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</si>
  <si>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</si>
  <si>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</si>
  <si>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</si>
  <si>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</si>
  <si>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</si>
  <si>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</si>
  <si>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</si>
  <si>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</si>
  <si>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</si>
  <si>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FSUSB42MUX</t>
  </si>
  <si>
    <t>U8</t>
  </si>
  <si>
    <t>TSSOP-10_3x3mm_P0.5mm</t>
  </si>
  <si>
    <t>https://www.onsemi.com/pub/Collateral/FSUSB42-D.PDF</t>
  </si>
  <si>
    <t>41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</si>
  <si>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</si>
  <si>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</si>
  <si>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</si>
  <si>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</si>
  <si>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</si>
  <si>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42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</si>
  <si>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</si>
  <si>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</si>
  <si>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</si>
  <si>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</si>
  <si>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</si>
  <si>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43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</si>
  <si>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</si>
  <si>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</si>
  <si>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</si>
  <si>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</si>
  <si>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</si>
  <si>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44</t>
  </si>
  <si>
    <t>USB2514B_Bi</t>
  </si>
  <si>
    <t>U9</t>
  </si>
  <si>
    <t>QFN-36-1EP_6x6mm_P0.5mm_EP3.7x3.7mm</t>
  </si>
  <si>
    <t>http://ww1.microchip.com/downloads/en/DeviceDoc/00001692C.pdf</t>
  </si>
  <si>
    <t>45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</si>
  <si>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</si>
  <si>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</si>
  <si>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</si>
  <si>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</si>
  <si>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</si>
  <si>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</si>
  <si>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46</t>
  </si>
  <si>
    <t>ABM8-272-T3</t>
  </si>
  <si>
    <t>X1</t>
  </si>
  <si>
    <t>ABM8-272-T3_ABR</t>
  </si>
  <si>
    <t>https://mm.digikey.com/Volume0/opasdata/d220001/medias/docus/6387/ABM8_272_T3-3392615-pages.pdf</t>
  </si>
  <si>
    <t>47</t>
  </si>
  <si>
    <t>Crystal_Small</t>
  </si>
  <si>
    <t>Y1</t>
  </si>
  <si>
    <t>Crystal_SMD_5032-2Pin_5.0x3.2mm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</si>
  <si>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</si>
  <si>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</si>
  <si>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</si>
  <si>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</si>
  <si>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</si>
  <si>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</si>
  <si>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</si>
  <si>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</si>
  <si>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</si>
  <si>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</si>
  <si>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</si>
  <si>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</si>
  <si>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</si>
  <si>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133 (112 SMD/ 20 THT)</t>
  </si>
  <si>
    <t>Fitted Components:</t>
  </si>
  <si>
    <t>123 (109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</si>
  <si>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</si>
  <si>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</si>
  <si>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</si>
  <si>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</si>
  <si>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</si>
  <si>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</si>
  <si>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</si>
  <si>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</si>
  <si>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</si>
  <si>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</si>
  <si>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</si>
  <si>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</si>
  <si>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</si>
  <si>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</si>
  <si>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</si>
  <si>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</si>
  <si>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</si>
  <si>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</si>
  <si>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</si>
  <si>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</si>
  <si>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</si>
  <si>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</si>
  <si>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</si>
  <si>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</si>
  <si>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</si>
  <si>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</si>
  <si>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</si>
  <si>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</si>
  <si>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</si>
  <si>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</si>
  <si>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</si>
  <si>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</si>
  <si>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</si>
  <si>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</si>
  <si>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</si>
  <si>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</si>
  <si>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Low-Power, Two-Port, High-Speed, USB2.0 (480Mbps) or UART Switch, MSOP-10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</si>
  <si>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</si>
  <si>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</si>
  <si>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</si>
  <si>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</si>
  <si>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</si>
  <si>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</si>
  <si>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2024-10-13 18:44:19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</si>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</sst>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255x.pdf" TargetMode="External"/><Relationship Id="rId33" Type="http://schemas.openxmlformats.org/officeDocument/2006/relationships/hyperlink" Target="https://www.diodes.com/assets/Datasheets/AP64501.pdf" TargetMode="External"/><Relationship Id="rId34" Type="http://schemas.openxmlformats.org/officeDocument/2006/relationships/hyperlink" Target="https://www.onsemi.com/pub/Collateral/FSUSB42-D.PDF" TargetMode="External"/><Relationship Id="rId35" Type="http://schemas.openxmlformats.org/officeDocument/2006/relationships/hyperlink" Target="https://www.diodes.com/assets/Datasheets/AZ1117I.pdf" TargetMode="External"/><Relationship Id="rId36" Type="http://schemas.openxmlformats.org/officeDocument/2006/relationships/hyperlink" Target="https://datasheets.raspberrypi.com/rp2040/rp2040-datasheet.pdf" TargetMode="External"/><Relationship Id="rId37" Type="http://schemas.openxmlformats.org/officeDocument/2006/relationships/hyperlink" Target="https://toshiba.semicon-storage.com/info/docget.jsp?did=28819&amp;prodName=TLP2761" TargetMode="External"/><Relationship Id="rId38" Type="http://schemas.openxmlformats.org/officeDocument/2006/relationships/hyperlink" Target="http://ww1.microchip.com/downloads/en/DeviceDoc/00001692C.pdf" TargetMode="External"/><Relationship Id="rId39" Type="http://schemas.openxmlformats.org/officeDocument/2006/relationships/hyperlink" Target="https://www.winbond.com/resource-files/w25q128jv%20revf%2003272018%20plus.pdf" TargetMode="External"/><Relationship Id="rId40" Type="http://schemas.openxmlformats.org/officeDocument/2006/relationships/hyperlink" Target="https://mm.digikey.com/Volume0/opasdata/d220001/medias/docus/6387/ABM8_272_T3-3392615-pages.pdf" TargetMode="External"/><Relationship Id="rId41" Type="http://schemas.openxmlformats.org/officeDocument/2006/relationships/drawing" Target="../drawings/drawing3.xml"/><Relationship Id="rId42" Type="http://schemas.openxmlformats.org/officeDocument/2006/relationships/vmlDrawing" Target="../drawings/vmlDrawing1.vml"/><Relationship Id="rId43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289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290</v>
      </c>
      <c r="D2" s="3" t="s">
        <v>291</v>
      </c>
      <c r="E2" s="2" t="s">
        <v>300</v>
      </c>
      <c r="F2" s="3">
        <v>53</v>
      </c>
    </row>
    <row r="3" spans="1:15">
      <c r="C3" s="2" t="s">
        <v>292</v>
      </c>
      <c r="D3" s="3" t="s">
        <v>293</v>
      </c>
      <c r="E3" s="2" t="s">
        <v>301</v>
      </c>
      <c r="F3" s="3" t="s">
        <v>302</v>
      </c>
    </row>
    <row r="4" spans="1:15">
      <c r="C4" s="2" t="s">
        <v>294</v>
      </c>
      <c r="D4" s="3" t="s">
        <v>295</v>
      </c>
      <c r="E4" s="2" t="s">
        <v>303</v>
      </c>
      <c r="F4" s="3" t="s">
        <v>304</v>
      </c>
    </row>
    <row r="5" spans="1:15">
      <c r="C5" s="2" t="s">
        <v>296</v>
      </c>
      <c r="D5" s="3" t="s">
        <v>297</v>
      </c>
      <c r="E5" s="2" t="s">
        <v>305</v>
      </c>
      <c r="F5" s="3">
        <v>1</v>
      </c>
    </row>
    <row r="6" spans="1:15">
      <c r="C6" s="2" t="s">
        <v>298</v>
      </c>
      <c r="D6" s="3" t="s">
        <v>299</v>
      </c>
      <c r="E6" s="2" t="s">
        <v>306</v>
      </c>
      <c r="F6" s="3">
        <v>123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21</v>
      </c>
      <c r="H11" s="5" t="s">
        <v>22</v>
      </c>
      <c r="I11" s="7" t="s">
        <v>23</v>
      </c>
      <c r="J11" s="8" t="s">
        <v>31</v>
      </c>
      <c r="K11" s="8" t="s">
        <v>32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33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42</v>
      </c>
      <c r="B24" s="10" t="s">
        <v>16</v>
      </c>
      <c r="C24" s="11" t="s">
        <v>109</v>
      </c>
      <c r="D24" s="11" t="s">
        <v>110</v>
      </c>
      <c r="E24" s="11" t="s">
        <v>111</v>
      </c>
      <c r="F24" s="11" t="s">
        <v>112</v>
      </c>
      <c r="G24" s="9" t="s">
        <v>21</v>
      </c>
      <c r="H24" s="9" t="s">
        <v>22</v>
      </c>
      <c r="I24" s="11" t="s">
        <v>113</v>
      </c>
      <c r="J24" s="12" t="s">
        <v>114</v>
      </c>
      <c r="K24" s="12" t="s">
        <v>115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116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0" t="s">
        <v>78</v>
      </c>
      <c r="J28" s="10" t="s">
        <v>16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>
      <c r="A29" s="5" t="s">
        <v>138</v>
      </c>
      <c r="B29" s="6" t="s">
        <v>16</v>
      </c>
      <c r="C29" s="7" t="s">
        <v>139</v>
      </c>
      <c r="D29" s="7" t="s">
        <v>140</v>
      </c>
      <c r="E29" s="7" t="s">
        <v>139</v>
      </c>
      <c r="F29" s="7" t="s">
        <v>141</v>
      </c>
      <c r="G29" s="5" t="s">
        <v>15</v>
      </c>
      <c r="H29" s="5" t="s">
        <v>22</v>
      </c>
      <c r="I29" s="6" t="s">
        <v>78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142</v>
      </c>
      <c r="D30" s="11" t="s">
        <v>143</v>
      </c>
      <c r="E30" s="11" t="s">
        <v>144</v>
      </c>
      <c r="F30" s="11" t="s">
        <v>145</v>
      </c>
      <c r="G30" s="9" t="s">
        <v>33</v>
      </c>
      <c r="H30" s="9" t="s">
        <v>22</v>
      </c>
      <c r="I30" s="11" t="s">
        <v>146</v>
      </c>
      <c r="J30" s="12" t="s">
        <v>147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148</v>
      </c>
      <c r="B31" s="6" t="s">
        <v>16</v>
      </c>
      <c r="C31" s="7" t="s">
        <v>149</v>
      </c>
      <c r="D31" s="7" t="s">
        <v>150</v>
      </c>
      <c r="E31" s="7" t="s">
        <v>151</v>
      </c>
      <c r="F31" s="7" t="s">
        <v>152</v>
      </c>
      <c r="G31" s="5" t="s">
        <v>15</v>
      </c>
      <c r="H31" s="5" t="s">
        <v>22</v>
      </c>
      <c r="I31" s="7" t="s">
        <v>153</v>
      </c>
      <c r="J31" s="8" t="s">
        <v>154</v>
      </c>
      <c r="K31" s="8" t="s">
        <v>155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156</v>
      </c>
      <c r="B32" s="10" t="s">
        <v>16</v>
      </c>
      <c r="C32" s="11" t="s">
        <v>157</v>
      </c>
      <c r="D32" s="11" t="s">
        <v>158</v>
      </c>
      <c r="E32" s="11" t="s">
        <v>157</v>
      </c>
      <c r="F32" s="11" t="s">
        <v>159</v>
      </c>
      <c r="G32" s="9" t="s">
        <v>15</v>
      </c>
      <c r="H32" s="9" t="s">
        <v>22</v>
      </c>
      <c r="I32" s="11" t="s">
        <v>160</v>
      </c>
      <c r="J32" s="12" t="s">
        <v>161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162</v>
      </c>
      <c r="B33" s="6" t="s">
        <v>16</v>
      </c>
      <c r="C33" s="7" t="s">
        <v>163</v>
      </c>
      <c r="D33" s="7" t="s">
        <v>164</v>
      </c>
      <c r="E33" s="7" t="s">
        <v>165</v>
      </c>
      <c r="F33" s="7" t="s">
        <v>166</v>
      </c>
      <c r="G33" s="5" t="s">
        <v>21</v>
      </c>
      <c r="H33" s="5" t="s">
        <v>22</v>
      </c>
      <c r="I33" s="7" t="s">
        <v>167</v>
      </c>
      <c r="J33" s="8" t="s">
        <v>168</v>
      </c>
      <c r="K33" s="8" t="s">
        <v>169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170</v>
      </c>
      <c r="B34" s="10" t="s">
        <v>16</v>
      </c>
      <c r="C34" s="11" t="s">
        <v>163</v>
      </c>
      <c r="D34" s="11" t="s">
        <v>171</v>
      </c>
      <c r="E34" s="11" t="s">
        <v>172</v>
      </c>
      <c r="F34" s="11" t="s">
        <v>166</v>
      </c>
      <c r="G34" s="9" t="s">
        <v>21</v>
      </c>
      <c r="H34" s="9" t="s">
        <v>22</v>
      </c>
      <c r="I34" s="11" t="s">
        <v>173</v>
      </c>
      <c r="J34" s="12" t="s">
        <v>174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175</v>
      </c>
      <c r="B35" s="6" t="s">
        <v>16</v>
      </c>
      <c r="C35" s="7" t="s">
        <v>163</v>
      </c>
      <c r="D35" s="7" t="s">
        <v>176</v>
      </c>
      <c r="E35" s="7" t="s">
        <v>177</v>
      </c>
      <c r="F35" s="7" t="s">
        <v>166</v>
      </c>
      <c r="G35" s="5" t="s">
        <v>15</v>
      </c>
      <c r="H35" s="5" t="s">
        <v>22</v>
      </c>
      <c r="I35" s="7" t="s">
        <v>173</v>
      </c>
      <c r="J35" s="8" t="s">
        <v>178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179</v>
      </c>
      <c r="B36" s="10" t="s">
        <v>16</v>
      </c>
      <c r="C36" s="11" t="s">
        <v>163</v>
      </c>
      <c r="D36" s="11" t="s">
        <v>180</v>
      </c>
      <c r="E36" s="11" t="s">
        <v>181</v>
      </c>
      <c r="F36" s="11" t="s">
        <v>166</v>
      </c>
      <c r="G36" s="9" t="s">
        <v>28</v>
      </c>
      <c r="H36" s="9" t="s">
        <v>22</v>
      </c>
      <c r="I36" s="11" t="s">
        <v>173</v>
      </c>
      <c r="J36" s="12" t="s">
        <v>182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60" customHeight="1">
      <c r="A37" s="5" t="s">
        <v>183</v>
      </c>
      <c r="B37" s="6" t="s">
        <v>16</v>
      </c>
      <c r="C37" s="7" t="s">
        <v>163</v>
      </c>
      <c r="D37" s="7" t="s">
        <v>184</v>
      </c>
      <c r="E37" s="7" t="s">
        <v>185</v>
      </c>
      <c r="F37" s="7" t="s">
        <v>166</v>
      </c>
      <c r="G37" s="5" t="s">
        <v>47</v>
      </c>
      <c r="H37" s="5" t="s">
        <v>22</v>
      </c>
      <c r="I37" s="7" t="s">
        <v>167</v>
      </c>
      <c r="J37" s="8" t="s">
        <v>186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60" customHeight="1">
      <c r="A38" s="9" t="s">
        <v>187</v>
      </c>
      <c r="B38" s="10" t="s">
        <v>16</v>
      </c>
      <c r="C38" s="11" t="s">
        <v>163</v>
      </c>
      <c r="D38" s="11" t="s">
        <v>188</v>
      </c>
      <c r="E38" s="11" t="s">
        <v>189</v>
      </c>
      <c r="F38" s="11" t="s">
        <v>166</v>
      </c>
      <c r="G38" s="9" t="s">
        <v>33</v>
      </c>
      <c r="H38" s="9" t="s">
        <v>22</v>
      </c>
      <c r="I38" s="11" t="s">
        <v>167</v>
      </c>
      <c r="J38" s="12" t="s">
        <v>190</v>
      </c>
      <c r="K38" s="12" t="s">
        <v>191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192</v>
      </c>
      <c r="B39" s="6" t="s">
        <v>16</v>
      </c>
      <c r="C39" s="7" t="s">
        <v>163</v>
      </c>
      <c r="D39" s="7" t="s">
        <v>193</v>
      </c>
      <c r="E39" s="7" t="s">
        <v>194</v>
      </c>
      <c r="F39" s="7" t="s">
        <v>166</v>
      </c>
      <c r="G39" s="5" t="s">
        <v>21</v>
      </c>
      <c r="H39" s="5" t="s">
        <v>22</v>
      </c>
      <c r="I39" s="7" t="s">
        <v>167</v>
      </c>
      <c r="J39" s="8" t="s">
        <v>195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196</v>
      </c>
      <c r="B40" s="10" t="s">
        <v>16</v>
      </c>
      <c r="C40" s="11" t="s">
        <v>163</v>
      </c>
      <c r="D40" s="11" t="s">
        <v>197</v>
      </c>
      <c r="E40" s="11" t="s">
        <v>198</v>
      </c>
      <c r="F40" s="11" t="s">
        <v>166</v>
      </c>
      <c r="G40" s="9" t="s">
        <v>21</v>
      </c>
      <c r="H40" s="9" t="s">
        <v>22</v>
      </c>
      <c r="I40" s="11" t="s">
        <v>199</v>
      </c>
      <c r="J40" s="12" t="s">
        <v>200</v>
      </c>
      <c r="K40" s="12" t="s">
        <v>201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202</v>
      </c>
      <c r="B41" s="6" t="s">
        <v>16</v>
      </c>
      <c r="C41" s="7" t="s">
        <v>163</v>
      </c>
      <c r="D41" s="7" t="s">
        <v>203</v>
      </c>
      <c r="E41" s="7" t="s">
        <v>204</v>
      </c>
      <c r="F41" s="7" t="s">
        <v>166</v>
      </c>
      <c r="G41" s="5" t="s">
        <v>15</v>
      </c>
      <c r="H41" s="5" t="s">
        <v>22</v>
      </c>
      <c r="I41" s="7" t="s">
        <v>173</v>
      </c>
      <c r="J41" s="8" t="s">
        <v>205</v>
      </c>
      <c r="K41" s="8" t="s">
        <v>206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207</v>
      </c>
      <c r="B42" s="10" t="s">
        <v>16</v>
      </c>
      <c r="C42" s="11" t="s">
        <v>163</v>
      </c>
      <c r="D42" s="11" t="s">
        <v>208</v>
      </c>
      <c r="E42" s="11" t="s">
        <v>209</v>
      </c>
      <c r="F42" s="11" t="s">
        <v>166</v>
      </c>
      <c r="G42" s="9" t="s">
        <v>39</v>
      </c>
      <c r="H42" s="9" t="s">
        <v>22</v>
      </c>
      <c r="I42" s="11" t="s">
        <v>167</v>
      </c>
      <c r="J42" s="12" t="s">
        <v>200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210</v>
      </c>
      <c r="B43" s="6" t="s">
        <v>16</v>
      </c>
      <c r="C43" s="7" t="s">
        <v>211</v>
      </c>
      <c r="D43" s="7" t="s">
        <v>212</v>
      </c>
      <c r="E43" s="7" t="s">
        <v>213</v>
      </c>
      <c r="F43" s="7" t="s">
        <v>214</v>
      </c>
      <c r="G43" s="5" t="s">
        <v>21</v>
      </c>
      <c r="H43" s="5" t="s">
        <v>22</v>
      </c>
      <c r="I43" s="7" t="s">
        <v>215</v>
      </c>
      <c r="J43" s="8" t="s">
        <v>216</v>
      </c>
      <c r="K43" s="8" t="s">
        <v>217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218</v>
      </c>
      <c r="B44" s="10" t="s">
        <v>16</v>
      </c>
      <c r="C44" s="11" t="s">
        <v>219</v>
      </c>
      <c r="D44" s="11" t="s">
        <v>220</v>
      </c>
      <c r="E44" s="11" t="s">
        <v>221</v>
      </c>
      <c r="F44" s="11" t="s">
        <v>222</v>
      </c>
      <c r="G44" s="9" t="s">
        <v>47</v>
      </c>
      <c r="H44" s="9" t="s">
        <v>22</v>
      </c>
      <c r="I44" s="11" t="s">
        <v>223</v>
      </c>
      <c r="J44" s="12" t="s">
        <v>224</v>
      </c>
      <c r="K44" s="12" t="s">
        <v>225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226</v>
      </c>
      <c r="B45" s="6" t="s">
        <v>16</v>
      </c>
      <c r="C45" s="7" t="s">
        <v>227</v>
      </c>
      <c r="D45" s="7" t="s">
        <v>228</v>
      </c>
      <c r="E45" s="7" t="s">
        <v>227</v>
      </c>
      <c r="F45" s="7" t="s">
        <v>229</v>
      </c>
      <c r="G45" s="5" t="s">
        <v>21</v>
      </c>
      <c r="H45" s="5" t="s">
        <v>22</v>
      </c>
      <c r="I45" s="7" t="s">
        <v>230</v>
      </c>
      <c r="J45" s="8" t="s">
        <v>231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232</v>
      </c>
      <c r="B46" s="10" t="s">
        <v>16</v>
      </c>
      <c r="C46" s="11" t="s">
        <v>233</v>
      </c>
      <c r="D46" s="11" t="s">
        <v>234</v>
      </c>
      <c r="E46" s="11" t="s">
        <v>233</v>
      </c>
      <c r="F46" s="11" t="s">
        <v>235</v>
      </c>
      <c r="G46" s="9" t="s">
        <v>15</v>
      </c>
      <c r="H46" s="9" t="s">
        <v>22</v>
      </c>
      <c r="I46" s="11" t="s">
        <v>236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237</v>
      </c>
    </row>
    <row r="47" spans="1:15" ht="45" customHeight="1">
      <c r="A47" s="5" t="s">
        <v>238</v>
      </c>
      <c r="B47" s="6" t="s">
        <v>16</v>
      </c>
      <c r="C47" s="7" t="s">
        <v>239</v>
      </c>
      <c r="D47" s="7" t="s">
        <v>240</v>
      </c>
      <c r="E47" s="7" t="s">
        <v>241</v>
      </c>
      <c r="F47" s="7" t="s">
        <v>242</v>
      </c>
      <c r="G47" s="5" t="s">
        <v>15</v>
      </c>
      <c r="H47" s="5" t="s">
        <v>22</v>
      </c>
      <c r="I47" s="7" t="s">
        <v>243</v>
      </c>
      <c r="J47" s="8" t="s">
        <v>244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>
      <c r="A48" s="9" t="s">
        <v>245</v>
      </c>
      <c r="B48" s="10" t="s">
        <v>16</v>
      </c>
      <c r="C48" s="11" t="s">
        <v>246</v>
      </c>
      <c r="D48" s="11" t="s">
        <v>247</v>
      </c>
      <c r="E48" s="11" t="s">
        <v>246</v>
      </c>
      <c r="F48" s="11" t="s">
        <v>248</v>
      </c>
      <c r="G48" s="9" t="s">
        <v>15</v>
      </c>
      <c r="H48" s="9" t="s">
        <v>22</v>
      </c>
      <c r="I48" s="11" t="s">
        <v>249</v>
      </c>
      <c r="J48" s="10" t="s">
        <v>16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250</v>
      </c>
      <c r="B49" s="6" t="s">
        <v>16</v>
      </c>
      <c r="C49" s="7" t="s">
        <v>251</v>
      </c>
      <c r="D49" s="7" t="s">
        <v>252</v>
      </c>
      <c r="E49" s="7" t="s">
        <v>251</v>
      </c>
      <c r="F49" s="7" t="s">
        <v>253</v>
      </c>
      <c r="G49" s="5" t="s">
        <v>15</v>
      </c>
      <c r="H49" s="5" t="s">
        <v>22</v>
      </c>
      <c r="I49" s="7" t="s">
        <v>254</v>
      </c>
      <c r="J49" s="8" t="s">
        <v>255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256</v>
      </c>
      <c r="B50" s="10" t="s">
        <v>16</v>
      </c>
      <c r="C50" s="11" t="s">
        <v>257</v>
      </c>
      <c r="D50" s="11" t="s">
        <v>258</v>
      </c>
      <c r="E50" s="11" t="s">
        <v>257</v>
      </c>
      <c r="F50" s="11" t="s">
        <v>259</v>
      </c>
      <c r="G50" s="9" t="s">
        <v>15</v>
      </c>
      <c r="H50" s="9" t="s">
        <v>22</v>
      </c>
      <c r="I50" s="11" t="s">
        <v>260</v>
      </c>
      <c r="J50" s="12" t="s">
        <v>261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262</v>
      </c>
      <c r="B51" s="6" t="s">
        <v>16</v>
      </c>
      <c r="C51" s="7" t="s">
        <v>263</v>
      </c>
      <c r="D51" s="7" t="s">
        <v>264</v>
      </c>
      <c r="E51" s="7" t="s">
        <v>263</v>
      </c>
      <c r="F51" s="7" t="s">
        <v>265</v>
      </c>
      <c r="G51" s="5" t="s">
        <v>15</v>
      </c>
      <c r="H51" s="5" t="s">
        <v>22</v>
      </c>
      <c r="I51" s="7" t="s">
        <v>266</v>
      </c>
      <c r="J51" s="8" t="s">
        <v>267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268</v>
      </c>
      <c r="B52" s="10" t="s">
        <v>16</v>
      </c>
      <c r="C52" s="11" t="s">
        <v>269</v>
      </c>
      <c r="D52" s="11" t="s">
        <v>270</v>
      </c>
      <c r="E52" s="11" t="s">
        <v>269</v>
      </c>
      <c r="F52" s="11" t="s">
        <v>271</v>
      </c>
      <c r="G52" s="9" t="s">
        <v>15</v>
      </c>
      <c r="H52" s="9" t="s">
        <v>22</v>
      </c>
      <c r="I52" s="11" t="s">
        <v>272</v>
      </c>
      <c r="J52" s="10" t="s">
        <v>16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273</v>
      </c>
      <c r="B53" s="6" t="s">
        <v>16</v>
      </c>
      <c r="C53" s="7" t="s">
        <v>274</v>
      </c>
      <c r="D53" s="7" t="s">
        <v>275</v>
      </c>
      <c r="E53" s="7" t="s">
        <v>276</v>
      </c>
      <c r="F53" s="7" t="s">
        <v>277</v>
      </c>
      <c r="G53" s="5" t="s">
        <v>15</v>
      </c>
      <c r="H53" s="5" t="s">
        <v>22</v>
      </c>
      <c r="I53" s="7" t="s">
        <v>278</v>
      </c>
      <c r="J53" s="8" t="s">
        <v>279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280</v>
      </c>
      <c r="B54" s="10" t="s">
        <v>16</v>
      </c>
      <c r="C54" s="11" t="s">
        <v>281</v>
      </c>
      <c r="D54" s="11" t="s">
        <v>282</v>
      </c>
      <c r="E54" s="11" t="s">
        <v>281</v>
      </c>
      <c r="F54" s="11" t="s">
        <v>283</v>
      </c>
      <c r="G54" s="9" t="s">
        <v>15</v>
      </c>
      <c r="H54" s="9" t="s">
        <v>22</v>
      </c>
      <c r="I54" s="11" t="s">
        <v>284</v>
      </c>
      <c r="J54" s="10" t="s">
        <v>16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>
      <c r="A55" s="5" t="s">
        <v>285</v>
      </c>
      <c r="B55" s="6" t="s">
        <v>16</v>
      </c>
      <c r="C55" s="7" t="s">
        <v>286</v>
      </c>
      <c r="D55" s="7" t="s">
        <v>287</v>
      </c>
      <c r="E55" s="7" t="s">
        <v>286</v>
      </c>
      <c r="F55" s="7" t="s">
        <v>288</v>
      </c>
      <c r="G55" s="5" t="s">
        <v>15</v>
      </c>
      <c r="H55" s="5" t="s">
        <v>22</v>
      </c>
      <c r="I55" s="6" t="s">
        <v>78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289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290</v>
      </c>
      <c r="D2" s="3" t="s">
        <v>291</v>
      </c>
      <c r="E2" s="2" t="s">
        <v>300</v>
      </c>
      <c r="F2" s="3">
        <v>53</v>
      </c>
    </row>
    <row r="3" spans="1:15">
      <c r="C3" s="2" t="s">
        <v>292</v>
      </c>
      <c r="D3" s="3" t="s">
        <v>293</v>
      </c>
      <c r="E3" s="2" t="s">
        <v>301</v>
      </c>
      <c r="F3" s="3" t="s">
        <v>302</v>
      </c>
    </row>
    <row r="4" spans="1:15">
      <c r="C4" s="2" t="s">
        <v>294</v>
      </c>
      <c r="D4" s="3" t="s">
        <v>295</v>
      </c>
      <c r="E4" s="2" t="s">
        <v>303</v>
      </c>
      <c r="F4" s="3" t="s">
        <v>304</v>
      </c>
    </row>
    <row r="5" spans="1:15">
      <c r="C5" s="2" t="s">
        <v>296</v>
      </c>
      <c r="D5" s="3" t="s">
        <v>297</v>
      </c>
      <c r="E5" s="2" t="s">
        <v>305</v>
      </c>
      <c r="F5" s="3">
        <v>1</v>
      </c>
    </row>
    <row r="6" spans="1:15">
      <c r="C6" s="2" t="s">
        <v>298</v>
      </c>
      <c r="D6" s="3" t="s">
        <v>299</v>
      </c>
      <c r="E6" s="2" t="s">
        <v>306</v>
      </c>
      <c r="F6" s="3">
        <v>123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307</v>
      </c>
      <c r="D9" s="7" t="s">
        <v>308</v>
      </c>
      <c r="E9" s="7" t="s">
        <v>309</v>
      </c>
      <c r="F9" s="7" t="s">
        <v>310</v>
      </c>
      <c r="G9" s="5" t="s">
        <v>15</v>
      </c>
      <c r="H9" s="5" t="s">
        <v>311</v>
      </c>
      <c r="I9" s="7" t="s">
        <v>312</v>
      </c>
      <c r="J9" s="8" t="s">
        <v>313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314</v>
      </c>
      <c r="D10" s="11" t="s">
        <v>315</v>
      </c>
      <c r="E10" s="11" t="s">
        <v>316</v>
      </c>
      <c r="F10" s="11" t="s">
        <v>317</v>
      </c>
      <c r="G10" s="9" t="s">
        <v>21</v>
      </c>
      <c r="H10" s="9" t="s">
        <v>311</v>
      </c>
      <c r="I10" s="11" t="s">
        <v>318</v>
      </c>
      <c r="J10" s="12" t="s">
        <v>319</v>
      </c>
      <c r="K10" s="12" t="s">
        <v>320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321</v>
      </c>
      <c r="E11" s="7" t="s">
        <v>322</v>
      </c>
      <c r="F11" s="7" t="s">
        <v>323</v>
      </c>
      <c r="G11" s="5" t="s">
        <v>21</v>
      </c>
      <c r="H11" s="5" t="s">
        <v>311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33</v>
      </c>
      <c r="B12" s="10" t="s">
        <v>16</v>
      </c>
      <c r="C12" s="11" t="s">
        <v>97</v>
      </c>
      <c r="D12" s="11" t="s">
        <v>324</v>
      </c>
      <c r="E12" s="11" t="s">
        <v>99</v>
      </c>
      <c r="F12" s="11" t="s">
        <v>325</v>
      </c>
      <c r="G12" s="9" t="s">
        <v>21</v>
      </c>
      <c r="H12" s="9" t="s">
        <v>311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163</v>
      </c>
      <c r="D13" s="7" t="s">
        <v>326</v>
      </c>
      <c r="E13" s="7" t="s">
        <v>327</v>
      </c>
      <c r="F13" s="7" t="s">
        <v>166</v>
      </c>
      <c r="G13" s="5" t="s">
        <v>15</v>
      </c>
      <c r="H13" s="5" t="s">
        <v>311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219</v>
      </c>
      <c r="D14" s="11" t="s">
        <v>328</v>
      </c>
      <c r="E14" s="11" t="s">
        <v>329</v>
      </c>
      <c r="F14" s="11" t="s">
        <v>330</v>
      </c>
      <c r="G14" s="9" t="s">
        <v>21</v>
      </c>
      <c r="H14" s="9" t="s">
        <v>311</v>
      </c>
      <c r="I14" s="11" t="s">
        <v>331</v>
      </c>
      <c r="J14" s="12" t="s">
        <v>332</v>
      </c>
      <c r="K14" s="12" t="s">
        <v>333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0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58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289</v>
      </c>
      <c r="E1" s="1"/>
      <c r="F1" s="1"/>
      <c r="G1" s="1"/>
      <c r="H1" s="1"/>
    </row>
    <row r="2" spans="1:8">
      <c r="D2" s="2" t="s">
        <v>290</v>
      </c>
      <c r="E2" s="3" t="s">
        <v>291</v>
      </c>
      <c r="G2" s="13" t="s">
        <v>344</v>
      </c>
      <c r="H2" s="13">
        <v>1</v>
      </c>
    </row>
    <row r="3" spans="1:8">
      <c r="D3" s="2" t="s">
        <v>292</v>
      </c>
      <c r="E3" s="3" t="s">
        <v>293</v>
      </c>
      <c r="G3" s="14" t="s">
        <v>346</v>
      </c>
      <c r="H3" s="15">
        <f>TotalCost/BoardQty</f>
        <v>0.0</v>
      </c>
    </row>
    <row r="4" spans="1:8">
      <c r="D4" s="2" t="s">
        <v>294</v>
      </c>
      <c r="E4" s="3" t="s">
        <v>295</v>
      </c>
      <c r="G4" s="14" t="s">
        <v>345</v>
      </c>
      <c r="H4" s="16">
        <f>SUM(H10:H56)</f>
        <v>0</v>
      </c>
    </row>
    <row r="5" spans="1:8">
      <c r="D5" s="2" t="s">
        <v>296</v>
      </c>
      <c r="E5" s="3" t="s">
        <v>297</v>
      </c>
    </row>
    <row r="6" spans="1:8">
      <c r="D6" s="2" t="s">
        <v>298</v>
      </c>
      <c r="E6" s="3" t="s">
        <v>299</v>
      </c>
    </row>
    <row r="8" spans="1:8">
      <c r="A8" s="17" t="s">
        <v>334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335</v>
      </c>
      <c r="F9" s="18" t="s">
        <v>336</v>
      </c>
      <c r="G9" s="18" t="s">
        <v>337</v>
      </c>
      <c r="H9" s="18" t="s">
        <v>338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CEILING(BoardQty*2,1)</f>
        <v>2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CEILING(BoardQty*16,1)</f>
        <v>16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110</v>
      </c>
      <c r="B25" s="19" t="s">
        <v>111</v>
      </c>
      <c r="D25" s="19" t="s">
        <v>112</v>
      </c>
      <c r="E25" s="19" t="s">
        <v>113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>
      <c r="A29" s="19" t="s">
        <v>136</v>
      </c>
      <c r="B29" s="19" t="s">
        <v>135</v>
      </c>
      <c r="C29" s="19" t="s">
        <v>339</v>
      </c>
      <c r="D29" s="19" t="s">
        <v>137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140</v>
      </c>
      <c r="B30" s="19" t="s">
        <v>139</v>
      </c>
      <c r="C30" s="19" t="s">
        <v>340</v>
      </c>
      <c r="D30" s="19" t="s">
        <v>141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143</v>
      </c>
      <c r="B31" s="19" t="s">
        <v>144</v>
      </c>
      <c r="D31" s="19" t="s">
        <v>145</v>
      </c>
      <c r="E31" s="19" t="s">
        <v>146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150</v>
      </c>
      <c r="B32" s="19" t="s">
        <v>151</v>
      </c>
      <c r="D32" s="19" t="s">
        <v>152</v>
      </c>
      <c r="E32" s="19" t="s">
        <v>153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158</v>
      </c>
      <c r="B33" s="19" t="s">
        <v>157</v>
      </c>
      <c r="D33" s="19" t="s">
        <v>159</v>
      </c>
      <c r="E33" s="19" t="s">
        <v>160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164</v>
      </c>
      <c r="B34" s="19" t="s">
        <v>165</v>
      </c>
      <c r="D34" s="19" t="s">
        <v>166</v>
      </c>
      <c r="E34" s="19" t="s">
        <v>167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171</v>
      </c>
      <c r="B35" s="19" t="s">
        <v>172</v>
      </c>
      <c r="D35" s="19" t="s">
        <v>166</v>
      </c>
      <c r="E35" s="19" t="s">
        <v>173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176</v>
      </c>
      <c r="B36" s="19" t="s">
        <v>177</v>
      </c>
      <c r="D36" s="19" t="s">
        <v>166</v>
      </c>
      <c r="E36" s="19" t="s">
        <v>173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180</v>
      </c>
      <c r="B37" s="19" t="s">
        <v>181</v>
      </c>
      <c r="D37" s="19" t="s">
        <v>166</v>
      </c>
      <c r="E37" s="19" t="s">
        <v>173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184</v>
      </c>
      <c r="B38" s="19" t="s">
        <v>185</v>
      </c>
      <c r="D38" s="19" t="s">
        <v>166</v>
      </c>
      <c r="E38" s="19" t="s">
        <v>167</v>
      </c>
      <c r="F38" s="19">
        <f>CEILING(BoardQty*6,1)</f>
        <v>6</v>
      </c>
      <c r="H38" s="20">
        <f>IF(AND(ISNUMBER(F38),ISNUMBER(G38)),F38*G38,"")</f>
        <v/>
      </c>
    </row>
    <row r="39" spans="1:8">
      <c r="A39" s="19" t="s">
        <v>188</v>
      </c>
      <c r="B39" s="19" t="s">
        <v>189</v>
      </c>
      <c r="D39" s="19" t="s">
        <v>166</v>
      </c>
      <c r="E39" s="19" t="s">
        <v>167</v>
      </c>
      <c r="F39" s="19">
        <f>CEILING(BoardQty*4,1)</f>
        <v>4</v>
      </c>
      <c r="H39" s="20">
        <f>IF(AND(ISNUMBER(F39),ISNUMBER(G39)),F39*G39,"")</f>
        <v/>
      </c>
    </row>
    <row r="40" spans="1:8">
      <c r="A40" s="19" t="s">
        <v>193</v>
      </c>
      <c r="B40" s="19" t="s">
        <v>194</v>
      </c>
      <c r="D40" s="19" t="s">
        <v>166</v>
      </c>
      <c r="E40" s="19" t="s">
        <v>167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197</v>
      </c>
      <c r="B41" s="19" t="s">
        <v>198</v>
      </c>
      <c r="D41" s="19" t="s">
        <v>166</v>
      </c>
      <c r="E41" s="19" t="s">
        <v>199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203</v>
      </c>
      <c r="B42" s="19" t="s">
        <v>204</v>
      </c>
      <c r="D42" s="19" t="s">
        <v>166</v>
      </c>
      <c r="E42" s="19" t="s">
        <v>173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208</v>
      </c>
      <c r="B43" s="19" t="s">
        <v>209</v>
      </c>
      <c r="D43" s="19" t="s">
        <v>166</v>
      </c>
      <c r="E43" s="19" t="s">
        <v>167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212</v>
      </c>
      <c r="B44" s="19" t="s">
        <v>213</v>
      </c>
      <c r="D44" s="19" t="s">
        <v>214</v>
      </c>
      <c r="E44" s="19" t="s">
        <v>215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220</v>
      </c>
      <c r="B45" s="19" t="s">
        <v>221</v>
      </c>
      <c r="D45" s="19" t="s">
        <v>222</v>
      </c>
      <c r="E45" s="19" t="s">
        <v>223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228</v>
      </c>
      <c r="B46" s="19" t="s">
        <v>227</v>
      </c>
      <c r="D46" s="19" t="s">
        <v>229</v>
      </c>
      <c r="E46" s="19" t="s">
        <v>230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234</v>
      </c>
      <c r="B47" s="19" t="s">
        <v>233</v>
      </c>
      <c r="D47" s="19" t="s">
        <v>235</v>
      </c>
      <c r="E47" s="19" t="s">
        <v>236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240</v>
      </c>
      <c r="B48" s="19" t="s">
        <v>241</v>
      </c>
      <c r="D48" s="19" t="s">
        <v>242</v>
      </c>
      <c r="E48" s="19" t="s">
        <v>243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247</v>
      </c>
      <c r="B49" s="19" t="s">
        <v>246</v>
      </c>
      <c r="C49" s="19" t="s">
        <v>341</v>
      </c>
      <c r="D49" s="19" t="s">
        <v>248</v>
      </c>
      <c r="E49" s="19" t="s">
        <v>249</v>
      </c>
      <c r="F49" s="19">
        <f>BoardQty*1</f>
        <v>1</v>
      </c>
      <c r="H49" s="20">
        <f>IF(AND(ISNUMBER(F49),ISNUMBER(G49)),F49*G49,"")</f>
        <v/>
      </c>
    </row>
    <row r="50" spans="1:8">
      <c r="A50" s="19" t="s">
        <v>252</v>
      </c>
      <c r="B50" s="19" t="s">
        <v>251</v>
      </c>
      <c r="D50" s="19" t="s">
        <v>253</v>
      </c>
      <c r="E50" s="19" t="s">
        <v>254</v>
      </c>
      <c r="F50" s="19">
        <f>BoardQty*1</f>
        <v>1</v>
      </c>
      <c r="H50" s="20">
        <f>IF(AND(ISNUMBER(F50),ISNUMBER(G50)),F50*G50,"")</f>
        <v/>
      </c>
    </row>
    <row r="51" spans="1:8" ht="30" customHeight="1">
      <c r="A51" s="19" t="s">
        <v>258</v>
      </c>
      <c r="B51" s="19" t="s">
        <v>257</v>
      </c>
      <c r="D51" s="19" t="s">
        <v>259</v>
      </c>
      <c r="E51" s="19" t="s">
        <v>260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264</v>
      </c>
      <c r="B52" s="19" t="s">
        <v>263</v>
      </c>
      <c r="D52" s="19" t="s">
        <v>265</v>
      </c>
      <c r="E52" s="19" t="s">
        <v>266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270</v>
      </c>
      <c r="B53" s="19" t="s">
        <v>269</v>
      </c>
      <c r="C53" s="19" t="s">
        <v>342</v>
      </c>
      <c r="D53" s="19" t="s">
        <v>271</v>
      </c>
      <c r="E53" s="19" t="s">
        <v>272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275</v>
      </c>
      <c r="B54" s="19" t="s">
        <v>276</v>
      </c>
      <c r="D54" s="19" t="s">
        <v>277</v>
      </c>
      <c r="E54" s="19" t="s">
        <v>278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282</v>
      </c>
      <c r="B55" s="19" t="s">
        <v>281</v>
      </c>
      <c r="D55" s="19" t="s">
        <v>283</v>
      </c>
      <c r="E55" s="19" t="s">
        <v>284</v>
      </c>
      <c r="F55" s="19">
        <f>BoardQty*1</f>
        <v>1</v>
      </c>
      <c r="H55" s="20">
        <f>IF(AND(ISNUMBER(F55),ISNUMBER(G55)),F55*G55,"")</f>
        <v/>
      </c>
    </row>
    <row r="56" spans="1:8">
      <c r="A56" s="19" t="s">
        <v>287</v>
      </c>
      <c r="B56" s="19" t="s">
        <v>286</v>
      </c>
      <c r="C56" s="19" t="s">
        <v>343</v>
      </c>
      <c r="D56" s="19" t="s">
        <v>288</v>
      </c>
      <c r="F56" s="19">
        <f>BoardQty*1</f>
        <v>1</v>
      </c>
      <c r="H56" s="20">
        <f>IF(AND(ISNUMBER(F56),ISNUMBER(G56)),F56*G56,"")</f>
        <v/>
      </c>
    </row>
    <row r="59" spans="1:8">
      <c r="A59" s="21" t="s">
        <v>347</v>
      </c>
      <c r="B59" s="22" t="s">
        <v>348</v>
      </c>
    </row>
    <row r="60" spans="1:8">
      <c r="A60" s="23" t="s">
        <v>349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31" r:id="rId16"/>
    <hyperlink ref="E32" r:id="rId17"/>
    <hyperlink ref="E33" r:id="rId18"/>
    <hyperlink ref="E34" r:id="rId19"/>
    <hyperlink ref="E35" r:id="rId20"/>
    <hyperlink ref="E36" r:id="rId21"/>
    <hyperlink ref="E37" r:id="rId22"/>
    <hyperlink ref="E38" r:id="rId23"/>
    <hyperlink ref="E39" r:id="rId24"/>
    <hyperlink ref="E40" r:id="rId25"/>
    <hyperlink ref="E41" r:id="rId26"/>
    <hyperlink ref="E42" r:id="rId27"/>
    <hyperlink ref="E43" r:id="rId28"/>
    <hyperlink ref="E44" r:id="rId29"/>
    <hyperlink ref="E45" r:id="rId30"/>
    <hyperlink ref="E46" r:id="rId31"/>
    <hyperlink ref="E47" r:id="rId32"/>
    <hyperlink ref="E48" r:id="rId33"/>
    <hyperlink ref="E49" r:id="rId34"/>
    <hyperlink ref="E50" r:id="rId35"/>
    <hyperlink ref="E51" r:id="rId36"/>
    <hyperlink ref="E52" r:id="rId37"/>
    <hyperlink ref="E53" r:id="rId38"/>
    <hyperlink ref="E54" r:id="rId39"/>
    <hyperlink ref="E55" r:id="rId40"/>
  </hyperlinks>
  <pageMargins left="0.7" right="0.7" top="0.75" bottom="0.75" header="0.3" footer="0.3"/>
  <drawing r:id="rId41"/>
  <legacyDrawing r:id="rId4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289</v>
      </c>
      <c r="E1" s="1"/>
      <c r="F1" s="1"/>
      <c r="G1" s="1"/>
    </row>
    <row r="2" spans="1:7">
      <c r="D2" s="2" t="s">
        <v>290</v>
      </c>
      <c r="E2" s="3" t="s">
        <v>291</v>
      </c>
      <c r="F2" s="13" t="s">
        <v>344</v>
      </c>
      <c r="G2" s="13">
        <v>1</v>
      </c>
    </row>
    <row r="3" spans="1:7">
      <c r="D3" s="2" t="s">
        <v>292</v>
      </c>
      <c r="E3" s="3" t="s">
        <v>293</v>
      </c>
      <c r="F3" s="14" t="s">
        <v>346</v>
      </c>
      <c r="G3" s="15">
        <f>TotalCost/BoardQty</f>
        <v>0.0</v>
      </c>
    </row>
    <row r="4" spans="1:7">
      <c r="D4" s="2" t="s">
        <v>294</v>
      </c>
      <c r="E4" s="3" t="s">
        <v>295</v>
      </c>
      <c r="F4" s="14" t="s">
        <v>345</v>
      </c>
      <c r="G4" s="16">
        <f>SUM(G10:G15)</f>
        <v>0</v>
      </c>
    </row>
    <row r="5" spans="1:7">
      <c r="D5" s="2" t="s">
        <v>296</v>
      </c>
      <c r="E5" s="3" t="s">
        <v>297</v>
      </c>
    </row>
    <row r="6" spans="1:7">
      <c r="D6" s="2" t="s">
        <v>298</v>
      </c>
      <c r="E6" s="3" t="s">
        <v>299</v>
      </c>
    </row>
    <row r="8" spans="1:7">
      <c r="A8" s="17" t="s">
        <v>334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335</v>
      </c>
      <c r="E9" s="18" t="s">
        <v>336</v>
      </c>
      <c r="F9" s="18" t="s">
        <v>337</v>
      </c>
      <c r="G9" s="18" t="s">
        <v>338</v>
      </c>
    </row>
    <row r="10" spans="1:7" ht="30" customHeight="1">
      <c r="A10" s="19" t="s">
        <v>308</v>
      </c>
      <c r="B10" s="19" t="s">
        <v>309</v>
      </c>
      <c r="C10" s="19" t="s">
        <v>310</v>
      </c>
      <c r="D10" s="19" t="s">
        <v>312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315</v>
      </c>
      <c r="B11" s="19" t="s">
        <v>316</v>
      </c>
      <c r="C11" s="19" t="s">
        <v>317</v>
      </c>
      <c r="D11" s="19" t="s">
        <v>318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321</v>
      </c>
      <c r="B12" s="19" t="s">
        <v>322</v>
      </c>
      <c r="C12" s="19" t="s">
        <v>323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324</v>
      </c>
      <c r="B13" s="19" t="s">
        <v>99</v>
      </c>
      <c r="C13" s="19" t="s">
        <v>325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326</v>
      </c>
      <c r="B14" s="19" t="s">
        <v>327</v>
      </c>
      <c r="C14" s="19" t="s">
        <v>166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328</v>
      </c>
      <c r="B15" s="19" t="s">
        <v>329</v>
      </c>
      <c r="C15" s="19" t="s">
        <v>330</v>
      </c>
      <c r="D15" s="19" t="s">
        <v>331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347</v>
      </c>
      <c r="B18" s="22" t="s">
        <v>348</v>
      </c>
    </row>
    <row r="19" spans="1:2">
      <c r="A19" s="23" t="s">
        <v>349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350</v>
      </c>
    </row>
    <row r="2" spans="1:1">
      <c r="A2" s="7" t="s">
        <v>351</v>
      </c>
    </row>
    <row r="3" spans="1:1">
      <c r="A3" s="5" t="s">
        <v>352</v>
      </c>
    </row>
    <row r="4" spans="1:1">
      <c r="A4" s="8" t="s">
        <v>353</v>
      </c>
    </row>
    <row r="5" spans="1:1">
      <c r="A5" s="6" t="s">
        <v>354</v>
      </c>
    </row>
    <row r="7" spans="1:1">
      <c r="A7" t="s">
        <v>355</v>
      </c>
    </row>
    <row r="8" spans="1:1">
      <c r="A8" s="24" t="s">
        <v>356</v>
      </c>
    </row>
    <row r="9" spans="1:1">
      <c r="A9" s="25" t="s">
        <v>357</v>
      </c>
    </row>
    <row r="10" spans="1:1">
      <c r="A10" s="26" t="s">
        <v>358</v>
      </c>
    </row>
    <row r="11" spans="1:1">
      <c r="A11" s="27" t="s">
        <v>359</v>
      </c>
    </row>
    <row r="12" spans="1:1">
      <c r="A12" s="28" t="s">
        <v>360</v>
      </c>
    </row>
    <row r="13" spans="1:1">
      <c r="A13" s="29" t="s">
        <v>361</v>
      </c>
    </row>
    <row r="14" spans="1:1">
      <c r="A14" s="30" t="s">
        <v>362</v>
      </c>
    </row>
    <row r="15" spans="1:1">
      <c r="A15" s="31" t="s">
        <v>363</v>
      </c>
    </row>
    <row r="16" spans="1:1">
      <c r="A16" s="32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2024-10-13T18:44:19Z</dcterms:created>
  <dcterms:modified xsi:type="dcterms:W3CDTF">2024-10-13T18:44:19Z</dcterms:modified>
</cp:coreProperties>
</file>