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<sst xmlns="http://schemas.openxmlformats.org/spreadsheetml/2006/main" count="1037" uniqueCount="394">
  <si>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</si>
  <si>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</si>
  <si>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</si>
  <si>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</si>
  <si>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</si>
  <si>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</si>
  <si>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</si>
  <si>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</si>
  <si>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</si>
  <si>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</si>
  <si>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</si>
  <si>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</si>
  <si>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</si>
  <si>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</si>
  <si>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</si>
  <si>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</si>
  <si>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</si>
  <si>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</si>
  <si>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</si>
  <si>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</si>
  <si>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</si>
  <si>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</si>
  <si>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</si>
  <si>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</si>
  <si>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</si>
  <si>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</si>
  <si>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Unpolarized capacitor</t>
  </si>
  <si>
    <t>C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</si>
  <si>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</si>
  <si>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</si>
  <si>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</si>
  <si>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</si>
  <si>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</si>
  <si>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</si>
  <si>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</si>
  <si>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</si>
  <si>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</si>
  <si>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</si>
  <si>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</si>
  <si>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</si>
  <si>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</si>
  <si>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</si>
  <si>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</si>
  <si>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</si>
  <si>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</si>
  <si>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</si>
  <si>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</si>
  <si>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</si>
  <si>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</si>
  <si>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</si>
  <si>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</si>
  <si>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</si>
  <si>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</si>
  <si>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6</t>
  </si>
  <si>
    <t>C12 C13</t>
  </si>
  <si>
    <t>1u</t>
  </si>
  <si>
    <t>https://datasheets.kyocera-avx.com/KGM_X7R.pdf</t>
  </si>
  <si>
    <t>7</t>
  </si>
  <si>
    <t>C2 C4 C19 C26 C27 C28 C31 C32</t>
  </si>
  <si>
    <t>22u</t>
  </si>
  <si>
    <t>8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</si>
  <si>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</si>
  <si>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</si>
  <si>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</si>
  <si>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</si>
  <si>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</si>
  <si>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</si>
  <si>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</si>
  <si>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</si>
  <si>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</si>
  <si>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</si>
  <si>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</si>
  <si>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</si>
  <si>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</si>
  <si>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</si>
  <si>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</si>
  <si>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</si>
  <si>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?utm_adgroup=Connectors%2C%20Interconnects&amp;utm_source=google&amp;utm_medium=cpc&amp;utm_campaign=Dynamic%20Search_DE_Product&amp;utm_term=&amp;productid=&amp;utm_content=Connectors%2C%20Interconnects&amp;utm_id=go_cmp-225090269_adg-23739644429_ad-668713893261_dsa-40817298870_dev-c_ext-_prd-_sig-EAIaIQobChMIkc2bqtWCggMV_4RoCR2sgwV-EAAYASAAEgLIUvD_BwE&amp;gclid=EAIaIQobChMIkc2bqtWCggMV_4RoCR2sgwV-EAAYASAAEgLIUvD_BwE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</si>
  <si>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</si>
  <si>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</si>
  <si>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</si>
  <si>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</si>
  <si>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</si>
  <si>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</si>
  <si>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</si>
  <si>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</si>
  <si>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</si>
  <si>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</si>
  <si>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</si>
  <si>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</si>
  <si>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</si>
  <si>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</si>
  <si>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</si>
  <si>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</si>
  <si>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</si>
  <si>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</si>
  <si>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</si>
  <si>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</si>
  <si>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</si>
  <si>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</si>
  <si>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</si>
  <si>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</si>
  <si>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</si>
  <si>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</si>
  <si>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20V 1A Schottky Barrier Rectifier Diode, DO-41</t>
  </si>
  <si>
    <t>1N5817</t>
  </si>
  <si>
    <t>D5 D8</t>
  </si>
  <si>
    <t>SS34HF</t>
  </si>
  <si>
    <t>D_SMA</t>
  </si>
  <si>
    <t>http://www.vishay.com/docs/88525/1n5817.pdf</t>
  </si>
  <si>
    <t>40V/3A</t>
  </si>
  <si>
    <t>https://www.digikey.ch/de/products/detail/comchip-technology/SS34-HF/10279693</t>
  </si>
  <si>
    <t>Schottky diode, small symbol</t>
  </si>
  <si>
    <t>D_Schottky_Small</t>
  </si>
  <si>
    <t>D6</t>
  </si>
  <si>
    <t>641-2115-1-ND</t>
  </si>
  <si>
    <t>821-SS34LRVG</t>
  </si>
  <si>
    <t>16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</si>
  <si>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</si>
  <si>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</si>
  <si>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</si>
  <si>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</si>
  <si>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</si>
  <si>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</si>
  <si>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</si>
  <si>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17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</si>
  <si>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</si>
  <si>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</si>
  <si>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</si>
  <si>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</si>
  <si>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</si>
  <si>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</si>
  <si>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</si>
  <si>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18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</si>
  <si>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</si>
  <si>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</si>
  <si>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</si>
  <si>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</si>
  <si>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19</t>
  </si>
  <si>
    <t>M Series, 6.35mm (1/4in) stereo jack, switched, with chrome ferrule and straight PCB pins</t>
  </si>
  <si>
    <t>NMJ6HCD2</t>
  </si>
  <si>
    <t>J7 J9 J16 J17 J18 J20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</si>
  <si>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</si>
  <si>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</si>
  <si>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</si>
  <si>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</si>
  <si>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20</t>
  </si>
  <si>
    <t>Generic connector, single row, 01x03, script generated</t>
  </si>
  <si>
    <t>Conn_01x03_Pin</t>
  </si>
  <si>
    <t>J23 J24 J26</t>
  </si>
  <si>
    <t>EXT-MIDI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</si>
  <si>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</si>
  <si>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</si>
  <si>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</si>
  <si>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21</t>
  </si>
  <si>
    <t>Raspberry_Pi_2_3</t>
  </si>
  <si>
    <t>J25</t>
  </si>
  <si>
    <t>HiFi Berry</t>
  </si>
  <si>
    <t>HiFi Berry DAC ADC+</t>
  </si>
  <si>
    <t>https://www.hifiberry.com/docs/data-sheets/datasheet-dac-adc-pro/</t>
  </si>
  <si>
    <t>22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</si>
  <si>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</si>
  <si>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</si>
  <si>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</si>
  <si>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</si>
  <si>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</si>
  <si>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23</t>
  </si>
  <si>
    <t>Audio Jack, 3 Poles (Stereo / TRS), Switched TR Poles (Normalling)</t>
  </si>
  <si>
    <t>AudioJack3_SwitchTR</t>
  </si>
  <si>
    <t>J2 J4</t>
  </si>
  <si>
    <t>MIDI IN J</t>
  </si>
  <si>
    <t>Jack_3.5mm_CUI_SJ1-3525N_Horizontal</t>
  </si>
  <si>
    <t>https://www.cuidevices.com/product/resource/sj1-352xng.pdf</t>
  </si>
  <si>
    <t>https://www.digikey.ch/de/products/detail/cui-devices/SJ1-3525NG/738690</t>
  </si>
  <si>
    <t>24</t>
  </si>
  <si>
    <t>5-pin DIN connector (5-pin DIN-5 stereo)</t>
  </si>
  <si>
    <t>DIN-5_180degree</t>
  </si>
  <si>
    <t>J1 J3</t>
  </si>
  <si>
    <t>MIDI_IN</t>
  </si>
  <si>
    <t>CP-2350</t>
  </si>
  <si>
    <t>https://www.switchcraft.com/assets/1/24/57PC5F_CD.pdf</t>
  </si>
  <si>
    <t>https://www.digikey.ch/de/products/detail/switchcraft-inc/57PC5F/275385</t>
  </si>
  <si>
    <t>25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</si>
  <si>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</si>
  <si>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</si>
  <si>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</si>
  <si>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</si>
  <si>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</si>
  <si>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</si>
  <si>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26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</si>
  <si>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</si>
  <si>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</si>
  <si>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</si>
  <si>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</si>
  <si>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</si>
  <si>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</si>
  <si>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</si>
  <si>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</si>
  <si>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</si>
  <si>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27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</si>
  <si>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</si>
  <si>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</si>
  <si>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</si>
  <si>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</si>
  <si>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</si>
  <si>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</si>
  <si>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</si>
  <si>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28</t>
  </si>
  <si>
    <t>FDS4435BZ</t>
  </si>
  <si>
    <t>Q1</t>
  </si>
  <si>
    <t>SO08-E3</t>
  </si>
  <si>
    <t>https://rocelec.widen.net/view/pdf/rwygqx6rjd/FAIRS27615-1.pdf?t.download=true</t>
  </si>
  <si>
    <t>https://www.digikey.ch/de/products/detail/onsemi/FDS4435BZ/1305763</t>
  </si>
  <si>
    <t>29</t>
  </si>
  <si>
    <t>Resistor</t>
  </si>
  <si>
    <t>R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</si>
  <si>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</si>
  <si>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</si>
  <si>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</si>
  <si>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</si>
  <si>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30</t>
  </si>
  <si>
    <t>R7 R9</t>
  </si>
  <si>
    <t>https://www.seielect.com/catalog/sei-rmcf_rmcp.pdf</t>
  </si>
  <si>
    <t>https://www.digikey.ch/de/products/detail/stackpole-electronics-inc/RMCF0805FT27R0/1712920</t>
  </si>
  <si>
    <t>31</t>
  </si>
  <si>
    <t>R1</t>
  </si>
  <si>
    <t>33</t>
  </si>
  <si>
    <t>https://www.digikey.ch/de/products/detail/stackpole-electronics-inc/RMCF0805FT33R0/1760586</t>
  </si>
  <si>
    <t>32</t>
  </si>
  <si>
    <t>R3 R6</t>
  </si>
  <si>
    <t>220</t>
  </si>
  <si>
    <t>https://www.digikey.ch/de/products/detail/stackpole-electronics-inc/RMCF0805FT220R/1760238</t>
  </si>
  <si>
    <t>R4 R5 R8 R11 R15 R16</t>
  </si>
  <si>
    <t>1K</t>
  </si>
  <si>
    <t>https://www.digikey.ch/de/products/detail/stackpole-electronics-inc/RNCP0805FTD1K00/2240229</t>
  </si>
  <si>
    <t>34</t>
  </si>
  <si>
    <t>Resistor, small symbol</t>
  </si>
  <si>
    <t>R_Small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</si>
  <si>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</si>
  <si>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</si>
  <si>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</si>
  <si>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</si>
  <si>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</si>
  <si>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</si>
  <si>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</si>
  <si>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35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</si>
  <si>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</si>
  <si>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</si>
  <si>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</si>
  <si>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</si>
  <si>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</si>
  <si>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36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</si>
  <si>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</si>
  <si>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</si>
  <si>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</si>
  <si>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</si>
  <si>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</si>
  <si>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37</t>
  </si>
  <si>
    <t>Omron B3FS 6x6mm single pole normally-open tactile switch</t>
  </si>
  <si>
    <t>SW_Omron_B3FS</t>
  </si>
  <si>
    <t>SW6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</si>
  <si>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</si>
  <si>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</si>
  <si>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</si>
  <si>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</si>
  <si>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38</t>
  </si>
  <si>
    <t>SW7</t>
  </si>
  <si>
    <t>B</t>
  </si>
  <si>
    <t>39</t>
  </si>
  <si>
    <t>SW8</t>
  </si>
  <si>
    <t>40</t>
  </si>
  <si>
    <t>SW3</t>
  </si>
  <si>
    <t>D</t>
  </si>
  <si>
    <t>41</t>
  </si>
  <si>
    <t>SW4</t>
  </si>
  <si>
    <t>E</t>
  </si>
  <si>
    <t>42</t>
  </si>
  <si>
    <t>SW5</t>
  </si>
  <si>
    <t>F</t>
  </si>
  <si>
    <t>43</t>
  </si>
  <si>
    <t>Rotary encoder, dual channel, incremental quadrate outputs, with switch</t>
  </si>
  <si>
    <t>RotaryEncoder_Switch</t>
  </si>
  <si>
    <t>SW2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</si>
  <si>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</si>
  <si>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</si>
  <si>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</si>
  <si>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</si>
  <si>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44</t>
  </si>
  <si>
    <t>SW1</t>
  </si>
  <si>
    <t>VOL Rotary</t>
  </si>
  <si>
    <t>45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</si>
  <si>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</si>
  <si>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</si>
  <si>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</si>
  <si>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</si>
  <si>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</si>
  <si>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46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</si>
  <si>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</si>
  <si>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</si>
  <si>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</si>
  <si>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</si>
  <si>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</si>
  <si>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</si>
  <si>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47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</si>
  <si>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</si>
  <si>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</si>
  <si>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</si>
  <si>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</si>
  <si>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</si>
  <si>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48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</si>
  <si>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</si>
  <si>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</si>
  <si>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</si>
  <si>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</si>
  <si>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</si>
  <si>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</si>
  <si>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49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</si>
  <si>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</si>
  <si>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</si>
  <si>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</si>
  <si>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</si>
  <si>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</si>
  <si>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</si>
  <si>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</si>
  <si>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</si>
  <si>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50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</si>
  <si>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</si>
  <si>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</si>
  <si>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</si>
  <si>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</si>
  <si>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</si>
  <si>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</si>
  <si>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51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</si>
  <si>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</si>
  <si>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</si>
  <si>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</si>
  <si>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</si>
  <si>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</si>
  <si>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</si>
  <si>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</si>
  <si>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</si>
  <si>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</si>
  <si>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</si>
  <si>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</si>
  <si>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</si>
  <si>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</si>
  <si>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3.0.0</t>
  </si>
  <si>
    <t>Date:</t>
  </si>
  <si>
    <t>2023-09-10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</si>
  <si>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</si>
  <si>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</si>
  <si>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</si>
  <si>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</si>
  <si>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</si>
  <si>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</si>
  <si>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104 (79 SMD/ 23 THT)</t>
  </si>
  <si>
    <t>Number of PCBs:</t>
  </si>
  <si>
    <t>Total Components:</t>
  </si>
  <si>
    <t>J12 J15</t>
  </si>
  <si>
    <t>Debug</t>
  </si>
  <si>
    <t>PinHeader_1x03_P2.54mm_Vertical</t>
  </si>
  <si>
    <t xml:space="preserve"> (DNF)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</si>
  <si>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</si>
  <si>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</si>
  <si>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</si>
  <si>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</si>
  <si>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</si>
  <si>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</si>
  <si>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</si>
  <si>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</si>
  <si>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</si>
  <si>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</si>
  <si>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</si>
  <si>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</si>
  <si>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</si>
  <si>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</si>
  <si>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</si>
  <si>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</si>
  <si>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2023-10-19 21:45:42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</si>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</sst>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datasheets.kyocera-avx.com/X7RDielectric.pdf" TargetMode="External"/><Relationship Id="rId6" Type="http://schemas.openxmlformats.org/officeDocument/2006/relationships/hyperlink" Target="https://datasheets.kyocera-avx.com/KGM_X7R.pdf" TargetMode="External"/><Relationship Id="rId7" Type="http://schemas.openxmlformats.org/officeDocument/2006/relationships/hyperlink" Target="https://search.murata.co.jp/Ceramy/image/img/A01X/G101/ENG/GRM21BZ71H475ME15-01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://www.vishay.com/docs/88525/1n5817.pdf" TargetMode="External"/><Relationship Id="rId13" Type="http://schemas.openxmlformats.org/officeDocument/2006/relationships/hyperlink" Target="http://www.vishay.com/docs/88525/1n5817.pdf" TargetMode="External"/><Relationship Id="rId14" Type="http://schemas.openxmlformats.org/officeDocument/2006/relationships/hyperlink" Target="https://www.littelfuse.com/~/media/electronics/datasheets/resettable_ptcs/littelfuse_ptc_1812l_datasheet.pdf.pdf" TargetMode="External"/><Relationship Id="rId15" Type="http://schemas.openxmlformats.org/officeDocument/2006/relationships/hyperlink" Target="https://www.we-online.com/components/products/datasheet/6941xx301002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app.adam-tech.com/products/download/data_sheet/240508/25sh-b-xx-ts-data-sheet.pdf" TargetMode="External"/><Relationship Id="rId18" Type="http://schemas.openxmlformats.org/officeDocument/2006/relationships/hyperlink" Target="https://www.hifiberry.com/docs/data-sheets/datasheet-dac-adc-pro/" TargetMode="External"/><Relationship Id="rId19" Type="http://schemas.openxmlformats.org/officeDocument/2006/relationships/hyperlink" Target="https://www.cuidevices.com/product/resource/sj1-352xng.pdf" TargetMode="External"/><Relationship Id="rId20" Type="http://schemas.openxmlformats.org/officeDocument/2006/relationships/hyperlink" Target="https://www.switchcraft.com/assets/1/24/57PC5F_CD.pdf" TargetMode="External"/><Relationship Id="rId21" Type="http://schemas.openxmlformats.org/officeDocument/2006/relationships/hyperlink" Target="https://www.we-online.com/components/products/datasheet/614105150721.pdf" TargetMode="External"/><Relationship Id="rId22" Type="http://schemas.openxmlformats.org/officeDocument/2006/relationships/hyperlink" Target="https://abracon.com/Magnetics/power/ASPI-6045S.pdf" TargetMode="External"/><Relationship Id="rId23" Type="http://schemas.openxmlformats.org/officeDocument/2006/relationships/hyperlink" Target="https://www.murata.com/products/productdata/8796738650142/ENFA0003.pdf" TargetMode="External"/><Relationship Id="rId24" Type="http://schemas.openxmlformats.org/officeDocument/2006/relationships/hyperlink" Target="https://rocelec.widen.net/view/pdf/rwygqx6rjd/FAIRS27615-1.pdf?t.download=true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industrial.panasonic.com/cdbs/www-data/pdf/RDA0000/AOA0000C304.pdf" TargetMode="External"/><Relationship Id="rId31" Type="http://schemas.openxmlformats.org/officeDocument/2006/relationships/hyperlink" Target="https://www.seielect.com/catalog/sei-rncp.pdf" TargetMode="External"/><Relationship Id="rId32" Type="http://schemas.openxmlformats.org/officeDocument/2006/relationships/hyperlink" Target="https://www.seielect.com/catalog/sei-rmcf_rmcp.pdf" TargetMode="External"/><Relationship Id="rId33" Type="http://schemas.openxmlformats.org/officeDocument/2006/relationships/hyperlink" Target="https://www.we-online.com/components/products/datasheet/430172043816.pdf" TargetMode="External"/><Relationship Id="rId34" Type="http://schemas.openxmlformats.org/officeDocument/2006/relationships/hyperlink" Target="https://www.we-online.com/components/products/datasheet/430172043816.pdf" TargetMode="External"/><Relationship Id="rId35" Type="http://schemas.openxmlformats.org/officeDocument/2006/relationships/hyperlink" Target="https://www.we-online.com/components/products/datasheet/430172043816.pdf" TargetMode="External"/><Relationship Id="rId36" Type="http://schemas.openxmlformats.org/officeDocument/2006/relationships/hyperlink" Target="https://www.we-online.com/components/products/datasheet/430172043816.pdf" TargetMode="External"/><Relationship Id="rId37" Type="http://schemas.openxmlformats.org/officeDocument/2006/relationships/hyperlink" Target="https://www.we-online.com/components/products/datasheet/430172043816.pdf" TargetMode="External"/><Relationship Id="rId38" Type="http://schemas.openxmlformats.org/officeDocument/2006/relationships/hyperlink" Target="https://www.we-online.com/components/products/datasheet/430172043816.pdf" TargetMode="External"/><Relationship Id="rId39" Type="http://schemas.openxmlformats.org/officeDocument/2006/relationships/hyperlink" Target="https://www.we-online.com/components/products/datasheet/482016514001.pdf" TargetMode="External"/><Relationship Id="rId40" Type="http://schemas.openxmlformats.org/officeDocument/2006/relationships/hyperlink" Target="https://www.we-online.com/components/products/datasheet/482016514001.pdf" TargetMode="External"/><Relationship Id="rId41" Type="http://schemas.openxmlformats.org/officeDocument/2006/relationships/hyperlink" Target="https://www.diodes.com/assets/Datasheets/74AHCT1G32.pdf" TargetMode="External"/><Relationship Id="rId42" Type="http://schemas.openxmlformats.org/officeDocument/2006/relationships/hyperlink" Target="https://www.diodes.com/assets/Datasheets/AZ1117I.pdf" TargetMode="External"/><Relationship Id="rId43" Type="http://schemas.openxmlformats.org/officeDocument/2006/relationships/hyperlink" Target="https://datasheets.raspberrypi.com/rp2040/rp2040-datasheet.pdf" TargetMode="External"/><Relationship Id="rId44" Type="http://schemas.openxmlformats.org/officeDocument/2006/relationships/hyperlink" Target="https://toshiba.semicon-storage.com/info/docget.jsp?did=28819&amp;prodName=TLP2761" TargetMode="External"/><Relationship Id="rId45" Type="http://schemas.openxmlformats.org/officeDocument/2006/relationships/hyperlink" Target="https://www.ti.com/lit/ds/symlink/tps54331.pdf?HQS=dis-dk-null-digikeymode-dsf-pf-null-wwe&amp;ts=1697733027064" TargetMode="External"/><Relationship Id="rId46" Type="http://schemas.openxmlformats.org/officeDocument/2006/relationships/hyperlink" Target="https://www.winbond.com/resource-files/w25q128jv%20revf%2003272018%20plus.pdf" TargetMode="External"/><Relationship Id="rId47" Type="http://schemas.openxmlformats.org/officeDocument/2006/relationships/hyperlink" Target="https://abracon.com/Resonators/ABLS.pdf" TargetMode="External"/><Relationship Id="rId48" Type="http://schemas.openxmlformats.org/officeDocument/2006/relationships/drawing" Target="../drawings/drawing3.xml"/><Relationship Id="rId49" Type="http://schemas.openxmlformats.org/officeDocument/2006/relationships/vmlDrawing" Target="../drawings/vmlDrawing1.vml"/><Relationship Id="rId5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25.7109375" customWidth="1"/>
    <col min="13" max="13" width="60.7109375" customWidth="1"/>
  </cols>
  <sheetData>
    <row r="1" spans="1:13" ht="32" customHeight="1">
      <c r="C1" s="1" t="s">
        <v>340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341</v>
      </c>
      <c r="D2" s="3" t="s">
        <v>342</v>
      </c>
      <c r="E2" s="2" t="s">
        <v>351</v>
      </c>
      <c r="F2" s="3">
        <v>54</v>
      </c>
    </row>
    <row r="3" spans="1:13">
      <c r="C3" s="2" t="s">
        <v>343</v>
      </c>
      <c r="D3" s="3" t="s">
        <v>344</v>
      </c>
      <c r="E3" s="2" t="s">
        <v>352</v>
      </c>
      <c r="F3" s="3" t="s">
        <v>353</v>
      </c>
    </row>
    <row r="4" spans="1:13">
      <c r="C4" s="2" t="s">
        <v>345</v>
      </c>
      <c r="D4" s="3" t="s">
        <v>346</v>
      </c>
      <c r="E4" s="2" t="s">
        <v>354</v>
      </c>
      <c r="F4" s="3" t="s">
        <v>355</v>
      </c>
    </row>
    <row r="5" spans="1:13">
      <c r="C5" s="2" t="s">
        <v>347</v>
      </c>
      <c r="D5" s="3" t="s">
        <v>348</v>
      </c>
      <c r="E5" s="2" t="s">
        <v>356</v>
      </c>
      <c r="F5" s="3">
        <v>1</v>
      </c>
    </row>
    <row r="6" spans="1:13">
      <c r="C6" s="2" t="s">
        <v>349</v>
      </c>
      <c r="D6" s="3" t="s">
        <v>350</v>
      </c>
      <c r="E6" s="2" t="s">
        <v>357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26</v>
      </c>
      <c r="C10" s="10" t="s">
        <v>27</v>
      </c>
      <c r="D10" s="10" t="s">
        <v>28</v>
      </c>
      <c r="E10" s="10" t="s">
        <v>29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30</v>
      </c>
      <c r="K10" s="11" t="s">
        <v>30</v>
      </c>
      <c r="L10" s="9" t="s">
        <v>23</v>
      </c>
      <c r="M10" s="9" t="s">
        <v>31</v>
      </c>
    </row>
    <row r="11" spans="1:13" ht="30" customHeight="1">
      <c r="A11" s="5" t="s">
        <v>32</v>
      </c>
      <c r="B11" s="6" t="s">
        <v>14</v>
      </c>
      <c r="C11" s="7" t="s">
        <v>15</v>
      </c>
      <c r="D11" s="7" t="s">
        <v>33</v>
      </c>
      <c r="E11" s="7" t="s">
        <v>34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35</v>
      </c>
      <c r="K11" s="6" t="s">
        <v>36</v>
      </c>
      <c r="L11" s="6" t="s">
        <v>37</v>
      </c>
      <c r="M11" s="6" t="s">
        <v>38</v>
      </c>
    </row>
    <row r="12" spans="1:13" ht="30" customHeight="1">
      <c r="A12" s="8" t="s">
        <v>39</v>
      </c>
      <c r="B12" s="9" t="s">
        <v>14</v>
      </c>
      <c r="C12" s="10" t="s">
        <v>15</v>
      </c>
      <c r="D12" s="10" t="s">
        <v>40</v>
      </c>
      <c r="E12" s="10" t="s">
        <v>41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42</v>
      </c>
      <c r="K12" s="9" t="s">
        <v>43</v>
      </c>
      <c r="L12" s="9" t="s">
        <v>37</v>
      </c>
      <c r="M12" s="9" t="s">
        <v>44</v>
      </c>
    </row>
    <row r="13" spans="1:13" ht="30" customHeight="1">
      <c r="A13" s="5" t="s">
        <v>45</v>
      </c>
      <c r="B13" s="6" t="s">
        <v>26</v>
      </c>
      <c r="C13" s="7" t="s">
        <v>27</v>
      </c>
      <c r="D13" s="7" t="s">
        <v>46</v>
      </c>
      <c r="E13" s="7" t="s">
        <v>47</v>
      </c>
      <c r="F13" s="7" t="s">
        <v>18</v>
      </c>
      <c r="G13" s="5" t="s">
        <v>48</v>
      </c>
      <c r="H13" s="5" t="s">
        <v>19</v>
      </c>
      <c r="I13" s="7" t="s">
        <v>49</v>
      </c>
      <c r="J13" s="6" t="s">
        <v>50</v>
      </c>
      <c r="K13" s="6" t="s">
        <v>51</v>
      </c>
      <c r="L13" s="6" t="s">
        <v>37</v>
      </c>
      <c r="M13" s="6" t="s">
        <v>52</v>
      </c>
    </row>
    <row r="14" spans="1:13" ht="30" customHeight="1">
      <c r="A14" s="8" t="s">
        <v>53</v>
      </c>
      <c r="B14" s="9" t="s">
        <v>26</v>
      </c>
      <c r="C14" s="10" t="s">
        <v>27</v>
      </c>
      <c r="D14" s="10" t="s">
        <v>54</v>
      </c>
      <c r="E14" s="10" t="s">
        <v>55</v>
      </c>
      <c r="F14" s="10" t="s">
        <v>18</v>
      </c>
      <c r="G14" s="8" t="s">
        <v>25</v>
      </c>
      <c r="H14" s="8" t="s">
        <v>19</v>
      </c>
      <c r="I14" s="10" t="s">
        <v>56</v>
      </c>
      <c r="J14" s="11" t="s">
        <v>30</v>
      </c>
      <c r="K14" s="11" t="s">
        <v>30</v>
      </c>
      <c r="L14" s="9" t="s">
        <v>37</v>
      </c>
      <c r="M14" s="9" t="s">
        <v>52</v>
      </c>
    </row>
    <row r="15" spans="1:13" ht="30" customHeight="1">
      <c r="A15" s="5" t="s">
        <v>57</v>
      </c>
      <c r="B15" s="6" t="s">
        <v>26</v>
      </c>
      <c r="C15" s="7" t="s">
        <v>27</v>
      </c>
      <c r="D15" s="7" t="s">
        <v>58</v>
      </c>
      <c r="E15" s="7" t="s">
        <v>59</v>
      </c>
      <c r="F15" s="7" t="s">
        <v>18</v>
      </c>
      <c r="G15" s="5" t="s">
        <v>60</v>
      </c>
      <c r="H15" s="5" t="s">
        <v>19</v>
      </c>
      <c r="I15" s="7" t="s">
        <v>61</v>
      </c>
      <c r="J15" s="12" t="s">
        <v>30</v>
      </c>
      <c r="K15" s="12" t="s">
        <v>30</v>
      </c>
      <c r="L15" s="6" t="s">
        <v>62</v>
      </c>
      <c r="M15" s="6" t="s">
        <v>63</v>
      </c>
    </row>
    <row r="16" spans="1:13" ht="30" customHeight="1">
      <c r="A16" s="8" t="s">
        <v>60</v>
      </c>
      <c r="B16" s="9" t="s">
        <v>64</v>
      </c>
      <c r="C16" s="10" t="s">
        <v>65</v>
      </c>
      <c r="D16" s="10" t="s">
        <v>66</v>
      </c>
      <c r="E16" s="10" t="s">
        <v>67</v>
      </c>
      <c r="F16" s="10" t="s">
        <v>68</v>
      </c>
      <c r="G16" s="8" t="s">
        <v>13</v>
      </c>
      <c r="H16" s="8" t="s">
        <v>19</v>
      </c>
      <c r="I16" s="10" t="s">
        <v>69</v>
      </c>
      <c r="J16" s="11" t="s">
        <v>30</v>
      </c>
      <c r="K16" s="11" t="s">
        <v>30</v>
      </c>
      <c r="L16" s="11" t="s">
        <v>30</v>
      </c>
      <c r="M16" s="9" t="s">
        <v>70</v>
      </c>
    </row>
    <row r="17" spans="1:13" ht="135" customHeight="1">
      <c r="A17" s="5" t="s">
        <v>71</v>
      </c>
      <c r="B17" s="12" t="s">
        <v>30</v>
      </c>
      <c r="C17" s="7" t="s">
        <v>72</v>
      </c>
      <c r="D17" s="7" t="s">
        <v>73</v>
      </c>
      <c r="E17" s="7" t="s">
        <v>72</v>
      </c>
      <c r="F17" s="7" t="s">
        <v>74</v>
      </c>
      <c r="G17" s="5" t="s">
        <v>13</v>
      </c>
      <c r="H17" s="5" t="s">
        <v>19</v>
      </c>
      <c r="I17" s="7" t="s">
        <v>75</v>
      </c>
      <c r="J17" s="12" t="s">
        <v>30</v>
      </c>
      <c r="K17" s="12" t="s">
        <v>30</v>
      </c>
      <c r="L17" s="6" t="s">
        <v>76</v>
      </c>
      <c r="M17" s="6" t="s">
        <v>77</v>
      </c>
    </row>
    <row r="18" spans="1:13">
      <c r="A18" s="8" t="s">
        <v>78</v>
      </c>
      <c r="B18" s="9" t="s">
        <v>79</v>
      </c>
      <c r="C18" s="10" t="s">
        <v>80</v>
      </c>
      <c r="D18" s="10" t="s">
        <v>81</v>
      </c>
      <c r="E18" s="10" t="s">
        <v>82</v>
      </c>
      <c r="F18" s="10" t="s">
        <v>83</v>
      </c>
      <c r="G18" s="8" t="s">
        <v>13</v>
      </c>
      <c r="H18" s="8" t="s">
        <v>19</v>
      </c>
      <c r="I18" s="11" t="s">
        <v>84</v>
      </c>
      <c r="J18" s="11" t="s">
        <v>30</v>
      </c>
      <c r="K18" s="11" t="s">
        <v>30</v>
      </c>
      <c r="L18" s="11" t="s">
        <v>30</v>
      </c>
      <c r="M18" s="11" t="s">
        <v>30</v>
      </c>
    </row>
    <row r="19" spans="1:13">
      <c r="A19" s="5" t="s">
        <v>85</v>
      </c>
      <c r="B19" s="6" t="s">
        <v>79</v>
      </c>
      <c r="C19" s="7" t="s">
        <v>80</v>
      </c>
      <c r="D19" s="7" t="s">
        <v>86</v>
      </c>
      <c r="E19" s="7" t="s">
        <v>87</v>
      </c>
      <c r="F19" s="7" t="s">
        <v>83</v>
      </c>
      <c r="G19" s="5" t="s">
        <v>13</v>
      </c>
      <c r="H19" s="5" t="s">
        <v>19</v>
      </c>
      <c r="I19" s="12" t="s">
        <v>84</v>
      </c>
      <c r="J19" s="12" t="s">
        <v>30</v>
      </c>
      <c r="K19" s="12" t="s">
        <v>30</v>
      </c>
      <c r="L19" s="12" t="s">
        <v>30</v>
      </c>
      <c r="M19" s="12" t="s">
        <v>30</v>
      </c>
    </row>
    <row r="20" spans="1:13" ht="30" customHeight="1">
      <c r="A20" s="8" t="s">
        <v>88</v>
      </c>
      <c r="B20" s="9" t="s">
        <v>89</v>
      </c>
      <c r="C20" s="10" t="s">
        <v>90</v>
      </c>
      <c r="D20" s="10" t="s">
        <v>91</v>
      </c>
      <c r="E20" s="10" t="s">
        <v>90</v>
      </c>
      <c r="F20" s="10" t="s">
        <v>92</v>
      </c>
      <c r="G20" s="8" t="s">
        <v>39</v>
      </c>
      <c r="H20" s="8" t="s">
        <v>19</v>
      </c>
      <c r="I20" s="10" t="s">
        <v>93</v>
      </c>
      <c r="J20" s="11" t="s">
        <v>30</v>
      </c>
      <c r="K20" s="11" t="s">
        <v>30</v>
      </c>
      <c r="L20" s="11" t="s">
        <v>30</v>
      </c>
      <c r="M20" s="9" t="s">
        <v>94</v>
      </c>
    </row>
    <row r="21" spans="1:13" ht="30" customHeight="1">
      <c r="A21" s="5" t="s">
        <v>95</v>
      </c>
      <c r="B21" s="6" t="s">
        <v>96</v>
      </c>
      <c r="C21" s="7" t="s">
        <v>97</v>
      </c>
      <c r="D21" s="7" t="s">
        <v>98</v>
      </c>
      <c r="E21" s="7" t="s">
        <v>99</v>
      </c>
      <c r="F21" s="7" t="s">
        <v>100</v>
      </c>
      <c r="G21" s="5" t="s">
        <v>13</v>
      </c>
      <c r="H21" s="5" t="s">
        <v>19</v>
      </c>
      <c r="I21" s="7" t="s">
        <v>101</v>
      </c>
      <c r="J21" s="12" t="s">
        <v>30</v>
      </c>
      <c r="K21" s="12" t="s">
        <v>30</v>
      </c>
      <c r="L21" s="12" t="s">
        <v>30</v>
      </c>
      <c r="M21" s="6" t="s">
        <v>102</v>
      </c>
    </row>
    <row r="22" spans="1:13" ht="30" customHeight="1">
      <c r="A22" s="8" t="s">
        <v>103</v>
      </c>
      <c r="B22" s="9" t="s">
        <v>104</v>
      </c>
      <c r="C22" s="10" t="s">
        <v>105</v>
      </c>
      <c r="D22" s="10" t="s">
        <v>106</v>
      </c>
      <c r="E22" s="10" t="s">
        <v>107</v>
      </c>
      <c r="F22" s="10" t="s">
        <v>108</v>
      </c>
      <c r="G22" s="8" t="s">
        <v>25</v>
      </c>
      <c r="H22" s="8" t="s">
        <v>19</v>
      </c>
      <c r="I22" s="10" t="s">
        <v>109</v>
      </c>
      <c r="J22" s="11" t="s">
        <v>30</v>
      </c>
      <c r="K22" s="11" t="s">
        <v>30</v>
      </c>
      <c r="L22" s="9" t="s">
        <v>110</v>
      </c>
      <c r="M22" s="9" t="s">
        <v>111</v>
      </c>
    </row>
    <row r="23" spans="1:13" ht="30" customHeight="1">
      <c r="A23" s="5" t="s">
        <v>48</v>
      </c>
      <c r="B23" s="6" t="s">
        <v>112</v>
      </c>
      <c r="C23" s="7" t="s">
        <v>113</v>
      </c>
      <c r="D23" s="7" t="s">
        <v>114</v>
      </c>
      <c r="E23" s="7" t="s">
        <v>107</v>
      </c>
      <c r="F23" s="7" t="s">
        <v>108</v>
      </c>
      <c r="G23" s="5" t="s">
        <v>13</v>
      </c>
      <c r="H23" s="5" t="s">
        <v>19</v>
      </c>
      <c r="I23" s="7" t="s">
        <v>109</v>
      </c>
      <c r="J23" s="6" t="s">
        <v>115</v>
      </c>
      <c r="K23" s="6" t="s">
        <v>116</v>
      </c>
      <c r="L23" s="6" t="s">
        <v>110</v>
      </c>
      <c r="M23" s="6" t="s">
        <v>111</v>
      </c>
    </row>
    <row r="24" spans="1:13" ht="30" customHeight="1">
      <c r="A24" s="8" t="s">
        <v>117</v>
      </c>
      <c r="B24" s="9" t="s">
        <v>118</v>
      </c>
      <c r="C24" s="10" t="s">
        <v>119</v>
      </c>
      <c r="D24" s="10" t="s">
        <v>120</v>
      </c>
      <c r="E24" s="10" t="s">
        <v>121</v>
      </c>
      <c r="F24" s="10" t="s">
        <v>122</v>
      </c>
      <c r="G24" s="8" t="s">
        <v>13</v>
      </c>
      <c r="H24" s="8" t="s">
        <v>19</v>
      </c>
      <c r="I24" s="10" t="s">
        <v>123</v>
      </c>
      <c r="J24" s="11" t="s">
        <v>30</v>
      </c>
      <c r="K24" s="11" t="s">
        <v>30</v>
      </c>
      <c r="L24" s="11" t="s">
        <v>30</v>
      </c>
      <c r="M24" s="9" t="s">
        <v>124</v>
      </c>
    </row>
    <row r="25" spans="1:13" ht="30" customHeight="1">
      <c r="A25" s="5" t="s">
        <v>125</v>
      </c>
      <c r="B25" s="6" t="s">
        <v>126</v>
      </c>
      <c r="C25" s="7" t="s">
        <v>127</v>
      </c>
      <c r="D25" s="7" t="s">
        <v>128</v>
      </c>
      <c r="E25" s="7" t="s">
        <v>129</v>
      </c>
      <c r="F25" s="7" t="s">
        <v>130</v>
      </c>
      <c r="G25" s="5" t="s">
        <v>13</v>
      </c>
      <c r="H25" s="5" t="s">
        <v>19</v>
      </c>
      <c r="I25" s="7" t="s">
        <v>131</v>
      </c>
      <c r="J25" s="12" t="s">
        <v>30</v>
      </c>
      <c r="K25" s="12" t="s">
        <v>30</v>
      </c>
      <c r="L25" s="12" t="s">
        <v>30</v>
      </c>
      <c r="M25" s="6" t="s">
        <v>132</v>
      </c>
    </row>
    <row r="26" spans="1:13" ht="30" customHeight="1">
      <c r="A26" s="8" t="s">
        <v>133</v>
      </c>
      <c r="B26" s="9" t="s">
        <v>134</v>
      </c>
      <c r="C26" s="10" t="s">
        <v>135</v>
      </c>
      <c r="D26" s="10" t="s">
        <v>136</v>
      </c>
      <c r="E26" s="10" t="s">
        <v>135</v>
      </c>
      <c r="F26" s="10" t="s">
        <v>137</v>
      </c>
      <c r="G26" s="8" t="s">
        <v>13</v>
      </c>
      <c r="H26" s="8" t="s">
        <v>19</v>
      </c>
      <c r="I26" s="11" t="s">
        <v>84</v>
      </c>
      <c r="J26" s="11" t="s">
        <v>30</v>
      </c>
      <c r="K26" s="11" t="s">
        <v>30</v>
      </c>
      <c r="L26" s="11" t="s">
        <v>30</v>
      </c>
      <c r="M26" s="11" t="s">
        <v>30</v>
      </c>
    </row>
    <row r="27" spans="1:13" ht="30" customHeight="1">
      <c r="A27" s="5" t="s">
        <v>138</v>
      </c>
      <c r="B27" s="6" t="s">
        <v>139</v>
      </c>
      <c r="C27" s="7" t="s">
        <v>140</v>
      </c>
      <c r="D27" s="7" t="s">
        <v>141</v>
      </c>
      <c r="E27" s="7" t="s">
        <v>142</v>
      </c>
      <c r="F27" s="7" t="s">
        <v>143</v>
      </c>
      <c r="G27" s="5" t="s">
        <v>53</v>
      </c>
      <c r="H27" s="5" t="s">
        <v>19</v>
      </c>
      <c r="I27" s="7" t="s">
        <v>144</v>
      </c>
      <c r="J27" s="12" t="s">
        <v>30</v>
      </c>
      <c r="K27" s="12" t="s">
        <v>30</v>
      </c>
      <c r="L27" s="12" t="s">
        <v>30</v>
      </c>
      <c r="M27" s="6" t="s">
        <v>145</v>
      </c>
    </row>
    <row r="28" spans="1:13" ht="45" customHeight="1">
      <c r="A28" s="8" t="s">
        <v>146</v>
      </c>
      <c r="B28" s="9" t="s">
        <v>147</v>
      </c>
      <c r="C28" s="10" t="s">
        <v>148</v>
      </c>
      <c r="D28" s="10" t="s">
        <v>149</v>
      </c>
      <c r="E28" s="10" t="s">
        <v>150</v>
      </c>
      <c r="F28" s="10" t="s">
        <v>151</v>
      </c>
      <c r="G28" s="8" t="s">
        <v>32</v>
      </c>
      <c r="H28" s="8" t="s">
        <v>19</v>
      </c>
      <c r="I28" s="10" t="s">
        <v>152</v>
      </c>
      <c r="J28" s="11" t="s">
        <v>30</v>
      </c>
      <c r="K28" s="11" t="s">
        <v>30</v>
      </c>
      <c r="L28" s="11" t="s">
        <v>30</v>
      </c>
      <c r="M28" s="9" t="s">
        <v>153</v>
      </c>
    </row>
    <row r="29" spans="1:13" ht="30" customHeight="1">
      <c r="A29" s="5" t="s">
        <v>154</v>
      </c>
      <c r="B29" s="12" t="s">
        <v>30</v>
      </c>
      <c r="C29" s="7" t="s">
        <v>155</v>
      </c>
      <c r="D29" s="7" t="s">
        <v>156</v>
      </c>
      <c r="E29" s="7" t="s">
        <v>157</v>
      </c>
      <c r="F29" s="7" t="s">
        <v>158</v>
      </c>
      <c r="G29" s="5" t="s">
        <v>13</v>
      </c>
      <c r="H29" s="5" t="s">
        <v>19</v>
      </c>
      <c r="I29" s="7" t="s">
        <v>159</v>
      </c>
      <c r="J29" s="12" t="s">
        <v>30</v>
      </c>
      <c r="K29" s="12" t="s">
        <v>30</v>
      </c>
      <c r="L29" s="12" t="s">
        <v>30</v>
      </c>
      <c r="M29" s="12" t="s">
        <v>30</v>
      </c>
    </row>
    <row r="30" spans="1:13" ht="45" customHeight="1">
      <c r="A30" s="8" t="s">
        <v>160</v>
      </c>
      <c r="B30" s="9" t="s">
        <v>161</v>
      </c>
      <c r="C30" s="10" t="s">
        <v>162</v>
      </c>
      <c r="D30" s="10" t="s">
        <v>163</v>
      </c>
      <c r="E30" s="10" t="s">
        <v>164</v>
      </c>
      <c r="F30" s="10" t="s">
        <v>165</v>
      </c>
      <c r="G30" s="8" t="s">
        <v>53</v>
      </c>
      <c r="H30" s="8" t="s">
        <v>19</v>
      </c>
      <c r="I30" s="11" t="s">
        <v>84</v>
      </c>
      <c r="J30" s="11" t="s">
        <v>30</v>
      </c>
      <c r="K30" s="11" t="s">
        <v>30</v>
      </c>
      <c r="L30" s="11" t="s">
        <v>30</v>
      </c>
      <c r="M30" s="11" t="s">
        <v>30</v>
      </c>
    </row>
    <row r="31" spans="1:13" ht="30" customHeight="1">
      <c r="A31" s="5" t="s">
        <v>166</v>
      </c>
      <c r="B31" s="6" t="s">
        <v>167</v>
      </c>
      <c r="C31" s="7" t="s">
        <v>168</v>
      </c>
      <c r="D31" s="7" t="s">
        <v>169</v>
      </c>
      <c r="E31" s="7" t="s">
        <v>170</v>
      </c>
      <c r="F31" s="7" t="s">
        <v>171</v>
      </c>
      <c r="G31" s="5" t="s">
        <v>25</v>
      </c>
      <c r="H31" s="5" t="s">
        <v>19</v>
      </c>
      <c r="I31" s="7" t="s">
        <v>172</v>
      </c>
      <c r="J31" s="12" t="s">
        <v>30</v>
      </c>
      <c r="K31" s="12" t="s">
        <v>30</v>
      </c>
      <c r="L31" s="12" t="s">
        <v>30</v>
      </c>
      <c r="M31" s="6" t="s">
        <v>173</v>
      </c>
    </row>
    <row r="32" spans="1:13" ht="30" customHeight="1">
      <c r="A32" s="8" t="s">
        <v>174</v>
      </c>
      <c r="B32" s="9" t="s">
        <v>175</v>
      </c>
      <c r="C32" s="10" t="s">
        <v>176</v>
      </c>
      <c r="D32" s="10" t="s">
        <v>177</v>
      </c>
      <c r="E32" s="10" t="s">
        <v>178</v>
      </c>
      <c r="F32" s="10" t="s">
        <v>179</v>
      </c>
      <c r="G32" s="8" t="s">
        <v>25</v>
      </c>
      <c r="H32" s="8" t="s">
        <v>19</v>
      </c>
      <c r="I32" s="10" t="s">
        <v>180</v>
      </c>
      <c r="J32" s="11" t="s">
        <v>30</v>
      </c>
      <c r="K32" s="11" t="s">
        <v>30</v>
      </c>
      <c r="L32" s="11" t="s">
        <v>30</v>
      </c>
      <c r="M32" s="9" t="s">
        <v>181</v>
      </c>
    </row>
    <row r="33" spans="1:13" ht="30" customHeight="1">
      <c r="A33" s="5" t="s">
        <v>182</v>
      </c>
      <c r="B33" s="12" t="s">
        <v>30</v>
      </c>
      <c r="C33" s="7" t="s">
        <v>183</v>
      </c>
      <c r="D33" s="7" t="s">
        <v>184</v>
      </c>
      <c r="E33" s="7" t="s">
        <v>185</v>
      </c>
      <c r="F33" s="7" t="s">
        <v>186</v>
      </c>
      <c r="G33" s="5" t="s">
        <v>13</v>
      </c>
      <c r="H33" s="5" t="s">
        <v>19</v>
      </c>
      <c r="I33" s="7" t="s">
        <v>187</v>
      </c>
      <c r="J33" s="12" t="s">
        <v>30</v>
      </c>
      <c r="K33" s="12" t="s">
        <v>30</v>
      </c>
      <c r="L33" s="12" t="s">
        <v>30</v>
      </c>
      <c r="M33" s="6" t="s">
        <v>188</v>
      </c>
    </row>
    <row r="34" spans="1:13" ht="30" customHeight="1">
      <c r="A34" s="8" t="s">
        <v>189</v>
      </c>
      <c r="B34" s="9" t="s">
        <v>190</v>
      </c>
      <c r="C34" s="10" t="s">
        <v>191</v>
      </c>
      <c r="D34" s="10" t="s">
        <v>192</v>
      </c>
      <c r="E34" s="10" t="s">
        <v>193</v>
      </c>
      <c r="F34" s="10" t="s">
        <v>194</v>
      </c>
      <c r="G34" s="8" t="s">
        <v>13</v>
      </c>
      <c r="H34" s="8" t="s">
        <v>19</v>
      </c>
      <c r="I34" s="10" t="s">
        <v>195</v>
      </c>
      <c r="J34" s="9" t="s">
        <v>196</v>
      </c>
      <c r="K34" s="9" t="s">
        <v>197</v>
      </c>
      <c r="L34" s="11" t="s">
        <v>30</v>
      </c>
      <c r="M34" s="9" t="s">
        <v>198</v>
      </c>
    </row>
    <row r="35" spans="1:13" ht="30" customHeight="1">
      <c r="A35" s="5" t="s">
        <v>199</v>
      </c>
      <c r="B35" s="6" t="s">
        <v>200</v>
      </c>
      <c r="C35" s="7" t="s">
        <v>201</v>
      </c>
      <c r="D35" s="7" t="s">
        <v>202</v>
      </c>
      <c r="E35" s="7" t="s">
        <v>203</v>
      </c>
      <c r="F35" s="7" t="s">
        <v>204</v>
      </c>
      <c r="G35" s="5" t="s">
        <v>39</v>
      </c>
      <c r="H35" s="5" t="s">
        <v>19</v>
      </c>
      <c r="I35" s="7" t="s">
        <v>205</v>
      </c>
      <c r="J35" s="12" t="s">
        <v>30</v>
      </c>
      <c r="K35" s="12" t="s">
        <v>30</v>
      </c>
      <c r="L35" s="12" t="s">
        <v>30</v>
      </c>
      <c r="M35" s="6" t="s">
        <v>206</v>
      </c>
    </row>
    <row r="36" spans="1:13" ht="30" customHeight="1">
      <c r="A36" s="8" t="s">
        <v>207</v>
      </c>
      <c r="B36" s="11" t="s">
        <v>30</v>
      </c>
      <c r="C36" s="10" t="s">
        <v>208</v>
      </c>
      <c r="D36" s="10" t="s">
        <v>209</v>
      </c>
      <c r="E36" s="10" t="s">
        <v>208</v>
      </c>
      <c r="F36" s="10" t="s">
        <v>210</v>
      </c>
      <c r="G36" s="8" t="s">
        <v>13</v>
      </c>
      <c r="H36" s="8" t="s">
        <v>19</v>
      </c>
      <c r="I36" s="10" t="s">
        <v>211</v>
      </c>
      <c r="J36" s="11" t="s">
        <v>30</v>
      </c>
      <c r="K36" s="11" t="s">
        <v>30</v>
      </c>
      <c r="L36" s="11" t="s">
        <v>30</v>
      </c>
      <c r="M36" s="9" t="s">
        <v>212</v>
      </c>
    </row>
    <row r="37" spans="1:13" ht="30" customHeight="1">
      <c r="A37" s="5" t="s">
        <v>213</v>
      </c>
      <c r="B37" s="6" t="s">
        <v>214</v>
      </c>
      <c r="C37" s="7" t="s">
        <v>215</v>
      </c>
      <c r="D37" s="7" t="s">
        <v>216</v>
      </c>
      <c r="E37" s="7" t="s">
        <v>78</v>
      </c>
      <c r="F37" s="7" t="s">
        <v>217</v>
      </c>
      <c r="G37" s="5" t="s">
        <v>13</v>
      </c>
      <c r="H37" s="5" t="s">
        <v>19</v>
      </c>
      <c r="I37" s="7" t="s">
        <v>218</v>
      </c>
      <c r="J37" s="12" t="s">
        <v>30</v>
      </c>
      <c r="K37" s="12" t="s">
        <v>30</v>
      </c>
      <c r="L37" s="12" t="s">
        <v>30</v>
      </c>
      <c r="M37" s="6" t="s">
        <v>219</v>
      </c>
    </row>
    <row r="38" spans="1:13" ht="30" customHeight="1">
      <c r="A38" s="8" t="s">
        <v>220</v>
      </c>
      <c r="B38" s="9" t="s">
        <v>214</v>
      </c>
      <c r="C38" s="10" t="s">
        <v>215</v>
      </c>
      <c r="D38" s="10" t="s">
        <v>221</v>
      </c>
      <c r="E38" s="10" t="s">
        <v>199</v>
      </c>
      <c r="F38" s="10" t="s">
        <v>217</v>
      </c>
      <c r="G38" s="8" t="s">
        <v>25</v>
      </c>
      <c r="H38" s="8" t="s">
        <v>19</v>
      </c>
      <c r="I38" s="10" t="s">
        <v>222</v>
      </c>
      <c r="J38" s="11" t="s">
        <v>30</v>
      </c>
      <c r="K38" s="11" t="s">
        <v>30</v>
      </c>
      <c r="L38" s="11" t="s">
        <v>30</v>
      </c>
      <c r="M38" s="9" t="s">
        <v>223</v>
      </c>
    </row>
    <row r="39" spans="1:13" ht="30" customHeight="1">
      <c r="A39" s="5" t="s">
        <v>224</v>
      </c>
      <c r="B39" s="6" t="s">
        <v>214</v>
      </c>
      <c r="C39" s="7" t="s">
        <v>215</v>
      </c>
      <c r="D39" s="7" t="s">
        <v>225</v>
      </c>
      <c r="E39" s="7" t="s">
        <v>226</v>
      </c>
      <c r="F39" s="7" t="s">
        <v>217</v>
      </c>
      <c r="G39" s="5" t="s">
        <v>13</v>
      </c>
      <c r="H39" s="5" t="s">
        <v>19</v>
      </c>
      <c r="I39" s="7" t="s">
        <v>222</v>
      </c>
      <c r="J39" s="12" t="s">
        <v>30</v>
      </c>
      <c r="K39" s="12" t="s">
        <v>30</v>
      </c>
      <c r="L39" s="12" t="s">
        <v>30</v>
      </c>
      <c r="M39" s="6" t="s">
        <v>227</v>
      </c>
    </row>
    <row r="40" spans="1:13" ht="30" customHeight="1">
      <c r="A40" s="8" t="s">
        <v>228</v>
      </c>
      <c r="B40" s="9" t="s">
        <v>214</v>
      </c>
      <c r="C40" s="10" t="s">
        <v>215</v>
      </c>
      <c r="D40" s="10" t="s">
        <v>229</v>
      </c>
      <c r="E40" s="10" t="s">
        <v>230</v>
      </c>
      <c r="F40" s="10" t="s">
        <v>217</v>
      </c>
      <c r="G40" s="8" t="s">
        <v>25</v>
      </c>
      <c r="H40" s="8" t="s">
        <v>19</v>
      </c>
      <c r="I40" s="10" t="s">
        <v>222</v>
      </c>
      <c r="J40" s="11" t="s">
        <v>30</v>
      </c>
      <c r="K40" s="11" t="s">
        <v>30</v>
      </c>
      <c r="L40" s="11" t="s">
        <v>30</v>
      </c>
      <c r="M40" s="9" t="s">
        <v>231</v>
      </c>
    </row>
    <row r="41" spans="1:13" ht="30" customHeight="1">
      <c r="A41" s="5" t="s">
        <v>226</v>
      </c>
      <c r="B41" s="6" t="s">
        <v>214</v>
      </c>
      <c r="C41" s="7" t="s">
        <v>215</v>
      </c>
      <c r="D41" s="7" t="s">
        <v>232</v>
      </c>
      <c r="E41" s="7" t="s">
        <v>233</v>
      </c>
      <c r="F41" s="7" t="s">
        <v>217</v>
      </c>
      <c r="G41" s="5" t="s">
        <v>53</v>
      </c>
      <c r="H41" s="5" t="s">
        <v>19</v>
      </c>
      <c r="I41" s="7" t="s">
        <v>218</v>
      </c>
      <c r="J41" s="12" t="s">
        <v>30</v>
      </c>
      <c r="K41" s="12" t="s">
        <v>30</v>
      </c>
      <c r="L41" s="12" t="s">
        <v>30</v>
      </c>
      <c r="M41" s="6" t="s">
        <v>234</v>
      </c>
    </row>
    <row r="42" spans="1:13" ht="30" customHeight="1">
      <c r="A42" s="8" t="s">
        <v>235</v>
      </c>
      <c r="B42" s="9" t="s">
        <v>236</v>
      </c>
      <c r="C42" s="10" t="s">
        <v>237</v>
      </c>
      <c r="D42" s="10" t="s">
        <v>238</v>
      </c>
      <c r="E42" s="10" t="s">
        <v>239</v>
      </c>
      <c r="F42" s="10" t="s">
        <v>217</v>
      </c>
      <c r="G42" s="8" t="s">
        <v>13</v>
      </c>
      <c r="H42" s="8" t="s">
        <v>19</v>
      </c>
      <c r="I42" s="10" t="s">
        <v>240</v>
      </c>
      <c r="J42" s="9" t="s">
        <v>241</v>
      </c>
      <c r="K42" s="9" t="s">
        <v>242</v>
      </c>
      <c r="L42" s="9" t="s">
        <v>243</v>
      </c>
      <c r="M42" s="9" t="s">
        <v>244</v>
      </c>
    </row>
    <row r="43" spans="1:13" ht="30" customHeight="1">
      <c r="A43" s="5" t="s">
        <v>245</v>
      </c>
      <c r="B43" s="6" t="s">
        <v>236</v>
      </c>
      <c r="C43" s="7" t="s">
        <v>237</v>
      </c>
      <c r="D43" s="7" t="s">
        <v>246</v>
      </c>
      <c r="E43" s="7" t="s">
        <v>247</v>
      </c>
      <c r="F43" s="7" t="s">
        <v>217</v>
      </c>
      <c r="G43" s="5" t="s">
        <v>13</v>
      </c>
      <c r="H43" s="5" t="s">
        <v>19</v>
      </c>
      <c r="I43" s="7" t="s">
        <v>218</v>
      </c>
      <c r="J43" s="6" t="s">
        <v>248</v>
      </c>
      <c r="K43" s="6" t="s">
        <v>249</v>
      </c>
      <c r="L43" s="6" t="s">
        <v>243</v>
      </c>
      <c r="M43" s="6" t="s">
        <v>250</v>
      </c>
    </row>
    <row r="44" spans="1:13" ht="30" customHeight="1">
      <c r="A44" s="8" t="s">
        <v>251</v>
      </c>
      <c r="B44" s="9" t="s">
        <v>236</v>
      </c>
      <c r="C44" s="10" t="s">
        <v>237</v>
      </c>
      <c r="D44" s="10" t="s">
        <v>252</v>
      </c>
      <c r="E44" s="10" t="s">
        <v>253</v>
      </c>
      <c r="F44" s="10" t="s">
        <v>217</v>
      </c>
      <c r="G44" s="8" t="s">
        <v>13</v>
      </c>
      <c r="H44" s="8" t="s">
        <v>19</v>
      </c>
      <c r="I44" s="10" t="s">
        <v>222</v>
      </c>
      <c r="J44" s="9" t="s">
        <v>254</v>
      </c>
      <c r="K44" s="9" t="s">
        <v>255</v>
      </c>
      <c r="L44" s="9" t="s">
        <v>243</v>
      </c>
      <c r="M44" s="9" t="s">
        <v>256</v>
      </c>
    </row>
    <row r="45" spans="1:13" ht="30" customHeight="1">
      <c r="A45" s="5" t="s">
        <v>257</v>
      </c>
      <c r="B45" s="6" t="s">
        <v>258</v>
      </c>
      <c r="C45" s="7" t="s">
        <v>259</v>
      </c>
      <c r="D45" s="7" t="s">
        <v>260</v>
      </c>
      <c r="E45" s="7" t="s">
        <v>261</v>
      </c>
      <c r="F45" s="7" t="s">
        <v>262</v>
      </c>
      <c r="G45" s="5" t="s">
        <v>13</v>
      </c>
      <c r="H45" s="5" t="s">
        <v>19</v>
      </c>
      <c r="I45" s="7" t="s">
        <v>263</v>
      </c>
      <c r="J45" s="12" t="s">
        <v>30</v>
      </c>
      <c r="K45" s="12" t="s">
        <v>30</v>
      </c>
      <c r="L45" s="12" t="s">
        <v>30</v>
      </c>
      <c r="M45" s="6" t="s">
        <v>264</v>
      </c>
    </row>
    <row r="46" spans="1:13" ht="30" customHeight="1">
      <c r="A46" s="8" t="s">
        <v>265</v>
      </c>
      <c r="B46" s="9" t="s">
        <v>258</v>
      </c>
      <c r="C46" s="10" t="s">
        <v>259</v>
      </c>
      <c r="D46" s="10" t="s">
        <v>266</v>
      </c>
      <c r="E46" s="10" t="s">
        <v>267</v>
      </c>
      <c r="F46" s="10" t="s">
        <v>262</v>
      </c>
      <c r="G46" s="8" t="s">
        <v>13</v>
      </c>
      <c r="H46" s="8" t="s">
        <v>19</v>
      </c>
      <c r="I46" s="10" t="s">
        <v>263</v>
      </c>
      <c r="J46" s="11" t="s">
        <v>30</v>
      </c>
      <c r="K46" s="11" t="s">
        <v>30</v>
      </c>
      <c r="L46" s="11" t="s">
        <v>30</v>
      </c>
      <c r="M46" s="9" t="s">
        <v>264</v>
      </c>
    </row>
    <row r="47" spans="1:13" ht="30" customHeight="1">
      <c r="A47" s="5" t="s">
        <v>268</v>
      </c>
      <c r="B47" s="6" t="s">
        <v>258</v>
      </c>
      <c r="C47" s="7" t="s">
        <v>259</v>
      </c>
      <c r="D47" s="7" t="s">
        <v>269</v>
      </c>
      <c r="E47" s="7" t="s">
        <v>27</v>
      </c>
      <c r="F47" s="7" t="s">
        <v>262</v>
      </c>
      <c r="G47" s="5" t="s">
        <v>13</v>
      </c>
      <c r="H47" s="5" t="s">
        <v>19</v>
      </c>
      <c r="I47" s="7" t="s">
        <v>263</v>
      </c>
      <c r="J47" s="12" t="s">
        <v>30</v>
      </c>
      <c r="K47" s="12" t="s">
        <v>30</v>
      </c>
      <c r="L47" s="12" t="s">
        <v>30</v>
      </c>
      <c r="M47" s="6" t="s">
        <v>264</v>
      </c>
    </row>
    <row r="48" spans="1:13" ht="30" customHeight="1">
      <c r="A48" s="8" t="s">
        <v>270</v>
      </c>
      <c r="B48" s="9" t="s">
        <v>258</v>
      </c>
      <c r="C48" s="10" t="s">
        <v>259</v>
      </c>
      <c r="D48" s="10" t="s">
        <v>271</v>
      </c>
      <c r="E48" s="10" t="s">
        <v>272</v>
      </c>
      <c r="F48" s="10" t="s">
        <v>262</v>
      </c>
      <c r="G48" s="8" t="s">
        <v>13</v>
      </c>
      <c r="H48" s="8" t="s">
        <v>19</v>
      </c>
      <c r="I48" s="10" t="s">
        <v>263</v>
      </c>
      <c r="J48" s="11" t="s">
        <v>30</v>
      </c>
      <c r="K48" s="11" t="s">
        <v>30</v>
      </c>
      <c r="L48" s="11" t="s">
        <v>30</v>
      </c>
      <c r="M48" s="9" t="s">
        <v>264</v>
      </c>
    </row>
    <row r="49" spans="1:13" ht="30" customHeight="1">
      <c r="A49" s="5" t="s">
        <v>273</v>
      </c>
      <c r="B49" s="6" t="s">
        <v>258</v>
      </c>
      <c r="C49" s="7" t="s">
        <v>259</v>
      </c>
      <c r="D49" s="7" t="s">
        <v>274</v>
      </c>
      <c r="E49" s="7" t="s">
        <v>275</v>
      </c>
      <c r="F49" s="7" t="s">
        <v>262</v>
      </c>
      <c r="G49" s="5" t="s">
        <v>13</v>
      </c>
      <c r="H49" s="5" t="s">
        <v>19</v>
      </c>
      <c r="I49" s="7" t="s">
        <v>263</v>
      </c>
      <c r="J49" s="12" t="s">
        <v>30</v>
      </c>
      <c r="K49" s="12" t="s">
        <v>30</v>
      </c>
      <c r="L49" s="12" t="s">
        <v>30</v>
      </c>
      <c r="M49" s="6" t="s">
        <v>264</v>
      </c>
    </row>
    <row r="50" spans="1:13" ht="30" customHeight="1">
      <c r="A50" s="8" t="s">
        <v>276</v>
      </c>
      <c r="B50" s="9" t="s">
        <v>258</v>
      </c>
      <c r="C50" s="10" t="s">
        <v>259</v>
      </c>
      <c r="D50" s="10" t="s">
        <v>277</v>
      </c>
      <c r="E50" s="10" t="s">
        <v>278</v>
      </c>
      <c r="F50" s="10" t="s">
        <v>262</v>
      </c>
      <c r="G50" s="8" t="s">
        <v>13</v>
      </c>
      <c r="H50" s="8" t="s">
        <v>19</v>
      </c>
      <c r="I50" s="10" t="s">
        <v>263</v>
      </c>
      <c r="J50" s="11" t="s">
        <v>30</v>
      </c>
      <c r="K50" s="11" t="s">
        <v>30</v>
      </c>
      <c r="L50" s="11" t="s">
        <v>30</v>
      </c>
      <c r="M50" s="9" t="s">
        <v>264</v>
      </c>
    </row>
    <row r="51" spans="1:13" ht="30" customHeight="1">
      <c r="A51" s="5" t="s">
        <v>279</v>
      </c>
      <c r="B51" s="6" t="s">
        <v>280</v>
      </c>
      <c r="C51" s="7" t="s">
        <v>281</v>
      </c>
      <c r="D51" s="7" t="s">
        <v>282</v>
      </c>
      <c r="E51" s="7" t="s">
        <v>283</v>
      </c>
      <c r="F51" s="7" t="s">
        <v>284</v>
      </c>
      <c r="G51" s="5" t="s">
        <v>13</v>
      </c>
      <c r="H51" s="5" t="s">
        <v>19</v>
      </c>
      <c r="I51" s="7" t="s">
        <v>285</v>
      </c>
      <c r="J51" s="12" t="s">
        <v>30</v>
      </c>
      <c r="K51" s="12" t="s">
        <v>30</v>
      </c>
      <c r="L51" s="12" t="s">
        <v>30</v>
      </c>
      <c r="M51" s="6" t="s">
        <v>286</v>
      </c>
    </row>
    <row r="52" spans="1:13" ht="30" customHeight="1">
      <c r="A52" s="8" t="s">
        <v>287</v>
      </c>
      <c r="B52" s="9" t="s">
        <v>280</v>
      </c>
      <c r="C52" s="10" t="s">
        <v>281</v>
      </c>
      <c r="D52" s="10" t="s">
        <v>288</v>
      </c>
      <c r="E52" s="10" t="s">
        <v>289</v>
      </c>
      <c r="F52" s="10" t="s">
        <v>284</v>
      </c>
      <c r="G52" s="8" t="s">
        <v>13</v>
      </c>
      <c r="H52" s="8" t="s">
        <v>19</v>
      </c>
      <c r="I52" s="10" t="s">
        <v>285</v>
      </c>
      <c r="J52" s="11" t="s">
        <v>30</v>
      </c>
      <c r="K52" s="11" t="s">
        <v>30</v>
      </c>
      <c r="L52" s="11" t="s">
        <v>30</v>
      </c>
      <c r="M52" s="9" t="s">
        <v>286</v>
      </c>
    </row>
    <row r="53" spans="1:13" ht="30" customHeight="1">
      <c r="A53" s="5" t="s">
        <v>290</v>
      </c>
      <c r="B53" s="12" t="s">
        <v>30</v>
      </c>
      <c r="C53" s="7" t="s">
        <v>291</v>
      </c>
      <c r="D53" s="7" t="s">
        <v>292</v>
      </c>
      <c r="E53" s="7" t="s">
        <v>291</v>
      </c>
      <c r="F53" s="7" t="s">
        <v>293</v>
      </c>
      <c r="G53" s="5" t="s">
        <v>25</v>
      </c>
      <c r="H53" s="5" t="s">
        <v>19</v>
      </c>
      <c r="I53" s="7" t="s">
        <v>294</v>
      </c>
      <c r="J53" s="12" t="s">
        <v>30</v>
      </c>
      <c r="K53" s="12" t="s">
        <v>30</v>
      </c>
      <c r="L53" s="12" t="s">
        <v>30</v>
      </c>
      <c r="M53" s="6" t="s">
        <v>295</v>
      </c>
    </row>
    <row r="54" spans="1:13" ht="30" customHeight="1">
      <c r="A54" s="8" t="s">
        <v>296</v>
      </c>
      <c r="B54" s="9" t="s">
        <v>297</v>
      </c>
      <c r="C54" s="10" t="s">
        <v>298</v>
      </c>
      <c r="D54" s="10" t="s">
        <v>299</v>
      </c>
      <c r="E54" s="10" t="s">
        <v>298</v>
      </c>
      <c r="F54" s="10" t="s">
        <v>300</v>
      </c>
      <c r="G54" s="8" t="s">
        <v>13</v>
      </c>
      <c r="H54" s="8" t="s">
        <v>19</v>
      </c>
      <c r="I54" s="10" t="s">
        <v>301</v>
      </c>
      <c r="J54" s="11" t="s">
        <v>30</v>
      </c>
      <c r="K54" s="11" t="s">
        <v>30</v>
      </c>
      <c r="L54" s="11" t="s">
        <v>30</v>
      </c>
      <c r="M54" s="9" t="s">
        <v>302</v>
      </c>
    </row>
    <row r="55" spans="1:13" ht="30" customHeight="1">
      <c r="A55" s="5" t="s">
        <v>303</v>
      </c>
      <c r="B55" s="12" t="s">
        <v>30</v>
      </c>
      <c r="C55" s="7" t="s">
        <v>304</v>
      </c>
      <c r="D55" s="7" t="s">
        <v>305</v>
      </c>
      <c r="E55" s="7" t="s">
        <v>304</v>
      </c>
      <c r="F55" s="7" t="s">
        <v>306</v>
      </c>
      <c r="G55" s="5" t="s">
        <v>13</v>
      </c>
      <c r="H55" s="5" t="s">
        <v>19</v>
      </c>
      <c r="I55" s="7" t="s">
        <v>307</v>
      </c>
      <c r="J55" s="12" t="s">
        <v>30</v>
      </c>
      <c r="K55" s="12" t="s">
        <v>30</v>
      </c>
      <c r="L55" s="12" t="s">
        <v>30</v>
      </c>
      <c r="M55" s="6" t="s">
        <v>308</v>
      </c>
    </row>
    <row r="56" spans="1:13" ht="30" customHeight="1">
      <c r="A56" s="8" t="s">
        <v>309</v>
      </c>
      <c r="B56" s="9" t="s">
        <v>310</v>
      </c>
      <c r="C56" s="10" t="s">
        <v>311</v>
      </c>
      <c r="D56" s="10" t="s">
        <v>312</v>
      </c>
      <c r="E56" s="10" t="s">
        <v>311</v>
      </c>
      <c r="F56" s="10" t="s">
        <v>313</v>
      </c>
      <c r="G56" s="8" t="s">
        <v>13</v>
      </c>
      <c r="H56" s="8" t="s">
        <v>19</v>
      </c>
      <c r="I56" s="10" t="s">
        <v>314</v>
      </c>
      <c r="J56" s="11" t="s">
        <v>30</v>
      </c>
      <c r="K56" s="11" t="s">
        <v>30</v>
      </c>
      <c r="L56" s="11" t="s">
        <v>30</v>
      </c>
      <c r="M56" s="9" t="s">
        <v>315</v>
      </c>
    </row>
    <row r="57" spans="1:13" ht="30" customHeight="1">
      <c r="A57" s="5" t="s">
        <v>316</v>
      </c>
      <c r="B57" s="6" t="s">
        <v>317</v>
      </c>
      <c r="C57" s="7" t="s">
        <v>318</v>
      </c>
      <c r="D57" s="7" t="s">
        <v>319</v>
      </c>
      <c r="E57" s="7" t="s">
        <v>318</v>
      </c>
      <c r="F57" s="7" t="s">
        <v>320</v>
      </c>
      <c r="G57" s="5" t="s">
        <v>13</v>
      </c>
      <c r="H57" s="5" t="s">
        <v>19</v>
      </c>
      <c r="I57" s="7" t="s">
        <v>321</v>
      </c>
      <c r="J57" s="6" t="s">
        <v>322</v>
      </c>
      <c r="K57" s="6" t="s">
        <v>323</v>
      </c>
      <c r="L57" s="12" t="s">
        <v>30</v>
      </c>
      <c r="M57" s="6" t="s">
        <v>324</v>
      </c>
    </row>
    <row r="58" spans="1:13" ht="30" customHeight="1">
      <c r="A58" s="8" t="s">
        <v>325</v>
      </c>
      <c r="B58" s="11" t="s">
        <v>30</v>
      </c>
      <c r="C58" s="10" t="s">
        <v>326</v>
      </c>
      <c r="D58" s="10" t="s">
        <v>327</v>
      </c>
      <c r="E58" s="10" t="s">
        <v>328</v>
      </c>
      <c r="F58" s="10" t="s">
        <v>329</v>
      </c>
      <c r="G58" s="8" t="s">
        <v>13</v>
      </c>
      <c r="H58" s="8" t="s">
        <v>19</v>
      </c>
      <c r="I58" s="10" t="s">
        <v>330</v>
      </c>
      <c r="J58" s="11" t="s">
        <v>30</v>
      </c>
      <c r="K58" s="11" t="s">
        <v>30</v>
      </c>
      <c r="L58" s="11" t="s">
        <v>30</v>
      </c>
      <c r="M58" s="9" t="s">
        <v>331</v>
      </c>
    </row>
    <row r="59" spans="1:13" ht="30" customHeight="1">
      <c r="A59" s="5" t="s">
        <v>332</v>
      </c>
      <c r="B59" s="6" t="s">
        <v>333</v>
      </c>
      <c r="C59" s="7" t="s">
        <v>334</v>
      </c>
      <c r="D59" s="7" t="s">
        <v>335</v>
      </c>
      <c r="E59" s="7" t="s">
        <v>336</v>
      </c>
      <c r="F59" s="7" t="s">
        <v>337</v>
      </c>
      <c r="G59" s="5" t="s">
        <v>13</v>
      </c>
      <c r="H59" s="5" t="s">
        <v>19</v>
      </c>
      <c r="I59" s="7" t="s">
        <v>338</v>
      </c>
      <c r="J59" s="12" t="s">
        <v>30</v>
      </c>
      <c r="K59" s="12" t="s">
        <v>30</v>
      </c>
      <c r="L59" s="12" t="s">
        <v>30</v>
      </c>
      <c r="M59" s="6" t="s">
        <v>339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60.7109375" customWidth="1"/>
  </cols>
  <sheetData>
    <row r="1" spans="1:13" ht="32" customHeight="1">
      <c r="C1" s="1" t="s">
        <v>340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341</v>
      </c>
      <c r="D2" s="3" t="s">
        <v>342</v>
      </c>
      <c r="E2" s="2" t="s">
        <v>351</v>
      </c>
      <c r="F2" s="3">
        <v>54</v>
      </c>
    </row>
    <row r="3" spans="1:13">
      <c r="C3" s="2" t="s">
        <v>343</v>
      </c>
      <c r="D3" s="3" t="s">
        <v>344</v>
      </c>
      <c r="E3" s="2" t="s">
        <v>352</v>
      </c>
      <c r="F3" s="3" t="s">
        <v>353</v>
      </c>
    </row>
    <row r="4" spans="1:13">
      <c r="C4" s="2" t="s">
        <v>345</v>
      </c>
      <c r="D4" s="3" t="s">
        <v>346</v>
      </c>
      <c r="E4" s="2" t="s">
        <v>354</v>
      </c>
      <c r="F4" s="3" t="s">
        <v>355</v>
      </c>
    </row>
    <row r="5" spans="1:13">
      <c r="C5" s="2" t="s">
        <v>347</v>
      </c>
      <c r="D5" s="3" t="s">
        <v>348</v>
      </c>
      <c r="E5" s="2" t="s">
        <v>356</v>
      </c>
      <c r="F5" s="3">
        <v>1</v>
      </c>
    </row>
    <row r="6" spans="1:13">
      <c r="C6" s="2" t="s">
        <v>349</v>
      </c>
      <c r="D6" s="3" t="s">
        <v>350</v>
      </c>
      <c r="E6" s="2" t="s">
        <v>357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147</v>
      </c>
      <c r="C9" s="7" t="s">
        <v>148</v>
      </c>
      <c r="D9" s="7" t="s">
        <v>358</v>
      </c>
      <c r="E9" s="7" t="s">
        <v>359</v>
      </c>
      <c r="F9" s="7" t="s">
        <v>360</v>
      </c>
      <c r="G9" s="5" t="s">
        <v>25</v>
      </c>
      <c r="H9" s="5" t="s">
        <v>361</v>
      </c>
      <c r="I9" s="12" t="s">
        <v>84</v>
      </c>
      <c r="J9" s="12" t="s">
        <v>30</v>
      </c>
      <c r="K9" s="12" t="s">
        <v>30</v>
      </c>
      <c r="L9" s="12" t="s">
        <v>30</v>
      </c>
      <c r="M9" s="12" t="s">
        <v>30</v>
      </c>
    </row>
    <row r="10" spans="1:13" ht="30" customHeight="1">
      <c r="A10" s="8" t="s">
        <v>25</v>
      </c>
      <c r="B10" s="9" t="s">
        <v>362</v>
      </c>
      <c r="C10" s="10" t="s">
        <v>363</v>
      </c>
      <c r="D10" s="10" t="s">
        <v>364</v>
      </c>
      <c r="E10" s="10" t="s">
        <v>363</v>
      </c>
      <c r="F10" s="10" t="s">
        <v>365</v>
      </c>
      <c r="G10" s="8" t="s">
        <v>13</v>
      </c>
      <c r="H10" s="8" t="s">
        <v>361</v>
      </c>
      <c r="I10" s="11" t="s">
        <v>84</v>
      </c>
      <c r="J10" s="11" t="s">
        <v>30</v>
      </c>
      <c r="K10" s="11" t="s">
        <v>30</v>
      </c>
      <c r="L10" s="11" t="s">
        <v>30</v>
      </c>
      <c r="M10" s="9" t="s">
        <v>366</v>
      </c>
    </row>
    <row r="11" spans="1:13">
      <c r="A11" s="5" t="s">
        <v>32</v>
      </c>
      <c r="B11" s="6" t="s">
        <v>214</v>
      </c>
      <c r="C11" s="7" t="s">
        <v>215</v>
      </c>
      <c r="D11" s="7" t="s">
        <v>367</v>
      </c>
      <c r="E11" s="7" t="s">
        <v>368</v>
      </c>
      <c r="F11" s="7" t="s">
        <v>217</v>
      </c>
      <c r="G11" s="5" t="s">
        <v>13</v>
      </c>
      <c r="H11" s="5" t="s">
        <v>361</v>
      </c>
      <c r="I11" s="12" t="s">
        <v>84</v>
      </c>
      <c r="J11" s="12" t="s">
        <v>30</v>
      </c>
      <c r="K11" s="12" t="s">
        <v>30</v>
      </c>
      <c r="L11" s="12" t="s">
        <v>30</v>
      </c>
      <c r="M11" s="12" t="s">
        <v>30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340</v>
      </c>
      <c r="E1" s="1"/>
      <c r="F1" s="1"/>
      <c r="G1" s="1"/>
    </row>
    <row r="2" spans="1:7">
      <c r="D2" s="2" t="s">
        <v>341</v>
      </c>
      <c r="E2" s="3" t="s">
        <v>342</v>
      </c>
      <c r="F2" s="13" t="s">
        <v>374</v>
      </c>
      <c r="G2" s="13">
        <v>1</v>
      </c>
    </row>
    <row r="3" spans="1:7">
      <c r="D3" s="2" t="s">
        <v>343</v>
      </c>
      <c r="E3" s="3" t="s">
        <v>344</v>
      </c>
      <c r="F3" s="14" t="s">
        <v>376</v>
      </c>
      <c r="G3" s="15">
        <f>TotalCost/BoardQty</f>
        <v>0.0</v>
      </c>
    </row>
    <row r="4" spans="1:7">
      <c r="D4" s="2" t="s">
        <v>345</v>
      </c>
      <c r="E4" s="3" t="s">
        <v>346</v>
      </c>
      <c r="F4" s="14" t="s">
        <v>375</v>
      </c>
      <c r="G4" s="16">
        <f>SUM(G10:G60)</f>
        <v>0</v>
      </c>
    </row>
    <row r="5" spans="1:7">
      <c r="D5" s="2" t="s">
        <v>347</v>
      </c>
      <c r="E5" s="3" t="s">
        <v>348</v>
      </c>
    </row>
    <row r="6" spans="1:7">
      <c r="D6" s="2" t="s">
        <v>349</v>
      </c>
      <c r="E6" s="3" t="s">
        <v>350</v>
      </c>
    </row>
    <row r="8" spans="1:7">
      <c r="A8" s="17" t="s">
        <v>369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370</v>
      </c>
      <c r="E9" s="18" t="s">
        <v>371</v>
      </c>
      <c r="F9" s="18" t="s">
        <v>372</v>
      </c>
      <c r="G9" s="18" t="s">
        <v>373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28</v>
      </c>
      <c r="B11" s="19" t="s">
        <v>29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33</v>
      </c>
      <c r="B12" s="19" t="s">
        <v>34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40</v>
      </c>
      <c r="B13" s="19" t="s">
        <v>41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46</v>
      </c>
      <c r="B14" s="19" t="s">
        <v>47</v>
      </c>
      <c r="C14" s="19" t="s">
        <v>18</v>
      </c>
      <c r="D14" s="19" t="s">
        <v>49</v>
      </c>
      <c r="E14" s="19">
        <f>CEILING(BoardQty*15,1)</f>
        <v>15</v>
      </c>
      <c r="G14" s="20">
        <f>IF(AND(ISNUMBER(E14),ISNUMBER(F14)),E14*F14,"")</f>
        <v/>
      </c>
    </row>
    <row r="15" spans="1:7">
      <c r="A15" s="19" t="s">
        <v>54</v>
      </c>
      <c r="B15" s="19" t="s">
        <v>55</v>
      </c>
      <c r="C15" s="19" t="s">
        <v>18</v>
      </c>
      <c r="D15" s="19" t="s">
        <v>56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58</v>
      </c>
      <c r="B16" s="19" t="s">
        <v>59</v>
      </c>
      <c r="C16" s="19" t="s">
        <v>18</v>
      </c>
      <c r="D16" s="19" t="s">
        <v>61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66</v>
      </c>
      <c r="B17" s="19" t="s">
        <v>67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73</v>
      </c>
      <c r="B18" s="19" t="s">
        <v>72</v>
      </c>
      <c r="C18" s="19" t="s">
        <v>74</v>
      </c>
      <c r="D18" s="19" t="s">
        <v>75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81</v>
      </c>
      <c r="B19" s="19" t="s">
        <v>82</v>
      </c>
      <c r="C19" s="19" t="s">
        <v>83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86</v>
      </c>
      <c r="B20" s="19" t="s">
        <v>87</v>
      </c>
      <c r="C20" s="19" t="s">
        <v>83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90</v>
      </c>
      <c r="C21" s="19" t="s">
        <v>92</v>
      </c>
      <c r="D21" s="19" t="s">
        <v>93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98</v>
      </c>
      <c r="B22" s="19" t="s">
        <v>99</v>
      </c>
      <c r="C22" s="19" t="s">
        <v>100</v>
      </c>
      <c r="D22" s="19" t="s">
        <v>101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114</v>
      </c>
      <c r="B24" s="19" t="s">
        <v>107</v>
      </c>
      <c r="C24" s="19" t="s">
        <v>108</v>
      </c>
      <c r="D24" s="19" t="s">
        <v>109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120</v>
      </c>
      <c r="B25" s="19" t="s">
        <v>121</v>
      </c>
      <c r="C25" s="19" t="s">
        <v>122</v>
      </c>
      <c r="D25" s="19" t="s">
        <v>123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128</v>
      </c>
      <c r="B26" s="19" t="s">
        <v>129</v>
      </c>
      <c r="C26" s="19" t="s">
        <v>130</v>
      </c>
      <c r="D26" s="19" t="s">
        <v>131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136</v>
      </c>
      <c r="B27" s="19" t="s">
        <v>135</v>
      </c>
      <c r="C27" s="19" t="s">
        <v>137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141</v>
      </c>
      <c r="B28" s="19" t="s">
        <v>142</v>
      </c>
      <c r="C28" s="19" t="s">
        <v>143</v>
      </c>
      <c r="D28" s="19" t="s">
        <v>144</v>
      </c>
      <c r="E28" s="19">
        <f>CEILING(BoardQty*6,1)</f>
        <v>6</v>
      </c>
      <c r="G28" s="20">
        <f>IF(AND(ISNUMBER(E28),ISNUMBER(F28)),E28*F28,"")</f>
        <v/>
      </c>
    </row>
    <row r="29" spans="1:7" ht="45" customHeight="1">
      <c r="A29" s="19" t="s">
        <v>149</v>
      </c>
      <c r="B29" s="19" t="s">
        <v>150</v>
      </c>
      <c r="C29" s="19" t="s">
        <v>151</v>
      </c>
      <c r="D29" s="19" t="s">
        <v>152</v>
      </c>
      <c r="E29" s="19">
        <f>CEILING(BoardQty*3,1)</f>
        <v>3</v>
      </c>
      <c r="G29" s="20">
        <f>IF(AND(ISNUMBER(E29),ISNUMBER(F29)),E29*F29,"")</f>
        <v/>
      </c>
    </row>
    <row r="30" spans="1:7" ht="30" customHeight="1">
      <c r="A30" s="19" t="s">
        <v>156</v>
      </c>
      <c r="B30" s="19" t="s">
        <v>157</v>
      </c>
      <c r="C30" s="19" t="s">
        <v>158</v>
      </c>
      <c r="D30" s="19" t="s">
        <v>159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163</v>
      </c>
      <c r="B31" s="19" t="s">
        <v>164</v>
      </c>
      <c r="C31" s="19" t="s">
        <v>165</v>
      </c>
      <c r="E31" s="19">
        <f>CEILING(BoardQty*6,1)</f>
        <v>6</v>
      </c>
      <c r="G31" s="20">
        <f>IF(AND(ISNUMBER(E31),ISNUMBER(F31)),E31*F31,"")</f>
        <v/>
      </c>
    </row>
    <row r="32" spans="1:7">
      <c r="A32" s="19" t="s">
        <v>169</v>
      </c>
      <c r="B32" s="19" t="s">
        <v>170</v>
      </c>
      <c r="C32" s="19" t="s">
        <v>171</v>
      </c>
      <c r="D32" s="19" t="s">
        <v>172</v>
      </c>
      <c r="E32" s="19">
        <f>CEILING(BoardQty*2,1)</f>
        <v>2</v>
      </c>
      <c r="G32" s="20">
        <f>IF(AND(ISNUMBER(E32),ISNUMBER(F32)),E32*F32,"")</f>
        <v/>
      </c>
    </row>
    <row r="33" spans="1:7">
      <c r="A33" s="19" t="s">
        <v>177</v>
      </c>
      <c r="B33" s="19" t="s">
        <v>178</v>
      </c>
      <c r="C33" s="19" t="s">
        <v>179</v>
      </c>
      <c r="D33" s="19" t="s">
        <v>180</v>
      </c>
      <c r="E33" s="19">
        <f>CEILING(BoardQty*2,1)</f>
        <v>2</v>
      </c>
      <c r="G33" s="20">
        <f>IF(AND(ISNUMBER(E33),ISNUMBER(F33)),E33*F33,"")</f>
        <v/>
      </c>
    </row>
    <row r="34" spans="1:7" ht="30" customHeight="1">
      <c r="A34" s="19" t="s">
        <v>184</v>
      </c>
      <c r="B34" s="19" t="s">
        <v>185</v>
      </c>
      <c r="C34" s="19" t="s">
        <v>186</v>
      </c>
      <c r="D34" s="19" t="s">
        <v>187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192</v>
      </c>
      <c r="B35" s="19" t="s">
        <v>193</v>
      </c>
      <c r="C35" s="19" t="s">
        <v>194</v>
      </c>
      <c r="D35" s="19" t="s">
        <v>195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202</v>
      </c>
      <c r="B36" s="19" t="s">
        <v>203</v>
      </c>
      <c r="C36" s="19" t="s">
        <v>204</v>
      </c>
      <c r="D36" s="19" t="s">
        <v>205</v>
      </c>
      <c r="E36" s="19">
        <f>CEILING(BoardQty*4,1)</f>
        <v>4</v>
      </c>
      <c r="G36" s="20">
        <f>IF(AND(ISNUMBER(E36),ISNUMBER(F36)),E36*F36,"")</f>
        <v/>
      </c>
    </row>
    <row r="37" spans="1:7" ht="30" customHeight="1">
      <c r="A37" s="19" t="s">
        <v>209</v>
      </c>
      <c r="B37" s="19" t="s">
        <v>208</v>
      </c>
      <c r="C37" s="19" t="s">
        <v>210</v>
      </c>
      <c r="D37" s="19" t="s">
        <v>211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216</v>
      </c>
      <c r="B38" s="19" t="s">
        <v>78</v>
      </c>
      <c r="C38" s="19" t="s">
        <v>217</v>
      </c>
      <c r="D38" s="19" t="s">
        <v>218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221</v>
      </c>
      <c r="B39" s="19" t="s">
        <v>199</v>
      </c>
      <c r="C39" s="19" t="s">
        <v>217</v>
      </c>
      <c r="D39" s="19" t="s">
        <v>222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225</v>
      </c>
      <c r="B40" s="19" t="s">
        <v>226</v>
      </c>
      <c r="C40" s="19" t="s">
        <v>217</v>
      </c>
      <c r="D40" s="19" t="s">
        <v>222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229</v>
      </c>
      <c r="B41" s="19" t="s">
        <v>230</v>
      </c>
      <c r="C41" s="19" t="s">
        <v>217</v>
      </c>
      <c r="D41" s="19" t="s">
        <v>222</v>
      </c>
      <c r="E41" s="19">
        <f>CEILING(BoardQty*2,1)</f>
        <v>2</v>
      </c>
      <c r="G41" s="20">
        <f>IF(AND(ISNUMBER(E41),ISNUMBER(F41)),E41*F41,"")</f>
        <v/>
      </c>
    </row>
    <row r="42" spans="1:7">
      <c r="A42" s="19" t="s">
        <v>232</v>
      </c>
      <c r="B42" s="19" t="s">
        <v>233</v>
      </c>
      <c r="C42" s="19" t="s">
        <v>217</v>
      </c>
      <c r="D42" s="19" t="s">
        <v>218</v>
      </c>
      <c r="E42" s="19">
        <f>CEILING(BoardQty*6,1)</f>
        <v>6</v>
      </c>
      <c r="G42" s="20">
        <f>IF(AND(ISNUMBER(E42),ISNUMBER(F42)),E42*F42,"")</f>
        <v/>
      </c>
    </row>
    <row r="43" spans="1:7" ht="30" customHeight="1">
      <c r="A43" s="19" t="s">
        <v>238</v>
      </c>
      <c r="B43" s="19" t="s">
        <v>239</v>
      </c>
      <c r="C43" s="19" t="s">
        <v>217</v>
      </c>
      <c r="D43" s="19" t="s">
        <v>240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246</v>
      </c>
      <c r="B44" s="19" t="s">
        <v>247</v>
      </c>
      <c r="C44" s="19" t="s">
        <v>217</v>
      </c>
      <c r="D44" s="19" t="s">
        <v>218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252</v>
      </c>
      <c r="B45" s="19" t="s">
        <v>253</v>
      </c>
      <c r="C45" s="19" t="s">
        <v>217</v>
      </c>
      <c r="D45" s="19" t="s">
        <v>222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260</v>
      </c>
      <c r="B46" s="19" t="s">
        <v>261</v>
      </c>
      <c r="C46" s="19" t="s">
        <v>262</v>
      </c>
      <c r="D46" s="19" t="s">
        <v>263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266</v>
      </c>
      <c r="B47" s="19" t="s">
        <v>267</v>
      </c>
      <c r="C47" s="19" t="s">
        <v>262</v>
      </c>
      <c r="D47" s="19" t="s">
        <v>263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269</v>
      </c>
      <c r="B48" s="19" t="s">
        <v>27</v>
      </c>
      <c r="C48" s="19" t="s">
        <v>262</v>
      </c>
      <c r="D48" s="19" t="s">
        <v>263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271</v>
      </c>
      <c r="B49" s="19" t="s">
        <v>272</v>
      </c>
      <c r="C49" s="19" t="s">
        <v>262</v>
      </c>
      <c r="D49" s="19" t="s">
        <v>263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274</v>
      </c>
      <c r="B50" s="19" t="s">
        <v>275</v>
      </c>
      <c r="C50" s="19" t="s">
        <v>262</v>
      </c>
      <c r="D50" s="19" t="s">
        <v>263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277</v>
      </c>
      <c r="B51" s="19" t="s">
        <v>278</v>
      </c>
      <c r="C51" s="19" t="s">
        <v>262</v>
      </c>
      <c r="D51" s="19" t="s">
        <v>263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282</v>
      </c>
      <c r="B52" s="19" t="s">
        <v>283</v>
      </c>
      <c r="C52" s="19" t="s">
        <v>284</v>
      </c>
      <c r="D52" s="19" t="s">
        <v>285</v>
      </c>
      <c r="E52" s="19">
        <f>BoardQty*1</f>
        <v>1</v>
      </c>
      <c r="G52" s="20">
        <f>IF(AND(ISNUMBER(E52),ISNUMBER(F52)),E52*F52,"")</f>
        <v/>
      </c>
    </row>
    <row r="53" spans="1:7" ht="30" customHeight="1">
      <c r="A53" s="19" t="s">
        <v>288</v>
      </c>
      <c r="B53" s="19" t="s">
        <v>289</v>
      </c>
      <c r="C53" s="19" t="s">
        <v>284</v>
      </c>
      <c r="D53" s="19" t="s">
        <v>285</v>
      </c>
      <c r="E53" s="19">
        <f>BoardQty*1</f>
        <v>1</v>
      </c>
      <c r="G53" s="20">
        <f>IF(AND(ISNUMBER(E53),ISNUMBER(F53)),E53*F53,"")</f>
        <v/>
      </c>
    </row>
    <row r="54" spans="1:7">
      <c r="A54" s="19" t="s">
        <v>292</v>
      </c>
      <c r="B54" s="19" t="s">
        <v>291</v>
      </c>
      <c r="C54" s="19" t="s">
        <v>293</v>
      </c>
      <c r="D54" s="19" t="s">
        <v>294</v>
      </c>
      <c r="E54" s="19">
        <f>CEILING(BoardQty*2,1)</f>
        <v>2</v>
      </c>
      <c r="G54" s="20">
        <f>IF(AND(ISNUMBER(E54),ISNUMBER(F54)),E54*F54,"")</f>
        <v/>
      </c>
    </row>
    <row r="55" spans="1:7">
      <c r="A55" s="19" t="s">
        <v>299</v>
      </c>
      <c r="B55" s="19" t="s">
        <v>298</v>
      </c>
      <c r="C55" s="19" t="s">
        <v>300</v>
      </c>
      <c r="D55" s="19" t="s">
        <v>301</v>
      </c>
      <c r="E55" s="19">
        <f>BoardQty*1</f>
        <v>1</v>
      </c>
      <c r="G55" s="20">
        <f>IF(AND(ISNUMBER(E55),ISNUMBER(F55)),E55*F55,"")</f>
        <v/>
      </c>
    </row>
    <row r="56" spans="1:7" ht="30" customHeight="1">
      <c r="A56" s="19" t="s">
        <v>305</v>
      </c>
      <c r="B56" s="19" t="s">
        <v>304</v>
      </c>
      <c r="C56" s="19" t="s">
        <v>306</v>
      </c>
      <c r="D56" s="19" t="s">
        <v>307</v>
      </c>
      <c r="E56" s="19">
        <f>BoardQty*1</f>
        <v>1</v>
      </c>
      <c r="G56" s="20">
        <f>IF(AND(ISNUMBER(E56),ISNUMBER(F56)),E56*F56,"")</f>
        <v/>
      </c>
    </row>
    <row r="57" spans="1:7" ht="30" customHeight="1">
      <c r="A57" s="19" t="s">
        <v>312</v>
      </c>
      <c r="B57" s="19" t="s">
        <v>311</v>
      </c>
      <c r="C57" s="19" t="s">
        <v>313</v>
      </c>
      <c r="D57" s="19" t="s">
        <v>314</v>
      </c>
      <c r="E57" s="19">
        <f>BoardQty*1</f>
        <v>1</v>
      </c>
      <c r="G57" s="20">
        <f>IF(AND(ISNUMBER(E57),ISNUMBER(F57)),E57*F57,"")</f>
        <v/>
      </c>
    </row>
    <row r="58" spans="1:7" ht="30" customHeight="1">
      <c r="A58" s="19" t="s">
        <v>319</v>
      </c>
      <c r="B58" s="19" t="s">
        <v>318</v>
      </c>
      <c r="C58" s="19" t="s">
        <v>320</v>
      </c>
      <c r="D58" s="19" t="s">
        <v>321</v>
      </c>
      <c r="E58" s="19">
        <f>BoardQty*1</f>
        <v>1</v>
      </c>
      <c r="G58" s="20">
        <f>IF(AND(ISNUMBER(E58),ISNUMBER(F58)),E58*F58,"")</f>
        <v/>
      </c>
    </row>
    <row r="59" spans="1:7" ht="30" customHeight="1">
      <c r="A59" s="19" t="s">
        <v>327</v>
      </c>
      <c r="B59" s="19" t="s">
        <v>328</v>
      </c>
      <c r="C59" s="19" t="s">
        <v>329</v>
      </c>
      <c r="D59" s="19" t="s">
        <v>330</v>
      </c>
      <c r="E59" s="19">
        <f>BoardQty*1</f>
        <v>1</v>
      </c>
      <c r="G59" s="20">
        <f>IF(AND(ISNUMBER(E59),ISNUMBER(F59)),E59*F59,"")</f>
        <v/>
      </c>
    </row>
    <row r="60" spans="1:7">
      <c r="A60" s="19" t="s">
        <v>335</v>
      </c>
      <c r="B60" s="19" t="s">
        <v>336</v>
      </c>
      <c r="C60" s="19" t="s">
        <v>337</v>
      </c>
      <c r="D60" s="19" t="s">
        <v>338</v>
      </c>
      <c r="E60" s="19">
        <f>BoardQty*1</f>
        <v>1</v>
      </c>
      <c r="G60" s="20">
        <f>IF(AND(ISNUMBER(E60),ISNUMBER(F60)),E60*F60,"")</f>
        <v/>
      </c>
    </row>
    <row r="63" spans="1:7">
      <c r="A63" s="21" t="s">
        <v>377</v>
      </c>
      <c r="B63" s="22" t="s">
        <v>378</v>
      </c>
    </row>
    <row r="64" spans="1:7">
      <c r="A64" s="23" t="s">
        <v>379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conditionalFormatting sqref="E54">
    <cfRule type="expression" dxfId="0" priority="45">
      <formula>AND(ISBLANK(D54),TRUE())</formula>
    </cfRule>
  </conditionalFormatting>
  <conditionalFormatting sqref="E55">
    <cfRule type="expression" dxfId="0" priority="46">
      <formula>AND(ISBLANK(D55),TRUE())</formula>
    </cfRule>
  </conditionalFormatting>
  <conditionalFormatting sqref="E56">
    <cfRule type="expression" dxfId="0" priority="47">
      <formula>AND(ISBLANK(D56),TRUE())</formula>
    </cfRule>
  </conditionalFormatting>
  <conditionalFormatting sqref="E57">
    <cfRule type="expression" dxfId="0" priority="48">
      <formula>AND(ISBLANK(D57),TRUE())</formula>
    </cfRule>
  </conditionalFormatting>
  <conditionalFormatting sqref="E58">
    <cfRule type="expression" dxfId="0" priority="49">
      <formula>AND(ISBLANK(D58),TRUE())</formula>
    </cfRule>
  </conditionalFormatting>
  <conditionalFormatting sqref="E59">
    <cfRule type="expression" dxfId="0" priority="50">
      <formula>AND(ISBLANK(D59),TRUE())</formula>
    </cfRule>
  </conditionalFormatting>
  <conditionalFormatting sqref="E60">
    <cfRule type="expression" dxfId="0" priority="51">
      <formula>AND(ISBLANK(D60),TRUE())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6" r:id="rId15"/>
    <hyperlink ref="D28" r:id="rId16"/>
    <hyperlink ref="D29" r:id="rId17"/>
    <hyperlink ref="D30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  <hyperlink ref="D53" r:id="rId40"/>
    <hyperlink ref="D54" r:id="rId41"/>
    <hyperlink ref="D55" r:id="rId42"/>
    <hyperlink ref="D56" r:id="rId43"/>
    <hyperlink ref="D57" r:id="rId44"/>
    <hyperlink ref="D58" r:id="rId45"/>
    <hyperlink ref="D59" r:id="rId46"/>
    <hyperlink ref="D60" r:id="rId47"/>
  </hyperlinks>
  <pageMargins left="0.7" right="0.7" top="0.75" bottom="0.75" header="0.3" footer="0.3"/>
  <drawing r:id="rId48"/>
  <legacyDrawing r:id="rId4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340</v>
      </c>
      <c r="E1" s="1"/>
      <c r="F1" s="1"/>
      <c r="G1" s="1"/>
    </row>
    <row r="2" spans="1:7">
      <c r="D2" s="2" t="s">
        <v>341</v>
      </c>
      <c r="E2" s="3" t="s">
        <v>342</v>
      </c>
      <c r="F2" s="13" t="s">
        <v>374</v>
      </c>
      <c r="G2" s="13">
        <v>1</v>
      </c>
    </row>
    <row r="3" spans="1:7">
      <c r="D3" s="2" t="s">
        <v>343</v>
      </c>
      <c r="E3" s="3" t="s">
        <v>344</v>
      </c>
      <c r="F3" s="14" t="s">
        <v>376</v>
      </c>
      <c r="G3" s="15">
        <f>TotalCost/BoardQty</f>
        <v>0.0</v>
      </c>
    </row>
    <row r="4" spans="1:7">
      <c r="D4" s="2" t="s">
        <v>345</v>
      </c>
      <c r="E4" s="3" t="s">
        <v>346</v>
      </c>
      <c r="F4" s="14" t="s">
        <v>375</v>
      </c>
      <c r="G4" s="16">
        <f>SUM(G10:G12)</f>
        <v>0</v>
      </c>
    </row>
    <row r="5" spans="1:7">
      <c r="D5" s="2" t="s">
        <v>347</v>
      </c>
      <c r="E5" s="3" t="s">
        <v>348</v>
      </c>
    </row>
    <row r="6" spans="1:7">
      <c r="D6" s="2" t="s">
        <v>349</v>
      </c>
      <c r="E6" s="3" t="s">
        <v>350</v>
      </c>
    </row>
    <row r="8" spans="1:7">
      <c r="A8" s="17" t="s">
        <v>369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370</v>
      </c>
      <c r="E9" s="18" t="s">
        <v>371</v>
      </c>
      <c r="F9" s="18" t="s">
        <v>372</v>
      </c>
      <c r="G9" s="18" t="s">
        <v>373</v>
      </c>
    </row>
    <row r="10" spans="1:7">
      <c r="A10" s="19" t="s">
        <v>358</v>
      </c>
      <c r="B10" s="19" t="s">
        <v>359</v>
      </c>
      <c r="C10" s="19" t="s">
        <v>360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364</v>
      </c>
      <c r="B11" s="19" t="s">
        <v>363</v>
      </c>
      <c r="C11" s="19" t="s">
        <v>365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367</v>
      </c>
      <c r="B12" s="19" t="s">
        <v>368</v>
      </c>
      <c r="C12" s="19" t="s">
        <v>217</v>
      </c>
      <c r="E12" s="19">
        <f>BoardQty*1</f>
        <v>1</v>
      </c>
      <c r="G12" s="20">
        <f>IF(AND(ISNUMBER(E12),ISNUMBER(F12)),E12*F12,"")</f>
        <v/>
      </c>
    </row>
    <row r="15" spans="1:7">
      <c r="A15" s="21" t="s">
        <v>377</v>
      </c>
      <c r="B15" s="22" t="s">
        <v>378</v>
      </c>
    </row>
    <row r="16" spans="1:7">
      <c r="A16" s="23" t="s">
        <v>379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380</v>
      </c>
    </row>
    <row r="2" spans="1:1">
      <c r="A2" s="5" t="s">
        <v>381</v>
      </c>
    </row>
    <row r="3" spans="1:1">
      <c r="A3" s="6" t="s">
        <v>382</v>
      </c>
    </row>
    <row r="4" spans="1:1">
      <c r="A4" s="12" t="s">
        <v>383</v>
      </c>
    </row>
    <row r="6" spans="1:1">
      <c r="A6" t="s">
        <v>384</v>
      </c>
    </row>
    <row r="7" spans="1:1">
      <c r="A7" s="24" t="s">
        <v>385</v>
      </c>
    </row>
    <row r="8" spans="1:1">
      <c r="A8" s="25" t="s">
        <v>386</v>
      </c>
    </row>
    <row r="9" spans="1:1">
      <c r="A9" s="26" t="s">
        <v>387</v>
      </c>
    </row>
    <row r="10" spans="1:1">
      <c r="A10" s="27" t="s">
        <v>388</v>
      </c>
    </row>
    <row r="11" spans="1:1">
      <c r="A11" s="28" t="s">
        <v>389</v>
      </c>
    </row>
    <row r="12" spans="1:1">
      <c r="A12" s="29" t="s">
        <v>390</v>
      </c>
    </row>
    <row r="13" spans="1:1">
      <c r="A13" s="30" t="s">
        <v>391</v>
      </c>
    </row>
    <row r="14" spans="1:1">
      <c r="A14" s="31" t="s">
        <v>392</v>
      </c>
    </row>
    <row r="15" spans="1:1">
      <c r="A15" s="32" t="s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2023-10-19T21:45:42Z</dcterms:created>
  <dcterms:modified xsi:type="dcterms:W3CDTF">2023-10-19T21:45:42Z</dcterms:modified>
</cp:coreProperties>
</file>