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<sst xmlns="http://schemas.openxmlformats.org/spreadsheetml/2006/main" count="762" uniqueCount="307">
  <si>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</si>
  <si>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</si>
  <si>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</si>
  <si>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</si>
  <si>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</si>
  <si>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</si>
  <si>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</si>
  <si>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</si>
  <si>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</si>
  <si>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</si>
  <si>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</si>
  <si>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</si>
  <si>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</si>
  <si>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</si>
  <si>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</si>
  <si>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</si>
  <si>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</si>
  <si>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</si>
  <si>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</si>
  <si>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</si>
  <si>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</si>
  <si>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</si>
  <si>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</si>
  <si>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</si>
  <si>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</si>
  <si>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</si>
  <si>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</si>
  <si>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</si>
  <si>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</si>
  <si>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</si>
  <si>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</si>
  <si>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</si>
  <si>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</si>
  <si>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</si>
  <si>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</si>
  <si>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</si>
  <si>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</si>
  <si>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</si>
  <si>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</si>
  <si>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</si>
  <si>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</si>
  <si>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</si>
  <si>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</si>
  <si>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</si>
  <si>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</si>
  <si>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</si>
  <si>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</si>
  <si>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</si>
  <si>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</si>
  <si>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</si>
  <si>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</si>
  <si>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</si>
  <si>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</si>
  <si>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</si>
  <si>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</si>
  <si>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</si>
  <si>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</si>
  <si>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</si>
  <si>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</si>
  <si>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</si>
  <si>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</si>
  <si>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</si>
  <si>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</si>
  <si>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</si>
  <si>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</si>
  <si>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</si>
  <si>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</si>
  <si>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</si>
  <si>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</si>
  <si>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</si>
  <si>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</si>
  <si>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</si>
  <si>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</si>
  <si>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</si>
  <si>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</si>
  <si>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</si>
  <si>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</si>
  <si>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</si>
  <si>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</si>
  <si>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</si>
  <si>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</si>
  <si>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</si>
  <si>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</si>
  <si>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</si>
  <si>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</si>
  <si>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</si>
  <si>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</si>
  <si>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</si>
  <si>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</si>
  <si>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</si>
  <si>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</si>
  <si>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</si>
  <si>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</si>
  <si>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</si>
  <si>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</si>
  <si>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</si>
  <si>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</si>
  <si>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</si>
  <si>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</si>
  <si>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</si>
  <si>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</si>
  <si>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</si>
  <si>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</si>
  <si>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</si>
  <si>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</si>
  <si>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</si>
  <si>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</si>
  <si>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</si>
  <si>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</si>
  <si>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</si>
  <si>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</si>
  <si>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</si>
  <si>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</si>
  <si>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</si>
  <si>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</si>
  <si>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</si>
  <si>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</si>
  <si>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</si>
  <si>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</si>
  <si>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</si>
  <si>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</si>
  <si>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</si>
  <si>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</si>
  <si>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</si>
  <si>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</si>
  <si>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</si>
  <si>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</si>
  <si>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</si>
  <si>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</si>
  <si>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</si>
  <si>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</si>
  <si>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</si>
  <si>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</si>
  <si>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</si>
  <si>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</si>
  <si>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</si>
  <si>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</si>
  <si>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</si>
  <si>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</si>
  <si>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</si>
  <si>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</si>
  <si>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</si>
  <si>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</si>
  <si>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</si>
  <si>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</si>
  <si>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</si>
  <si>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</si>
  <si>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</si>
  <si>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</si>
  <si>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</si>
  <si>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</si>
  <si>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</si>
  <si>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</si>
  <si>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</si>
  <si>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</si>
  <si>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</si>
  <si>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</si>
  <si>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</si>
  <si>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</si>
  <si>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</si>
  <si>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</si>
  <si>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</si>
  <si>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</si>
  <si>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</si>
  <si>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</si>
  <si>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</si>
  <si>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</si>
  <si>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</si>
  <si>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</si>
  <si>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</si>
  <si>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</si>
  <si>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</si>
  <si>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</si>
  <si>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</si>
  <si>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</si>
  <si>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</si>
  <si>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</si>
  <si>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</si>
  <si>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</si>
  <si>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</si>
  <si>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</si>
  <si>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</si>
  <si>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</si>
  <si>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</si>
  <si>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</si>
  <si>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</si>
  <si>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</si>
  <si>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</si>
  <si>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</si>
  <si>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</si>
  <si>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</si>
  <si>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</si>
  <si>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</si>
  <si>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</si>
  <si>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</si>
  <si>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</si>
  <si>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</si>
  <si>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</si>
  <si>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</si>
  <si>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</si>
  <si>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</si>
  <si>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</si>
  <si>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</si>
  <si>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</si>
  <si>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</si>
  <si>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</si>
  <si>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</si>
  <si>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</si>
  <si>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</si>
  <si>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</si>
  <si>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</si>
  <si>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</si>
  <si>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</si>
  <si>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</si>
  <si>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</si>
  <si>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</si>
  <si>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</si>
  <si>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</si>
  <si>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</si>
  <si>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</si>
  <si>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</si>
  <si>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</si>
  <si>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</si>
  <si>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</si>
  <si>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</si>
  <si>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</si>
  <si>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</si>
  <si>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</si>
  <si>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</si>
  <si>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</si>
  <si>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</si>
  <si>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</si>
  <si>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</si>
  <si>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</si>
  <si>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</si>
  <si>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</si>
  <si>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</si>
  <si>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</si>
  <si>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</si>
  <si>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</si>
  <si>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</si>
  <si>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</si>
  <si>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</si>
  <si>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</si>
  <si>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</si>
  <si>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</si>
  <si>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</si>
  <si>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</si>
  <si>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</si>
  <si>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</si>
  <si>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</si>
  <si>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</si>
  <si>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</si>
  <si>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</si>
  <si>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</si>
  <si>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</si>
  <si>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39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</si>
  <si>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</si>
  <si>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</si>
  <si>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</si>
  <si>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</si>
  <si>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</si>
  <si>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</si>
  <si>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</si>
  <si>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</si>
  <si>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</si>
  <si>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</si>
  <si>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</si>
  <si>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2.1.0-RC1</t>
  </si>
  <si>
    <t>Date:</t>
  </si>
  <si>
    <t>2023-03-12</t>
  </si>
  <si>
    <t>KiCad Version:</t>
  </si>
  <si>
    <t>7.0.5.1-1-g8f565ef7f0-dirty-deb11</t>
  </si>
  <si>
    <t>Component Groups:</t>
  </si>
  <si>
    <t>Component Count:</t>
  </si>
  <si>
    <t>82 (4 SMD/ 76 THT)</t>
  </si>
  <si>
    <t>Fitted Components:</t>
  </si>
  <si>
    <t>76 (4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</si>
  <si>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</si>
  <si>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</si>
  <si>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</si>
  <si>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</si>
  <si>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</si>
  <si>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</si>
  <si>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</si>
  <si>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</si>
  <si>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</si>
  <si>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</si>
  <si>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</si>
  <si>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</si>
  <si>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</si>
  <si>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2023-06-12 14:27:04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</si>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</sst>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35</v>
      </c>
      <c r="H16" s="9" t="s">
        <v>19</v>
      </c>
      <c r="I16" s="11" t="s">
        <v>72</v>
      </c>
      <c r="J16" s="12" t="s">
        <v>21</v>
      </c>
      <c r="K16" s="12" t="s">
        <v>21</v>
      </c>
      <c r="L16" s="10" t="s">
        <v>73</v>
      </c>
    </row>
    <row r="17" spans="1:12" ht="30" customHeight="1">
      <c r="A17" s="5" t="s">
        <v>74</v>
      </c>
      <c r="B17" s="6" t="s">
        <v>75</v>
      </c>
      <c r="C17" s="7" t="s">
        <v>76</v>
      </c>
      <c r="D17" s="7" t="s">
        <v>77</v>
      </c>
      <c r="E17" s="7" t="s">
        <v>78</v>
      </c>
      <c r="F17" s="7" t="s">
        <v>79</v>
      </c>
      <c r="G17" s="5" t="s">
        <v>12</v>
      </c>
      <c r="H17" s="5" t="s">
        <v>19</v>
      </c>
      <c r="I17" s="7" t="s">
        <v>80</v>
      </c>
      <c r="J17" s="8" t="s">
        <v>21</v>
      </c>
      <c r="K17" s="8" t="s">
        <v>21</v>
      </c>
      <c r="L17" s="6" t="s">
        <v>81</v>
      </c>
    </row>
    <row r="18" spans="1:12">
      <c r="A18" s="9" t="s">
        <v>82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45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52</v>
      </c>
      <c r="H23" s="5" t="s">
        <v>19</v>
      </c>
      <c r="I23" s="8" t="s">
        <v>86</v>
      </c>
      <c r="J23" s="8" t="s">
        <v>21</v>
      </c>
      <c r="K23" s="8" t="s">
        <v>21</v>
      </c>
      <c r="L23" s="8" t="s">
        <v>21</v>
      </c>
    </row>
    <row r="24" spans="1:12" ht="60" customHeight="1">
      <c r="A24" s="9" t="s">
        <v>124</v>
      </c>
      <c r="B24" s="10" t="s">
        <v>125</v>
      </c>
      <c r="C24" s="11" t="s">
        <v>126</v>
      </c>
      <c r="D24" s="11" t="s">
        <v>127</v>
      </c>
      <c r="E24" s="11" t="s">
        <v>128</v>
      </c>
      <c r="F24" s="11" t="s">
        <v>129</v>
      </c>
      <c r="G24" s="9" t="s">
        <v>12</v>
      </c>
      <c r="H24" s="9" t="s">
        <v>19</v>
      </c>
      <c r="I24" s="11" t="s">
        <v>130</v>
      </c>
      <c r="J24" s="12" t="s">
        <v>21</v>
      </c>
      <c r="K24" s="12" t="s">
        <v>21</v>
      </c>
      <c r="L24" s="10" t="s">
        <v>131</v>
      </c>
    </row>
    <row r="25" spans="1:12" ht="30" customHeight="1">
      <c r="A25" s="5" t="s">
        <v>132</v>
      </c>
      <c r="B25" s="6" t="s">
        <v>133</v>
      </c>
      <c r="C25" s="7" t="s">
        <v>134</v>
      </c>
      <c r="D25" s="7" t="s">
        <v>135</v>
      </c>
      <c r="E25" s="7" t="s">
        <v>136</v>
      </c>
      <c r="F25" s="7" t="s">
        <v>137</v>
      </c>
      <c r="G25" s="5" t="s">
        <v>18</v>
      </c>
      <c r="H25" s="5" t="s">
        <v>19</v>
      </c>
      <c r="I25" s="7" t="s">
        <v>138</v>
      </c>
      <c r="J25" s="8" t="s">
        <v>21</v>
      </c>
      <c r="K25" s="8" t="s">
        <v>21</v>
      </c>
      <c r="L25" s="6" t="s">
        <v>139</v>
      </c>
    </row>
    <row r="26" spans="1:12" ht="30" customHeight="1">
      <c r="A26" s="9" t="s">
        <v>140</v>
      </c>
      <c r="B26" s="10" t="s">
        <v>141</v>
      </c>
      <c r="C26" s="11" t="s">
        <v>142</v>
      </c>
      <c r="D26" s="11" t="s">
        <v>143</v>
      </c>
      <c r="E26" s="11" t="s">
        <v>144</v>
      </c>
      <c r="F26" s="11" t="s">
        <v>145</v>
      </c>
      <c r="G26" s="9" t="s">
        <v>18</v>
      </c>
      <c r="H26" s="9" t="s">
        <v>19</v>
      </c>
      <c r="I26" s="11" t="s">
        <v>146</v>
      </c>
      <c r="J26" s="12" t="s">
        <v>21</v>
      </c>
      <c r="K26" s="12" t="s">
        <v>21</v>
      </c>
      <c r="L26" s="10" t="s">
        <v>147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8" t="s">
        <v>21</v>
      </c>
      <c r="K27" s="8" t="s">
        <v>21</v>
      </c>
      <c r="L27" s="6" t="s">
        <v>155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111</v>
      </c>
      <c r="C29" s="7" t="s">
        <v>112</v>
      </c>
      <c r="D29" s="7" t="s">
        <v>165</v>
      </c>
      <c r="E29" s="7" t="s">
        <v>166</v>
      </c>
      <c r="F29" s="7" t="s">
        <v>167</v>
      </c>
      <c r="G29" s="5" t="s">
        <v>12</v>
      </c>
      <c r="H29" s="5" t="s">
        <v>19</v>
      </c>
      <c r="I29" s="7" t="s">
        <v>168</v>
      </c>
      <c r="J29" s="8" t="s">
        <v>21</v>
      </c>
      <c r="K29" s="8" t="s">
        <v>21</v>
      </c>
      <c r="L29" s="6" t="s">
        <v>169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172</v>
      </c>
      <c r="F30" s="11" t="s">
        <v>174</v>
      </c>
      <c r="G30" s="9" t="s">
        <v>12</v>
      </c>
      <c r="H30" s="9" t="s">
        <v>19</v>
      </c>
      <c r="I30" s="11" t="s">
        <v>175</v>
      </c>
      <c r="J30" s="12" t="s">
        <v>21</v>
      </c>
      <c r="K30" s="12" t="s">
        <v>21</v>
      </c>
      <c r="L30" s="10" t="s">
        <v>176</v>
      </c>
    </row>
    <row r="31" spans="1:12" ht="30" customHeight="1">
      <c r="A31" s="5" t="s">
        <v>177</v>
      </c>
      <c r="B31" s="6" t="s">
        <v>178</v>
      </c>
      <c r="C31" s="7" t="s">
        <v>179</v>
      </c>
      <c r="D31" s="7" t="s">
        <v>180</v>
      </c>
      <c r="E31" s="7" t="s">
        <v>181</v>
      </c>
      <c r="F31" s="7" t="s">
        <v>182</v>
      </c>
      <c r="G31" s="5" t="s">
        <v>12</v>
      </c>
      <c r="H31" s="5" t="s">
        <v>19</v>
      </c>
      <c r="I31" s="7" t="s">
        <v>183</v>
      </c>
      <c r="J31" s="8" t="s">
        <v>21</v>
      </c>
      <c r="K31" s="8" t="s">
        <v>21</v>
      </c>
      <c r="L31" s="6" t="s">
        <v>184</v>
      </c>
    </row>
    <row r="32" spans="1:12" ht="30" customHeight="1">
      <c r="A32" s="9" t="s">
        <v>185</v>
      </c>
      <c r="B32" s="10" t="s">
        <v>186</v>
      </c>
      <c r="C32" s="11" t="s">
        <v>187</v>
      </c>
      <c r="D32" s="11" t="s">
        <v>188</v>
      </c>
      <c r="E32" s="11" t="s">
        <v>189</v>
      </c>
      <c r="F32" s="11" t="s">
        <v>190</v>
      </c>
      <c r="G32" s="9" t="s">
        <v>43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8" t="s">
        <v>21</v>
      </c>
      <c r="C33" s="7" t="s">
        <v>194</v>
      </c>
      <c r="D33" s="7" t="s">
        <v>195</v>
      </c>
      <c r="E33" s="7" t="s">
        <v>194</v>
      </c>
      <c r="F33" s="7" t="s">
        <v>196</v>
      </c>
      <c r="G33" s="5" t="s">
        <v>12</v>
      </c>
      <c r="H33" s="5" t="s">
        <v>19</v>
      </c>
      <c r="I33" s="7" t="s">
        <v>197</v>
      </c>
      <c r="J33" s="8" t="s">
        <v>21</v>
      </c>
      <c r="K33" s="8" t="s">
        <v>21</v>
      </c>
      <c r="L33" s="6" t="s">
        <v>198</v>
      </c>
    </row>
    <row r="34" spans="1:12" ht="30" customHeight="1">
      <c r="A34" s="9" t="s">
        <v>199</v>
      </c>
      <c r="B34" s="10" t="s">
        <v>200</v>
      </c>
      <c r="C34" s="11" t="s">
        <v>201</v>
      </c>
      <c r="D34" s="11" t="s">
        <v>202</v>
      </c>
      <c r="E34" s="11" t="s">
        <v>82</v>
      </c>
      <c r="F34" s="11" t="s">
        <v>203</v>
      </c>
      <c r="G34" s="9" t="s">
        <v>12</v>
      </c>
      <c r="H34" s="9" t="s">
        <v>19</v>
      </c>
      <c r="I34" s="11" t="s">
        <v>204</v>
      </c>
      <c r="J34" s="12" t="s">
        <v>21</v>
      </c>
      <c r="K34" s="12" t="s">
        <v>21</v>
      </c>
      <c r="L34" s="10" t="s">
        <v>205</v>
      </c>
    </row>
    <row r="35" spans="1:12" ht="30" customHeight="1">
      <c r="A35" s="5" t="s">
        <v>206</v>
      </c>
      <c r="B35" s="6" t="s">
        <v>200</v>
      </c>
      <c r="C35" s="7" t="s">
        <v>201</v>
      </c>
      <c r="D35" s="7" t="s">
        <v>207</v>
      </c>
      <c r="E35" s="7" t="s">
        <v>208</v>
      </c>
      <c r="F35" s="7" t="s">
        <v>203</v>
      </c>
      <c r="G35" s="5" t="s">
        <v>12</v>
      </c>
      <c r="H35" s="5" t="s">
        <v>19</v>
      </c>
      <c r="I35" s="7" t="s">
        <v>204</v>
      </c>
      <c r="J35" s="8" t="s">
        <v>21</v>
      </c>
      <c r="K35" s="8" t="s">
        <v>21</v>
      </c>
      <c r="L35" s="6" t="s">
        <v>209</v>
      </c>
    </row>
    <row r="36" spans="1:12" ht="30" customHeight="1">
      <c r="A36" s="9" t="s">
        <v>210</v>
      </c>
      <c r="B36" s="10" t="s">
        <v>200</v>
      </c>
      <c r="C36" s="11" t="s">
        <v>201</v>
      </c>
      <c r="D36" s="11" t="s">
        <v>211</v>
      </c>
      <c r="E36" s="11" t="s">
        <v>212</v>
      </c>
      <c r="F36" s="11" t="s">
        <v>203</v>
      </c>
      <c r="G36" s="9" t="s">
        <v>12</v>
      </c>
      <c r="H36" s="9" t="s">
        <v>19</v>
      </c>
      <c r="I36" s="11" t="s">
        <v>204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200</v>
      </c>
      <c r="C37" s="7" t="s">
        <v>201</v>
      </c>
      <c r="D37" s="7" t="s">
        <v>215</v>
      </c>
      <c r="E37" s="7" t="s">
        <v>216</v>
      </c>
      <c r="F37" s="7" t="s">
        <v>203</v>
      </c>
      <c r="G37" s="5" t="s">
        <v>18</v>
      </c>
      <c r="H37" s="5" t="s">
        <v>19</v>
      </c>
      <c r="I37" s="7" t="s">
        <v>204</v>
      </c>
      <c r="J37" s="8" t="s">
        <v>21</v>
      </c>
      <c r="K37" s="8" t="s">
        <v>21</v>
      </c>
      <c r="L37" s="6" t="s">
        <v>217</v>
      </c>
    </row>
    <row r="38" spans="1:12" ht="30" customHeight="1">
      <c r="A38" s="9" t="s">
        <v>218</v>
      </c>
      <c r="B38" s="10" t="s">
        <v>219</v>
      </c>
      <c r="C38" s="11" t="s">
        <v>220</v>
      </c>
      <c r="D38" s="11" t="s">
        <v>221</v>
      </c>
      <c r="E38" s="11" t="s">
        <v>222</v>
      </c>
      <c r="F38" s="11" t="s">
        <v>223</v>
      </c>
      <c r="G38" s="9" t="s">
        <v>12</v>
      </c>
      <c r="H38" s="9" t="s">
        <v>19</v>
      </c>
      <c r="I38" s="11" t="s">
        <v>224</v>
      </c>
      <c r="J38" s="12" t="s">
        <v>21</v>
      </c>
      <c r="K38" s="12" t="s">
        <v>21</v>
      </c>
      <c r="L38" s="10" t="s">
        <v>225</v>
      </c>
    </row>
    <row r="39" spans="1:12" ht="30" customHeight="1">
      <c r="A39" s="5" t="s">
        <v>226</v>
      </c>
      <c r="B39" s="6" t="s">
        <v>219</v>
      </c>
      <c r="C39" s="7" t="s">
        <v>220</v>
      </c>
      <c r="D39" s="7" t="s">
        <v>227</v>
      </c>
      <c r="E39" s="7" t="s">
        <v>228</v>
      </c>
      <c r="F39" s="7" t="s">
        <v>223</v>
      </c>
      <c r="G39" s="5" t="s">
        <v>12</v>
      </c>
      <c r="H39" s="5" t="s">
        <v>19</v>
      </c>
      <c r="I39" s="7" t="s">
        <v>224</v>
      </c>
      <c r="J39" s="8" t="s">
        <v>21</v>
      </c>
      <c r="K39" s="8" t="s">
        <v>21</v>
      </c>
      <c r="L39" s="6" t="s">
        <v>225</v>
      </c>
    </row>
    <row r="40" spans="1:12" ht="30" customHeight="1">
      <c r="A40" s="9" t="s">
        <v>229</v>
      </c>
      <c r="B40" s="10" t="s">
        <v>219</v>
      </c>
      <c r="C40" s="11" t="s">
        <v>220</v>
      </c>
      <c r="D40" s="11" t="s">
        <v>230</v>
      </c>
      <c r="E40" s="11" t="s">
        <v>14</v>
      </c>
      <c r="F40" s="11" t="s">
        <v>223</v>
      </c>
      <c r="G40" s="9" t="s">
        <v>12</v>
      </c>
      <c r="H40" s="9" t="s">
        <v>19</v>
      </c>
      <c r="I40" s="11" t="s">
        <v>224</v>
      </c>
      <c r="J40" s="12" t="s">
        <v>21</v>
      </c>
      <c r="K40" s="12" t="s">
        <v>21</v>
      </c>
      <c r="L40" s="10" t="s">
        <v>225</v>
      </c>
    </row>
    <row r="41" spans="1:12" ht="30" customHeight="1">
      <c r="A41" s="5" t="s">
        <v>208</v>
      </c>
      <c r="B41" s="6" t="s">
        <v>219</v>
      </c>
      <c r="C41" s="7" t="s">
        <v>220</v>
      </c>
      <c r="D41" s="7" t="s">
        <v>231</v>
      </c>
      <c r="E41" s="7" t="s">
        <v>49</v>
      </c>
      <c r="F41" s="7" t="s">
        <v>223</v>
      </c>
      <c r="G41" s="5" t="s">
        <v>12</v>
      </c>
      <c r="H41" s="5" t="s">
        <v>19</v>
      </c>
      <c r="I41" s="7" t="s">
        <v>224</v>
      </c>
      <c r="J41" s="8" t="s">
        <v>21</v>
      </c>
      <c r="K41" s="8" t="s">
        <v>21</v>
      </c>
      <c r="L41" s="6" t="s">
        <v>225</v>
      </c>
    </row>
    <row r="42" spans="1:12" ht="30" customHeight="1">
      <c r="A42" s="9" t="s">
        <v>232</v>
      </c>
      <c r="B42" s="10" t="s">
        <v>219</v>
      </c>
      <c r="C42" s="11" t="s">
        <v>220</v>
      </c>
      <c r="D42" s="11" t="s">
        <v>233</v>
      </c>
      <c r="E42" s="11" t="s">
        <v>234</v>
      </c>
      <c r="F42" s="11" t="s">
        <v>223</v>
      </c>
      <c r="G42" s="9" t="s">
        <v>12</v>
      </c>
      <c r="H42" s="9" t="s">
        <v>19</v>
      </c>
      <c r="I42" s="11" t="s">
        <v>224</v>
      </c>
      <c r="J42" s="12" t="s">
        <v>21</v>
      </c>
      <c r="K42" s="12" t="s">
        <v>21</v>
      </c>
      <c r="L42" s="10" t="s">
        <v>225</v>
      </c>
    </row>
    <row r="43" spans="1:12" ht="30" customHeight="1">
      <c r="A43" s="5" t="s">
        <v>235</v>
      </c>
      <c r="B43" s="6" t="s">
        <v>219</v>
      </c>
      <c r="C43" s="7" t="s">
        <v>220</v>
      </c>
      <c r="D43" s="7" t="s">
        <v>236</v>
      </c>
      <c r="E43" s="7" t="s">
        <v>237</v>
      </c>
      <c r="F43" s="7" t="s">
        <v>223</v>
      </c>
      <c r="G43" s="5" t="s">
        <v>12</v>
      </c>
      <c r="H43" s="5" t="s">
        <v>19</v>
      </c>
      <c r="I43" s="7" t="s">
        <v>224</v>
      </c>
      <c r="J43" s="8" t="s">
        <v>21</v>
      </c>
      <c r="K43" s="8" t="s">
        <v>21</v>
      </c>
      <c r="L43" s="6" t="s">
        <v>225</v>
      </c>
    </row>
    <row r="44" spans="1:12" ht="30" customHeight="1">
      <c r="A44" s="9" t="s">
        <v>238</v>
      </c>
      <c r="B44" s="10" t="s">
        <v>239</v>
      </c>
      <c r="C44" s="11" t="s">
        <v>240</v>
      </c>
      <c r="D44" s="11" t="s">
        <v>241</v>
      </c>
      <c r="E44" s="11" t="s">
        <v>242</v>
      </c>
      <c r="F44" s="11" t="s">
        <v>243</v>
      </c>
      <c r="G44" s="9" t="s">
        <v>12</v>
      </c>
      <c r="H44" s="9" t="s">
        <v>19</v>
      </c>
      <c r="I44" s="11" t="s">
        <v>244</v>
      </c>
      <c r="J44" s="12" t="s">
        <v>21</v>
      </c>
      <c r="K44" s="12" t="s">
        <v>21</v>
      </c>
      <c r="L44" s="10" t="s">
        <v>245</v>
      </c>
    </row>
    <row r="45" spans="1:12" ht="30" customHeight="1">
      <c r="A45" s="5" t="s">
        <v>246</v>
      </c>
      <c r="B45" s="6" t="s">
        <v>239</v>
      </c>
      <c r="C45" s="7" t="s">
        <v>240</v>
      </c>
      <c r="D45" s="7" t="s">
        <v>247</v>
      </c>
      <c r="E45" s="7" t="s">
        <v>248</v>
      </c>
      <c r="F45" s="7" t="s">
        <v>243</v>
      </c>
      <c r="G45" s="5" t="s">
        <v>12</v>
      </c>
      <c r="H45" s="5" t="s">
        <v>19</v>
      </c>
      <c r="I45" s="7" t="s">
        <v>244</v>
      </c>
      <c r="J45" s="8" t="s">
        <v>21</v>
      </c>
      <c r="K45" s="8" t="s">
        <v>21</v>
      </c>
      <c r="L45" s="6" t="s">
        <v>245</v>
      </c>
    </row>
    <row r="46" spans="1:12" ht="30" customHeight="1">
      <c r="A46" s="9" t="s">
        <v>249</v>
      </c>
      <c r="B46" s="10" t="s">
        <v>250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  <row r="47" spans="1:12" ht="30" customHeight="1">
      <c r="A47" s="5" t="s">
        <v>256</v>
      </c>
      <c r="B47" s="8" t="s">
        <v>21</v>
      </c>
      <c r="C47" s="7" t="s">
        <v>257</v>
      </c>
      <c r="D47" s="7" t="s">
        <v>258</v>
      </c>
      <c r="E47" s="7" t="s">
        <v>257</v>
      </c>
      <c r="F47" s="7" t="s">
        <v>259</v>
      </c>
      <c r="G47" s="5" t="s">
        <v>12</v>
      </c>
      <c r="H47" s="5" t="s">
        <v>19</v>
      </c>
      <c r="I47" s="7" t="s">
        <v>260</v>
      </c>
      <c r="J47" s="8" t="s">
        <v>21</v>
      </c>
      <c r="K47" s="8" t="s">
        <v>21</v>
      </c>
      <c r="L47" s="6" t="s">
        <v>261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33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67</v>
      </c>
      <c r="C9" s="7" t="s">
        <v>68</v>
      </c>
      <c r="D9" s="7" t="s">
        <v>280</v>
      </c>
      <c r="E9" s="7" t="s">
        <v>70</v>
      </c>
      <c r="F9" s="7" t="s">
        <v>71</v>
      </c>
      <c r="G9" s="5" t="s">
        <v>52</v>
      </c>
      <c r="H9" s="5" t="s">
        <v>281</v>
      </c>
      <c r="I9" s="7" t="s">
        <v>72</v>
      </c>
      <c r="J9" s="8" t="s">
        <v>21</v>
      </c>
      <c r="K9" s="8" t="s">
        <v>21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SUM(G10:G48)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72</v>
      </c>
      <c r="E17" s="19">
        <f>CEILING(BoardQty*4,1)</f>
        <v>4</v>
      </c>
      <c r="G17" s="20">
        <f>IF(AND(ISNUMBER(E17),ISNUMBER(F17)),E17*F17,"")</f>
        <v/>
      </c>
    </row>
    <row r="18" spans="1:7">
      <c r="A18" s="19" t="s">
        <v>77</v>
      </c>
      <c r="B18" s="19" t="s">
        <v>78</v>
      </c>
      <c r="C18" s="19" t="s">
        <v>79</v>
      </c>
      <c r="D18" s="19" t="s">
        <v>80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121</v>
      </c>
      <c r="B24" s="19" t="s">
        <v>122</v>
      </c>
      <c r="C24" s="19" t="s">
        <v>123</v>
      </c>
      <c r="E24" s="19">
        <f>CEILING(BoardQty*6,1)</f>
        <v>6</v>
      </c>
      <c r="G24" s="20">
        <f>IF(AND(ISNUMBER(E24),ISNUMBER(F24)),E24*F24,"")</f>
        <v/>
      </c>
    </row>
    <row r="25" spans="1:7" ht="30" customHeight="1">
      <c r="A25" s="19" t="s">
        <v>127</v>
      </c>
      <c r="B25" s="19" t="s">
        <v>128</v>
      </c>
      <c r="C25" s="19" t="s">
        <v>129</v>
      </c>
      <c r="D25" s="19" t="s">
        <v>130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135</v>
      </c>
      <c r="B26" s="19" t="s">
        <v>136</v>
      </c>
      <c r="C26" s="19" t="s">
        <v>137</v>
      </c>
      <c r="D26" s="19" t="s">
        <v>138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143</v>
      </c>
      <c r="B27" s="19" t="s">
        <v>144</v>
      </c>
      <c r="C27" s="19" t="s">
        <v>145</v>
      </c>
      <c r="D27" s="19" t="s">
        <v>146</v>
      </c>
      <c r="E27" s="19">
        <f>CEILING(BoardQty*2,1)</f>
        <v>2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165</v>
      </c>
      <c r="B30" s="19" t="s">
        <v>166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173</v>
      </c>
      <c r="B31" s="19" t="s">
        <v>172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180</v>
      </c>
      <c r="B32" s="19" t="s">
        <v>181</v>
      </c>
      <c r="C32" s="19" t="s">
        <v>182</v>
      </c>
      <c r="D32" s="19" t="s">
        <v>183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188</v>
      </c>
      <c r="B33" s="19" t="s">
        <v>189</v>
      </c>
      <c r="C33" s="19" t="s">
        <v>190</v>
      </c>
      <c r="D33" s="19" t="s">
        <v>191</v>
      </c>
      <c r="E33" s="19">
        <f>CEILING(BoardQty*5,1)</f>
        <v>5</v>
      </c>
      <c r="G33" s="20">
        <f>IF(AND(ISNUMBER(E33),ISNUMBER(F33)),E33*F33,"")</f>
        <v/>
      </c>
    </row>
    <row r="34" spans="1:7">
      <c r="A34" s="19" t="s">
        <v>195</v>
      </c>
      <c r="B34" s="19" t="s">
        <v>194</v>
      </c>
      <c r="C34" s="19" t="s">
        <v>196</v>
      </c>
      <c r="D34" s="19" t="s">
        <v>197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202</v>
      </c>
      <c r="B35" s="19" t="s">
        <v>82</v>
      </c>
      <c r="C35" s="19" t="s">
        <v>203</v>
      </c>
      <c r="D35" s="19" t="s">
        <v>204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207</v>
      </c>
      <c r="B36" s="19" t="s">
        <v>208</v>
      </c>
      <c r="C36" s="19" t="s">
        <v>203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203</v>
      </c>
      <c r="D37" s="19" t="s">
        <v>204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203</v>
      </c>
      <c r="D38" s="19" t="s">
        <v>204</v>
      </c>
      <c r="E38" s="19">
        <f>CEILING(BoardQty*2,1)</f>
        <v>2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223</v>
      </c>
      <c r="D39" s="19" t="s">
        <v>224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227</v>
      </c>
      <c r="B40" s="19" t="s">
        <v>228</v>
      </c>
      <c r="C40" s="19" t="s">
        <v>223</v>
      </c>
      <c r="D40" s="19" t="s">
        <v>224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230</v>
      </c>
      <c r="B41" s="19" t="s">
        <v>14</v>
      </c>
      <c r="C41" s="19" t="s">
        <v>223</v>
      </c>
      <c r="D41" s="19" t="s">
        <v>224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231</v>
      </c>
      <c r="B42" s="19" t="s">
        <v>49</v>
      </c>
      <c r="C42" s="19" t="s">
        <v>223</v>
      </c>
      <c r="D42" s="19" t="s">
        <v>224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233</v>
      </c>
      <c r="B43" s="19" t="s">
        <v>234</v>
      </c>
      <c r="C43" s="19" t="s">
        <v>223</v>
      </c>
      <c r="D43" s="19" t="s">
        <v>224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236</v>
      </c>
      <c r="B44" s="19" t="s">
        <v>237</v>
      </c>
      <c r="C44" s="19" t="s">
        <v>223</v>
      </c>
      <c r="D44" s="19" t="s">
        <v>224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243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247</v>
      </c>
      <c r="B46" s="19" t="s">
        <v>248</v>
      </c>
      <c r="C46" s="19" t="s">
        <v>243</v>
      </c>
      <c r="D46" s="19" t="s">
        <v>244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258</v>
      </c>
      <c r="B48" s="19" t="s">
        <v>257</v>
      </c>
      <c r="C48" s="19" t="s">
        <v>259</v>
      </c>
      <c r="D48" s="19" t="s">
        <v>260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290</v>
      </c>
      <c r="B51" s="22" t="s">
        <v>291</v>
      </c>
    </row>
    <row r="52" spans="1:2">
      <c r="A52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  <hyperlink ref="D47" r:id="rId36"/>
    <hyperlink ref="D48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280</v>
      </c>
      <c r="B10" s="19" t="s">
        <v>70</v>
      </c>
      <c r="C10" s="19" t="s">
        <v>71</v>
      </c>
      <c r="D10" s="19" t="s">
        <v>72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290</v>
      </c>
      <c r="B13" s="22" t="s">
        <v>291</v>
      </c>
    </row>
    <row r="14" spans="1:7">
      <c r="A14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293</v>
      </c>
    </row>
    <row r="2" spans="1:1">
      <c r="A2" s="5" t="s">
        <v>294</v>
      </c>
    </row>
    <row r="3" spans="1:1">
      <c r="A3" s="6" t="s">
        <v>295</v>
      </c>
    </row>
    <row r="4" spans="1:1">
      <c r="A4" s="8" t="s">
        <v>296</v>
      </c>
    </row>
    <row r="6" spans="1:1">
      <c r="A6" t="s">
        <v>297</v>
      </c>
    </row>
    <row r="7" spans="1:1">
      <c r="A7" s="24" t="s">
        <v>298</v>
      </c>
    </row>
    <row r="8" spans="1:1">
      <c r="A8" s="25" t="s">
        <v>299</v>
      </c>
    </row>
    <row r="9" spans="1:1">
      <c r="A9" s="26" t="s">
        <v>300</v>
      </c>
    </row>
    <row r="10" spans="1:1">
      <c r="A10" s="27" t="s">
        <v>301</v>
      </c>
    </row>
    <row r="11" spans="1:1">
      <c r="A11" s="28" t="s">
        <v>302</v>
      </c>
    </row>
    <row r="12" spans="1:1">
      <c r="A12" s="29" t="s">
        <v>303</v>
      </c>
    </row>
    <row r="13" spans="1:1">
      <c r="A13" s="30" t="s">
        <v>304</v>
      </c>
    </row>
    <row r="14" spans="1:1">
      <c r="A14" s="31" t="s">
        <v>305</v>
      </c>
    </row>
    <row r="15" spans="1:1">
      <c r="A15" s="3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2023-06-12T14:27:04Z</dcterms:created>
  <dcterms:modified xsi:type="dcterms:W3CDTF">2023-06-12T14:27:04Z</dcterms:modified>
</cp:coreProperties>
</file>