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<sst xmlns="http://schemas.openxmlformats.org/spreadsheetml/2006/main" count="176" uniqueCount="87">
  <si>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</si>
  <si>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</si>
  <si>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</si>
  <si>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</si>
  <si>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</si>
  <si>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</si>
  <si>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</si>
  <si>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</si>
  <si>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</si>
  <si>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</si>
  <si>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</si>
  <si>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</si>
  <si>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</si>
  <si>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C1 C2 C3 C4 C5 C6 C7 C8 C9 C10 C11 C12</t>
  </si>
  <si>
    <t>1uF</t>
  </si>
  <si>
    <t>C_0201_0603Metric_Pad0.64x0.40mm_HandSolder</t>
  </si>
  <si>
    <t>12</t>
  </si>
  <si>
    <t xml:space="preserve"> </t>
  </si>
  <si>
    <t>https://media.digikey.com/pdf/Data%20Sheets/Samsung%20PDFs/CL_Series_MLCC_ds.pdf</t>
  </si>
  <si>
    <t>https://www.digikey.ch/en/products/detail/samsung-electro-mechanics/CL03A105MQ3CSNH/3894097</t>
  </si>
  <si>
    <t>2</t>
  </si>
  <si>
    <t>RGB LED with integrated controller</t>
  </si>
  <si>
    <t>SK6812MINI</t>
  </si>
  <si>
    <t>D1 D2 D3 D4 D5 D6 D7 D8 D9 D10 D11 D12</t>
  </si>
  <si>
    <t>SK6812_EC15</t>
  </si>
  <si>
    <t>LED_SK6812_EC15_1.5x1.5mm</t>
  </si>
  <si>
    <t>https://cdn-shop.adafruit.com/product-files/4492/Datasheet.pdf</t>
  </si>
  <si>
    <t>https://www.digikey.ch/en/products/detail/adafruit-industries-llc/4492/11569136</t>
  </si>
  <si>
    <t>3</t>
  </si>
  <si>
    <t>Resistor</t>
  </si>
  <si>
    <t>R</t>
  </si>
  <si>
    <t>R1</t>
  </si>
  <si>
    <t>330</t>
  </si>
  <si>
    <t>R_0201_0603Metric_Pad0.64x0.40mm_HandSolder</t>
  </si>
  <si>
    <t>https://api.pim.na.industrial.panasonic.com/file_stream/main/fileversion/1242</t>
  </si>
  <si>
    <t>https://www.digikey.ch/en/products/detail/panasonic-electronic-components/ERJ-1GNJ331C/2035775</t>
  </si>
  <si>
    <t>KiBot Bill of Materials</t>
  </si>
  <si>
    <t>Schematic:</t>
  </si>
  <si>
    <t>pedalboard-led-ring</t>
  </si>
  <si>
    <t>Variant:</t>
  </si>
  <si>
    <t>default</t>
  </si>
  <si>
    <t>Revision:</t>
  </si>
  <si>
    <t>1.0.0</t>
  </si>
  <si>
    <t>Date:</t>
  </si>
  <si>
    <t>2023-05-29</t>
  </si>
  <si>
    <t>KiCad Version:</t>
  </si>
  <si>
    <t>7.0.5.1-1-g8f565ef7f0-dirty-deb11</t>
  </si>
  <si>
    <t>Component Groups:</t>
  </si>
  <si>
    <t>Component Count:</t>
  </si>
  <si>
    <t>27 (27 SMD/ 0 THT)</t>
  </si>
  <si>
    <t>Fitted Components:</t>
  </si>
  <si>
    <t>25 (25 SMD/ 0 THT)</t>
  </si>
  <si>
    <t>Number of PCBs:</t>
  </si>
  <si>
    <t>Total Components:</t>
  </si>
  <si>
    <t>Generic connector, double row, 02x02, odd/even pin numbering scheme (row 1 odd numbers, row 2 even numbers), script generated (kicad-library-utils/schlib/autogen/connector/)</t>
  </si>
  <si>
    <t>Conn_02x02_Odd_Even</t>
  </si>
  <si>
    <t>J1 J2</t>
  </si>
  <si>
    <t>middle</t>
  </si>
  <si>
    <t>PinSocket_2x02_P2.00mm_Vertical_SMD</t>
  </si>
  <si>
    <t xml:space="preserve"> (DNF)</t>
  </si>
  <si>
    <t>https://gct.co/files/drawings/bf100.pdf</t>
  </si>
  <si>
    <t>https://www.digikey.ch/en/products/detail/gct/BF100-04-A-D-1-0640-L-C/16396866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</si>
  <si>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</si>
  <si>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</si>
  <si>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</si>
  <si>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</si>
  <si>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</si>
  <si>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</si>
  <si>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</si>
  <si>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</si>
  <si>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</si>
  <si>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2023-06-03 20:06:21</t>
  </si>
  <si>
    <t>KiCost® v1.1.17 + KiBot v1.6.2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</si>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</sst>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10" fillId="13" borderId="0" xfId="0" applyFont="1" applyFill="1"/>
    <xf numFmtId="0" fontId="0" fillId="14" borderId="0" xfId="0" applyFill="1"/>
    <xf numFmtId="0" fontId="11" fillId="15" borderId="0" xfId="0" applyFont="1" applyFill="1"/>
    <xf numFmtId="0" fontId="0" fillId="16" borderId="0" xfId="0" applyFill="1"/>
    <xf numFmtId="0" fontId="0" fillId="17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921459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media.digikey.com/pdf/Data%20Sheets/Samsung%20PDFs/CL_Series_MLCC_ds.pdf" TargetMode="External"/><Relationship Id="rId2" Type="http://schemas.openxmlformats.org/officeDocument/2006/relationships/hyperlink" Target="https://cdn-shop.adafruit.com/product-files/4492/Datasheet.pdf" TargetMode="External"/><Relationship Id="rId3" Type="http://schemas.openxmlformats.org/officeDocument/2006/relationships/hyperlink" Target="https://api.pim.na.industrial.panasonic.com/file_stream/main/fileversion/1242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1.vml"/><Relationship Id="rId6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gct.co/files/drawings/bf100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39.7109375" customWidth="1"/>
    <col min="3" max="3" width="15.7109375" customWidth="1"/>
    <col min="4" max="4" width="43.7109375" customWidth="1"/>
    <col min="5" max="5" width="19.7109375" customWidth="1"/>
    <col min="6" max="6" width="48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21</v>
      </c>
      <c r="C10" s="10" t="s">
        <v>22</v>
      </c>
      <c r="D10" s="10" t="s">
        <v>23</v>
      </c>
      <c r="E10" s="10" t="s">
        <v>24</v>
      </c>
      <c r="F10" s="10" t="s">
        <v>25</v>
      </c>
      <c r="G10" s="8" t="s">
        <v>16</v>
      </c>
      <c r="H10" s="8" t="s">
        <v>17</v>
      </c>
      <c r="I10" s="10" t="s">
        <v>26</v>
      </c>
      <c r="J10" s="9" t="s">
        <v>27</v>
      </c>
    </row>
    <row r="11" spans="1:10" ht="30" customHeight="1">
      <c r="A11" s="5" t="s">
        <v>28</v>
      </c>
      <c r="B11" s="6" t="s">
        <v>29</v>
      </c>
      <c r="C11" s="7" t="s">
        <v>30</v>
      </c>
      <c r="D11" s="7" t="s">
        <v>31</v>
      </c>
      <c r="E11" s="7" t="s">
        <v>32</v>
      </c>
      <c r="F11" s="7" t="s">
        <v>33</v>
      </c>
      <c r="G11" s="5" t="s">
        <v>10</v>
      </c>
      <c r="H11" s="5" t="s">
        <v>17</v>
      </c>
      <c r="I11" s="7" t="s">
        <v>34</v>
      </c>
      <c r="J11" s="6" t="s">
        <v>35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33.7109375" customWidth="1"/>
    <col min="5" max="5" width="19.7109375" customWidth="1"/>
    <col min="6" max="6" width="40.7109375" customWidth="1"/>
    <col min="7" max="7" width="26.7109375" customWidth="1"/>
    <col min="8" max="8" width="16.7109375" customWidth="1"/>
    <col min="9" max="9" width="44.7109375" customWidth="1"/>
    <col min="10" max="10" width="60.7109375" customWidth="1"/>
  </cols>
  <sheetData>
    <row r="1" spans="1:10" ht="32" customHeight="1">
      <c r="C1" s="1" t="s">
        <v>36</v>
      </c>
      <c r="D1" s="1"/>
      <c r="E1" s="1"/>
      <c r="F1" s="1"/>
      <c r="G1" s="1"/>
      <c r="H1" s="1"/>
      <c r="I1" s="1"/>
      <c r="J1" s="1"/>
    </row>
    <row r="2" spans="1:10">
      <c r="C2" s="2" t="s">
        <v>37</v>
      </c>
      <c r="D2" s="3" t="s">
        <v>38</v>
      </c>
      <c r="E2" s="2" t="s">
        <v>47</v>
      </c>
      <c r="F2" s="3">
        <v>4</v>
      </c>
    </row>
    <row r="3" spans="1:10">
      <c r="C3" s="2" t="s">
        <v>39</v>
      </c>
      <c r="D3" s="3" t="s">
        <v>40</v>
      </c>
      <c r="E3" s="2" t="s">
        <v>48</v>
      </c>
      <c r="F3" s="3" t="s">
        <v>49</v>
      </c>
    </row>
    <row r="4" spans="1:10">
      <c r="C4" s="2" t="s">
        <v>41</v>
      </c>
      <c r="D4" s="3" t="s">
        <v>42</v>
      </c>
      <c r="E4" s="2" t="s">
        <v>50</v>
      </c>
      <c r="F4" s="3" t="s">
        <v>51</v>
      </c>
    </row>
    <row r="5" spans="1:10">
      <c r="C5" s="2" t="s">
        <v>43</v>
      </c>
      <c r="D5" s="3" t="s">
        <v>44</v>
      </c>
      <c r="E5" s="2" t="s">
        <v>52</v>
      </c>
      <c r="F5" s="3">
        <v>1</v>
      </c>
    </row>
    <row r="6" spans="1:10">
      <c r="C6" s="2" t="s">
        <v>45</v>
      </c>
      <c r="D6" s="3" t="s">
        <v>46</v>
      </c>
      <c r="E6" s="2" t="s">
        <v>53</v>
      </c>
      <c r="F6" s="3">
        <v>25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45" customHeight="1">
      <c r="A9" s="5" t="s">
        <v>10</v>
      </c>
      <c r="B9" s="6" t="s">
        <v>54</v>
      </c>
      <c r="C9" s="7" t="s">
        <v>55</v>
      </c>
      <c r="D9" s="7" t="s">
        <v>56</v>
      </c>
      <c r="E9" s="7" t="s">
        <v>57</v>
      </c>
      <c r="F9" s="7" t="s">
        <v>58</v>
      </c>
      <c r="G9" s="5" t="s">
        <v>20</v>
      </c>
      <c r="H9" s="5" t="s">
        <v>59</v>
      </c>
      <c r="I9" s="7" t="s">
        <v>60</v>
      </c>
      <c r="J9" s="6" t="s">
        <v>61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12.7109375" customWidth="1"/>
    <col min="3" max="3" width="44.7109375" customWidth="1" outlineLevel="2"/>
    <col min="4" max="4" width="61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SUM(G10:G12)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 ht="30" customHeight="1">
      <c r="A10" s="17" t="s">
        <v>13</v>
      </c>
      <c r="B10" s="17" t="s">
        <v>14</v>
      </c>
      <c r="C10" s="17" t="s">
        <v>15</v>
      </c>
      <c r="D10" s="17" t="s">
        <v>18</v>
      </c>
      <c r="E10" s="17">
        <f>CEILING(BoardQty*12,1)</f>
        <v>12</v>
      </c>
      <c r="G10" s="18">
        <f>IF(AND(ISNUMBER(E10),ISNUMBER(F10)),E10*F10,"")</f>
        <v/>
      </c>
    </row>
    <row r="11" spans="1:7" ht="30" customHeight="1">
      <c r="A11" s="17" t="s">
        <v>23</v>
      </c>
      <c r="B11" s="17" t="s">
        <v>24</v>
      </c>
      <c r="C11" s="17" t="s">
        <v>25</v>
      </c>
      <c r="D11" s="17" t="s">
        <v>26</v>
      </c>
      <c r="E11" s="17">
        <f>CEILING(BoardQty*12,1)</f>
        <v>12</v>
      </c>
      <c r="G11" s="18">
        <f>IF(AND(ISNUMBER(E11),ISNUMBER(F11)),E11*F11,"")</f>
        <v/>
      </c>
    </row>
    <row r="12" spans="1:7" ht="30" customHeight="1">
      <c r="A12" s="17" t="s">
        <v>31</v>
      </c>
      <c r="B12" s="17" t="s">
        <v>32</v>
      </c>
      <c r="C12" s="17" t="s">
        <v>33</v>
      </c>
      <c r="D12" s="17" t="s">
        <v>34</v>
      </c>
      <c r="E12" s="17">
        <f>BoardQty*1</f>
        <v>1</v>
      </c>
      <c r="G12" s="18">
        <f>IF(AND(ISNUMBER(E12),ISNUMBER(F12)),E12*F12,"")</f>
        <v/>
      </c>
    </row>
    <row r="15" spans="1:7">
      <c r="A15" s="19" t="s">
        <v>70</v>
      </c>
      <c r="B15" s="20" t="s">
        <v>71</v>
      </c>
    </row>
    <row r="16" spans="1:7">
      <c r="A16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hyperlinks>
    <hyperlink ref="D10" r:id="rId1"/>
    <hyperlink ref="D11" r:id="rId2"/>
    <hyperlink ref="D12" r:id="rId3"/>
  </hyperlinks>
  <pageMargins left="0.7" right="0.7" top="0.75" bottom="0.75" header="0.3" footer="0.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3" max="3" width="36.7109375" customWidth="1" outlineLevel="2"/>
    <col min="4" max="4" width="40.7109375" customWidth="1" outlineLevel="1"/>
    <col min="5" max="5" width="34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36</v>
      </c>
      <c r="E1" s="1"/>
      <c r="F1" s="1"/>
      <c r="G1" s="1"/>
    </row>
    <row r="2" spans="1:7">
      <c r="D2" s="2" t="s">
        <v>37</v>
      </c>
      <c r="E2" s="3" t="s">
        <v>38</v>
      </c>
      <c r="F2" s="11" t="s">
        <v>67</v>
      </c>
      <c r="G2" s="11">
        <v>1</v>
      </c>
    </row>
    <row r="3" spans="1:7">
      <c r="D3" s="2" t="s">
        <v>39</v>
      </c>
      <c r="E3" s="3" t="s">
        <v>40</v>
      </c>
      <c r="F3" s="12" t="s">
        <v>69</v>
      </c>
      <c r="G3" s="13">
        <f>TotalCost/BoardQty</f>
        <v>0.0</v>
      </c>
    </row>
    <row r="4" spans="1:7">
      <c r="D4" s="2" t="s">
        <v>41</v>
      </c>
      <c r="E4" s="3" t="s">
        <v>42</v>
      </c>
      <c r="F4" s="12" t="s">
        <v>68</v>
      </c>
      <c r="G4" s="14">
        <f>SUM(G10)</f>
        <v>0</v>
      </c>
    </row>
    <row r="5" spans="1:7">
      <c r="D5" s="2" t="s">
        <v>43</v>
      </c>
      <c r="E5" s="3" t="s">
        <v>44</v>
      </c>
    </row>
    <row r="6" spans="1:7">
      <c r="D6" s="2" t="s">
        <v>45</v>
      </c>
      <c r="E6" s="3" t="s">
        <v>46</v>
      </c>
    </row>
    <row r="8" spans="1:7">
      <c r="A8" s="15" t="s">
        <v>62</v>
      </c>
      <c r="B8" s="15"/>
      <c r="C8" s="15"/>
      <c r="D8" s="15"/>
      <c r="E8" s="15"/>
      <c r="F8" s="15"/>
      <c r="G8" s="15"/>
    </row>
    <row r="9" spans="1:7">
      <c r="A9" s="16" t="s">
        <v>3</v>
      </c>
      <c r="B9" s="16" t="s">
        <v>4</v>
      </c>
      <c r="C9" s="16" t="s">
        <v>5</v>
      </c>
      <c r="D9" s="16" t="s">
        <v>63</v>
      </c>
      <c r="E9" s="16" t="s">
        <v>64</v>
      </c>
      <c r="F9" s="16" t="s">
        <v>65</v>
      </c>
      <c r="G9" s="16" t="s">
        <v>66</v>
      </c>
    </row>
    <row r="10" spans="1:7">
      <c r="A10" s="17" t="s">
        <v>56</v>
      </c>
      <c r="B10" s="17" t="s">
        <v>57</v>
      </c>
      <c r="C10" s="17" t="s">
        <v>58</v>
      </c>
      <c r="D10" s="17" t="s">
        <v>60</v>
      </c>
      <c r="E10" s="17">
        <f>CEILING(BoardQty*2,1)</f>
        <v>2</v>
      </c>
      <c r="G10" s="18">
        <f>IF(AND(ISNUMBER(E10),ISNUMBER(F10)),E10*F10,"")</f>
        <v/>
      </c>
    </row>
    <row r="13" spans="1:7">
      <c r="A13" s="19" t="s">
        <v>70</v>
      </c>
      <c r="B13" s="20" t="s">
        <v>71</v>
      </c>
    </row>
    <row r="14" spans="1:7">
      <c r="A14" s="21" t="s">
        <v>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73</v>
      </c>
    </row>
    <row r="2" spans="1:1">
      <c r="A2" s="5" t="s">
        <v>74</v>
      </c>
    </row>
    <row r="3" spans="1:1">
      <c r="A3" s="6" t="s">
        <v>75</v>
      </c>
    </row>
    <row r="4" spans="1:1">
      <c r="A4" s="22" t="s">
        <v>76</v>
      </c>
    </row>
    <row r="6" spans="1:1">
      <c r="A6" t="s">
        <v>77</v>
      </c>
    </row>
    <row r="7" spans="1:1">
      <c r="A7" s="23" t="s">
        <v>78</v>
      </c>
    </row>
    <row r="8" spans="1:1">
      <c r="A8" s="24" t="s">
        <v>79</v>
      </c>
    </row>
    <row r="9" spans="1:1">
      <c r="A9" s="25" t="s">
        <v>80</v>
      </c>
    </row>
    <row r="10" spans="1:1">
      <c r="A10" s="26" t="s">
        <v>81</v>
      </c>
    </row>
    <row r="11" spans="1:1">
      <c r="A11" s="27" t="s">
        <v>82</v>
      </c>
    </row>
    <row r="12" spans="1:1">
      <c r="A12" s="28" t="s">
        <v>83</v>
      </c>
    </row>
    <row r="13" spans="1:1">
      <c r="A13" s="29" t="s">
        <v>84</v>
      </c>
    </row>
    <row r="14" spans="1:1">
      <c r="A14" s="30" t="s">
        <v>85</v>
      </c>
    </row>
    <row r="15" spans="1:1">
      <c r="A15" s="31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2023-06-03T20:06:21Z</dcterms:created>
  <dcterms:modified xsi:type="dcterms:W3CDTF">2023-06-03T20:06:21Z</dcterms:modified>
</cp:coreProperties>
</file>