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'Costs'!$H$2</definedName>
    <definedName name="_xlnm.Print_Titles" localSheetId="0">BoM!$9:$9</definedName>
    <definedName name="TotalCost" localSheetId="1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<sst xmlns="http://schemas.openxmlformats.org/spreadsheetml/2006/main" count="327" uniqueCount="136">
  <si>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</si>
  <si>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</si>
  <si>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</si>
  <si>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</si>
  <si>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</si>
  <si>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</si>
  <si>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</si>
  <si>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</si>
  <si>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</si>
  <si>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Specifications</t>
  </si>
  <si>
    <t>Manufacturer</t>
  </si>
  <si>
    <t>Part Number</t>
  </si>
  <si>
    <t>Display</t>
  </si>
  <si>
    <t>JLCPCB ID</t>
  </si>
  <si>
    <t>MPN</t>
  </si>
  <si>
    <t>OC_FARNELL</t>
  </si>
  <si>
    <t>OC_NEWARK</t>
  </si>
  <si>
    <t>SUPPLIER</t>
  </si>
  <si>
    <t>PACKAGE</t>
  </si>
  <si>
    <t>1</t>
  </si>
  <si>
    <t>Unpolarized capacitor</t>
  </si>
  <si>
    <t>C</t>
  </si>
  <si>
    <t>C2</t>
  </si>
  <si>
    <t>100nF</t>
  </si>
  <si>
    <t>C_0805_2012Metric_Pad1.18x1.45mm_HandSolder</t>
  </si>
  <si>
    <t xml:space="preserve"> </t>
  </si>
  <si>
    <t>~</t>
  </si>
  <si>
    <t/>
  </si>
  <si>
    <t>2</t>
  </si>
  <si>
    <t>0.22uF, Min 25V, 10%, X7R or similar</t>
  </si>
  <si>
    <t>0.22uF_0603_25V</t>
  </si>
  <si>
    <t>C4</t>
  </si>
  <si>
    <t>CGA3E2X5R1E224K080AA</t>
  </si>
  <si>
    <t>0.22uF</t>
  </si>
  <si>
    <t>3</t>
  </si>
  <si>
    <t>2.2uF, Min 25V 10% X5R</t>
  </si>
  <si>
    <t>2.2uF_0603_25V</t>
  </si>
  <si>
    <t>C1</t>
  </si>
  <si>
    <t>C_1206_3216Metric_Pad1.33x1.80mm_HandSolder</t>
  </si>
  <si>
    <t>GRM188R6YA225KA12D</t>
  </si>
  <si>
    <t>2.2uF</t>
  </si>
  <si>
    <t>C57895</t>
  </si>
  <si>
    <t>4</t>
  </si>
  <si>
    <t>10uF, Min. 25V, X5R/X6S/X7R/X7S, 0805, MLCC</t>
  </si>
  <si>
    <t>10uF_0805_25V</t>
  </si>
  <si>
    <t>C3</t>
  </si>
  <si>
    <t>https://search.murata.co.jp/Ceramy/image/img/A01X/G101/ENG/GRM21BR61E106MA73-01.pdf</t>
  </si>
  <si>
    <t>GRM21BR61E106MA73L</t>
  </si>
  <si>
    <t>10uF/25V</t>
  </si>
  <si>
    <t>C15850</t>
  </si>
  <si>
    <t>5</t>
  </si>
  <si>
    <t>Triple LED RVB (Avago Technology)</t>
  </si>
  <si>
    <t>RGB-LED</t>
  </si>
  <si>
    <t>D1 D2 D3 D4 D5 D6</t>
  </si>
  <si>
    <t>LED_RGB</t>
  </si>
  <si>
    <t>6</t>
  </si>
  <si>
    <t>https://media.digikey.com/pdf/Data%20Sheets/Harvatek%20PDFs/B3803FCH-20C001112U1930%20V1.3.pdf</t>
  </si>
  <si>
    <t>Generic connector, double row, 02x03, counter clockwise pin numbering scheme (similar to DIP package numbering), script generated (kicad-library-utils/schlib/autogen/connector/)</t>
  </si>
  <si>
    <t>Conn_02x03</t>
  </si>
  <si>
    <t>J1</t>
  </si>
  <si>
    <t>PinSocket_2x03_P2.54mm_Vertical_SMD</t>
  </si>
  <si>
    <t>7</t>
  </si>
  <si>
    <t>Inductor</t>
  </si>
  <si>
    <t>L</t>
  </si>
  <si>
    <t>L1</t>
  </si>
  <si>
    <t>10uH</t>
  </si>
  <si>
    <t>IND_LQH32CN150K53L</t>
  </si>
  <si>
    <t>https://search.murata.co.jp/Ceramy/image/img/P02/JELF243A-0030.pdf</t>
  </si>
  <si>
    <t>8</t>
  </si>
  <si>
    <t>SMD 0805 Chip Resistor, European Symbol, Alternate KiCad Library</t>
  </si>
  <si>
    <t>R_0805</t>
  </si>
  <si>
    <t>R1</t>
  </si>
  <si>
    <t>5K1</t>
  </si>
  <si>
    <t>R_0603</t>
  </si>
  <si>
    <t>9</t>
  </si>
  <si>
    <t>R2</t>
  </si>
  <si>
    <t>3.4M</t>
  </si>
  <si>
    <t>10</t>
  </si>
  <si>
    <t>LT3494AEDDBPBF</t>
  </si>
  <si>
    <t>U2</t>
  </si>
  <si>
    <t>DFN300X200X80-9N</t>
  </si>
  <si>
    <t>-</t>
  </si>
  <si>
    <t>46P5040</t>
  </si>
  <si>
    <t>Linear Technology</t>
  </si>
  <si>
    <t>DFN-8</t>
  </si>
  <si>
    <t>11</t>
  </si>
  <si>
    <t>3 Channel 12bit PWM constant currend LED Driver with single wire interface</t>
  </si>
  <si>
    <t>TLC5973</t>
  </si>
  <si>
    <t>U1</t>
  </si>
  <si>
    <t>SOIC-8_3.9x4.9mm_P1.27mm</t>
  </si>
  <si>
    <t>http://www.ti.com/lit/ds/symlink/tlc5973.pdf</t>
  </si>
  <si>
    <t>KiBot Bill of Materials</t>
  </si>
  <si>
    <t>Schematic:</t>
  </si>
  <si>
    <t>pedalboard-led-ring</t>
  </si>
  <si>
    <t>Variant:</t>
  </si>
  <si>
    <t>default</t>
  </si>
  <si>
    <t>Revision:</t>
  </si>
  <si>
    <t>Date:</t>
  </si>
  <si>
    <t>2023-05-26_13-10-25</t>
  </si>
  <si>
    <t>KiCad Version:</t>
  </si>
  <si>
    <t>7.0.2.1-36-g582732918d-dirty-deb11</t>
  </si>
  <si>
    <t>Component Groups:</t>
  </si>
  <si>
    <t>Component Count:</t>
  </si>
  <si>
    <t>16 (16 SMD/ 0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</si>
  <si>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</si>
  <si>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</si>
  <si>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</si>
  <si>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</si>
  <si>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</si>
  <si>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</si>
  <si>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</si>
  <si>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</si>
  <si>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</si>
  <si>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TDK</t>
  </si>
  <si>
    <t>Murata</t>
  </si>
  <si>
    <t>LT3494AEDDB#PBF</t>
  </si>
  <si>
    <t>Board Qty:</t>
  </si>
  <si>
    <t>Total Cost:</t>
  </si>
  <si>
    <t>Unit Cost:</t>
  </si>
  <si>
    <t>Created:</t>
  </si>
  <si>
    <t>2023-05-26 13:11:55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</si>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</sst>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earch.murata.co.jp/Ceramy/image/img/A01X/G101/ENG/GRM21BR61E106MA73-01.pdf" TargetMode="External"/><Relationship Id="rId2" Type="http://schemas.openxmlformats.org/officeDocument/2006/relationships/hyperlink" Target="https://media.digikey.com/pdf/Data%20Sheets/Harvatek%20PDFs/B3803FCH-20C001112U1930%20V1.3.pdf" TargetMode="External"/><Relationship Id="rId3" Type="http://schemas.openxmlformats.org/officeDocument/2006/relationships/hyperlink" Target="https://search.murata.co.jp/Ceramy/image/img/P02/JELF243A-0030.pdf" TargetMode="External"/><Relationship Id="rId4" Type="http://schemas.openxmlformats.org/officeDocument/2006/relationships/hyperlink" Target="http://www.ti.com/lit/ds/symlink/tlc5973.pdf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0.7109375" customWidth="1"/>
    <col min="4" max="4" width="34.7109375" customWidth="1"/>
    <col min="5" max="5" width="20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48.7109375" customWidth="1"/>
    <col min="11" max="11" width="22.7109375" customWidth="1"/>
    <col min="12" max="12" width="25.7109375" customWidth="1"/>
    <col min="13" max="13" width="17.7109375" customWidth="1"/>
    <col min="14" max="14" width="19.7109375" customWidth="1"/>
    <col min="15" max="15" width="13.7109375" customWidth="1"/>
    <col min="16" max="16" width="20.7109375" customWidth="1"/>
    <col min="17" max="17" width="19.7109375" customWidth="1"/>
    <col min="18" max="18" width="22.7109375" customWidth="1"/>
    <col min="19" max="19" width="17.7109375" customWidth="1"/>
  </cols>
  <sheetData>
    <row r="1" spans="1:19" ht="32" customHeight="1">
      <c r="C1" s="1" t="s">
        <v>91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92</v>
      </c>
      <c r="D2" s="3" t="s">
        <v>93</v>
      </c>
      <c r="E2" s="2" t="s">
        <v>101</v>
      </c>
      <c r="F2" s="3">
        <v>11</v>
      </c>
    </row>
    <row r="3" spans="1:19">
      <c r="C3" s="2" t="s">
        <v>94</v>
      </c>
      <c r="D3" s="3" t="s">
        <v>95</v>
      </c>
      <c r="E3" s="2" t="s">
        <v>102</v>
      </c>
      <c r="F3" s="3" t="s">
        <v>103</v>
      </c>
    </row>
    <row r="4" spans="1:19">
      <c r="C4" s="2" t="s">
        <v>96</v>
      </c>
      <c r="D4" s="3" t="s">
        <v>27</v>
      </c>
      <c r="E4" s="2" t="s">
        <v>104</v>
      </c>
      <c r="F4" s="3" t="s">
        <v>103</v>
      </c>
    </row>
    <row r="5" spans="1:19">
      <c r="C5" s="2" t="s">
        <v>97</v>
      </c>
      <c r="D5" s="3" t="s">
        <v>98</v>
      </c>
      <c r="E5" s="2" t="s">
        <v>105</v>
      </c>
      <c r="F5" s="3">
        <v>1</v>
      </c>
    </row>
    <row r="6" spans="1:19">
      <c r="C6" s="2" t="s">
        <v>99</v>
      </c>
      <c r="D6" s="3" t="s">
        <v>100</v>
      </c>
      <c r="E6" s="2" t="s">
        <v>106</v>
      </c>
      <c r="F6" s="3">
        <v>16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>
      <c r="A9" s="5" t="s">
        <v>19</v>
      </c>
      <c r="B9" s="6" t="s">
        <v>20</v>
      </c>
      <c r="C9" s="7" t="s">
        <v>21</v>
      </c>
      <c r="D9" s="7" t="s">
        <v>22</v>
      </c>
      <c r="E9" s="7" t="s">
        <v>23</v>
      </c>
      <c r="F9" s="7" t="s">
        <v>24</v>
      </c>
      <c r="G9" s="5" t="s">
        <v>19</v>
      </c>
      <c r="H9" s="5" t="s">
        <v>25</v>
      </c>
      <c r="I9" s="8" t="s">
        <v>26</v>
      </c>
      <c r="J9" s="8" t="s">
        <v>27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  <c r="R9" s="8" t="s">
        <v>27</v>
      </c>
      <c r="S9" s="8" t="s">
        <v>27</v>
      </c>
    </row>
    <row r="10" spans="1:19">
      <c r="A10" s="9" t="s">
        <v>28</v>
      </c>
      <c r="B10" s="10" t="s">
        <v>29</v>
      </c>
      <c r="C10" s="11" t="s">
        <v>30</v>
      </c>
      <c r="D10" s="11" t="s">
        <v>31</v>
      </c>
      <c r="E10" s="11" t="s">
        <v>30</v>
      </c>
      <c r="F10" s="11" t="s">
        <v>24</v>
      </c>
      <c r="G10" s="9" t="s">
        <v>19</v>
      </c>
      <c r="H10" s="9" t="s">
        <v>25</v>
      </c>
      <c r="I10" s="12" t="s">
        <v>27</v>
      </c>
      <c r="J10" s="10" t="s">
        <v>29</v>
      </c>
      <c r="K10" s="12" t="s">
        <v>27</v>
      </c>
      <c r="L10" s="10" t="s">
        <v>32</v>
      </c>
      <c r="M10" s="10" t="s">
        <v>33</v>
      </c>
      <c r="N10" s="12" t="s">
        <v>27</v>
      </c>
      <c r="O10" s="12" t="s">
        <v>27</v>
      </c>
      <c r="P10" s="12" t="s">
        <v>27</v>
      </c>
      <c r="Q10" s="12" t="s">
        <v>27</v>
      </c>
      <c r="R10" s="12" t="s">
        <v>27</v>
      </c>
      <c r="S10" s="12" t="s">
        <v>27</v>
      </c>
    </row>
    <row r="11" spans="1:19">
      <c r="A11" s="5" t="s">
        <v>34</v>
      </c>
      <c r="B11" s="6" t="s">
        <v>35</v>
      </c>
      <c r="C11" s="7" t="s">
        <v>36</v>
      </c>
      <c r="D11" s="7" t="s">
        <v>37</v>
      </c>
      <c r="E11" s="7" t="s">
        <v>36</v>
      </c>
      <c r="F11" s="7" t="s">
        <v>38</v>
      </c>
      <c r="G11" s="5" t="s">
        <v>19</v>
      </c>
      <c r="H11" s="5" t="s">
        <v>25</v>
      </c>
      <c r="I11" s="8" t="s">
        <v>27</v>
      </c>
      <c r="J11" s="6" t="s">
        <v>35</v>
      </c>
      <c r="K11" s="8" t="s">
        <v>27</v>
      </c>
      <c r="L11" s="6" t="s">
        <v>39</v>
      </c>
      <c r="M11" s="6" t="s">
        <v>40</v>
      </c>
      <c r="N11" s="6" t="s">
        <v>41</v>
      </c>
      <c r="O11" s="8" t="s">
        <v>27</v>
      </c>
      <c r="P11" s="8" t="s">
        <v>27</v>
      </c>
      <c r="Q11" s="8" t="s">
        <v>27</v>
      </c>
      <c r="R11" s="8" t="s">
        <v>27</v>
      </c>
      <c r="S11" s="8" t="s">
        <v>27</v>
      </c>
    </row>
    <row r="12" spans="1:19" ht="30" customHeight="1">
      <c r="A12" s="9" t="s">
        <v>42</v>
      </c>
      <c r="B12" s="10" t="s">
        <v>43</v>
      </c>
      <c r="C12" s="11" t="s">
        <v>44</v>
      </c>
      <c r="D12" s="11" t="s">
        <v>45</v>
      </c>
      <c r="E12" s="11" t="s">
        <v>44</v>
      </c>
      <c r="F12" s="11" t="s">
        <v>38</v>
      </c>
      <c r="G12" s="9" t="s">
        <v>19</v>
      </c>
      <c r="H12" s="9" t="s">
        <v>25</v>
      </c>
      <c r="I12" s="11" t="s">
        <v>46</v>
      </c>
      <c r="J12" s="10" t="s">
        <v>43</v>
      </c>
      <c r="K12" s="12" t="s">
        <v>27</v>
      </c>
      <c r="L12" s="10" t="s">
        <v>47</v>
      </c>
      <c r="M12" s="10" t="s">
        <v>48</v>
      </c>
      <c r="N12" s="10" t="s">
        <v>49</v>
      </c>
      <c r="O12" s="12" t="s">
        <v>27</v>
      </c>
      <c r="P12" s="12" t="s">
        <v>27</v>
      </c>
      <c r="Q12" s="12" t="s">
        <v>27</v>
      </c>
      <c r="R12" s="12" t="s">
        <v>27</v>
      </c>
      <c r="S12" s="12" t="s">
        <v>27</v>
      </c>
    </row>
    <row r="13" spans="1:19" ht="30" customHeight="1">
      <c r="A13" s="5" t="s">
        <v>50</v>
      </c>
      <c r="B13" s="6" t="s">
        <v>51</v>
      </c>
      <c r="C13" s="7" t="s">
        <v>52</v>
      </c>
      <c r="D13" s="7" t="s">
        <v>53</v>
      </c>
      <c r="E13" s="7" t="s">
        <v>52</v>
      </c>
      <c r="F13" s="7" t="s">
        <v>54</v>
      </c>
      <c r="G13" s="5" t="s">
        <v>55</v>
      </c>
      <c r="H13" s="5" t="s">
        <v>25</v>
      </c>
      <c r="I13" s="7" t="s">
        <v>56</v>
      </c>
      <c r="J13" s="8" t="s">
        <v>27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  <c r="R13" s="8" t="s">
        <v>27</v>
      </c>
      <c r="S13" s="8" t="s">
        <v>27</v>
      </c>
    </row>
    <row r="14" spans="1:19" ht="45" customHeight="1">
      <c r="A14" s="9" t="s">
        <v>55</v>
      </c>
      <c r="B14" s="10" t="s">
        <v>57</v>
      </c>
      <c r="C14" s="11" t="s">
        <v>58</v>
      </c>
      <c r="D14" s="11" t="s">
        <v>59</v>
      </c>
      <c r="E14" s="11" t="s">
        <v>58</v>
      </c>
      <c r="F14" s="11" t="s">
        <v>60</v>
      </c>
      <c r="G14" s="9" t="s">
        <v>19</v>
      </c>
      <c r="H14" s="9" t="s">
        <v>25</v>
      </c>
      <c r="I14" s="12" t="s">
        <v>26</v>
      </c>
      <c r="J14" s="12" t="s">
        <v>27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  <c r="R14" s="12" t="s">
        <v>27</v>
      </c>
      <c r="S14" s="12" t="s">
        <v>27</v>
      </c>
    </row>
    <row r="15" spans="1:19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19</v>
      </c>
      <c r="H15" s="5" t="s">
        <v>25</v>
      </c>
      <c r="I15" s="7" t="s">
        <v>67</v>
      </c>
      <c r="J15" s="8" t="s">
        <v>27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  <c r="R15" s="8" t="s">
        <v>27</v>
      </c>
      <c r="S15" s="8" t="s">
        <v>27</v>
      </c>
    </row>
    <row r="16" spans="1:19" ht="30" customHeight="1">
      <c r="A16" s="9" t="s">
        <v>68</v>
      </c>
      <c r="B16" s="10" t="s">
        <v>69</v>
      </c>
      <c r="C16" s="11" t="s">
        <v>70</v>
      </c>
      <c r="D16" s="11" t="s">
        <v>71</v>
      </c>
      <c r="E16" s="11" t="s">
        <v>72</v>
      </c>
      <c r="F16" s="11" t="s">
        <v>73</v>
      </c>
      <c r="G16" s="9" t="s">
        <v>19</v>
      </c>
      <c r="H16" s="9" t="s">
        <v>25</v>
      </c>
      <c r="I16" s="12" t="s">
        <v>26</v>
      </c>
      <c r="J16" s="12" t="s">
        <v>27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  <c r="R16" s="12" t="s">
        <v>27</v>
      </c>
      <c r="S16" s="12" t="s">
        <v>27</v>
      </c>
    </row>
    <row r="17" spans="1:19" ht="30" customHeight="1">
      <c r="A17" s="5" t="s">
        <v>74</v>
      </c>
      <c r="B17" s="6" t="s">
        <v>69</v>
      </c>
      <c r="C17" s="7" t="s">
        <v>70</v>
      </c>
      <c r="D17" s="7" t="s">
        <v>75</v>
      </c>
      <c r="E17" s="7" t="s">
        <v>76</v>
      </c>
      <c r="F17" s="7" t="s">
        <v>73</v>
      </c>
      <c r="G17" s="5" t="s">
        <v>19</v>
      </c>
      <c r="H17" s="5" t="s">
        <v>25</v>
      </c>
      <c r="I17" s="8" t="s">
        <v>26</v>
      </c>
      <c r="J17" s="8" t="s">
        <v>27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  <c r="R17" s="8" t="s">
        <v>27</v>
      </c>
      <c r="S17" s="8" t="s">
        <v>27</v>
      </c>
    </row>
    <row r="18" spans="1:19">
      <c r="A18" s="9" t="s">
        <v>77</v>
      </c>
      <c r="B18" s="12" t="s">
        <v>27</v>
      </c>
      <c r="C18" s="11" t="s">
        <v>78</v>
      </c>
      <c r="D18" s="11" t="s">
        <v>79</v>
      </c>
      <c r="E18" s="11" t="s">
        <v>78</v>
      </c>
      <c r="F18" s="11" t="s">
        <v>80</v>
      </c>
      <c r="G18" s="9" t="s">
        <v>19</v>
      </c>
      <c r="H18" s="9" t="s">
        <v>25</v>
      </c>
      <c r="I18" s="12" t="s">
        <v>27</v>
      </c>
      <c r="J18" s="12" t="s">
        <v>27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0" t="s">
        <v>81</v>
      </c>
      <c r="Q18" s="10" t="s">
        <v>82</v>
      </c>
      <c r="R18" s="10" t="s">
        <v>83</v>
      </c>
      <c r="S18" s="10" t="s">
        <v>84</v>
      </c>
    </row>
    <row r="19" spans="1:19" ht="30" customHeight="1">
      <c r="A19" s="5" t="s">
        <v>85</v>
      </c>
      <c r="B19" s="6" t="s">
        <v>86</v>
      </c>
      <c r="C19" s="7" t="s">
        <v>87</v>
      </c>
      <c r="D19" s="7" t="s">
        <v>88</v>
      </c>
      <c r="E19" s="7" t="s">
        <v>87</v>
      </c>
      <c r="F19" s="7" t="s">
        <v>89</v>
      </c>
      <c r="G19" s="5" t="s">
        <v>19</v>
      </c>
      <c r="H19" s="5" t="s">
        <v>25</v>
      </c>
      <c r="I19" s="7" t="s">
        <v>90</v>
      </c>
      <c r="J19" s="8" t="s">
        <v>27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  <c r="R19" s="8" t="s">
        <v>27</v>
      </c>
      <c r="S19" s="8" t="s">
        <v>27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8.7109375" customWidth="1"/>
    <col min="2" max="2" width="16.7109375" customWidth="1"/>
    <col min="3" max="3" width="44.7109375" customWidth="1" outlineLevel="2"/>
    <col min="4" max="4" width="16.7109375" customWidth="1" outlineLevel="1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91</v>
      </c>
      <c r="E1" s="1"/>
      <c r="F1" s="1"/>
      <c r="G1" s="1"/>
      <c r="H1" s="1"/>
    </row>
    <row r="2" spans="1:8">
      <c r="D2" s="2" t="s">
        <v>92</v>
      </c>
      <c r="E2" s="3" t="s">
        <v>93</v>
      </c>
      <c r="G2" s="13" t="s">
        <v>116</v>
      </c>
      <c r="H2" s="13">
        <v>1</v>
      </c>
    </row>
    <row r="3" spans="1:8">
      <c r="D3" s="2" t="s">
        <v>94</v>
      </c>
      <c r="E3" s="3" t="s">
        <v>95</v>
      </c>
      <c r="G3" s="14" t="s">
        <v>118</v>
      </c>
      <c r="H3" s="15">
        <f>TotalCost/BoardQty</f>
        <v>0.0</v>
      </c>
    </row>
    <row r="4" spans="1:8">
      <c r="D4" s="2" t="s">
        <v>96</v>
      </c>
      <c r="E4" s="3" t="s">
        <v>27</v>
      </c>
      <c r="G4" s="14" t="s">
        <v>117</v>
      </c>
      <c r="H4" s="16">
        <f>SUM(H10:H20)</f>
        <v>0</v>
      </c>
    </row>
    <row r="5" spans="1:8">
      <c r="D5" s="2" t="s">
        <v>97</v>
      </c>
      <c r="E5" s="3" t="s">
        <v>98</v>
      </c>
    </row>
    <row r="6" spans="1:8">
      <c r="D6" s="2" t="s">
        <v>99</v>
      </c>
      <c r="E6" s="3" t="s">
        <v>100</v>
      </c>
    </row>
    <row r="8" spans="1:8">
      <c r="A8" s="17" t="s">
        <v>107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5</v>
      </c>
      <c r="D9" s="18" t="s">
        <v>108</v>
      </c>
      <c r="E9" s="18" t="s">
        <v>109</v>
      </c>
      <c r="F9" s="18" t="s">
        <v>110</v>
      </c>
      <c r="G9" s="18" t="s">
        <v>111</v>
      </c>
      <c r="H9" s="18" t="s">
        <v>112</v>
      </c>
    </row>
    <row r="10" spans="1:8">
      <c r="A10" s="19" t="s">
        <v>22</v>
      </c>
      <c r="B10" s="19" t="s">
        <v>23</v>
      </c>
      <c r="C10" s="19" t="s">
        <v>24</v>
      </c>
      <c r="F10" s="19">
        <f>BoardQty*1</f>
        <v>1</v>
      </c>
      <c r="H10" s="20">
        <f>IF(AND(ISNUMBER(F10),ISNUMBER(G10)),F10*G10,"")</f>
        <v/>
      </c>
    </row>
    <row r="11" spans="1:8">
      <c r="A11" s="19" t="s">
        <v>31</v>
      </c>
      <c r="B11" s="19" t="s">
        <v>30</v>
      </c>
      <c r="C11" s="19" t="s">
        <v>24</v>
      </c>
      <c r="D11" s="19" t="s">
        <v>113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37</v>
      </c>
      <c r="B12" s="19" t="s">
        <v>36</v>
      </c>
      <c r="C12" s="19" t="s">
        <v>38</v>
      </c>
      <c r="D12" s="19" t="s">
        <v>114</v>
      </c>
      <c r="F12" s="19">
        <f>BoardQty*1</f>
        <v>1</v>
      </c>
      <c r="H12" s="20">
        <f>IF(AND(ISNUMBER(F12),ISNUMBER(G12)),F12*G12,"")</f>
        <v/>
      </c>
    </row>
    <row r="13" spans="1:8" ht="30" customHeight="1">
      <c r="A13" s="19" t="s">
        <v>45</v>
      </c>
      <c r="B13" s="19" t="s">
        <v>44</v>
      </c>
      <c r="C13" s="19" t="s">
        <v>38</v>
      </c>
      <c r="D13" s="19" t="s">
        <v>114</v>
      </c>
      <c r="E13" s="19" t="s">
        <v>46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53</v>
      </c>
      <c r="B14" s="19" t="s">
        <v>52</v>
      </c>
      <c r="C14" s="19" t="s">
        <v>54</v>
      </c>
      <c r="E14" s="19" t="s">
        <v>56</v>
      </c>
      <c r="F14" s="19">
        <f>CEILING(BoardQty*6,1)</f>
        <v>6</v>
      </c>
      <c r="H14" s="20">
        <f>IF(AND(ISNUMBER(F14),ISNUMBER(G14)),F14*G14,"")</f>
        <v/>
      </c>
    </row>
    <row r="15" spans="1:8">
      <c r="A15" s="19" t="s">
        <v>59</v>
      </c>
      <c r="B15" s="19" t="s">
        <v>58</v>
      </c>
      <c r="C15" s="19" t="s">
        <v>60</v>
      </c>
      <c r="F15" s="19">
        <f>BoardQty*1</f>
        <v>1</v>
      </c>
      <c r="H15" s="20">
        <f>IF(AND(ISNUMBER(F15),ISNUMBER(G15)),F15*G15,"")</f>
        <v/>
      </c>
    </row>
    <row r="16" spans="1:8" ht="30" customHeight="1">
      <c r="A16" s="19" t="s">
        <v>64</v>
      </c>
      <c r="B16" s="19" t="s">
        <v>65</v>
      </c>
      <c r="C16" s="19" t="s">
        <v>66</v>
      </c>
      <c r="E16" s="19" t="s">
        <v>67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71</v>
      </c>
      <c r="B17" s="19" t="s">
        <v>72</v>
      </c>
      <c r="C17" s="19" t="s">
        <v>73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75</v>
      </c>
      <c r="B18" s="19" t="s">
        <v>76</v>
      </c>
      <c r="C18" s="19" t="s">
        <v>73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79</v>
      </c>
      <c r="B19" s="19" t="s">
        <v>78</v>
      </c>
      <c r="C19" s="19" t="s">
        <v>80</v>
      </c>
      <c r="E19" s="19" t="s">
        <v>115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88</v>
      </c>
      <c r="B20" s="19" t="s">
        <v>87</v>
      </c>
      <c r="C20" s="19" t="s">
        <v>89</v>
      </c>
      <c r="E20" s="19" t="s">
        <v>90</v>
      </c>
      <c r="F20" s="19">
        <f>BoardQty*1</f>
        <v>1</v>
      </c>
      <c r="H20" s="20">
        <f>IF(AND(ISNUMBER(F20),ISNUMBER(G20)),F20*G20,"")</f>
        <v/>
      </c>
    </row>
    <row r="23" spans="1:8">
      <c r="A23" s="21" t="s">
        <v>119</v>
      </c>
      <c r="B23" s="22" t="s">
        <v>120</v>
      </c>
    </row>
    <row r="24" spans="1:8">
      <c r="A24" s="23" t="s">
        <v>121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hyperlinks>
    <hyperlink ref="E13" r:id="rId1"/>
    <hyperlink ref="E14" r:id="rId2"/>
    <hyperlink ref="E16" r:id="rId3"/>
    <hyperlink ref="E20" r:id="rId4"/>
  </hyperlinks>
  <pageMargins left="0.7" right="0.7" top="0.75" bottom="0.75" header="0.3" footer="0.3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122</v>
      </c>
    </row>
    <row r="2" spans="1:1">
      <c r="A2" s="5" t="s">
        <v>123</v>
      </c>
    </row>
    <row r="3" spans="1:1">
      <c r="A3" s="6" t="s">
        <v>124</v>
      </c>
    </row>
    <row r="4" spans="1:1">
      <c r="A4" s="8" t="s">
        <v>125</v>
      </c>
    </row>
    <row r="6" spans="1:1">
      <c r="A6" t="s">
        <v>126</v>
      </c>
    </row>
    <row r="7" spans="1:1">
      <c r="A7" s="24" t="s">
        <v>127</v>
      </c>
    </row>
    <row r="8" spans="1:1">
      <c r="A8" s="25" t="s">
        <v>128</v>
      </c>
    </row>
    <row r="9" spans="1:1">
      <c r="A9" s="26" t="s">
        <v>129</v>
      </c>
    </row>
    <row r="10" spans="1:1">
      <c r="A10" s="27" t="s">
        <v>130</v>
      </c>
    </row>
    <row r="11" spans="1:1">
      <c r="A11" s="28" t="s">
        <v>131</v>
      </c>
    </row>
    <row r="12" spans="1:1">
      <c r="A12" s="29" t="s">
        <v>132</v>
      </c>
    </row>
    <row r="13" spans="1:1">
      <c r="A13" s="30" t="s">
        <v>133</v>
      </c>
    </row>
    <row r="14" spans="1:1">
      <c r="A14" s="31" t="s">
        <v>134</v>
      </c>
    </row>
    <row r="15" spans="1:1">
      <c r="A15" s="32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2023-05-26T13:11:55Z</dcterms:created>
  <dcterms:modified xsi:type="dcterms:W3CDTF">2023-05-26T13:11:55Z</dcterms:modified>
</cp:coreProperties>
</file>