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\Desktop\FEINA\UB\Fisica\TFG\TFG_pyisics_2019\square_bonds_python\"/>
    </mc:Choice>
  </mc:AlternateContent>
  <bookViews>
    <workbookView xWindow="0" yWindow="0" windowWidth="21360" windowHeight="97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AD5" i="1"/>
  <c r="AG5" i="1"/>
  <c r="AJ5" i="1"/>
  <c r="AM5" i="1"/>
  <c r="X5" i="1"/>
  <c r="D5" i="2" l="1"/>
  <c r="D4" i="2"/>
  <c r="U6" i="1"/>
  <c r="U7" i="1"/>
  <c r="U8" i="1"/>
  <c r="U9" i="1"/>
  <c r="U10" i="1"/>
  <c r="U11" i="1"/>
  <c r="U5" i="1"/>
  <c r="T7" i="1"/>
  <c r="T6" i="1" s="1"/>
  <c r="T5" i="1" s="1"/>
  <c r="T9" i="1"/>
  <c r="V10" i="1" a="1"/>
  <c r="V10" i="1" s="1"/>
  <c r="A7" i="1"/>
  <c r="A8" i="1" s="1"/>
  <c r="A10" i="1" s="1"/>
  <c r="A12" i="1" s="1"/>
  <c r="A14" i="1" s="1"/>
  <c r="A6" i="1"/>
  <c r="V13" i="1" l="1"/>
  <c r="W12" i="1"/>
  <c r="V11" i="1"/>
  <c r="W13" i="1"/>
  <c r="V12" i="1"/>
  <c r="W11" i="1"/>
  <c r="W10" i="1"/>
</calcChain>
</file>

<file path=xl/sharedStrings.xml><?xml version="1.0" encoding="utf-8"?>
<sst xmlns="http://schemas.openxmlformats.org/spreadsheetml/2006/main" count="28" uniqueCount="10">
  <si>
    <t>M</t>
  </si>
  <si>
    <t>S1</t>
  </si>
  <si>
    <t>S2</t>
  </si>
  <si>
    <t>S3</t>
  </si>
  <si>
    <t>T1</t>
  </si>
  <si>
    <t>T2</t>
  </si>
  <si>
    <t>T3</t>
  </si>
  <si>
    <t>L4</t>
  </si>
  <si>
    <t>L8</t>
  </si>
  <si>
    <t>ERROR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</si>
</sst>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Sheet1!$B$5:$B$16</c:f>
              <c:numCache>
                <c:formatCode>General</c:formatCode>
                <c:ptCount val="12"/>
                <c:pt idx="0">
                  <c:v>5.3623698208985299E-2</c:v>
                </c:pt>
                <c:pt idx="1">
                  <c:v>3.6513225315384597E-2</c:v>
                </c:pt>
                <c:pt idx="2">
                  <c:v>5.7150869706139702E-2</c:v>
                </c:pt>
                <c:pt idx="3">
                  <c:v>8.6327088046716904E-2</c:v>
                </c:pt>
                <c:pt idx="4">
                  <c:v>0.117888548961763</c:v>
                </c:pt>
                <c:pt idx="5">
                  <c:v>0.13864648253370601</c:v>
                </c:pt>
                <c:pt idx="6">
                  <c:v>0.19242641042745601</c:v>
                </c:pt>
                <c:pt idx="7">
                  <c:v>0.29235896378072501</c:v>
                </c:pt>
                <c:pt idx="8">
                  <c:v>0.37662828199970999</c:v>
                </c:pt>
                <c:pt idx="9">
                  <c:v>0.51300038819278404</c:v>
                </c:pt>
                <c:pt idx="10">
                  <c:v>0.63685276009150305</c:v>
                </c:pt>
                <c:pt idx="11">
                  <c:v>0.69678053916251403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Sheet1!$C$5:$C$16</c:f>
              <c:numCache>
                <c:formatCode>General</c:formatCode>
                <c:ptCount val="12"/>
                <c:pt idx="0">
                  <c:v>3.8617689090261698E-2</c:v>
                </c:pt>
                <c:pt idx="1">
                  <c:v>4.86864564008474E-2</c:v>
                </c:pt>
                <c:pt idx="2">
                  <c:v>3.97025832430234E-2</c:v>
                </c:pt>
                <c:pt idx="3">
                  <c:v>5.3857739385325003E-2</c:v>
                </c:pt>
                <c:pt idx="4">
                  <c:v>8.7051146480562794E-2</c:v>
                </c:pt>
                <c:pt idx="5">
                  <c:v>9.7309209875961505E-2</c:v>
                </c:pt>
                <c:pt idx="6">
                  <c:v>0.15548800957675499</c:v>
                </c:pt>
                <c:pt idx="7">
                  <c:v>0.18459934372084699</c:v>
                </c:pt>
                <c:pt idx="8">
                  <c:v>0.27700711158027402</c:v>
                </c:pt>
                <c:pt idx="9">
                  <c:v>0.43456004643822999</c:v>
                </c:pt>
                <c:pt idx="10">
                  <c:v>0.545566195409527</c:v>
                </c:pt>
                <c:pt idx="11">
                  <c:v>0.67701056519337999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Sheet1!$D$5:$D$16</c:f>
              <c:numCache>
                <c:formatCode>General</c:formatCode>
                <c:ptCount val="12"/>
                <c:pt idx="0">
                  <c:v>5.2568904062557098E-2</c:v>
                </c:pt>
                <c:pt idx="1">
                  <c:v>5.47042480269E-2</c:v>
                </c:pt>
                <c:pt idx="2">
                  <c:v>6.2139887364393E-2</c:v>
                </c:pt>
                <c:pt idx="3">
                  <c:v>0.11930113325436</c:v>
                </c:pt>
                <c:pt idx="4">
                  <c:v>0.13317875188148201</c:v>
                </c:pt>
                <c:pt idx="5">
                  <c:v>0.18588035996800101</c:v>
                </c:pt>
                <c:pt idx="6">
                  <c:v>0.24399532136121099</c:v>
                </c:pt>
                <c:pt idx="7">
                  <c:v>0.32320456700573502</c:v>
                </c:pt>
                <c:pt idx="8">
                  <c:v>0.45984951902925503</c:v>
                </c:pt>
                <c:pt idx="9">
                  <c:v>0.56285148624166603</c:v>
                </c:pt>
                <c:pt idx="10">
                  <c:v>0.662470491943979</c:v>
                </c:pt>
                <c:pt idx="11">
                  <c:v>0.83092760660597198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Sheet1!$E$5:$E$16</c:f>
              <c:numCache>
                <c:formatCode>General</c:formatCode>
                <c:ptCount val="12"/>
                <c:pt idx="0">
                  <c:v>2.40875703215018E-2</c:v>
                </c:pt>
                <c:pt idx="1">
                  <c:v>2.4757948680303E-2</c:v>
                </c:pt>
                <c:pt idx="2">
                  <c:v>4.1332490259591702E-2</c:v>
                </c:pt>
                <c:pt idx="3">
                  <c:v>5.0308201972159697E-2</c:v>
                </c:pt>
                <c:pt idx="4">
                  <c:v>7.3016965853418103E-2</c:v>
                </c:pt>
                <c:pt idx="5">
                  <c:v>9.9029620617061706E-2</c:v>
                </c:pt>
                <c:pt idx="6">
                  <c:v>0.143787665136593</c:v>
                </c:pt>
                <c:pt idx="7">
                  <c:v>0.18717428359892699</c:v>
                </c:pt>
                <c:pt idx="8">
                  <c:v>0.24151069419915999</c:v>
                </c:pt>
                <c:pt idx="9">
                  <c:v>0.38695833333333302</c:v>
                </c:pt>
                <c:pt idx="10">
                  <c:v>0.47348254081415703</c:v>
                </c:pt>
                <c:pt idx="11">
                  <c:v>0.72035646052556002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Sheet1!$F$5:$F$16</c:f>
              <c:numCache>
                <c:formatCode>General</c:formatCode>
                <c:ptCount val="12"/>
                <c:pt idx="0">
                  <c:v>2.0238640574352301E-2</c:v>
                </c:pt>
                <c:pt idx="1">
                  <c:v>3.1015983207882999E-2</c:v>
                </c:pt>
                <c:pt idx="2">
                  <c:v>3.17018374151199E-2</c:v>
                </c:pt>
                <c:pt idx="3">
                  <c:v>5.1454492944430198E-2</c:v>
                </c:pt>
                <c:pt idx="4">
                  <c:v>7.6560763478477595E-2</c:v>
                </c:pt>
                <c:pt idx="5">
                  <c:v>0.106727711300196</c:v>
                </c:pt>
                <c:pt idx="6">
                  <c:v>0.15463652718134899</c:v>
                </c:pt>
                <c:pt idx="7">
                  <c:v>0.18594576652241901</c:v>
                </c:pt>
                <c:pt idx="8">
                  <c:v>0.28386576497796001</c:v>
                </c:pt>
                <c:pt idx="9">
                  <c:v>0.40162558333333298</c:v>
                </c:pt>
                <c:pt idx="10">
                  <c:v>0.53442693610780601</c:v>
                </c:pt>
                <c:pt idx="11">
                  <c:v>0.75584785866541904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Sheet1!$G$5:$G$16</c:f>
              <c:numCache>
                <c:formatCode>General</c:formatCode>
                <c:ptCount val="12"/>
                <c:pt idx="0">
                  <c:v>2.10518632648365E-2</c:v>
                </c:pt>
                <c:pt idx="1">
                  <c:v>2.1727292777396299E-2</c:v>
                </c:pt>
                <c:pt idx="2">
                  <c:v>3.5636487232703899E-2</c:v>
                </c:pt>
                <c:pt idx="3">
                  <c:v>4.6732907400456998E-2</c:v>
                </c:pt>
                <c:pt idx="4">
                  <c:v>6.3615746486967301E-2</c:v>
                </c:pt>
                <c:pt idx="5">
                  <c:v>9.0633327810185196E-2</c:v>
                </c:pt>
                <c:pt idx="6">
                  <c:v>0.148676380136848</c:v>
                </c:pt>
                <c:pt idx="7">
                  <c:v>0.20835390703071899</c:v>
                </c:pt>
                <c:pt idx="8">
                  <c:v>0.28406384286710601</c:v>
                </c:pt>
                <c:pt idx="9">
                  <c:v>0.38996811199592701</c:v>
                </c:pt>
                <c:pt idx="10">
                  <c:v>0.55130698625733898</c:v>
                </c:pt>
                <c:pt idx="11">
                  <c:v>0.74086732403363498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Sheet1!$H$5:$H$16</c:f>
              <c:numCache>
                <c:formatCode>General</c:formatCode>
                <c:ptCount val="12"/>
                <c:pt idx="0">
                  <c:v>2.41360839258031E-2</c:v>
                </c:pt>
                <c:pt idx="1">
                  <c:v>3.4077094924902997E-2</c:v>
                </c:pt>
                <c:pt idx="2">
                  <c:v>3.8280025305980001E-2</c:v>
                </c:pt>
                <c:pt idx="3">
                  <c:v>6.7845163217847296E-2</c:v>
                </c:pt>
                <c:pt idx="4">
                  <c:v>0.105057413497848</c:v>
                </c:pt>
                <c:pt idx="5">
                  <c:v>0.119045556992066</c:v>
                </c:pt>
                <c:pt idx="6">
                  <c:v>0.186864959449284</c:v>
                </c:pt>
                <c:pt idx="7">
                  <c:v>0.27019295451928199</c:v>
                </c:pt>
                <c:pt idx="8">
                  <c:v>0.39379418327365601</c:v>
                </c:pt>
                <c:pt idx="9">
                  <c:v>0.51673123251744502</c:v>
                </c:pt>
                <c:pt idx="10">
                  <c:v>0.68818332701918405</c:v>
                </c:pt>
                <c:pt idx="11">
                  <c:v>0.98084151237444095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Sheet1!$I$5:$I$16</c:f>
              <c:numCache>
                <c:formatCode>General</c:formatCode>
                <c:ptCount val="12"/>
                <c:pt idx="0">
                  <c:v>2.61832525342789E-2</c:v>
                </c:pt>
                <c:pt idx="1">
                  <c:v>3.8374752282336499E-2</c:v>
                </c:pt>
                <c:pt idx="2">
                  <c:v>4.7845002846165503E-2</c:v>
                </c:pt>
                <c:pt idx="3">
                  <c:v>8.1245869871234E-2</c:v>
                </c:pt>
                <c:pt idx="4">
                  <c:v>9.2000287271077799E-2</c:v>
                </c:pt>
                <c:pt idx="5">
                  <c:v>0.156198127516122</c:v>
                </c:pt>
                <c:pt idx="6">
                  <c:v>0.21097344055112999</c:v>
                </c:pt>
                <c:pt idx="7">
                  <c:v>0.33382594273893501</c:v>
                </c:pt>
                <c:pt idx="8">
                  <c:v>0.42307184208177101</c:v>
                </c:pt>
                <c:pt idx="9">
                  <c:v>0.54687896372172895</c:v>
                </c:pt>
                <c:pt idx="10">
                  <c:v>0.73042629573573603</c:v>
                </c:pt>
                <c:pt idx="11">
                  <c:v>1.0788218145864601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Sheet1!$J$5:$J$16</c:f>
              <c:numCache>
                <c:formatCode>General</c:formatCode>
                <c:ptCount val="12"/>
                <c:pt idx="0">
                  <c:v>2.3158593477993501E-2</c:v>
                </c:pt>
                <c:pt idx="1">
                  <c:v>4.2668627002819398E-2</c:v>
                </c:pt>
                <c:pt idx="2">
                  <c:v>5.81557334276833E-2</c:v>
                </c:pt>
                <c:pt idx="3">
                  <c:v>6.6705997080228702E-2</c:v>
                </c:pt>
                <c:pt idx="4">
                  <c:v>8.4113712424105994E-2</c:v>
                </c:pt>
                <c:pt idx="5">
                  <c:v>0.16083846352228201</c:v>
                </c:pt>
                <c:pt idx="6">
                  <c:v>0.21255269724912099</c:v>
                </c:pt>
                <c:pt idx="7">
                  <c:v>0.29826585859962901</c:v>
                </c:pt>
                <c:pt idx="8">
                  <c:v>0.42794076324117702</c:v>
                </c:pt>
                <c:pt idx="9">
                  <c:v>0.55984653423345998</c:v>
                </c:pt>
                <c:pt idx="10">
                  <c:v>0.73346229114558703</c:v>
                </c:pt>
                <c:pt idx="11">
                  <c:v>1.02290929240538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29256"/>
        <c:axId val="163074424"/>
      </c:scatterChart>
      <c:valAx>
        <c:axId val="163029256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74424"/>
        <c:crossesAt val="1.0000000000000002E-2"/>
        <c:crossBetween val="midCat"/>
      </c:valAx>
      <c:valAx>
        <c:axId val="163074424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29256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L=8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94500396752733E-2"/>
          <c:y val="7.8940256291703911E-2"/>
          <c:w val="0.93603639661321403"/>
          <c:h val="0.746543170341626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Sheet1!$K$5:$K$16</c:f>
              <c:numCache>
                <c:formatCode>General</c:formatCode>
                <c:ptCount val="12"/>
                <c:pt idx="0">
                  <c:v>0.156831150883805</c:v>
                </c:pt>
                <c:pt idx="1">
                  <c:v>0.14516554188164499</c:v>
                </c:pt>
                <c:pt idx="2">
                  <c:v>0.15999482922387701</c:v>
                </c:pt>
                <c:pt idx="3">
                  <c:v>0.16350155452241499</c:v>
                </c:pt>
                <c:pt idx="4">
                  <c:v>0.174716344588148</c:v>
                </c:pt>
                <c:pt idx="5">
                  <c:v>0.19202737063223899</c:v>
                </c:pt>
                <c:pt idx="6">
                  <c:v>0.22632865112789799</c:v>
                </c:pt>
                <c:pt idx="7">
                  <c:v>0.302315104298364</c:v>
                </c:pt>
                <c:pt idx="8">
                  <c:v>0.37261694453080402</c:v>
                </c:pt>
                <c:pt idx="9">
                  <c:v>0.470366837529404</c:v>
                </c:pt>
                <c:pt idx="10">
                  <c:v>0.62212131172134499</c:v>
                </c:pt>
                <c:pt idx="11">
                  <c:v>0.758933657672062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Sheet1!$L$5:$L$16</c:f>
              <c:numCache>
                <c:formatCode>General</c:formatCode>
                <c:ptCount val="12"/>
                <c:pt idx="0">
                  <c:v>4.0195305955092499E-2</c:v>
                </c:pt>
                <c:pt idx="1">
                  <c:v>5.5118669726084403E-2</c:v>
                </c:pt>
                <c:pt idx="2">
                  <c:v>7.4166427268428398E-2</c:v>
                </c:pt>
                <c:pt idx="3">
                  <c:v>8.1705775556891402E-2</c:v>
                </c:pt>
                <c:pt idx="4">
                  <c:v>9.2549517989450797E-2</c:v>
                </c:pt>
                <c:pt idx="5">
                  <c:v>0.111501291134059</c:v>
                </c:pt>
                <c:pt idx="6">
                  <c:v>0.165636006741508</c:v>
                </c:pt>
                <c:pt idx="7">
                  <c:v>0.21829785683425501</c:v>
                </c:pt>
                <c:pt idx="8">
                  <c:v>0.357273435988471</c:v>
                </c:pt>
                <c:pt idx="9">
                  <c:v>0.43609050381946102</c:v>
                </c:pt>
                <c:pt idx="10">
                  <c:v>0.58649018376235795</c:v>
                </c:pt>
                <c:pt idx="11">
                  <c:v>0.73880289265551902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Sheet1!$M$5:$M$16</c:f>
              <c:numCache>
                <c:formatCode>General</c:formatCode>
                <c:ptCount val="12"/>
                <c:pt idx="0">
                  <c:v>7.1349817033514298E-2</c:v>
                </c:pt>
                <c:pt idx="1">
                  <c:v>9.0831323825993598E-2</c:v>
                </c:pt>
                <c:pt idx="2">
                  <c:v>8.7499386972790194E-2</c:v>
                </c:pt>
                <c:pt idx="3">
                  <c:v>0.10825604775887</c:v>
                </c:pt>
                <c:pt idx="4">
                  <c:v>0.120984112156026</c:v>
                </c:pt>
                <c:pt idx="5">
                  <c:v>0.21141319436105799</c:v>
                </c:pt>
                <c:pt idx="6">
                  <c:v>0.217275985752169</c:v>
                </c:pt>
                <c:pt idx="7">
                  <c:v>0.28901396238822202</c:v>
                </c:pt>
                <c:pt idx="8">
                  <c:v>0.41949039300075902</c:v>
                </c:pt>
                <c:pt idx="9">
                  <c:v>0.465193909431252</c:v>
                </c:pt>
                <c:pt idx="10">
                  <c:v>0.60266973278920899</c:v>
                </c:pt>
                <c:pt idx="11">
                  <c:v>0.72217636900071502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Sheet1!$N$5:$N$16</c:f>
              <c:numCache>
                <c:formatCode>General</c:formatCode>
                <c:ptCount val="12"/>
                <c:pt idx="0">
                  <c:v>1.8895547671270399E-2</c:v>
                </c:pt>
                <c:pt idx="1">
                  <c:v>2.2444931391479701E-2</c:v>
                </c:pt>
                <c:pt idx="2">
                  <c:v>3.2916426789591002E-2</c:v>
                </c:pt>
                <c:pt idx="3">
                  <c:v>4.4799885829639299E-2</c:v>
                </c:pt>
                <c:pt idx="4">
                  <c:v>6.5196078504268201E-2</c:v>
                </c:pt>
                <c:pt idx="5">
                  <c:v>0.10171574169875799</c:v>
                </c:pt>
                <c:pt idx="6">
                  <c:v>0.11905025252669101</c:v>
                </c:pt>
                <c:pt idx="7">
                  <c:v>0.17093399758736399</c:v>
                </c:pt>
                <c:pt idx="8">
                  <c:v>0.26868427409163598</c:v>
                </c:pt>
                <c:pt idx="9">
                  <c:v>0.35550444365050599</c:v>
                </c:pt>
                <c:pt idx="10">
                  <c:v>0.51677387897621396</c:v>
                </c:pt>
                <c:pt idx="11">
                  <c:v>0.73324232977633197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Sheet1!$O$5:$O$16</c:f>
              <c:numCache>
                <c:formatCode>General</c:formatCode>
                <c:ptCount val="12"/>
                <c:pt idx="0">
                  <c:v>1.8420580380889801E-2</c:v>
                </c:pt>
                <c:pt idx="1">
                  <c:v>2.5007887067745E-2</c:v>
                </c:pt>
                <c:pt idx="2">
                  <c:v>3.5355898144756703E-2</c:v>
                </c:pt>
                <c:pt idx="3">
                  <c:v>4.5688809715771703E-2</c:v>
                </c:pt>
                <c:pt idx="4">
                  <c:v>7.1797106885251594E-2</c:v>
                </c:pt>
                <c:pt idx="5">
                  <c:v>0.101904274576052</c:v>
                </c:pt>
                <c:pt idx="6">
                  <c:v>0.13280613138644901</c:v>
                </c:pt>
                <c:pt idx="7">
                  <c:v>0.18887189072708399</c:v>
                </c:pt>
                <c:pt idx="8">
                  <c:v>0.26232854933878602</c:v>
                </c:pt>
                <c:pt idx="9">
                  <c:v>0.38177860919017298</c:v>
                </c:pt>
                <c:pt idx="10">
                  <c:v>0.52324530813507997</c:v>
                </c:pt>
                <c:pt idx="11">
                  <c:v>0.72172494271188603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Sheet1!$P$5:$P$16</c:f>
              <c:numCache>
                <c:formatCode>General</c:formatCode>
                <c:ptCount val="12"/>
                <c:pt idx="0">
                  <c:v>1.9103515662657101E-2</c:v>
                </c:pt>
                <c:pt idx="1">
                  <c:v>2.86107550531076E-2</c:v>
                </c:pt>
                <c:pt idx="2">
                  <c:v>3.8186360355377001E-2</c:v>
                </c:pt>
                <c:pt idx="3">
                  <c:v>5.10371941408976E-2</c:v>
                </c:pt>
                <c:pt idx="4">
                  <c:v>6.7740626538183205E-2</c:v>
                </c:pt>
                <c:pt idx="5">
                  <c:v>9.0052005091284998E-2</c:v>
                </c:pt>
                <c:pt idx="6">
                  <c:v>0.134615341701327</c:v>
                </c:pt>
                <c:pt idx="7">
                  <c:v>0.191123649691088</c:v>
                </c:pt>
                <c:pt idx="8">
                  <c:v>0.264969758188219</c:v>
                </c:pt>
                <c:pt idx="9">
                  <c:v>0.36473448681240001</c:v>
                </c:pt>
                <c:pt idx="10">
                  <c:v>0.51664093139735101</c:v>
                </c:pt>
                <c:pt idx="11">
                  <c:v>0.71683614676506602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Sheet1!$Q$5:$Q$16</c:f>
              <c:numCache>
                <c:formatCode>General</c:formatCode>
                <c:ptCount val="12"/>
                <c:pt idx="0">
                  <c:v>2.5857555949848801E-2</c:v>
                </c:pt>
                <c:pt idx="1">
                  <c:v>3.7310980352510598E-2</c:v>
                </c:pt>
                <c:pt idx="2">
                  <c:v>5.12523209906647E-2</c:v>
                </c:pt>
                <c:pt idx="3">
                  <c:v>7.7172576519326894E-2</c:v>
                </c:pt>
                <c:pt idx="4">
                  <c:v>0.107529518484223</c:v>
                </c:pt>
                <c:pt idx="5">
                  <c:v>0.14382147887416</c:v>
                </c:pt>
                <c:pt idx="6">
                  <c:v>0.19853646594612201</c:v>
                </c:pt>
                <c:pt idx="7">
                  <c:v>0.27106966215033901</c:v>
                </c:pt>
                <c:pt idx="8">
                  <c:v>0.37921446412159399</c:v>
                </c:pt>
                <c:pt idx="9">
                  <c:v>0.52220997913502498</c:v>
                </c:pt>
                <c:pt idx="10">
                  <c:v>0.70462957498101497</c:v>
                </c:pt>
                <c:pt idx="11">
                  <c:v>0.95676211620226304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Sheet1!$R$5:$R$16</c:f>
              <c:numCache>
                <c:formatCode>General</c:formatCode>
                <c:ptCount val="12"/>
                <c:pt idx="0">
                  <c:v>2.4882655857122099E-2</c:v>
                </c:pt>
                <c:pt idx="1">
                  <c:v>3.6255878050525797E-2</c:v>
                </c:pt>
                <c:pt idx="2">
                  <c:v>4.9140446204026501E-2</c:v>
                </c:pt>
                <c:pt idx="3">
                  <c:v>6.9487689416322704E-2</c:v>
                </c:pt>
                <c:pt idx="4">
                  <c:v>0.104476095226021</c:v>
                </c:pt>
                <c:pt idx="5">
                  <c:v>0.120222551189211</c:v>
                </c:pt>
                <c:pt idx="6">
                  <c:v>0.19524463201638001</c:v>
                </c:pt>
                <c:pt idx="7">
                  <c:v>0.29817854590167697</c:v>
                </c:pt>
                <c:pt idx="8">
                  <c:v>0.38871995861241398</c:v>
                </c:pt>
                <c:pt idx="9">
                  <c:v>0.52695645452373097</c:v>
                </c:pt>
                <c:pt idx="10">
                  <c:v>0.72396277016339805</c:v>
                </c:pt>
                <c:pt idx="11">
                  <c:v>0.95512278762793501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Sheet1!$A$5:$A$16</c:f>
              <c:numCache>
                <c:formatCode>General</c:formatCode>
                <c:ptCount val="12"/>
                <c:pt idx="0">
                  <c:v>25000</c:v>
                </c:pt>
                <c:pt idx="1">
                  <c:v>12500</c:v>
                </c:pt>
                <c:pt idx="2">
                  <c:v>6250</c:v>
                </c:pt>
                <c:pt idx="3">
                  <c:v>3125</c:v>
                </c:pt>
                <c:pt idx="4">
                  <c:v>1562</c:v>
                </c:pt>
                <c:pt idx="5">
                  <c:v>781</c:v>
                </c:pt>
                <c:pt idx="6">
                  <c:v>390</c:v>
                </c:pt>
                <c:pt idx="7">
                  <c:v>195</c:v>
                </c:pt>
                <c:pt idx="8">
                  <c:v>98</c:v>
                </c:pt>
                <c:pt idx="9">
                  <c:v>49</c:v>
                </c:pt>
                <c:pt idx="10">
                  <c:v>25</c:v>
                </c:pt>
                <c:pt idx="11">
                  <c:v>12</c:v>
                </c:pt>
              </c:numCache>
            </c:numRef>
          </c:xVal>
          <c:yVal>
            <c:numRef>
              <c:f>Sheet1!$S$5:$S$16</c:f>
              <c:numCache>
                <c:formatCode>General</c:formatCode>
                <c:ptCount val="12"/>
                <c:pt idx="0">
                  <c:v>2.26447668213236E-2</c:v>
                </c:pt>
                <c:pt idx="1">
                  <c:v>3.5109029245573499E-2</c:v>
                </c:pt>
                <c:pt idx="2">
                  <c:v>5.4703371682155597E-2</c:v>
                </c:pt>
                <c:pt idx="3">
                  <c:v>7.3636485001662602E-2</c:v>
                </c:pt>
                <c:pt idx="4">
                  <c:v>0.10670339774679601</c:v>
                </c:pt>
                <c:pt idx="5">
                  <c:v>0.12723148564454601</c:v>
                </c:pt>
                <c:pt idx="6">
                  <c:v>0.190760157254769</c:v>
                </c:pt>
                <c:pt idx="7">
                  <c:v>0.28929018385903499</c:v>
                </c:pt>
                <c:pt idx="8">
                  <c:v>0.38694866636112801</c:v>
                </c:pt>
                <c:pt idx="9">
                  <c:v>0.55410261863153298</c:v>
                </c:pt>
                <c:pt idx="10">
                  <c:v>0.71411948912421097</c:v>
                </c:pt>
                <c:pt idx="11">
                  <c:v>0.96097579034007696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9504"/>
        <c:axId val="162277304"/>
      </c:scatterChart>
      <c:valAx>
        <c:axId val="162009504"/>
        <c:scaling>
          <c:logBase val="10"/>
          <c:orientation val="minMax"/>
          <c:max val="3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77304"/>
        <c:crossesAt val="1.0000000000000002E-2"/>
        <c:crossBetween val="midCat"/>
      </c:valAx>
      <c:valAx>
        <c:axId val="162277304"/>
        <c:scaling>
          <c:logBase val="10"/>
          <c:orientation val="minMax"/>
          <c:max val="1.1000000000000001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09504"/>
        <c:crossesAt val="1.0000000000000002E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653143703057719E-3"/>
          <c:y val="0.88803885705535734"/>
          <c:w val="0.97324196932130891"/>
          <c:h val="9.93078626665302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16</xdr:row>
      <xdr:rowOff>28573</xdr:rowOff>
    </xdr:from>
    <xdr:to>
      <xdr:col>10</xdr:col>
      <xdr:colOff>38101</xdr:colOff>
      <xdr:row>39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16</xdr:row>
      <xdr:rowOff>38100</xdr:rowOff>
    </xdr:from>
    <xdr:to>
      <xdr:col>19</xdr:col>
      <xdr:colOff>85725</xdr:colOff>
      <xdr:row>39</xdr:row>
      <xdr:rowOff>19051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U18" sqref="U18"/>
    </sheetView>
  </sheetViews>
  <sheetFormatPr defaultRowHeight="15" x14ac:dyDescent="0.25"/>
  <cols>
    <col min="1" max="1" width="9.140625" style="1"/>
    <col min="2" max="16384" width="9.140625" style="2"/>
  </cols>
  <sheetData>
    <row r="1" spans="1:53" s="1" customForma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53" s="1" customFormat="1" x14ac:dyDescent="0.25">
      <c r="A2" s="8" t="s">
        <v>0</v>
      </c>
      <c r="B2" s="11" t="s">
        <v>7</v>
      </c>
      <c r="C2" s="11"/>
      <c r="D2" s="11"/>
      <c r="E2" s="11"/>
      <c r="F2" s="11"/>
      <c r="G2" s="11"/>
      <c r="H2" s="11"/>
      <c r="I2" s="11"/>
      <c r="J2" s="11"/>
      <c r="K2" s="12" t="s">
        <v>8</v>
      </c>
      <c r="L2" s="12"/>
      <c r="M2" s="12"/>
      <c r="N2" s="12"/>
      <c r="O2" s="12"/>
      <c r="P2" s="12"/>
      <c r="Q2" s="12"/>
      <c r="R2" s="12"/>
      <c r="S2" s="12"/>
    </row>
    <row r="3" spans="1:53" s="1" customFormat="1" x14ac:dyDescent="0.25">
      <c r="A3" s="8"/>
      <c r="B3" s="10" t="s">
        <v>4</v>
      </c>
      <c r="C3" s="10"/>
      <c r="D3" s="10"/>
      <c r="E3" s="10" t="s">
        <v>5</v>
      </c>
      <c r="F3" s="10"/>
      <c r="G3" s="10"/>
      <c r="H3" s="10" t="s">
        <v>6</v>
      </c>
      <c r="I3" s="10"/>
      <c r="J3" s="10"/>
      <c r="K3" s="13" t="s">
        <v>4</v>
      </c>
      <c r="L3" s="13"/>
      <c r="M3" s="13"/>
      <c r="N3" s="13" t="s">
        <v>5</v>
      </c>
      <c r="O3" s="13"/>
      <c r="P3" s="13"/>
      <c r="Q3" s="13" t="s">
        <v>6</v>
      </c>
      <c r="R3" s="13"/>
      <c r="S3" s="13"/>
    </row>
    <row r="4" spans="1:53" s="1" customFormat="1" x14ac:dyDescent="0.25">
      <c r="A4" s="8"/>
      <c r="B4" s="4" t="s">
        <v>1</v>
      </c>
      <c r="C4" s="4" t="s">
        <v>2</v>
      </c>
      <c r="D4" s="4" t="s">
        <v>3</v>
      </c>
      <c r="E4" s="4" t="s">
        <v>1</v>
      </c>
      <c r="F4" s="4" t="s">
        <v>2</v>
      </c>
      <c r="G4" s="4" t="s">
        <v>3</v>
      </c>
      <c r="H4" s="4" t="s">
        <v>1</v>
      </c>
      <c r="I4" s="4" t="s">
        <v>2</v>
      </c>
      <c r="J4" s="4" t="s">
        <v>3</v>
      </c>
      <c r="K4" s="5" t="s">
        <v>1</v>
      </c>
      <c r="L4" s="5" t="s">
        <v>2</v>
      </c>
      <c r="M4" s="5" t="s">
        <v>3</v>
      </c>
      <c r="N4" s="5" t="s">
        <v>1</v>
      </c>
      <c r="O4" s="5" t="s">
        <v>2</v>
      </c>
      <c r="P4" s="5" t="s">
        <v>3</v>
      </c>
      <c r="Q4" s="5" t="s">
        <v>1</v>
      </c>
      <c r="R4" s="5" t="s">
        <v>2</v>
      </c>
      <c r="S4" s="5" t="s">
        <v>3</v>
      </c>
    </row>
    <row r="5" spans="1:53" x14ac:dyDescent="0.25">
      <c r="A5" s="3">
        <v>25000</v>
      </c>
      <c r="B5" s="15">
        <v>5.3623698208985299E-2</v>
      </c>
      <c r="C5" s="15">
        <v>3.8617689090261698E-2</v>
      </c>
      <c r="D5" s="15">
        <v>5.2568904062557098E-2</v>
      </c>
      <c r="E5" s="15">
        <v>2.40875703215018E-2</v>
      </c>
      <c r="F5" s="15">
        <v>2.0238640574352301E-2</v>
      </c>
      <c r="G5" s="15">
        <v>2.10518632648365E-2</v>
      </c>
      <c r="H5" s="15">
        <v>2.41360839258031E-2</v>
      </c>
      <c r="I5" s="15">
        <v>2.61832525342789E-2</v>
      </c>
      <c r="J5" s="15">
        <v>2.3158593477993501E-2</v>
      </c>
      <c r="K5" s="15">
        <v>0.156831150883805</v>
      </c>
      <c r="L5" s="15">
        <v>4.0195305955092499E-2</v>
      </c>
      <c r="M5" s="15">
        <v>7.1349817033514298E-2</v>
      </c>
      <c r="N5" s="15">
        <v>1.8895547671270399E-2</v>
      </c>
      <c r="O5" s="15">
        <v>1.8420580380889801E-2</v>
      </c>
      <c r="P5" s="15">
        <v>1.9103515662657101E-2</v>
      </c>
      <c r="Q5" s="15">
        <v>2.5857555949848801E-2</v>
      </c>
      <c r="R5" s="15">
        <v>2.4882655857122099E-2</v>
      </c>
      <c r="S5" s="15">
        <v>2.26447668213236E-2</v>
      </c>
      <c r="T5" s="2">
        <f t="shared" ref="T5:T7" si="0">T6*2</f>
        <v>23760</v>
      </c>
      <c r="U5" s="2">
        <f>T5/3600</f>
        <v>6.6</v>
      </c>
      <c r="X5" s="2">
        <f>AVERAGE(B5:D5)</f>
        <v>4.8270097120601367E-2</v>
      </c>
      <c r="Y5" s="14"/>
      <c r="Z5" s="14"/>
      <c r="AA5" s="14">
        <f t="shared" ref="Y5:BA5" si="1">AVERAGE(E5:G5)</f>
        <v>2.1792691386896868E-2</v>
      </c>
      <c r="AB5" s="14"/>
      <c r="AC5" s="14"/>
      <c r="AD5" s="14">
        <f t="shared" si="1"/>
        <v>2.4492643312691836E-2</v>
      </c>
      <c r="AE5" s="14"/>
      <c r="AF5" s="14"/>
      <c r="AG5" s="14">
        <f t="shared" si="1"/>
        <v>8.9458757957470603E-2</v>
      </c>
      <c r="AH5" s="14"/>
      <c r="AI5" s="14"/>
      <c r="AJ5" s="14">
        <f t="shared" si="1"/>
        <v>1.8806547904939099E-2</v>
      </c>
      <c r="AK5" s="14"/>
      <c r="AL5" s="14"/>
      <c r="AM5" s="14">
        <f t="shared" si="1"/>
        <v>2.4461659542764833E-2</v>
      </c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 x14ac:dyDescent="0.25">
      <c r="A6" s="3">
        <f>A5/2</f>
        <v>12500</v>
      </c>
      <c r="B6" s="15">
        <v>3.6513225315384597E-2</v>
      </c>
      <c r="C6" s="15">
        <v>4.86864564008474E-2</v>
      </c>
      <c r="D6" s="15">
        <v>5.47042480269E-2</v>
      </c>
      <c r="E6" s="15">
        <v>2.4757948680303E-2</v>
      </c>
      <c r="F6" s="15">
        <v>3.1015983207882999E-2</v>
      </c>
      <c r="G6" s="15">
        <v>2.1727292777396299E-2</v>
      </c>
      <c r="H6" s="15">
        <v>3.4077094924902997E-2</v>
      </c>
      <c r="I6" s="15">
        <v>3.8374752282336499E-2</v>
      </c>
      <c r="J6" s="15">
        <v>4.2668627002819398E-2</v>
      </c>
      <c r="K6" s="15">
        <v>0.14516554188164499</v>
      </c>
      <c r="L6" s="15">
        <v>5.5118669726084403E-2</v>
      </c>
      <c r="M6" s="15">
        <v>9.0831323825993598E-2</v>
      </c>
      <c r="N6" s="15">
        <v>2.2444931391479701E-2</v>
      </c>
      <c r="O6" s="15">
        <v>2.5007887067745E-2</v>
      </c>
      <c r="P6" s="15">
        <v>2.86107550531076E-2</v>
      </c>
      <c r="Q6" s="15">
        <v>3.7310980352510598E-2</v>
      </c>
      <c r="R6" s="15">
        <v>3.6255878050525797E-2</v>
      </c>
      <c r="S6" s="15">
        <v>3.5109029245573499E-2</v>
      </c>
      <c r="T6" s="2">
        <f t="shared" si="0"/>
        <v>11880</v>
      </c>
      <c r="U6" s="2">
        <f t="shared" ref="U6:U11" si="2">T6/3600</f>
        <v>3.3</v>
      </c>
    </row>
    <row r="7" spans="1:53" x14ac:dyDescent="0.25">
      <c r="A7" s="3">
        <f t="shared" ref="A7:A14" si="3">A6/2</f>
        <v>6250</v>
      </c>
      <c r="B7" s="15">
        <v>5.7150869706139702E-2</v>
      </c>
      <c r="C7" s="15">
        <v>3.97025832430234E-2</v>
      </c>
      <c r="D7" s="15">
        <v>6.2139887364393E-2</v>
      </c>
      <c r="E7" s="15">
        <v>4.1332490259591702E-2</v>
      </c>
      <c r="F7" s="15">
        <v>3.17018374151199E-2</v>
      </c>
      <c r="G7" s="15">
        <v>3.5636487232703899E-2</v>
      </c>
      <c r="H7" s="15">
        <v>3.8280025305980001E-2</v>
      </c>
      <c r="I7" s="15">
        <v>4.7845002846165503E-2</v>
      </c>
      <c r="J7" s="15">
        <v>5.81557334276833E-2</v>
      </c>
      <c r="K7" s="15">
        <v>0.15999482922387701</v>
      </c>
      <c r="L7" s="15">
        <v>7.4166427268428398E-2</v>
      </c>
      <c r="M7" s="15">
        <v>8.7499386972790194E-2</v>
      </c>
      <c r="N7" s="15">
        <v>3.2916426789591002E-2</v>
      </c>
      <c r="O7" s="15">
        <v>3.5355898144756703E-2</v>
      </c>
      <c r="P7" s="15">
        <v>3.8186360355377001E-2</v>
      </c>
      <c r="Q7" s="15">
        <v>5.12523209906647E-2</v>
      </c>
      <c r="R7" s="15">
        <v>4.9140446204026501E-2</v>
      </c>
      <c r="S7" s="15">
        <v>5.4703371682155597E-2</v>
      </c>
      <c r="T7" s="2">
        <f t="shared" si="0"/>
        <v>5940</v>
      </c>
      <c r="U7" s="2">
        <f t="shared" si="2"/>
        <v>1.65</v>
      </c>
    </row>
    <row r="8" spans="1:53" x14ac:dyDescent="0.25">
      <c r="A8" s="3">
        <f t="shared" si="3"/>
        <v>3125</v>
      </c>
      <c r="B8" s="15">
        <v>8.6327088046716904E-2</v>
      </c>
      <c r="C8" s="15">
        <v>5.3857739385325003E-2</v>
      </c>
      <c r="D8" s="15">
        <v>0.11930113325436</v>
      </c>
      <c r="E8" s="15">
        <v>5.0308201972159697E-2</v>
      </c>
      <c r="F8" s="15">
        <v>5.1454492944430198E-2</v>
      </c>
      <c r="G8" s="15">
        <v>4.6732907400456998E-2</v>
      </c>
      <c r="H8" s="15">
        <v>6.7845163217847296E-2</v>
      </c>
      <c r="I8" s="15">
        <v>8.1245869871234E-2</v>
      </c>
      <c r="J8" s="15">
        <v>6.6705997080228702E-2</v>
      </c>
      <c r="K8" s="15">
        <v>0.16350155452241499</v>
      </c>
      <c r="L8" s="15">
        <v>8.1705775556891402E-2</v>
      </c>
      <c r="M8" s="15">
        <v>0.10825604775887</v>
      </c>
      <c r="N8" s="15">
        <v>4.4799885829639299E-2</v>
      </c>
      <c r="O8" s="15">
        <v>4.5688809715771703E-2</v>
      </c>
      <c r="P8" s="15">
        <v>5.10371941408976E-2</v>
      </c>
      <c r="Q8" s="15">
        <v>7.7172576519326894E-2</v>
      </c>
      <c r="R8" s="15">
        <v>6.9487689416322704E-2</v>
      </c>
      <c r="S8" s="15">
        <v>7.3636485001662602E-2</v>
      </c>
      <c r="T8" s="2">
        <v>2970</v>
      </c>
      <c r="U8" s="2">
        <f t="shared" si="2"/>
        <v>0.82499999999999996</v>
      </c>
    </row>
    <row r="9" spans="1:53" x14ac:dyDescent="0.25">
      <c r="A9" s="3">
        <v>1562</v>
      </c>
      <c r="B9" s="15">
        <v>0.117888548961763</v>
      </c>
      <c r="C9" s="15">
        <v>8.7051146480562794E-2</v>
      </c>
      <c r="D9" s="15">
        <v>0.13317875188148201</v>
      </c>
      <c r="E9" s="15">
        <v>7.3016965853418103E-2</v>
      </c>
      <c r="F9" s="15">
        <v>7.6560763478477595E-2</v>
      </c>
      <c r="G9" s="15">
        <v>6.3615746486967301E-2</v>
      </c>
      <c r="H9" s="15">
        <v>0.105057413497848</v>
      </c>
      <c r="I9" s="15">
        <v>9.2000287271077799E-2</v>
      </c>
      <c r="J9" s="15">
        <v>8.4113712424105994E-2</v>
      </c>
      <c r="K9" s="15">
        <v>0.174716344588148</v>
      </c>
      <c r="L9" s="15">
        <v>9.2549517989450797E-2</v>
      </c>
      <c r="M9" s="15">
        <v>0.120984112156026</v>
      </c>
      <c r="N9" s="15">
        <v>6.5196078504268201E-2</v>
      </c>
      <c r="O9" s="15">
        <v>7.1797106885251594E-2</v>
      </c>
      <c r="P9" s="15">
        <v>6.7740626538183205E-2</v>
      </c>
      <c r="Q9" s="15">
        <v>0.107529518484223</v>
      </c>
      <c r="R9" s="15">
        <v>0.104476095226021</v>
      </c>
      <c r="S9" s="15">
        <v>0.10670339774679601</v>
      </c>
      <c r="T9" s="2">
        <f>AVERAGE(T10/2,T11)*4</f>
        <v>1357</v>
      </c>
      <c r="U9" s="2">
        <f t="shared" si="2"/>
        <v>0.37694444444444447</v>
      </c>
    </row>
    <row r="10" spans="1:53" x14ac:dyDescent="0.25">
      <c r="A10" s="3">
        <f t="shared" si="3"/>
        <v>781</v>
      </c>
      <c r="B10" s="15">
        <v>0.13864648253370601</v>
      </c>
      <c r="C10" s="15">
        <v>9.7309209875961505E-2</v>
      </c>
      <c r="D10" s="15">
        <v>0.18588035996800101</v>
      </c>
      <c r="E10" s="15">
        <v>9.9029620617061706E-2</v>
      </c>
      <c r="F10" s="15">
        <v>0.106727711300196</v>
      </c>
      <c r="G10" s="15">
        <v>9.0633327810185196E-2</v>
      </c>
      <c r="H10" s="15">
        <v>0.119045556992066</v>
      </c>
      <c r="I10" s="15">
        <v>0.156198127516122</v>
      </c>
      <c r="J10" s="15">
        <v>0.16083846352228201</v>
      </c>
      <c r="K10" s="15">
        <v>0.19202737063223899</v>
      </c>
      <c r="L10" s="15">
        <v>0.111501291134059</v>
      </c>
      <c r="M10" s="15">
        <v>0.21141319436105799</v>
      </c>
      <c r="N10" s="15">
        <v>0.10171574169875799</v>
      </c>
      <c r="O10" s="15">
        <v>0.101904274576052</v>
      </c>
      <c r="P10" s="15">
        <v>9.0052005091284998E-2</v>
      </c>
      <c r="Q10" s="15">
        <v>0.14382147887416</v>
      </c>
      <c r="R10" s="15">
        <v>0.120222551189211</v>
      </c>
      <c r="S10" s="15">
        <v>0.12723148564454601</v>
      </c>
      <c r="T10" s="2">
        <v>637</v>
      </c>
      <c r="U10" s="2">
        <f t="shared" si="2"/>
        <v>0.17694444444444443</v>
      </c>
      <c r="V10" s="2">
        <f t="array" ref="V10:W13">LINEST(T10:T11,A10:A11,1,1)</f>
        <v>0.70843989769821003</v>
      </c>
      <c r="W10" s="2">
        <v>83.708439897698042</v>
      </c>
    </row>
    <row r="11" spans="1:53" x14ac:dyDescent="0.25">
      <c r="A11" s="3">
        <v>390</v>
      </c>
      <c r="B11" s="15">
        <v>0.19242641042745601</v>
      </c>
      <c r="C11" s="15">
        <v>0.15548800957675499</v>
      </c>
      <c r="D11" s="15">
        <v>0.24399532136121099</v>
      </c>
      <c r="E11" s="15">
        <v>0.143787665136593</v>
      </c>
      <c r="F11" s="15">
        <v>0.15463652718134899</v>
      </c>
      <c r="G11" s="15">
        <v>0.148676380136848</v>
      </c>
      <c r="H11" s="15">
        <v>0.186864959449284</v>
      </c>
      <c r="I11" s="15">
        <v>0.21097344055112999</v>
      </c>
      <c r="J11" s="15">
        <v>0.21255269724912099</v>
      </c>
      <c r="K11" s="15">
        <v>0.22632865112789799</v>
      </c>
      <c r="L11" s="15">
        <v>0.165636006741508</v>
      </c>
      <c r="M11" s="15">
        <v>0.217275985752169</v>
      </c>
      <c r="N11" s="15">
        <v>0.11905025252669101</v>
      </c>
      <c r="O11" s="15">
        <v>0.13280613138644901</v>
      </c>
      <c r="P11" s="15">
        <v>0.134615341701327</v>
      </c>
      <c r="Q11" s="15">
        <v>0.19853646594612201</v>
      </c>
      <c r="R11" s="15">
        <v>0.19524463201638001</v>
      </c>
      <c r="S11" s="15">
        <v>0.190760157254769</v>
      </c>
      <c r="T11" s="2">
        <v>360</v>
      </c>
      <c r="U11" s="2">
        <f t="shared" si="2"/>
        <v>0.1</v>
      </c>
      <c r="V11" s="2">
        <v>0</v>
      </c>
      <c r="W11" s="2">
        <v>0</v>
      </c>
    </row>
    <row r="12" spans="1:53" x14ac:dyDescent="0.25">
      <c r="A12" s="3">
        <f t="shared" si="3"/>
        <v>195</v>
      </c>
      <c r="B12" s="15">
        <v>0.29235896378072501</v>
      </c>
      <c r="C12" s="15">
        <v>0.18459934372084699</v>
      </c>
      <c r="D12" s="15">
        <v>0.32320456700573502</v>
      </c>
      <c r="E12" s="15">
        <v>0.18717428359892699</v>
      </c>
      <c r="F12" s="15">
        <v>0.18594576652241901</v>
      </c>
      <c r="G12" s="15">
        <v>0.20835390703071899</v>
      </c>
      <c r="H12" s="15">
        <v>0.27019295451928199</v>
      </c>
      <c r="I12" s="15">
        <v>0.33382594273893501</v>
      </c>
      <c r="J12" s="15">
        <v>0.29826585859962901</v>
      </c>
      <c r="K12" s="15">
        <v>0.302315104298364</v>
      </c>
      <c r="L12" s="15">
        <v>0.21829785683425501</v>
      </c>
      <c r="M12" s="15">
        <v>0.28901396238822202</v>
      </c>
      <c r="N12" s="15">
        <v>0.17093399758736399</v>
      </c>
      <c r="O12" s="15">
        <v>0.18887189072708399</v>
      </c>
      <c r="P12" s="15">
        <v>0.191123649691088</v>
      </c>
      <c r="Q12" s="15">
        <v>0.27106966215033901</v>
      </c>
      <c r="R12" s="15">
        <v>0.29817854590167697</v>
      </c>
      <c r="S12" s="15">
        <v>0.28929018385903499</v>
      </c>
      <c r="V12" s="2">
        <v>1</v>
      </c>
      <c r="W12" s="2">
        <v>0</v>
      </c>
    </row>
    <row r="13" spans="1:53" x14ac:dyDescent="0.25">
      <c r="A13" s="3">
        <v>98</v>
      </c>
      <c r="B13" s="15">
        <v>0.37662828199970999</v>
      </c>
      <c r="C13" s="15">
        <v>0.27700711158027402</v>
      </c>
      <c r="D13" s="15">
        <v>0.45984951902925503</v>
      </c>
      <c r="E13" s="15">
        <v>0.24151069419915999</v>
      </c>
      <c r="F13" s="15">
        <v>0.28386576497796001</v>
      </c>
      <c r="G13" s="15">
        <v>0.28406384286710601</v>
      </c>
      <c r="H13" s="15">
        <v>0.39379418327365601</v>
      </c>
      <c r="I13" s="15">
        <v>0.42307184208177101</v>
      </c>
      <c r="J13" s="15">
        <v>0.42794076324117702</v>
      </c>
      <c r="K13" s="15">
        <v>0.37261694453080402</v>
      </c>
      <c r="L13" s="15">
        <v>0.357273435988471</v>
      </c>
      <c r="M13" s="15">
        <v>0.41949039300075902</v>
      </c>
      <c r="N13" s="15">
        <v>0.26868427409163598</v>
      </c>
      <c r="O13" s="15">
        <v>0.26232854933878602</v>
      </c>
      <c r="P13" s="15">
        <v>0.264969758188219</v>
      </c>
      <c r="Q13" s="15">
        <v>0.37921446412159399</v>
      </c>
      <c r="R13" s="15">
        <v>0.38871995861241398</v>
      </c>
      <c r="S13" s="15">
        <v>0.38694866636112801</v>
      </c>
      <c r="V13" s="2" t="e">
        <v>#NUM!</v>
      </c>
      <c r="W13" s="2">
        <v>0</v>
      </c>
    </row>
    <row r="14" spans="1:53" x14ac:dyDescent="0.25">
      <c r="A14" s="3">
        <f t="shared" si="3"/>
        <v>49</v>
      </c>
      <c r="B14" s="15">
        <v>0.51300038819278404</v>
      </c>
      <c r="C14" s="15">
        <v>0.43456004643822999</v>
      </c>
      <c r="D14" s="15">
        <v>0.56285148624166603</v>
      </c>
      <c r="E14" s="15">
        <v>0.38695833333333302</v>
      </c>
      <c r="F14" s="15">
        <v>0.40162558333333298</v>
      </c>
      <c r="G14" s="15">
        <v>0.38996811199592701</v>
      </c>
      <c r="H14" s="15">
        <v>0.51673123251744502</v>
      </c>
      <c r="I14" s="15">
        <v>0.54687896372172895</v>
      </c>
      <c r="J14" s="15">
        <v>0.55984653423345998</v>
      </c>
      <c r="K14" s="15">
        <v>0.470366837529404</v>
      </c>
      <c r="L14" s="15">
        <v>0.43609050381946102</v>
      </c>
      <c r="M14" s="15">
        <v>0.465193909431252</v>
      </c>
      <c r="N14" s="15">
        <v>0.35550444365050599</v>
      </c>
      <c r="O14" s="15">
        <v>0.38177860919017298</v>
      </c>
      <c r="P14" s="15">
        <v>0.36473448681240001</v>
      </c>
      <c r="Q14" s="15">
        <v>0.52220997913502498</v>
      </c>
      <c r="R14" s="15">
        <v>0.52695645452373097</v>
      </c>
      <c r="S14" s="15">
        <v>0.55410261863153298</v>
      </c>
    </row>
    <row r="15" spans="1:53" x14ac:dyDescent="0.25">
      <c r="A15" s="3">
        <v>25</v>
      </c>
      <c r="B15" s="15">
        <v>0.63685276009150305</v>
      </c>
      <c r="C15" s="15">
        <v>0.545566195409527</v>
      </c>
      <c r="D15" s="15">
        <v>0.662470491943979</v>
      </c>
      <c r="E15" s="15">
        <v>0.47348254081415703</v>
      </c>
      <c r="F15" s="15">
        <v>0.53442693610780601</v>
      </c>
      <c r="G15" s="15">
        <v>0.55130698625733898</v>
      </c>
      <c r="H15" s="15">
        <v>0.68818332701918405</v>
      </c>
      <c r="I15" s="15">
        <v>0.73042629573573603</v>
      </c>
      <c r="J15" s="15">
        <v>0.73346229114558703</v>
      </c>
      <c r="K15" s="15">
        <v>0.62212131172134499</v>
      </c>
      <c r="L15" s="15">
        <v>0.58649018376235795</v>
      </c>
      <c r="M15" s="15">
        <v>0.60266973278920899</v>
      </c>
      <c r="N15" s="15">
        <v>0.51677387897621396</v>
      </c>
      <c r="O15" s="15">
        <v>0.52324530813507997</v>
      </c>
      <c r="P15" s="15">
        <v>0.51664093139735101</v>
      </c>
      <c r="Q15" s="15">
        <v>0.70462957498101497</v>
      </c>
      <c r="R15" s="15">
        <v>0.72396277016339805</v>
      </c>
      <c r="S15" s="15">
        <v>0.71411948912421097</v>
      </c>
    </row>
    <row r="16" spans="1:53" x14ac:dyDescent="0.25">
      <c r="A16" s="3">
        <v>12</v>
      </c>
      <c r="B16" s="15">
        <v>0.69678053916251403</v>
      </c>
      <c r="C16" s="15">
        <v>0.67701056519337999</v>
      </c>
      <c r="D16" s="15">
        <v>0.83092760660597198</v>
      </c>
      <c r="E16" s="15">
        <v>0.72035646052556002</v>
      </c>
      <c r="F16" s="15">
        <v>0.75584785866541904</v>
      </c>
      <c r="G16" s="15">
        <v>0.74086732403363498</v>
      </c>
      <c r="H16" s="15">
        <v>0.98084151237444095</v>
      </c>
      <c r="I16" s="15">
        <v>1.0788218145864601</v>
      </c>
      <c r="J16" s="7">
        <v>1.02290929240538</v>
      </c>
      <c r="K16" s="15">
        <v>0.758933657672062</v>
      </c>
      <c r="L16" s="15">
        <v>0.73880289265551902</v>
      </c>
      <c r="M16" s="15">
        <v>0.72217636900071502</v>
      </c>
      <c r="N16" s="15">
        <v>0.73324232977633197</v>
      </c>
      <c r="O16" s="15">
        <v>0.72172494271188603</v>
      </c>
      <c r="P16" s="15">
        <v>0.71683614676506602</v>
      </c>
      <c r="Q16" s="15">
        <v>0.95676211620226304</v>
      </c>
      <c r="R16" s="15">
        <v>0.95512278762793501</v>
      </c>
      <c r="S16" s="7">
        <v>0.96097579034007696</v>
      </c>
    </row>
  </sheetData>
  <mergeCells count="10">
    <mergeCell ref="A2:A4"/>
    <mergeCell ref="A1:S1"/>
    <mergeCell ref="B3:D3"/>
    <mergeCell ref="E3:G3"/>
    <mergeCell ref="H3:J3"/>
    <mergeCell ref="B2:J2"/>
    <mergeCell ref="K2:S2"/>
    <mergeCell ref="K3:M3"/>
    <mergeCell ref="N3:P3"/>
    <mergeCell ref="Q3:S3"/>
  </mergeCells>
  <conditionalFormatting sqref="B5:J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S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2"/>
  <sheetViews>
    <sheetView workbookViewId="0">
      <selection activeCell="B4" sqref="B4:B12"/>
    </sheetView>
  </sheetViews>
  <sheetFormatPr defaultRowHeight="15" x14ac:dyDescent="0.25"/>
  <sheetData>
    <row r="4" spans="2:4" x14ac:dyDescent="0.25">
      <c r="B4" s="6">
        <v>3321.5396628179901</v>
      </c>
      <c r="D4">
        <f>AVERAGE(B4:B12)</f>
        <v>3273.2901113651101</v>
      </c>
    </row>
    <row r="5" spans="2:4" x14ac:dyDescent="0.25">
      <c r="B5" s="6">
        <v>3100.0631732490001</v>
      </c>
      <c r="D5">
        <f>_xlfn.STDEV.S(B4:B12)</f>
        <v>112.19150519162935</v>
      </c>
    </row>
    <row r="6" spans="2:4" x14ac:dyDescent="0.25">
      <c r="B6" s="6">
        <v>3113.067758096</v>
      </c>
    </row>
    <row r="7" spans="2:4" x14ac:dyDescent="0.25">
      <c r="B7" s="6">
        <v>3311.976387228</v>
      </c>
    </row>
    <row r="8" spans="2:4" x14ac:dyDescent="0.25">
      <c r="B8" s="6">
        <v>3216.2554046079999</v>
      </c>
    </row>
    <row r="9" spans="2:4" x14ac:dyDescent="0.25">
      <c r="B9" s="6">
        <v>3330.0568148689999</v>
      </c>
    </row>
    <row r="10" spans="2:4" x14ac:dyDescent="0.25">
      <c r="B10" s="6">
        <v>3331.4478488609998</v>
      </c>
    </row>
    <row r="11" spans="2:4" x14ac:dyDescent="0.25">
      <c r="B11" s="6">
        <v>3285.3072182239998</v>
      </c>
    </row>
    <row r="12" spans="2:4" x14ac:dyDescent="0.25">
      <c r="B12" s="6">
        <v>3449.896734333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</dc:creator>
  <cp:lastModifiedBy>Martí</cp:lastModifiedBy>
  <dcterms:created xsi:type="dcterms:W3CDTF">2020-01-10T12:28:39Z</dcterms:created>
  <dcterms:modified xsi:type="dcterms:W3CDTF">2020-01-12T12:36:54Z</dcterms:modified>
</cp:coreProperties>
</file>