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esktop\FEINA\UB\Fisica\TFG\TFG_pyisics_2019\lineal_temp_annealing\square_bonds_python\"/>
    </mc:Choice>
  </mc:AlternateContent>
  <bookViews>
    <workbookView xWindow="0" yWindow="0" windowWidth="21360" windowHeight="97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  <c r="AD5" i="1"/>
  <c r="AG5" i="1"/>
  <c r="AJ5" i="1"/>
  <c r="AM5" i="1"/>
  <c r="X5" i="1"/>
  <c r="D5" i="2" l="1"/>
  <c r="D4" i="2"/>
  <c r="U6" i="1"/>
  <c r="U7" i="1"/>
  <c r="U8" i="1"/>
  <c r="U9" i="1"/>
  <c r="U10" i="1"/>
  <c r="U11" i="1"/>
  <c r="U5" i="1"/>
  <c r="T7" i="1"/>
  <c r="T6" i="1" s="1"/>
  <c r="T5" i="1" s="1"/>
  <c r="T9" i="1"/>
  <c r="V10" i="1" a="1"/>
  <c r="V10" i="1" s="1"/>
  <c r="A7" i="1"/>
  <c r="A8" i="1" s="1"/>
  <c r="A10" i="1" s="1"/>
  <c r="A12" i="1" s="1"/>
  <c r="A14" i="1" s="1"/>
  <c r="A6" i="1"/>
  <c r="V13" i="1" l="1"/>
  <c r="W12" i="1"/>
  <c r="V11" i="1"/>
  <c r="W13" i="1"/>
  <c r="V12" i="1"/>
  <c r="W11" i="1"/>
  <c r="W10" i="1"/>
</calcChain>
</file>

<file path=xl/sharedStrings.xml><?xml version="1.0" encoding="utf-8"?>
<sst xmlns="http://schemas.openxmlformats.org/spreadsheetml/2006/main" count="28" uniqueCount="10">
  <si>
    <t>M</t>
  </si>
  <si>
    <t>S1</t>
  </si>
  <si>
    <t>S2</t>
  </si>
  <si>
    <t>S3</t>
  </si>
  <si>
    <t>T1</t>
  </si>
  <si>
    <t>T2</t>
  </si>
  <si>
    <t>T3</t>
  </si>
  <si>
    <t>L4</t>
  </si>
  <si>
    <t>L8</t>
  </si>
  <si>
    <t>ERROR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</si>
</sst>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Sheet1!$B$5:$B$16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Sheet1!$C$5:$C$16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Sheet1!$D$5:$D$16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Sheet1!$E$5:$E$16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Sheet1!$F$5:$F$16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Sheet1!$G$5:$G$16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Sheet1!$H$5:$H$16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Sheet1!$I$5:$I$16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Sheet1!$J$5:$J$16</c:f>
              <c:numCache>
                <c:formatCode>General</c:formatCode>
                <c:ptCount val="1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56016"/>
        <c:axId val="32652368"/>
      </c:scatterChart>
      <c:valAx>
        <c:axId val="162556016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368"/>
        <c:crossesAt val="1.0000000000000002E-2"/>
        <c:crossBetween val="midCat"/>
      </c:valAx>
      <c:valAx>
        <c:axId val="32652368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56016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Sheet1!$K$5:$K$16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Sheet1!$L$5:$L$16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Sheet1!$M$5:$M$16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Sheet1!$N$5:$N$16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Sheet1!$O$5:$O$16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Sheet1!$P$5:$P$16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Sheet1!$Q$5:$Q$16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Sheet1!$R$5:$R$16</c:f>
              <c:numCache>
                <c:formatCode>General</c:formatCode>
                <c:ptCount val="12"/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Sheet1!$S$5:$S$16</c:f>
              <c:numCache>
                <c:formatCode>General</c:formatCode>
                <c:ptCount val="1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4928"/>
        <c:axId val="163011928"/>
      </c:scatterChart>
      <c:valAx>
        <c:axId val="163014928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1928"/>
        <c:crossesAt val="1.0000000000000002E-2"/>
        <c:crossBetween val="midCat"/>
      </c:valAx>
      <c:valAx>
        <c:axId val="163011928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4928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16</xdr:row>
      <xdr:rowOff>28573</xdr:rowOff>
    </xdr:from>
    <xdr:to>
      <xdr:col>10</xdr:col>
      <xdr:colOff>38101</xdr:colOff>
      <xdr:row>39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16</xdr:row>
      <xdr:rowOff>38100</xdr:rowOff>
    </xdr:from>
    <xdr:to>
      <xdr:col>19</xdr:col>
      <xdr:colOff>85725</xdr:colOff>
      <xdr:row>39</xdr:row>
      <xdr:rowOff>19051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U24" sqref="U24"/>
    </sheetView>
  </sheetViews>
  <sheetFormatPr defaultRowHeight="15" x14ac:dyDescent="0.25"/>
  <cols>
    <col min="1" max="1" width="9.140625" style="1"/>
    <col min="2" max="16384" width="9.140625" style="2"/>
  </cols>
  <sheetData>
    <row r="1" spans="1:53" s="1" customForma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53" s="1" customFormat="1" x14ac:dyDescent="0.25">
      <c r="A2" s="10" t="s">
        <v>0</v>
      </c>
      <c r="B2" s="13" t="s">
        <v>7</v>
      </c>
      <c r="C2" s="13"/>
      <c r="D2" s="13"/>
      <c r="E2" s="13"/>
      <c r="F2" s="13"/>
      <c r="G2" s="13"/>
      <c r="H2" s="13"/>
      <c r="I2" s="13"/>
      <c r="J2" s="13"/>
      <c r="K2" s="14" t="s">
        <v>8</v>
      </c>
      <c r="L2" s="14"/>
      <c r="M2" s="14"/>
      <c r="N2" s="14"/>
      <c r="O2" s="14"/>
      <c r="P2" s="14"/>
      <c r="Q2" s="14"/>
      <c r="R2" s="14"/>
      <c r="S2" s="14"/>
    </row>
    <row r="3" spans="1:53" s="1" customFormat="1" x14ac:dyDescent="0.25">
      <c r="A3" s="10"/>
      <c r="B3" s="12" t="s">
        <v>4</v>
      </c>
      <c r="C3" s="12"/>
      <c r="D3" s="12"/>
      <c r="E3" s="12" t="s">
        <v>5</v>
      </c>
      <c r="F3" s="12"/>
      <c r="G3" s="12"/>
      <c r="H3" s="12" t="s">
        <v>6</v>
      </c>
      <c r="I3" s="12"/>
      <c r="J3" s="12"/>
      <c r="K3" s="15" t="s">
        <v>4</v>
      </c>
      <c r="L3" s="15"/>
      <c r="M3" s="15"/>
      <c r="N3" s="15" t="s">
        <v>5</v>
      </c>
      <c r="O3" s="15"/>
      <c r="P3" s="15"/>
      <c r="Q3" s="15" t="s">
        <v>6</v>
      </c>
      <c r="R3" s="15"/>
      <c r="S3" s="15"/>
    </row>
    <row r="4" spans="1:53" s="1" customFormat="1" x14ac:dyDescent="0.25">
      <c r="A4" s="10"/>
      <c r="B4" s="4" t="s">
        <v>1</v>
      </c>
      <c r="C4" s="4" t="s">
        <v>2</v>
      </c>
      <c r="D4" s="4" t="s">
        <v>3</v>
      </c>
      <c r="E4" s="4" t="s">
        <v>1</v>
      </c>
      <c r="F4" s="4" t="s">
        <v>2</v>
      </c>
      <c r="G4" s="4" t="s">
        <v>3</v>
      </c>
      <c r="H4" s="4" t="s">
        <v>1</v>
      </c>
      <c r="I4" s="4" t="s">
        <v>2</v>
      </c>
      <c r="J4" s="4" t="s">
        <v>3</v>
      </c>
      <c r="K4" s="5" t="s">
        <v>1</v>
      </c>
      <c r="L4" s="5" t="s">
        <v>2</v>
      </c>
      <c r="M4" s="5" t="s">
        <v>3</v>
      </c>
      <c r="N4" s="5" t="s">
        <v>1</v>
      </c>
      <c r="O4" s="5" t="s">
        <v>2</v>
      </c>
      <c r="P4" s="5" t="s">
        <v>3</v>
      </c>
      <c r="Q4" s="5" t="s">
        <v>1</v>
      </c>
      <c r="R4" s="5" t="s">
        <v>2</v>
      </c>
      <c r="S4" s="5" t="s">
        <v>3</v>
      </c>
    </row>
    <row r="5" spans="1:53" x14ac:dyDescent="0.25">
      <c r="A5" s="3">
        <v>25000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2">
        <f t="shared" ref="T5:T7" si="0">T6*2</f>
        <v>23760</v>
      </c>
      <c r="U5" s="2">
        <f>T5/3600</f>
        <v>6.6</v>
      </c>
      <c r="X5" s="2" t="e">
        <f>AVERAGE(B5:D5)</f>
        <v>#DIV/0!</v>
      </c>
      <c r="Y5" s="8"/>
      <c r="Z5" s="8"/>
      <c r="AA5" s="8" t="e">
        <f t="shared" ref="AA5:AM5" si="1">AVERAGE(E5:G5)</f>
        <v>#DIV/0!</v>
      </c>
      <c r="AB5" s="8"/>
      <c r="AC5" s="8"/>
      <c r="AD5" s="8" t="e">
        <f t="shared" si="1"/>
        <v>#DIV/0!</v>
      </c>
      <c r="AE5" s="8"/>
      <c r="AF5" s="8"/>
      <c r="AG5" s="8" t="e">
        <f t="shared" si="1"/>
        <v>#DIV/0!</v>
      </c>
      <c r="AH5" s="8"/>
      <c r="AI5" s="8"/>
      <c r="AJ5" s="8" t="e">
        <f t="shared" si="1"/>
        <v>#DIV/0!</v>
      </c>
      <c r="AK5" s="8"/>
      <c r="AL5" s="8"/>
      <c r="AM5" s="8" t="e">
        <f t="shared" si="1"/>
        <v>#DIV/0!</v>
      </c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x14ac:dyDescent="0.25">
      <c r="A6" s="3">
        <f>A5/2</f>
        <v>12500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2">
        <f t="shared" si="0"/>
        <v>11880</v>
      </c>
      <c r="U6" s="2">
        <f t="shared" ref="U6:U11" si="2">T6/3600</f>
        <v>3.3</v>
      </c>
    </row>
    <row r="7" spans="1:53" x14ac:dyDescent="0.25">
      <c r="A7" s="3">
        <f t="shared" ref="A7:A14" si="3">A6/2</f>
        <v>6250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2">
        <f t="shared" si="0"/>
        <v>5940</v>
      </c>
      <c r="U7" s="2">
        <f t="shared" si="2"/>
        <v>1.65</v>
      </c>
    </row>
    <row r="8" spans="1:53" x14ac:dyDescent="0.25">
      <c r="A8" s="3">
        <f t="shared" si="3"/>
        <v>3125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2">
        <v>2970</v>
      </c>
      <c r="U8" s="2">
        <f t="shared" si="2"/>
        <v>0.82499999999999996</v>
      </c>
    </row>
    <row r="9" spans="1:53" x14ac:dyDescent="0.25">
      <c r="A9" s="3">
        <v>1562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2">
        <f>AVERAGE(T10/2,T11)*4</f>
        <v>1357</v>
      </c>
      <c r="U9" s="2">
        <f t="shared" si="2"/>
        <v>0.37694444444444447</v>
      </c>
    </row>
    <row r="10" spans="1:53" x14ac:dyDescent="0.25">
      <c r="A10" s="3">
        <f t="shared" si="3"/>
        <v>781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">
        <v>637</v>
      </c>
      <c r="U10" s="2">
        <f t="shared" si="2"/>
        <v>0.17694444444444443</v>
      </c>
      <c r="V10" s="2">
        <f t="array" ref="V10:W13">LINEST(T10:T11,A10:A11,1,1)</f>
        <v>0.70843989769821003</v>
      </c>
      <c r="W10" s="2">
        <v>83.708439897698042</v>
      </c>
    </row>
    <row r="11" spans="1:53" x14ac:dyDescent="0.25">
      <c r="A11" s="3">
        <v>390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2">
        <v>360</v>
      </c>
      <c r="U11" s="2">
        <f t="shared" si="2"/>
        <v>0.1</v>
      </c>
      <c r="V11" s="2">
        <v>0</v>
      </c>
      <c r="W11" s="2">
        <v>0</v>
      </c>
    </row>
    <row r="12" spans="1:53" x14ac:dyDescent="0.25">
      <c r="A12" s="3">
        <f t="shared" si="3"/>
        <v>195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V12" s="2">
        <v>1</v>
      </c>
      <c r="W12" s="2">
        <v>0</v>
      </c>
    </row>
    <row r="13" spans="1:53" x14ac:dyDescent="0.25">
      <c r="A13" s="3">
        <v>98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V13" s="2" t="e">
        <v>#NUM!</v>
      </c>
      <c r="W13" s="2">
        <v>0</v>
      </c>
    </row>
    <row r="14" spans="1:53" x14ac:dyDescent="0.25">
      <c r="A14" s="3">
        <f t="shared" si="3"/>
        <v>49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53" x14ac:dyDescent="0.25">
      <c r="A15" s="3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53" x14ac:dyDescent="0.25">
      <c r="A16" s="3">
        <v>12</v>
      </c>
      <c r="B16" s="9"/>
      <c r="C16" s="9"/>
      <c r="D16" s="9"/>
      <c r="E16" s="9"/>
      <c r="F16" s="9"/>
      <c r="G16" s="9"/>
      <c r="H16" s="9"/>
      <c r="I16" s="9"/>
      <c r="J16" s="7"/>
      <c r="K16" s="9"/>
      <c r="L16" s="9"/>
      <c r="M16" s="9"/>
      <c r="N16" s="9"/>
      <c r="O16" s="9"/>
      <c r="P16" s="9"/>
      <c r="Q16" s="9"/>
      <c r="R16" s="9"/>
      <c r="S16" s="7"/>
    </row>
  </sheetData>
  <mergeCells count="10">
    <mergeCell ref="A2:A4"/>
    <mergeCell ref="A1:S1"/>
    <mergeCell ref="B3:D3"/>
    <mergeCell ref="E3:G3"/>
    <mergeCell ref="H3:J3"/>
    <mergeCell ref="B2:J2"/>
    <mergeCell ref="K2:S2"/>
    <mergeCell ref="K3:M3"/>
    <mergeCell ref="N3:P3"/>
    <mergeCell ref="Q3:S3"/>
  </mergeCells>
  <conditionalFormatting sqref="B5:J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S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2"/>
  <sheetViews>
    <sheetView workbookViewId="0">
      <selection activeCell="B4" sqref="B4:B12"/>
    </sheetView>
  </sheetViews>
  <sheetFormatPr defaultRowHeight="15" x14ac:dyDescent="0.25"/>
  <sheetData>
    <row r="4" spans="2:4" x14ac:dyDescent="0.25">
      <c r="B4" s="6">
        <v>3321.5396628179901</v>
      </c>
      <c r="D4">
        <f>AVERAGE(B4:B12)</f>
        <v>3273.2901113651101</v>
      </c>
    </row>
    <row r="5" spans="2:4" x14ac:dyDescent="0.25">
      <c r="B5" s="6">
        <v>3100.0631732490001</v>
      </c>
      <c r="D5">
        <f>_xlfn.STDEV.S(B4:B12)</f>
        <v>112.19150519162935</v>
      </c>
    </row>
    <row r="6" spans="2:4" x14ac:dyDescent="0.25">
      <c r="B6" s="6">
        <v>3113.067758096</v>
      </c>
    </row>
    <row r="7" spans="2:4" x14ac:dyDescent="0.25">
      <c r="B7" s="6">
        <v>3311.976387228</v>
      </c>
    </row>
    <row r="8" spans="2:4" x14ac:dyDescent="0.25">
      <c r="B8" s="6">
        <v>3216.2554046079999</v>
      </c>
    </row>
    <row r="9" spans="2:4" x14ac:dyDescent="0.25">
      <c r="B9" s="6">
        <v>3330.0568148689999</v>
      </c>
    </row>
    <row r="10" spans="2:4" x14ac:dyDescent="0.25">
      <c r="B10" s="6">
        <v>3331.4478488609998</v>
      </c>
    </row>
    <row r="11" spans="2:4" x14ac:dyDescent="0.25">
      <c r="B11" s="6">
        <v>3285.3072182239998</v>
      </c>
    </row>
    <row r="12" spans="2:4" x14ac:dyDescent="0.25">
      <c r="B12" s="6">
        <v>3449.896734333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</dc:creator>
  <cp:lastModifiedBy>Martí</cp:lastModifiedBy>
  <dcterms:created xsi:type="dcterms:W3CDTF">2020-01-10T12:28:39Z</dcterms:created>
  <dcterms:modified xsi:type="dcterms:W3CDTF">2020-01-13T12:17:59Z</dcterms:modified>
</cp:coreProperties>
</file>