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UA\2023_2024\AAD\AAD-files\perf-meas\perf-measurements\"/>
    </mc:Choice>
  </mc:AlternateContent>
  <xr:revisionPtr revIDLastSave="0" documentId="8_{A11A7391-8697-4F4B-AC38-A8279DD8D646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definedNames>
    <definedName name="_xlnm.Print_Area" localSheetId="0">data!$A$1:$O$21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O10" i="1"/>
  <c r="N10" i="1"/>
  <c r="H10" i="1"/>
  <c r="O31" i="1"/>
  <c r="O26" i="1"/>
  <c r="O21" i="1"/>
  <c r="O16" i="1"/>
  <c r="O11" i="1"/>
  <c r="O6" i="1"/>
  <c r="O5" i="1"/>
  <c r="N5" i="1"/>
  <c r="H5" i="1"/>
  <c r="M31" i="1"/>
  <c r="L31" i="1"/>
  <c r="K31" i="1"/>
  <c r="J31" i="1"/>
  <c r="N31" i="1" s="1"/>
  <c r="I31" i="1"/>
  <c r="H31" i="1"/>
  <c r="G31" i="1"/>
  <c r="F31" i="1"/>
  <c r="E31" i="1"/>
  <c r="D31" i="1"/>
  <c r="C31" i="1"/>
  <c r="M26" i="1"/>
  <c r="L26" i="1"/>
  <c r="K26" i="1"/>
  <c r="J26" i="1"/>
  <c r="I26" i="1"/>
  <c r="N26" i="1" s="1"/>
  <c r="H26" i="1"/>
  <c r="G26" i="1"/>
  <c r="F26" i="1"/>
  <c r="E26" i="1"/>
  <c r="D26" i="1"/>
  <c r="C26" i="1"/>
  <c r="N21" i="1"/>
  <c r="H21" i="1"/>
  <c r="N16" i="1"/>
  <c r="H16" i="1"/>
  <c r="N11" i="1"/>
  <c r="H11" i="1"/>
  <c r="N6" i="1"/>
  <c r="H6" i="1"/>
</calcChain>
</file>

<file path=xl/sharedStrings.xml><?xml version="1.0" encoding="utf-8"?>
<sst xmlns="http://schemas.openxmlformats.org/spreadsheetml/2006/main" count="133" uniqueCount="21">
  <si>
    <t>Comp Config</t>
  </si>
  <si>
    <t>Operating
System</t>
  </si>
  <si>
    <t>Gcc
version</t>
  </si>
  <si>
    <t>dhrystone</t>
  </si>
  <si>
    <t>no opt</t>
  </si>
  <si>
    <t>opt</t>
  </si>
  <si>
    <t>run 1</t>
  </si>
  <si>
    <t>run 2</t>
  </si>
  <si>
    <t>run 3</t>
  </si>
  <si>
    <t>run 4</t>
  </si>
  <si>
    <t>run 5</t>
  </si>
  <si>
    <t>aver</t>
  </si>
  <si>
    <t>speed up</t>
  </si>
  <si>
    <t>linux UBUNTU 22.04</t>
  </si>
  <si>
    <t>11.4.0</t>
  </si>
  <si>
    <t>whetstone</t>
  </si>
  <si>
    <t>primev2</t>
  </si>
  <si>
    <t>crypt</t>
  </si>
  <si>
    <t>newCript</t>
  </si>
  <si>
    <t>windows 11</t>
  </si>
  <si>
    <t xml:space="preserve">                                                                                          primev1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</si>
</sst>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#,##0.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4" fillId="0" borderId="0"/>
    <xf numFmtId="0" fontId="1" fillId="0" borderId="0"/>
    <xf numFmtId="0" fontId="1" fillId="0" borderId="0"/>
    <xf numFmtId="0" fontId="4" fillId="0" borderId="0"/>
  </cellStyleXfs>
  <cellXfs count="18">
    <xf numFmtId="0" fontId="0" fillId="0" borderId="0" xfId="0"/>
    <xf numFmtId="0" fontId="16" fillId="0" borderId="0" xfId="0" applyFont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49" fontId="16" fillId="0" borderId="2" xfId="0" applyNumberFormat="1" applyFont="1" applyBorder="1" applyAlignment="1">
      <alignment horizontal="center" vertical="center"/>
    </xf>
    <xf numFmtId="164" fontId="16" fillId="0" borderId="2" xfId="0" applyNumberFormat="1" applyFont="1" applyBorder="1" applyAlignment="1">
      <alignment horizontal="center" vertical="center"/>
    </xf>
    <xf numFmtId="164" fontId="15" fillId="0" borderId="2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0" fillId="0" borderId="2" xfId="0" applyFill="1" applyBorder="1"/>
    <xf numFmtId="49" fontId="15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0" fillId="0" borderId="2" xfId="0" applyFont="1" applyFill="1" applyBorder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tabSelected="1" topLeftCell="A4" workbookViewId="0">
      <selection activeCell="Q6" sqref="Q6"/>
    </sheetView>
  </sheetViews>
  <sheetFormatPr defaultRowHeight="12.75" customHeight="1" x14ac:dyDescent="0.25"/>
  <cols>
    <col min="1" max="1" width="10.21875" style="10" customWidth="1"/>
    <col min="2" max="2" width="9.77734375" style="1" customWidth="1"/>
    <col min="3" max="3" width="10.33203125" style="1" customWidth="1"/>
    <col min="4" max="4" width="10" style="1" customWidth="1"/>
    <col min="5" max="14" width="7.77734375" style="1" customWidth="1"/>
    <col min="15" max="257" width="9.21875" style="1" customWidth="1"/>
  </cols>
  <sheetData>
    <row r="1" spans="1:17" ht="15" customHeight="1" x14ac:dyDescent="0.25">
      <c r="A1" s="11" t="s">
        <v>0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7" ht="14.7" customHeight="1" x14ac:dyDescent="0.25">
      <c r="A2" s="13" t="s">
        <v>1</v>
      </c>
      <c r="B2" s="13" t="s">
        <v>2</v>
      </c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7" ht="14.7" customHeight="1" x14ac:dyDescent="0.25">
      <c r="A3" s="13"/>
      <c r="B3" s="13"/>
      <c r="C3" s="15" t="s">
        <v>4</v>
      </c>
      <c r="D3" s="15"/>
      <c r="E3" s="15"/>
      <c r="F3" s="15"/>
      <c r="G3" s="15"/>
      <c r="H3" s="15"/>
      <c r="I3" s="15" t="s">
        <v>5</v>
      </c>
      <c r="J3" s="15"/>
      <c r="K3" s="15"/>
      <c r="L3" s="15"/>
      <c r="M3" s="15"/>
      <c r="N3" s="15"/>
      <c r="O3" s="3"/>
    </row>
    <row r="4" spans="1:17" ht="14.7" customHeight="1" x14ac:dyDescent="0.25">
      <c r="A4" s="13"/>
      <c r="B4" s="13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7" ht="14.7" customHeight="1" x14ac:dyDescent="0.25">
      <c r="A5" s="4" t="s">
        <v>19</v>
      </c>
      <c r="B5" s="4" t="s">
        <v>14</v>
      </c>
      <c r="C5" s="5">
        <v>0.19</v>
      </c>
      <c r="D5" s="5">
        <v>0.25</v>
      </c>
      <c r="E5" s="5">
        <v>0.19</v>
      </c>
      <c r="F5" s="5">
        <v>0.25</v>
      </c>
      <c r="G5" s="5">
        <v>0.23</v>
      </c>
      <c r="H5" s="6">
        <f>AVERAGE(C5:G5)</f>
        <v>0.22200000000000003</v>
      </c>
      <c r="I5" s="5">
        <v>0.03</v>
      </c>
      <c r="J5" s="5">
        <v>0.06</v>
      </c>
      <c r="K5" s="5">
        <v>0.03</v>
      </c>
      <c r="L5" s="5">
        <v>0.05</v>
      </c>
      <c r="M5" s="5">
        <v>0.05</v>
      </c>
      <c r="N5" s="6">
        <f>AVERAGE(I5:M5)</f>
        <v>4.3999999999999997E-2</v>
      </c>
      <c r="O5" s="7">
        <f>H5/N5</f>
        <v>5.0454545454545467</v>
      </c>
    </row>
    <row r="6" spans="1:17" ht="36.450000000000003" customHeight="1" x14ac:dyDescent="0.25">
      <c r="A6" s="8" t="s">
        <v>13</v>
      </c>
      <c r="B6" s="4" t="s">
        <v>14</v>
      </c>
      <c r="C6" s="5">
        <v>0.33</v>
      </c>
      <c r="D6" s="5">
        <v>0.31</v>
      </c>
      <c r="E6" s="5">
        <v>0.31</v>
      </c>
      <c r="F6" s="5">
        <v>0.31</v>
      </c>
      <c r="G6" s="5">
        <v>0.31</v>
      </c>
      <c r="H6" s="6">
        <f>AVERAGE(C6:F6)</f>
        <v>0.315</v>
      </c>
      <c r="I6" s="5">
        <v>0.12</v>
      </c>
      <c r="J6" s="5">
        <v>0.1</v>
      </c>
      <c r="K6" s="5">
        <v>0.13</v>
      </c>
      <c r="L6" s="5">
        <v>0.12</v>
      </c>
      <c r="M6" s="5">
        <v>0.12</v>
      </c>
      <c r="N6" s="6">
        <f>AVERAGE(I6:L6)</f>
        <v>0.11749999999999999</v>
      </c>
      <c r="O6" s="7">
        <f>H6/N6</f>
        <v>2.6808510638297873</v>
      </c>
      <c r="Q6"/>
    </row>
    <row r="7" spans="1:17" ht="14.7" customHeight="1" x14ac:dyDescent="0.25">
      <c r="A7" s="13" t="s">
        <v>1</v>
      </c>
      <c r="B7" s="13" t="s">
        <v>2</v>
      </c>
      <c r="C7" s="14" t="s">
        <v>15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7" ht="14.7" customHeight="1" x14ac:dyDescent="0.25">
      <c r="A8" s="13"/>
      <c r="B8" s="13"/>
      <c r="C8" s="15" t="s">
        <v>4</v>
      </c>
      <c r="D8" s="15"/>
      <c r="E8" s="15"/>
      <c r="F8" s="15"/>
      <c r="G8" s="15"/>
      <c r="H8" s="15"/>
      <c r="I8" s="15" t="s">
        <v>5</v>
      </c>
      <c r="J8" s="15"/>
      <c r="K8" s="15"/>
      <c r="L8" s="15"/>
      <c r="M8" s="15"/>
      <c r="N8" s="15"/>
      <c r="O8" s="3"/>
    </row>
    <row r="9" spans="1:17" ht="14.7" customHeight="1" x14ac:dyDescent="0.25">
      <c r="A9" s="13"/>
      <c r="B9" s="13"/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 s="2" t="s">
        <v>6</v>
      </c>
      <c r="J9" s="2" t="s">
        <v>7</v>
      </c>
      <c r="K9" s="2" t="s">
        <v>8</v>
      </c>
      <c r="L9" s="2" t="s">
        <v>9</v>
      </c>
      <c r="M9" s="2" t="s">
        <v>10</v>
      </c>
      <c r="N9" s="2" t="s">
        <v>11</v>
      </c>
      <c r="O9" s="2" t="s">
        <v>12</v>
      </c>
    </row>
    <row r="10" spans="1:17" ht="14.7" customHeight="1" x14ac:dyDescent="0.25">
      <c r="A10" s="4" t="s">
        <v>19</v>
      </c>
      <c r="B10" s="4" t="s">
        <v>14</v>
      </c>
      <c r="C10" s="5">
        <v>0.73</v>
      </c>
      <c r="D10" s="5">
        <v>0.5</v>
      </c>
      <c r="E10" s="5">
        <v>0.59</v>
      </c>
      <c r="F10" s="5">
        <v>1.02</v>
      </c>
      <c r="G10" s="5">
        <v>0.84</v>
      </c>
      <c r="H10" s="6">
        <f>AVERAGE(C10:G10)</f>
        <v>0.73599999999999999</v>
      </c>
      <c r="I10" s="5">
        <v>0.34</v>
      </c>
      <c r="J10" s="5">
        <v>0.34</v>
      </c>
      <c r="K10" s="5">
        <v>0.36</v>
      </c>
      <c r="L10" s="5">
        <v>0.36</v>
      </c>
      <c r="M10" s="5">
        <v>0.38</v>
      </c>
      <c r="N10" s="6">
        <f>AVERAGE(I10:M10)</f>
        <v>0.35599999999999998</v>
      </c>
      <c r="O10" s="7">
        <f>H10/N10</f>
        <v>2.0674157303370788</v>
      </c>
    </row>
    <row r="11" spans="1:17" ht="36.450000000000003" customHeight="1" x14ac:dyDescent="0.25">
      <c r="A11" s="8" t="s">
        <v>13</v>
      </c>
      <c r="B11" s="4" t="s">
        <v>14</v>
      </c>
      <c r="C11" s="5">
        <v>1.2</v>
      </c>
      <c r="D11" s="5">
        <v>1.2</v>
      </c>
      <c r="E11" s="5">
        <v>1.2</v>
      </c>
      <c r="F11" s="5">
        <v>1.19</v>
      </c>
      <c r="G11" s="5">
        <v>1.19</v>
      </c>
      <c r="H11" s="6">
        <f>AVERAGE(C11:G11)</f>
        <v>1.1959999999999997</v>
      </c>
      <c r="I11" s="5">
        <v>0.37</v>
      </c>
      <c r="J11" s="5">
        <v>0.36</v>
      </c>
      <c r="K11" s="5">
        <v>0.37</v>
      </c>
      <c r="L11" s="5">
        <v>0.36</v>
      </c>
      <c r="M11" s="5">
        <v>0.37</v>
      </c>
      <c r="N11" s="6">
        <f>AVERAGE(I11:M11)</f>
        <v>0.36599999999999999</v>
      </c>
      <c r="O11" s="7">
        <f>H11/N11</f>
        <v>3.2677595628415292</v>
      </c>
    </row>
    <row r="12" spans="1:17" ht="14.7" customHeight="1" x14ac:dyDescent="0.25">
      <c r="A12" s="13" t="s">
        <v>1</v>
      </c>
      <c r="B12" s="13" t="s">
        <v>2</v>
      </c>
      <c r="C12" s="17" t="s">
        <v>20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7" ht="14.7" customHeight="1" x14ac:dyDescent="0.25">
      <c r="A13" s="13"/>
      <c r="B13" s="13"/>
      <c r="C13" s="16" t="s">
        <v>4</v>
      </c>
      <c r="D13" s="16"/>
      <c r="E13" s="16"/>
      <c r="F13" s="16"/>
      <c r="G13" s="16"/>
      <c r="H13" s="16"/>
      <c r="I13" s="16" t="s">
        <v>5</v>
      </c>
      <c r="J13" s="16"/>
      <c r="K13" s="16"/>
      <c r="L13" s="16"/>
      <c r="M13" s="16"/>
      <c r="N13" s="16"/>
      <c r="O13" s="3"/>
    </row>
    <row r="14" spans="1:17" ht="14.7" customHeight="1" x14ac:dyDescent="0.25">
      <c r="A14" s="13"/>
      <c r="B14" s="13"/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  <c r="I14" s="2" t="s">
        <v>6</v>
      </c>
      <c r="J14" s="2" t="s">
        <v>7</v>
      </c>
      <c r="K14" s="2" t="s">
        <v>8</v>
      </c>
      <c r="L14" s="2" t="s">
        <v>9</v>
      </c>
      <c r="M14" s="2" t="s">
        <v>10</v>
      </c>
      <c r="N14" s="2" t="s">
        <v>11</v>
      </c>
      <c r="O14" s="2" t="s">
        <v>12</v>
      </c>
    </row>
    <row r="15" spans="1:17" ht="14.7" customHeight="1" x14ac:dyDescent="0.25">
      <c r="A15" s="4" t="s">
        <v>19</v>
      </c>
      <c r="B15" s="4" t="s">
        <v>14</v>
      </c>
      <c r="C15" s="5">
        <v>0.95</v>
      </c>
      <c r="D15" s="5">
        <v>1</v>
      </c>
      <c r="E15" s="5">
        <v>1.0900000000000001</v>
      </c>
      <c r="F15" s="5">
        <v>1.05</v>
      </c>
      <c r="G15" s="5">
        <v>1.02</v>
      </c>
      <c r="H15" s="6">
        <f>AVERAGE(C15:G15)</f>
        <v>1.0219999999999998</v>
      </c>
      <c r="I15" s="5"/>
      <c r="J15" s="5"/>
      <c r="K15" s="5"/>
      <c r="L15" s="5"/>
      <c r="M15" s="5"/>
      <c r="N15" s="6"/>
      <c r="O15" s="7"/>
    </row>
    <row r="16" spans="1:17" ht="36.450000000000003" customHeight="1" x14ac:dyDescent="0.25">
      <c r="A16" s="8" t="s">
        <v>13</v>
      </c>
      <c r="B16" s="4" t="s">
        <v>14</v>
      </c>
      <c r="C16" s="5">
        <v>1.31</v>
      </c>
      <c r="D16" s="5">
        <v>1.31</v>
      </c>
      <c r="E16" s="5">
        <v>1.32</v>
      </c>
      <c r="F16" s="5">
        <v>1.31</v>
      </c>
      <c r="G16" s="5">
        <v>1.31</v>
      </c>
      <c r="H16" s="6">
        <f>AVERAGE(C16:G16)</f>
        <v>1.3120000000000001</v>
      </c>
      <c r="I16" s="5">
        <v>1.1299999999999999</v>
      </c>
      <c r="J16" s="5">
        <v>1.1299999999999999</v>
      </c>
      <c r="K16" s="5">
        <v>1.1299999999999999</v>
      </c>
      <c r="L16" s="5">
        <v>1.1299999999999999</v>
      </c>
      <c r="M16" s="5">
        <v>1.1399999999999999</v>
      </c>
      <c r="N16" s="6">
        <f>AVERAGE(I16:M16)</f>
        <v>1.1319999999999999</v>
      </c>
      <c r="O16" s="9">
        <f>H16/N16</f>
        <v>1.159010600706714</v>
      </c>
    </row>
    <row r="17" spans="1:15" ht="14.7" customHeight="1" x14ac:dyDescent="0.25">
      <c r="A17" s="13" t="s">
        <v>1</v>
      </c>
      <c r="B17" s="13" t="s">
        <v>2</v>
      </c>
      <c r="C17" s="14" t="s">
        <v>16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4.7" customHeight="1" x14ac:dyDescent="0.25">
      <c r="A18" s="13"/>
      <c r="B18" s="13"/>
      <c r="C18" s="16" t="s">
        <v>4</v>
      </c>
      <c r="D18" s="16"/>
      <c r="E18" s="16"/>
      <c r="F18" s="16"/>
      <c r="G18" s="16"/>
      <c r="H18" s="16"/>
      <c r="I18" s="16" t="s">
        <v>5</v>
      </c>
      <c r="J18" s="16"/>
      <c r="K18" s="16"/>
      <c r="L18" s="16"/>
      <c r="M18" s="16"/>
      <c r="N18" s="16"/>
      <c r="O18" s="3"/>
    </row>
    <row r="19" spans="1:15" ht="14.7" customHeight="1" x14ac:dyDescent="0.25">
      <c r="A19" s="13"/>
      <c r="B19" s="13"/>
      <c r="C19" s="2" t="s">
        <v>6</v>
      </c>
      <c r="D19" s="2" t="s">
        <v>7</v>
      </c>
      <c r="E19" s="2" t="s">
        <v>8</v>
      </c>
      <c r="F19" s="2" t="s">
        <v>9</v>
      </c>
      <c r="G19" s="2" t="s">
        <v>10</v>
      </c>
      <c r="H19" s="2" t="s">
        <v>11</v>
      </c>
      <c r="I19" s="2" t="s">
        <v>6</v>
      </c>
      <c r="J19" s="2" t="s">
        <v>7</v>
      </c>
      <c r="K19" s="2" t="s">
        <v>8</v>
      </c>
      <c r="L19" s="2" t="s">
        <v>9</v>
      </c>
      <c r="M19" s="2" t="s">
        <v>10</v>
      </c>
      <c r="N19" s="2" t="s">
        <v>11</v>
      </c>
      <c r="O19" s="2" t="s">
        <v>12</v>
      </c>
    </row>
    <row r="20" spans="1:15" ht="14.7" customHeight="1" x14ac:dyDescent="0.25">
      <c r="A20" s="4" t="s">
        <v>19</v>
      </c>
      <c r="B20" s="4" t="s">
        <v>14</v>
      </c>
      <c r="C20" s="5"/>
      <c r="D20" s="5"/>
      <c r="E20" s="5"/>
      <c r="F20" s="5"/>
      <c r="G20" s="5"/>
      <c r="H20" s="6"/>
      <c r="I20" s="5"/>
      <c r="J20" s="5"/>
      <c r="K20" s="5"/>
      <c r="L20" s="5"/>
      <c r="M20" s="5"/>
      <c r="N20" s="6"/>
      <c r="O20" s="7"/>
    </row>
    <row r="21" spans="1:15" ht="36.450000000000003" customHeight="1" x14ac:dyDescent="0.25">
      <c r="A21" s="8" t="s">
        <v>13</v>
      </c>
      <c r="B21" s="4" t="s">
        <v>14</v>
      </c>
      <c r="C21" s="5">
        <v>6.58</v>
      </c>
      <c r="D21" s="5">
        <v>6.58</v>
      </c>
      <c r="E21" s="5">
        <v>6.58</v>
      </c>
      <c r="F21" s="5">
        <v>6.58</v>
      </c>
      <c r="G21" s="5">
        <v>6.58</v>
      </c>
      <c r="H21" s="6">
        <f>AVERAGE(C21:G21)</f>
        <v>6.58</v>
      </c>
      <c r="I21" s="5">
        <v>5.0599999999999996</v>
      </c>
      <c r="J21" s="5">
        <v>5.0599999999999996</v>
      </c>
      <c r="K21" s="5">
        <v>5.0599999999999996</v>
      </c>
      <c r="L21" s="5">
        <v>5.05</v>
      </c>
      <c r="M21" s="5">
        <v>5.0599999999999996</v>
      </c>
      <c r="N21" s="6">
        <f>AVERAGE(I21:M21)</f>
        <v>5.0579999999999998</v>
      </c>
      <c r="O21" s="7">
        <f>H21/N21</f>
        <v>1.3009094503756427</v>
      </c>
    </row>
    <row r="22" spans="1:15" ht="14.7" customHeight="1" x14ac:dyDescent="0.25">
      <c r="A22" s="13" t="s">
        <v>1</v>
      </c>
      <c r="B22" s="13" t="s">
        <v>2</v>
      </c>
      <c r="C22" s="14" t="s">
        <v>17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4.7" customHeight="1" x14ac:dyDescent="0.25">
      <c r="A23" s="13"/>
      <c r="B23" s="13"/>
      <c r="C23" s="16" t="s">
        <v>4</v>
      </c>
      <c r="D23" s="16"/>
      <c r="E23" s="16"/>
      <c r="F23" s="16"/>
      <c r="G23" s="16"/>
      <c r="H23" s="16"/>
      <c r="I23" s="16" t="s">
        <v>5</v>
      </c>
      <c r="J23" s="16"/>
      <c r="K23" s="16"/>
      <c r="L23" s="16"/>
      <c r="M23" s="16"/>
      <c r="N23" s="16"/>
      <c r="O23" s="3"/>
    </row>
    <row r="24" spans="1:15" ht="14.7" customHeight="1" x14ac:dyDescent="0.25">
      <c r="A24" s="13"/>
      <c r="B24" s="13"/>
      <c r="C24" s="2" t="s">
        <v>6</v>
      </c>
      <c r="D24" s="2" t="s">
        <v>7</v>
      </c>
      <c r="E24" s="2" t="s">
        <v>8</v>
      </c>
      <c r="F24" s="2" t="s">
        <v>9</v>
      </c>
      <c r="G24" s="2" t="s">
        <v>10</v>
      </c>
      <c r="H24" s="2" t="s">
        <v>11</v>
      </c>
      <c r="I24" s="2" t="s">
        <v>6</v>
      </c>
      <c r="J24" s="2" t="s">
        <v>7</v>
      </c>
      <c r="K24" s="2" t="s">
        <v>8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 ht="14.7" customHeight="1" x14ac:dyDescent="0.25">
      <c r="A25" s="4" t="s">
        <v>19</v>
      </c>
      <c r="B25" s="4" t="s">
        <v>14</v>
      </c>
      <c r="C25" s="5"/>
      <c r="D25" s="5"/>
      <c r="E25" s="5"/>
      <c r="F25" s="5"/>
      <c r="G25" s="5"/>
      <c r="H25" s="6"/>
      <c r="I25" s="5"/>
      <c r="J25" s="5"/>
      <c r="K25" s="5"/>
      <c r="L25" s="5"/>
      <c r="M25" s="5"/>
      <c r="N25" s="6"/>
      <c r="O25" s="7"/>
    </row>
    <row r="26" spans="1:15" ht="36.450000000000003" customHeight="1" x14ac:dyDescent="0.25">
      <c r="A26" s="8" t="s">
        <v>13</v>
      </c>
      <c r="B26" s="4" t="s">
        <v>14</v>
      </c>
      <c r="C26" s="5">
        <f>0.74+0.6</f>
        <v>1.3399999999999999</v>
      </c>
      <c r="D26" s="5">
        <f>0.74+0.61</f>
        <v>1.35</v>
      </c>
      <c r="E26" s="5">
        <f>0.74+0.6</f>
        <v>1.3399999999999999</v>
      </c>
      <c r="F26" s="5">
        <f>0.74+0.61</f>
        <v>1.35</v>
      </c>
      <c r="G26" s="5">
        <f>0.74+0.61</f>
        <v>1.35</v>
      </c>
      <c r="H26" s="6">
        <f>AVERAGE(C26:G26)</f>
        <v>1.3459999999999996</v>
      </c>
      <c r="I26" s="5">
        <f>0.33+0.21</f>
        <v>0.54</v>
      </c>
      <c r="J26" s="5">
        <f>0.33+0.21</f>
        <v>0.54</v>
      </c>
      <c r="K26" s="5">
        <f>0.33+0.2</f>
        <v>0.53</v>
      </c>
      <c r="L26" s="5">
        <f>0.33+0.21</f>
        <v>0.54</v>
      </c>
      <c r="M26" s="5">
        <f>0.33+0.21</f>
        <v>0.54</v>
      </c>
      <c r="N26" s="6">
        <f>AVERAGE(I26:M26)</f>
        <v>0.53800000000000003</v>
      </c>
      <c r="O26" s="7">
        <f>H26/N26</f>
        <v>2.5018587360594786</v>
      </c>
    </row>
    <row r="27" spans="1:15" ht="14.7" customHeight="1" x14ac:dyDescent="0.25">
      <c r="A27" s="13" t="s">
        <v>1</v>
      </c>
      <c r="B27" s="13" t="s">
        <v>2</v>
      </c>
      <c r="C27" s="14" t="s">
        <v>18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4.7" customHeight="1" x14ac:dyDescent="0.25">
      <c r="A28" s="13"/>
      <c r="B28" s="13"/>
      <c r="C28" s="16" t="s">
        <v>4</v>
      </c>
      <c r="D28" s="16"/>
      <c r="E28" s="16"/>
      <c r="F28" s="16"/>
      <c r="G28" s="16"/>
      <c r="H28" s="16"/>
      <c r="I28" s="16" t="s">
        <v>5</v>
      </c>
      <c r="J28" s="16"/>
      <c r="K28" s="16"/>
      <c r="L28" s="16"/>
      <c r="M28" s="16"/>
      <c r="N28" s="16"/>
      <c r="O28" s="3"/>
    </row>
    <row r="29" spans="1:15" ht="14.7" customHeight="1" x14ac:dyDescent="0.25">
      <c r="A29" s="13"/>
      <c r="B29" s="13"/>
      <c r="C29" s="2" t="s">
        <v>6</v>
      </c>
      <c r="D29" s="2" t="s">
        <v>7</v>
      </c>
      <c r="E29" s="2" t="s">
        <v>8</v>
      </c>
      <c r="F29" s="2" t="s">
        <v>9</v>
      </c>
      <c r="G29" s="2" t="s">
        <v>10</v>
      </c>
      <c r="H29" s="2" t="s">
        <v>11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  <c r="O29" s="2" t="s">
        <v>12</v>
      </c>
    </row>
    <row r="30" spans="1:15" ht="14.7" customHeight="1" x14ac:dyDescent="0.25">
      <c r="A30" s="4" t="s">
        <v>19</v>
      </c>
      <c r="B30" s="4" t="s">
        <v>14</v>
      </c>
      <c r="C30" s="5"/>
      <c r="D30" s="5"/>
      <c r="E30" s="5"/>
      <c r="F30" s="5"/>
      <c r="G30" s="5"/>
      <c r="H30" s="6"/>
      <c r="I30" s="5"/>
      <c r="J30" s="5"/>
      <c r="K30" s="5"/>
      <c r="L30" s="5"/>
      <c r="M30" s="5"/>
      <c r="N30" s="6"/>
      <c r="O30" s="7"/>
    </row>
    <row r="31" spans="1:15" ht="36.450000000000003" customHeight="1" x14ac:dyDescent="0.25">
      <c r="A31" s="8" t="s">
        <v>13</v>
      </c>
      <c r="B31" s="4" t="s">
        <v>14</v>
      </c>
      <c r="C31" s="5">
        <f>5.08+0.74</f>
        <v>5.82</v>
      </c>
      <c r="D31" s="5">
        <f>5.24+0.75</f>
        <v>5.99</v>
      </c>
      <c r="E31" s="5">
        <f>0.74+5.36</f>
        <v>6.1000000000000005</v>
      </c>
      <c r="F31" s="5">
        <f>0.75+2.64</f>
        <v>3.39</v>
      </c>
      <c r="G31" s="5">
        <f>0.74+5.07</f>
        <v>5.8100000000000005</v>
      </c>
      <c r="H31" s="6">
        <f>AVERAGE(C31:G31)</f>
        <v>5.4219999999999997</v>
      </c>
      <c r="I31" s="5">
        <f>0.33+8.26</f>
        <v>8.59</v>
      </c>
      <c r="J31" s="5">
        <f>0.33+7.98</f>
        <v>8.31</v>
      </c>
      <c r="K31" s="5">
        <f>0.33+6.65</f>
        <v>6.98</v>
      </c>
      <c r="L31" s="5">
        <f>0.33+7.72</f>
        <v>8.0499999999999989</v>
      </c>
      <c r="M31" s="5">
        <f>0.33+7.74</f>
        <v>8.07</v>
      </c>
      <c r="N31" s="6">
        <f>AVERAGE(I31:M31)</f>
        <v>8</v>
      </c>
      <c r="O31" s="7">
        <f>H31/N31</f>
        <v>0.67774999999999996</v>
      </c>
    </row>
  </sheetData>
  <mergeCells count="32">
    <mergeCell ref="A27:A29"/>
    <mergeCell ref="B27:B29"/>
    <mergeCell ref="C27:O27"/>
    <mergeCell ref="C28:H28"/>
    <mergeCell ref="I28:N28"/>
    <mergeCell ref="A17:A19"/>
    <mergeCell ref="B17:B19"/>
    <mergeCell ref="C17:O17"/>
    <mergeCell ref="C18:H18"/>
    <mergeCell ref="I18:N18"/>
    <mergeCell ref="A22:A24"/>
    <mergeCell ref="B22:B24"/>
    <mergeCell ref="C22:O22"/>
    <mergeCell ref="C23:H23"/>
    <mergeCell ref="I23:N23"/>
    <mergeCell ref="A7:A9"/>
    <mergeCell ref="B7:B9"/>
    <mergeCell ref="C7:O7"/>
    <mergeCell ref="C8:H8"/>
    <mergeCell ref="I8:N8"/>
    <mergeCell ref="A12:A14"/>
    <mergeCell ref="B12:B14"/>
    <mergeCell ref="C12:O12"/>
    <mergeCell ref="C13:H13"/>
    <mergeCell ref="I13:N13"/>
    <mergeCell ref="A1:B1"/>
    <mergeCell ref="C1:O1"/>
    <mergeCell ref="A2:A4"/>
    <mergeCell ref="B2:B4"/>
    <mergeCell ref="C2:O2"/>
    <mergeCell ref="C3:H3"/>
    <mergeCell ref="I3:N3"/>
  </mergeCells>
  <phoneticPr fontId="19" type="noConversion"/>
  <printOptions horizontalCentered="1" verticalCentered="1"/>
  <pageMargins left="0.74803149606299213" right="0.74803149606299213" top="1.7744094488188975" bottom="1.2791338582677163" header="0.98385826771653528" footer="0.98385826771653528"/>
  <pageSetup fitToWidth="0" fitToHeight="0" pageOrder="overThenDown" orientation="landscape" r:id="rId1"/>
  <headerFooter alignWithMargins="0">
    <oddHeader>&amp;C&amp;"Times New Roman1,Regular"&amp;11Arquitectura de Computadores Avançada
&amp;"-,Regular"&amp;10Comparative analysis of the execution time under different conditions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Sugiyama</cp:lastModifiedBy>
  <cp:revision>10</cp:revision>
  <dcterms:created xsi:type="dcterms:W3CDTF">2016-09-14T12:52:14Z</dcterms:created>
  <dcterms:modified xsi:type="dcterms:W3CDTF">2023-09-25T08:48:05Z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2057-9.1.0.5178</vt:lpwstr>
  </property>
  <property fmtid="{D5CDD505-2E9C-101B-9397-08002B2CF9AE}" pid="3" name="qrichtext">
    <vt:lpwstr>1</vt:lpwstr>
  </property>
</Properties>
</file>