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samuelduarte10_ua_pt/Documents/Universidade/Begin4ano/"/>
    </mc:Choice>
  </mc:AlternateContent>
  <xr:revisionPtr revIDLastSave="0" documentId="8_{2A2B32BB-F3C9-4528-A24E-9ED32C29B2F7}" xr6:coauthVersionLast="46" xr6:coauthVersionMax="46" xr10:uidLastSave="{00000000-0000-0000-0000-000000000000}"/>
  <bookViews>
    <workbookView xWindow="-120" yWindow="-120" windowWidth="20730" windowHeight="11310" xr2:uid="{250E7F02-27F1-4891-A7A5-393E65E4A9AC}"/>
  </bookViews>
  <sheets>
    <sheet name="Fo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9" i="1" l="1"/>
  <c r="L70" i="1"/>
  <c r="L71" i="1"/>
  <c r="L72" i="1"/>
  <c r="L73" i="1"/>
  <c r="L74" i="1"/>
  <c r="L75" i="1"/>
  <c r="L76" i="1"/>
  <c r="L68" i="1"/>
  <c r="L58" i="1"/>
  <c r="J29" i="1"/>
  <c r="D18" i="1"/>
  <c r="C12" i="1"/>
  <c r="C18" i="1"/>
  <c r="J79" i="1"/>
  <c r="J80" i="1"/>
  <c r="J81" i="1"/>
  <c r="J82" i="1"/>
  <c r="J83" i="1"/>
  <c r="J84" i="1"/>
  <c r="J85" i="1"/>
  <c r="J86" i="1"/>
  <c r="J87" i="1"/>
  <c r="J68" i="1"/>
  <c r="J69" i="1"/>
  <c r="J70" i="1"/>
  <c r="J71" i="1"/>
  <c r="J72" i="1"/>
  <c r="J73" i="1"/>
  <c r="J74" i="1"/>
  <c r="J75" i="1"/>
  <c r="J76" i="1"/>
  <c r="J58" i="1"/>
  <c r="J59" i="1"/>
  <c r="J60" i="1"/>
  <c r="J61" i="1"/>
  <c r="J62" i="1"/>
  <c r="J63" i="1"/>
  <c r="J64" i="1"/>
  <c r="J65" i="1"/>
  <c r="J57" i="1"/>
  <c r="J39" i="1"/>
  <c r="J53" i="1"/>
  <c r="J52" i="1"/>
  <c r="J44" i="1"/>
  <c r="J33" i="1"/>
  <c r="J34" i="1"/>
  <c r="J28" i="1"/>
  <c r="J51" i="1"/>
  <c r="J50" i="1"/>
  <c r="J49" i="1"/>
  <c r="J48" i="1"/>
  <c r="J47" i="1"/>
  <c r="D14" i="1"/>
  <c r="C14" i="1" s="1"/>
  <c r="D15" i="1"/>
  <c r="C15" i="1" s="1"/>
  <c r="D16" i="1"/>
  <c r="C16" i="1" s="1"/>
  <c r="D17" i="1"/>
  <c r="C17" i="1" s="1"/>
  <c r="D19" i="1"/>
  <c r="C19" i="1" s="1"/>
  <c r="D20" i="1"/>
  <c r="C20" i="1" s="1"/>
  <c r="D21" i="1"/>
  <c r="C21" i="1" s="1"/>
  <c r="D22" i="1"/>
  <c r="C22" i="1" s="1"/>
  <c r="D13" i="1"/>
  <c r="C13" i="1" s="1"/>
  <c r="J38" i="1" l="1"/>
  <c r="J40" i="1"/>
  <c r="J41" i="1"/>
  <c r="J42" i="1"/>
  <c r="J43" i="1"/>
  <c r="J35" i="1"/>
  <c r="J32" i="1"/>
  <c r="J31" i="1"/>
  <c r="J27" i="1"/>
  <c r="J30" i="1"/>
  <c r="J7" i="1"/>
  <c r="J6" i="1"/>
  <c r="J5" i="1"/>
  <c r="J4" i="1"/>
</calcChain>
</file>

<file path=xl/sharedStrings.xml><?xml version="1.0" encoding="utf-8"?>
<sst xmlns="http://schemas.openxmlformats.org/spreadsheetml/2006/main" count="82" uniqueCount="30">
  <si>
    <t>1mn5wjdryi</t>
  </si>
  <si>
    <t>blockDimX</t>
  </si>
  <si>
    <t>blockDimY</t>
  </si>
  <si>
    <t>blockDimZ</t>
  </si>
  <si>
    <t xml:space="preserve"> gridDimX</t>
  </si>
  <si>
    <t xml:space="preserve"> gridDimY</t>
  </si>
  <si>
    <t xml:space="preserve"> gridDimZ</t>
  </si>
  <si>
    <t>CUDA Kernal</t>
  </si>
  <si>
    <t>CPU Kernal</t>
  </si>
  <si>
    <t>SpeedUP</t>
  </si>
  <si>
    <t>n Thread por Bloco</t>
  </si>
  <si>
    <t>SpeedUp</t>
  </si>
  <si>
    <t>time GPU</t>
  </si>
  <si>
    <t>tempo é a média de 3 execuções</t>
  </si>
  <si>
    <t>t1</t>
  </si>
  <si>
    <t>t2</t>
  </si>
  <si>
    <t>t3</t>
  </si>
  <si>
    <t>Tempo medio do cpu</t>
  </si>
  <si>
    <t>maximo</t>
  </si>
  <si>
    <t>blockDim</t>
  </si>
  <si>
    <t>(256|1)</t>
  </si>
  <si>
    <t>(128|2)</t>
  </si>
  <si>
    <t>(64|4)</t>
  </si>
  <si>
    <t>(32|8)</t>
  </si>
  <si>
    <t>(16|16)</t>
  </si>
  <si>
    <t>(8|32)</t>
  </si>
  <si>
    <t>(4|64)</t>
  </si>
  <si>
    <t>(2|128)</t>
  </si>
  <si>
    <t>(1|256)</t>
  </si>
  <si>
    <t>fixed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</si>
</sst>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4823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ont="1"/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322900262467189"/>
          <c:y val="5.714285714285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Folha1!$B$27:$B$37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Folha1!$J$27:$J$37</c:f>
              <c:numCache>
                <c:formatCode>General</c:formatCode>
                <c:ptCount val="11"/>
                <c:pt idx="0">
                  <c:v>123.93162393162392</c:v>
                </c:pt>
                <c:pt idx="1">
                  <c:v>124.46351931330472</c:v>
                </c:pt>
                <c:pt idx="2">
                  <c:v>125</c:v>
                </c:pt>
                <c:pt idx="3">
                  <c:v>124.46351931330472</c:v>
                </c:pt>
                <c:pt idx="4">
                  <c:v>111.53846153846155</c:v>
                </c:pt>
                <c:pt idx="5">
                  <c:v>68.292682926829258</c:v>
                </c:pt>
                <c:pt idx="6">
                  <c:v>37.333333333333336</c:v>
                </c:pt>
                <c:pt idx="7">
                  <c:v>19.999999999999996</c:v>
                </c:pt>
                <c:pt idx="8">
                  <c:v>11.666666666666666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7-4208-9C0A-B145E7DE1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56016"/>
        <c:axId val="499956432"/>
      </c:scatterChart>
      <c:valAx>
        <c:axId val="4999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6432"/>
        <c:crosses val="autoZero"/>
        <c:crossBetween val="midCat"/>
      </c:valAx>
      <c:valAx>
        <c:axId val="499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Folha1!$B$12:$B$22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Folha1!$C$12:$C$22</c:f>
              <c:numCache>
                <c:formatCode>General</c:formatCode>
                <c:ptCount val="11"/>
                <c:pt idx="0">
                  <c:v>4.833333333333333</c:v>
                </c:pt>
                <c:pt idx="1">
                  <c:v>8.5294117647058822</c:v>
                </c:pt>
                <c:pt idx="2">
                  <c:v>15.263157894736839</c:v>
                </c:pt>
                <c:pt idx="3">
                  <c:v>30.526315789473678</c:v>
                </c:pt>
                <c:pt idx="4">
                  <c:v>60.416666666666657</c:v>
                </c:pt>
                <c:pt idx="5">
                  <c:v>115.99999999999997</c:v>
                </c:pt>
                <c:pt idx="6">
                  <c:v>123.93162393162392</c:v>
                </c:pt>
                <c:pt idx="7">
                  <c:v>123.93162393162392</c:v>
                </c:pt>
                <c:pt idx="8">
                  <c:v>124.46351931330472</c:v>
                </c:pt>
                <c:pt idx="9">
                  <c:v>116.77852348993289</c:v>
                </c:pt>
                <c:pt idx="10">
                  <c:v>119.5054945054945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CC-4B5D-BF4A-515616C05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032888"/>
        <c:axId val="978638648"/>
      </c:lineChart>
      <c:catAx>
        <c:axId val="96003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por Bloco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38648"/>
        <c:crosses val="autoZero"/>
        <c:auto val="1"/>
        <c:lblAlgn val="ctr"/>
        <c:lblOffset val="100"/>
        <c:noMultiLvlLbl val="0"/>
      </c:catAx>
      <c:valAx>
        <c:axId val="9786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3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by '</a:t>
            </a:r>
            <a:r>
              <a:rPr lang="en-US" sz="1400" b="0" i="0" baseline="0">
                <a:effectLst/>
              </a:rPr>
              <a:t>blockDimX |</a:t>
            </a:r>
            <a:endParaRPr lang="pt-PT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 blockDimY'</a:t>
            </a:r>
          </a:p>
        </c:rich>
      </c:tx>
      <c:layout>
        <c:manualLayout>
          <c:xMode val="edge"/>
          <c:yMode val="edge"/>
          <c:x val="0.29786160450873872"/>
          <c:y val="2.7397260273972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Folha1!$K$27:$K$35</c:f>
              <c:strCache>
                <c:ptCount val="9"/>
                <c:pt idx="0">
                  <c:v>(256|1)</c:v>
                </c:pt>
                <c:pt idx="1">
                  <c:v>(128|2)</c:v>
                </c:pt>
                <c:pt idx="2">
                  <c:v>(64|4)</c:v>
                </c:pt>
                <c:pt idx="3">
                  <c:v>(32|8)</c:v>
                </c:pt>
                <c:pt idx="4">
                  <c:v>(16|16)</c:v>
                </c:pt>
                <c:pt idx="5">
                  <c:v>(8|32)</c:v>
                </c:pt>
                <c:pt idx="6">
                  <c:v>(4|64)</c:v>
                </c:pt>
                <c:pt idx="7">
                  <c:v>(2|128)</c:v>
                </c:pt>
                <c:pt idx="8">
                  <c:v>(1|256)</c:v>
                </c:pt>
              </c:strCache>
            </c:strRef>
          </c:cat>
          <c:val>
            <c:numRef>
              <c:f>Folha1!$L$27:$L$35</c:f>
              <c:numCache>
                <c:formatCode>General</c:formatCode>
                <c:ptCount val="9"/>
                <c:pt idx="0">
                  <c:v>123.93162393162392</c:v>
                </c:pt>
                <c:pt idx="1">
                  <c:v>124.46351931330472</c:v>
                </c:pt>
                <c:pt idx="2">
                  <c:v>125</c:v>
                </c:pt>
                <c:pt idx="3">
                  <c:v>124.46351931330472</c:v>
                </c:pt>
                <c:pt idx="4">
                  <c:v>111.53846153846155</c:v>
                </c:pt>
                <c:pt idx="5">
                  <c:v>68.292682926829258</c:v>
                </c:pt>
                <c:pt idx="6">
                  <c:v>37.333333333333336</c:v>
                </c:pt>
                <c:pt idx="7">
                  <c:v>19.999999999999996</c:v>
                </c:pt>
                <c:pt idx="8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F9-4073-AAE2-D7ACCAF8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081144"/>
        <c:axId val="978636488"/>
      </c:lineChart>
      <c:catAx>
        <c:axId val="96008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36488"/>
        <c:crosses val="autoZero"/>
        <c:auto val="1"/>
        <c:lblAlgn val="ctr"/>
        <c:lblOffset val="100"/>
        <c:noMultiLvlLbl val="0"/>
      </c:catAx>
      <c:valAx>
        <c:axId val="9786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1144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by 'blockDimX |</a:t>
            </a:r>
            <a:endParaRPr lang="pt-PT"/>
          </a:p>
          <a:p>
            <a:pPr>
              <a:defRPr/>
            </a:pPr>
            <a:r>
              <a:rPr lang="en-US"/>
              <a:t> blockDimZ'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Folha1!$K$38:$K$44</c:f>
              <c:strCache>
                <c:ptCount val="7"/>
                <c:pt idx="0">
                  <c:v>(256|1)</c:v>
                </c:pt>
                <c:pt idx="1">
                  <c:v>(128|2)</c:v>
                </c:pt>
                <c:pt idx="2">
                  <c:v>(64|4)</c:v>
                </c:pt>
                <c:pt idx="3">
                  <c:v>(32|8)</c:v>
                </c:pt>
                <c:pt idx="4">
                  <c:v>(16|16)</c:v>
                </c:pt>
                <c:pt idx="5">
                  <c:v>(8|32)</c:v>
                </c:pt>
                <c:pt idx="6">
                  <c:v>(4|64)</c:v>
                </c:pt>
              </c:strCache>
            </c:strRef>
          </c:cat>
          <c:val>
            <c:numRef>
              <c:f>Folha1!$L$38:$L$44</c:f>
              <c:numCache>
                <c:formatCode>General</c:formatCode>
                <c:ptCount val="7"/>
                <c:pt idx="0">
                  <c:v>123.93162393162392</c:v>
                </c:pt>
                <c:pt idx="1">
                  <c:v>120.17167381974248</c:v>
                </c:pt>
                <c:pt idx="2">
                  <c:v>124.46351931330472</c:v>
                </c:pt>
                <c:pt idx="3">
                  <c:v>124.46351931330472</c:v>
                </c:pt>
                <c:pt idx="4">
                  <c:v>107.4074074074074</c:v>
                </c:pt>
                <c:pt idx="5">
                  <c:v>68.292682926829258</c:v>
                </c:pt>
                <c:pt idx="6">
                  <c:v>37.333333333333336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E8-4B03-92D0-FF624F4F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258872"/>
        <c:axId val="1491395031"/>
      </c:lineChart>
      <c:catAx>
        <c:axId val="120425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395031"/>
        <c:crosses val="autoZero"/>
        <c:auto val="1"/>
        <c:lblAlgn val="ctr"/>
        <c:lblOffset val="100"/>
        <c:noMultiLvlLbl val="0"/>
      </c:catAx>
      <c:valAx>
        <c:axId val="149139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58872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'SpeedUP' by '</a:t>
            </a:r>
            <a:r>
              <a:rPr lang="en-US" sz="1400" b="0" i="0" u="none" strike="noStrike" baseline="0">
                <a:effectLst/>
              </a:rPr>
              <a:t>gridDimX | </a:t>
            </a:r>
            <a:r>
              <a:rPr lang="en-US"/>
              <a:t>gridDimY'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Folha1!$K$57:$K$65</c:f>
              <c:strCache>
                <c:ptCount val="9"/>
                <c:pt idx="0">
                  <c:v>(256|1)</c:v>
                </c:pt>
                <c:pt idx="1">
                  <c:v>(128|2)</c:v>
                </c:pt>
                <c:pt idx="2">
                  <c:v>(64|4)</c:v>
                </c:pt>
                <c:pt idx="3">
                  <c:v>(32|8)</c:v>
                </c:pt>
                <c:pt idx="4">
                  <c:v>(16|16)</c:v>
                </c:pt>
                <c:pt idx="5">
                  <c:v>(8|32)</c:v>
                </c:pt>
                <c:pt idx="6">
                  <c:v>(4|64)</c:v>
                </c:pt>
                <c:pt idx="7">
                  <c:v>(2|128)</c:v>
                </c:pt>
                <c:pt idx="8">
                  <c:v>(1|256)</c:v>
                </c:pt>
              </c:strCache>
            </c:strRef>
          </c:cat>
          <c:val>
            <c:numRef>
              <c:f>Folha1!$L$57:$L$65</c:f>
              <c:numCache>
                <c:formatCode>General</c:formatCode>
                <c:ptCount val="9"/>
                <c:pt idx="0">
                  <c:v>126.72413793103449</c:v>
                </c:pt>
                <c:pt idx="1">
                  <c:v>126.72413793103449</c:v>
                </c:pt>
                <c:pt idx="2">
                  <c:v>126.72413793103449</c:v>
                </c:pt>
                <c:pt idx="3">
                  <c:v>126.1802575107296</c:v>
                </c:pt>
                <c:pt idx="4">
                  <c:v>125.64102564102564</c:v>
                </c:pt>
                <c:pt idx="5">
                  <c:v>125.64102564102564</c:v>
                </c:pt>
                <c:pt idx="6">
                  <c:v>125.64102564102564</c:v>
                </c:pt>
                <c:pt idx="7">
                  <c:v>126.1802575107296</c:v>
                </c:pt>
                <c:pt idx="8">
                  <c:v>125.64102564102564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3A-420A-902B-2DBDA34D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733111"/>
        <c:axId val="1522145256"/>
      </c:lineChart>
      <c:catAx>
        <c:axId val="1670733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45256"/>
        <c:crosses val="autoZero"/>
        <c:auto val="1"/>
        <c:lblAlgn val="ctr"/>
        <c:lblOffset val="100"/>
        <c:noMultiLvlLbl val="0"/>
      </c:catAx>
      <c:valAx>
        <c:axId val="15221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33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'SpeedUP' by '</a:t>
            </a:r>
            <a:r>
              <a:rPr lang="en-US" sz="1400" b="0" i="0" u="none" strike="noStrike" baseline="0">
                <a:effectLst/>
              </a:rPr>
              <a:t>gridDimX | </a:t>
            </a:r>
            <a:r>
              <a:rPr lang="en-US"/>
              <a:t>gridDimZ'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Folha1!$K$68:$K$76</c:f>
              <c:strCache>
                <c:ptCount val="9"/>
                <c:pt idx="0">
                  <c:v>(256|1)</c:v>
                </c:pt>
                <c:pt idx="1">
                  <c:v>(128|2)</c:v>
                </c:pt>
                <c:pt idx="2">
                  <c:v>(64|4)</c:v>
                </c:pt>
                <c:pt idx="3">
                  <c:v>(32|8)</c:v>
                </c:pt>
                <c:pt idx="4">
                  <c:v>(16|16)</c:v>
                </c:pt>
                <c:pt idx="5">
                  <c:v>(8|32)</c:v>
                </c:pt>
                <c:pt idx="6">
                  <c:v>(4|64)</c:v>
                </c:pt>
                <c:pt idx="7">
                  <c:v>(2|128)</c:v>
                </c:pt>
                <c:pt idx="8">
                  <c:v>(1|256)</c:v>
                </c:pt>
              </c:strCache>
            </c:strRef>
          </c:cat>
          <c:val>
            <c:numRef>
              <c:f>Folha1!$L$68:$L$76</c:f>
              <c:numCache>
                <c:formatCode>General</c:formatCode>
                <c:ptCount val="9"/>
                <c:pt idx="0">
                  <c:v>126.72413793103449</c:v>
                </c:pt>
                <c:pt idx="1">
                  <c:v>126.1802575107296</c:v>
                </c:pt>
                <c:pt idx="2">
                  <c:v>126.1802575107296</c:v>
                </c:pt>
                <c:pt idx="3">
                  <c:v>126.1802575107296</c:v>
                </c:pt>
                <c:pt idx="4">
                  <c:v>125.64102564102564</c:v>
                </c:pt>
                <c:pt idx="5">
                  <c:v>125.64102564102564</c:v>
                </c:pt>
                <c:pt idx="6">
                  <c:v>125.64102564102564</c:v>
                </c:pt>
                <c:pt idx="7">
                  <c:v>126.1802575107296</c:v>
                </c:pt>
                <c:pt idx="8">
                  <c:v>125.64102564102564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B8-4646-BF3C-1BC6810B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054535"/>
        <c:axId val="726029943"/>
      </c:lineChart>
      <c:catAx>
        <c:axId val="1189054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gridDim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29943"/>
        <c:crosses val="autoZero"/>
        <c:auto val="1"/>
        <c:lblAlgn val="ctr"/>
        <c:lblOffset val="100"/>
        <c:noMultiLvlLbl val="0"/>
      </c:catAx>
      <c:valAx>
        <c:axId val="726029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054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498021</xdr:colOff>
      <xdr:row>1</xdr:row>
      <xdr:rowOff>132670</xdr:rowOff>
    </xdr:from>
    <xdr:to>
      <xdr:col>28</xdr:col>
      <xdr:colOff>193221</xdr:colOff>
      <xdr:row>16</xdr:row>
      <xdr:rowOff>23813</xdr:rowOff>
    </xdr:to>
    <xdr:graphicFrame macro="">
      <xdr:nvGraphicFramePr>
        <xdr:cNvPr id="14" name="Gráfico 5">
          <a:extLst>
            <a:ext uri="{FF2B5EF4-FFF2-40B4-BE49-F238E27FC236}">
              <a16:creationId xmlns:a16="http://schemas.microsoft.com/office/drawing/2014/main" id="{126C3199-3B2F-4F00-B577-14B5A1793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733425</xdr:colOff>
      <xdr:row>4</xdr:row>
      <xdr:rowOff>19050</xdr:rowOff>
    </xdr:from>
    <xdr:to>
      <xdr:col>16</xdr:col>
      <xdr:colOff>581025</xdr:colOff>
      <xdr:row>18</xdr:row>
      <xdr:rowOff>142875</xdr:rowOff>
    </xdr:to>
    <xdr:graphicFrame macro="">
      <xdr:nvGraphicFramePr>
        <xdr:cNvPr id="5" name="Chart 4" descr="Chart type: Line. 'SpeedUp' by 'n Thread por Bloco'&#10;&#10;Description automatically generated">
          <a:extLst>
            <a:ext uri="{FF2B5EF4-FFF2-40B4-BE49-F238E27FC236}">
              <a16:creationId xmlns:a16="http://schemas.microsoft.com/office/drawing/2014/main" id="{A94E7E00-7B83-48F4-B625-3D44AF8E4CA2}"/>
            </a:ext>
            <a:ext uri="{147F2762-F138-4A5C-976F-8EAC2B608ADB}">
              <a16:predDERef xmlns:a16="http://schemas.microsoft.com/office/drawing/2014/main" pred="{126C3199-3B2F-4F00-B577-14B5A1793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20</xdr:row>
      <xdr:rowOff>9525</xdr:rowOff>
    </xdr:from>
    <xdr:to>
      <xdr:col>20</xdr:col>
      <xdr:colOff>533400</xdr:colOff>
      <xdr:row>34</xdr:row>
      <xdr:rowOff>123825</xdr:rowOff>
    </xdr:to>
    <xdr:graphicFrame macro="">
      <xdr:nvGraphicFramePr>
        <xdr:cNvPr id="6" name="Chart 5" descr="Chart type: Line. 'SpeedUP' by blockDimX | blockDimY'&#10;&#10;Description automatically generated" title="'SpeedUP' by blockDimX | blockDimY'">
          <a:extLst>
            <a:ext uri="{FF2B5EF4-FFF2-40B4-BE49-F238E27FC236}">
              <a16:creationId xmlns:a16="http://schemas.microsoft.com/office/drawing/2014/main" id="{39D77DDB-F529-44DD-8079-F253992FADD5}"/>
            </a:ext>
            <a:ext uri="{147F2762-F138-4A5C-976F-8EAC2B608ADB}">
              <a16:predDERef xmlns:a16="http://schemas.microsoft.com/office/drawing/2014/main" pred="{A94E7E00-7B83-48F4-B625-3D44AF8E4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466725</xdr:colOff>
      <xdr:row>35</xdr:row>
      <xdr:rowOff>114300</xdr:rowOff>
    </xdr:from>
    <xdr:to>
      <xdr:col>20</xdr:col>
      <xdr:colOff>161925</xdr:colOff>
      <xdr:row>50</xdr:row>
      <xdr:rowOff>0</xdr:rowOff>
    </xdr:to>
    <xdr:graphicFrame macro="">
      <xdr:nvGraphicFramePr>
        <xdr:cNvPr id="8" name="Chart 7" descr="Chart type: Line. 'SpeedUP' by 'blockDimZ'&#10;&#10;Description automatically generated">
          <a:extLst>
            <a:ext uri="{FF2B5EF4-FFF2-40B4-BE49-F238E27FC236}">
              <a16:creationId xmlns:a16="http://schemas.microsoft.com/office/drawing/2014/main" id="{19893A78-7FF1-4539-A0A1-1A81EDA8B025}"/>
            </a:ext>
            <a:ext uri="{147F2762-F138-4A5C-976F-8EAC2B608ADB}">
              <a16:predDERef xmlns:a16="http://schemas.microsoft.com/office/drawing/2014/main" pred="{39D77DDB-F529-44DD-8079-F253992FA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400050</xdr:colOff>
      <xdr:row>52</xdr:row>
      <xdr:rowOff>47625</xdr:rowOff>
    </xdr:from>
    <xdr:to>
      <xdr:col>20</xdr:col>
      <xdr:colOff>95250</xdr:colOff>
      <xdr:row>66</xdr:row>
      <xdr:rowOff>161925</xdr:rowOff>
    </xdr:to>
    <xdr:graphicFrame macro="">
      <xdr:nvGraphicFramePr>
        <xdr:cNvPr id="9" name="Chart 8" descr="Chart type: Line. 'SpeedUP' by 'gridDimY'&#10;&#10;Description automatically generated">
          <a:extLst>
            <a:ext uri="{FF2B5EF4-FFF2-40B4-BE49-F238E27FC236}">
              <a16:creationId xmlns:a16="http://schemas.microsoft.com/office/drawing/2014/main" id="{927CC676-F78E-485C-9F0B-9489A4C879CC}"/>
            </a:ext>
            <a:ext uri="{147F2762-F138-4A5C-976F-8EAC2B608ADB}">
              <a16:predDERef xmlns:a16="http://schemas.microsoft.com/office/drawing/2014/main" pred="{19893A78-7FF1-4539-A0A1-1A81EDA8B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400050</xdr:colOff>
      <xdr:row>67</xdr:row>
      <xdr:rowOff>123825</xdr:rowOff>
    </xdr:from>
    <xdr:to>
      <xdr:col>20</xdr:col>
      <xdr:colOff>95250</xdr:colOff>
      <xdr:row>82</xdr:row>
      <xdr:rowOff>57150</xdr:rowOff>
    </xdr:to>
    <xdr:graphicFrame macro="">
      <xdr:nvGraphicFramePr>
        <xdr:cNvPr id="11" name="Chart 10" descr="Chart type: Line. 'SpeedUP' by 'gridDimZ'&#10;&#10;Description automatically generated">
          <a:extLst>
            <a:ext uri="{FF2B5EF4-FFF2-40B4-BE49-F238E27FC236}">
              <a16:creationId xmlns:a16="http://schemas.microsoft.com/office/drawing/2014/main" id="{FD310CEA-2B64-415E-AD97-A80B0EE3A940}"/>
            </a:ext>
            <a:ext uri="{147F2762-F138-4A5C-976F-8EAC2B608ADB}">
              <a16:predDERef xmlns:a16="http://schemas.microsoft.com/office/drawing/2014/main" pred="{927CC676-F78E-485C-9F0B-9489A4C87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9621-50A2-463D-BBF3-425B4C965077}">
  <dimension ref="A1:V133"/>
  <sheetViews>
    <sheetView tabSelected="1" zoomScaleNormal="70" workbookViewId="0"/>
  </sheetViews>
  <sheetFormatPr defaultRowHeight="15"/>
  <cols>
    <col min="1" max="1" width="18.28515625" customWidth="1"/>
    <col min="2" max="2" width="17.7109375" customWidth="1"/>
    <col min="3" max="3" width="15.85546875" customWidth="1"/>
    <col min="4" max="4" width="16.5703125" customWidth="1"/>
    <col min="5" max="5" width="12.140625" customWidth="1"/>
    <col min="6" max="6" width="13.5703125" customWidth="1"/>
    <col min="7" max="7" width="15.28515625" customWidth="1"/>
    <col min="8" max="8" width="14.5703125" customWidth="1"/>
    <col min="9" max="9" width="12.7109375" customWidth="1"/>
    <col min="10" max="10" width="10.28515625" customWidth="1"/>
    <col min="11" max="11" width="25.140625" customWidth="1"/>
  </cols>
  <sheetData>
    <row r="1" spans="1:10">
      <c r="A1" t="s">
        <v>0</v>
      </c>
    </row>
    <row r="2" spans="1:10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>
      <c r="B3" s="1">
        <v>0</v>
      </c>
      <c r="C3" s="1">
        <v>0</v>
      </c>
      <c r="D3" s="1">
        <v>0</v>
      </c>
      <c r="E3" s="1">
        <v>16</v>
      </c>
      <c r="F3" s="1">
        <v>0</v>
      </c>
      <c r="G3" s="1">
        <v>0</v>
      </c>
      <c r="H3" s="1">
        <v>0.63</v>
      </c>
      <c r="I3" s="1">
        <v>2.8</v>
      </c>
      <c r="J3" s="1">
        <v>4.5</v>
      </c>
    </row>
    <row r="4" spans="1:10">
      <c r="B4" s="1">
        <v>4</v>
      </c>
      <c r="C4" s="1">
        <v>4</v>
      </c>
      <c r="D4" s="1">
        <v>0</v>
      </c>
      <c r="E4" s="1">
        <v>4</v>
      </c>
      <c r="F4" s="1">
        <v>4</v>
      </c>
      <c r="G4" s="1">
        <v>0</v>
      </c>
      <c r="H4" s="1">
        <v>2.5999999999999999E-2</v>
      </c>
      <c r="I4" s="1">
        <v>3</v>
      </c>
      <c r="J4" s="1">
        <f>(I4/H4)</f>
        <v>115.38461538461539</v>
      </c>
    </row>
    <row r="5" spans="1:10">
      <c r="B5" s="1">
        <v>2</v>
      </c>
      <c r="C5" s="1">
        <v>4</v>
      </c>
      <c r="D5" s="1">
        <v>2</v>
      </c>
      <c r="E5" s="1">
        <v>2</v>
      </c>
      <c r="F5" s="1">
        <v>4</v>
      </c>
      <c r="G5" s="1">
        <v>2</v>
      </c>
      <c r="H5" s="1">
        <v>4.2999999999999997E-2</v>
      </c>
      <c r="I5" s="1">
        <v>3</v>
      </c>
      <c r="J5" s="1">
        <f>(I5/H5)</f>
        <v>69.767441860465127</v>
      </c>
    </row>
    <row r="6" spans="1:10">
      <c r="B6" s="1">
        <v>8</v>
      </c>
      <c r="C6" s="1">
        <v>0</v>
      </c>
      <c r="D6" s="1">
        <v>0</v>
      </c>
      <c r="E6" s="1">
        <v>8</v>
      </c>
      <c r="F6" s="1">
        <v>0</v>
      </c>
      <c r="G6" s="1">
        <v>0</v>
      </c>
      <c r="H6" s="1">
        <v>2.3E-2</v>
      </c>
      <c r="I6" s="1">
        <v>2.9</v>
      </c>
      <c r="J6" s="1">
        <f>(I6/H6)</f>
        <v>126.08695652173913</v>
      </c>
    </row>
    <row r="7" spans="1:10">
      <c r="B7" s="1">
        <v>6</v>
      </c>
      <c r="C7" s="1">
        <v>2</v>
      </c>
      <c r="D7" s="1">
        <v>0</v>
      </c>
      <c r="E7" s="1">
        <v>6</v>
      </c>
      <c r="F7" s="1">
        <v>2</v>
      </c>
      <c r="G7" s="1">
        <v>0</v>
      </c>
      <c r="H7" s="1">
        <v>2.3E-2</v>
      </c>
      <c r="I7" s="2">
        <v>2.9</v>
      </c>
      <c r="J7" s="1">
        <f>(I7/H7)</f>
        <v>126.08695652173913</v>
      </c>
    </row>
    <row r="8" spans="1:10">
      <c r="B8" s="1"/>
      <c r="C8" s="1"/>
      <c r="D8" s="1"/>
      <c r="E8" s="1"/>
      <c r="F8" s="1"/>
      <c r="G8" s="1"/>
      <c r="H8" s="1"/>
      <c r="I8" s="1"/>
      <c r="J8" s="1"/>
    </row>
    <row r="11" spans="1:10">
      <c r="B11" s="4" t="s">
        <v>10</v>
      </c>
      <c r="C11" t="s">
        <v>11</v>
      </c>
      <c r="D11" s="4" t="s">
        <v>12</v>
      </c>
      <c r="E11" t="s">
        <v>13</v>
      </c>
      <c r="H11" s="13" t="s">
        <v>14</v>
      </c>
      <c r="I11" s="13" t="s">
        <v>15</v>
      </c>
      <c r="J11" s="13" t="s">
        <v>16</v>
      </c>
    </row>
    <row r="12" spans="1:10">
      <c r="B12" s="5">
        <v>1</v>
      </c>
      <c r="C12">
        <f t="shared" ref="C12:C22" si="0">$E$13/D12</f>
        <v>4.833333333333333</v>
      </c>
      <c r="D12" s="5">
        <v>0.6</v>
      </c>
      <c r="E12" t="s">
        <v>17</v>
      </c>
      <c r="H12" s="8"/>
      <c r="I12" s="8"/>
      <c r="J12" s="8"/>
    </row>
    <row r="13" spans="1:10">
      <c r="B13" s="5">
        <v>2</v>
      </c>
      <c r="C13">
        <f t="shared" si="0"/>
        <v>8.5294117647058822</v>
      </c>
      <c r="D13" s="5">
        <f t="shared" ref="D13:D22" si="1">(H13+I13+J13)/3</f>
        <v>0.34</v>
      </c>
      <c r="E13">
        <v>2.9</v>
      </c>
      <c r="H13" s="8">
        <v>0.33</v>
      </c>
      <c r="I13" s="8">
        <v>0.35</v>
      </c>
      <c r="J13" s="8">
        <v>0.34</v>
      </c>
    </row>
    <row r="14" spans="1:10">
      <c r="B14" s="5">
        <v>4</v>
      </c>
      <c r="C14">
        <f t="shared" si="0"/>
        <v>15.263157894736839</v>
      </c>
      <c r="D14" s="5">
        <f t="shared" si="1"/>
        <v>0.19000000000000003</v>
      </c>
      <c r="H14" s="8">
        <v>0.19</v>
      </c>
      <c r="I14" s="8">
        <v>0.19</v>
      </c>
      <c r="J14" s="8">
        <v>0.19</v>
      </c>
    </row>
    <row r="15" spans="1:10">
      <c r="B15" s="5">
        <v>8</v>
      </c>
      <c r="C15">
        <f t="shared" si="0"/>
        <v>30.526315789473678</v>
      </c>
      <c r="D15" s="5">
        <f t="shared" si="1"/>
        <v>9.5000000000000015E-2</v>
      </c>
      <c r="H15" s="8">
        <v>9.5000000000000001E-2</v>
      </c>
      <c r="I15" s="8">
        <v>9.5000000000000001E-2</v>
      </c>
      <c r="J15" s="8">
        <v>9.5000000000000001E-2</v>
      </c>
    </row>
    <row r="16" spans="1:10">
      <c r="B16" s="5">
        <v>16</v>
      </c>
      <c r="C16">
        <f t="shared" si="0"/>
        <v>60.416666666666657</v>
      </c>
      <c r="D16" s="5">
        <f t="shared" si="1"/>
        <v>4.8000000000000008E-2</v>
      </c>
      <c r="H16" s="8">
        <v>4.8000000000000001E-2</v>
      </c>
      <c r="I16" s="8">
        <v>4.8000000000000001E-2</v>
      </c>
      <c r="J16" s="8">
        <v>4.8000000000000001E-2</v>
      </c>
    </row>
    <row r="17" spans="2:12">
      <c r="B17" s="5">
        <v>32</v>
      </c>
      <c r="C17">
        <f t="shared" si="0"/>
        <v>115.99999999999997</v>
      </c>
      <c r="D17" s="5">
        <f t="shared" si="1"/>
        <v>2.5000000000000005E-2</v>
      </c>
      <c r="H17" s="8">
        <v>2.5000000000000001E-2</v>
      </c>
      <c r="I17" s="8">
        <v>2.5000000000000001E-2</v>
      </c>
      <c r="J17" s="8">
        <v>2.5000000000000001E-2</v>
      </c>
    </row>
    <row r="18" spans="2:12">
      <c r="B18" s="5">
        <v>64</v>
      </c>
      <c r="C18">
        <f t="shared" si="0"/>
        <v>123.93162393162392</v>
      </c>
      <c r="D18" s="5">
        <f t="shared" si="1"/>
        <v>2.3400000000000001E-2</v>
      </c>
      <c r="H18" s="8">
        <v>2.3400000000000001E-2</v>
      </c>
      <c r="I18" s="8">
        <v>2.3400000000000001E-2</v>
      </c>
      <c r="J18" s="8">
        <v>2.3400000000000001E-2</v>
      </c>
    </row>
    <row r="19" spans="2:12">
      <c r="B19" s="5">
        <v>128</v>
      </c>
      <c r="C19">
        <f t="shared" si="0"/>
        <v>123.93162393162392</v>
      </c>
      <c r="D19" s="5">
        <f t="shared" si="1"/>
        <v>2.3400000000000001E-2</v>
      </c>
      <c r="H19" s="8">
        <v>2.3400000000000001E-2</v>
      </c>
      <c r="I19" s="8">
        <v>2.3400000000000001E-2</v>
      </c>
      <c r="J19" s="8">
        <v>2.3400000000000001E-2</v>
      </c>
    </row>
    <row r="20" spans="2:12">
      <c r="B20" s="5">
        <v>256</v>
      </c>
      <c r="C20">
        <f t="shared" si="0"/>
        <v>124.46351931330472</v>
      </c>
      <c r="D20" s="5">
        <f t="shared" si="1"/>
        <v>2.3300000000000001E-2</v>
      </c>
      <c r="E20" t="s">
        <v>18</v>
      </c>
      <c r="H20" s="8">
        <v>2.3300000000000001E-2</v>
      </c>
      <c r="I20" s="8">
        <v>2.3300000000000001E-2</v>
      </c>
      <c r="J20" s="8">
        <v>2.3300000000000001E-2</v>
      </c>
    </row>
    <row r="21" spans="2:12">
      <c r="B21" s="5">
        <v>512</v>
      </c>
      <c r="C21">
        <f t="shared" si="0"/>
        <v>116.77852348993289</v>
      </c>
      <c r="D21" s="5">
        <f t="shared" si="1"/>
        <v>2.4833333333333332E-2</v>
      </c>
      <c r="H21" s="8">
        <v>2.4799999999999999E-2</v>
      </c>
      <c r="I21" s="8">
        <v>2.4799999999999999E-2</v>
      </c>
      <c r="J21" s="8">
        <v>2.4899999999999999E-2</v>
      </c>
    </row>
    <row r="22" spans="2:12">
      <c r="B22" s="5">
        <v>1024</v>
      </c>
      <c r="C22">
        <f t="shared" si="0"/>
        <v>119.5054945054945</v>
      </c>
      <c r="D22" s="5">
        <f t="shared" si="1"/>
        <v>2.4266666666666669E-2</v>
      </c>
      <c r="H22" s="8">
        <v>2.4400000000000002E-2</v>
      </c>
      <c r="I22" s="8">
        <v>2.4400000000000002E-2</v>
      </c>
      <c r="J22" s="8">
        <v>2.4E-2</v>
      </c>
    </row>
    <row r="26" spans="2:12">
      <c r="B26" s="21" t="s">
        <v>1</v>
      </c>
      <c r="C26" s="21" t="s">
        <v>2</v>
      </c>
      <c r="D26" s="21" t="s">
        <v>3</v>
      </c>
      <c r="E26" s="21" t="s">
        <v>4</v>
      </c>
      <c r="F26" s="21" t="s">
        <v>5</v>
      </c>
      <c r="G26" s="21" t="s">
        <v>6</v>
      </c>
      <c r="H26" s="21" t="s">
        <v>7</v>
      </c>
      <c r="I26" s="21" t="s">
        <v>8</v>
      </c>
      <c r="J26" s="21" t="s">
        <v>9</v>
      </c>
      <c r="K26" s="21" t="s">
        <v>19</v>
      </c>
      <c r="L26" s="21" t="s">
        <v>9</v>
      </c>
    </row>
    <row r="27" spans="2:12">
      <c r="B27" s="22">
        <v>8</v>
      </c>
      <c r="C27" s="22">
        <v>0</v>
      </c>
      <c r="D27" s="19">
        <v>0</v>
      </c>
      <c r="E27" s="19">
        <v>8</v>
      </c>
      <c r="F27" s="19">
        <v>0</v>
      </c>
      <c r="G27" s="19">
        <v>0</v>
      </c>
      <c r="H27" s="19">
        <v>2.3400000000000001E-2</v>
      </c>
      <c r="I27" s="19">
        <v>2.9</v>
      </c>
      <c r="J27" s="19">
        <f t="shared" ref="J27" si="2">(I27/H27)</f>
        <v>123.93162393162392</v>
      </c>
      <c r="K27" s="22" t="s">
        <v>20</v>
      </c>
      <c r="L27" s="19">
        <v>123.93162393162392</v>
      </c>
    </row>
    <row r="28" spans="2:12">
      <c r="B28" s="10">
        <v>7</v>
      </c>
      <c r="C28" s="10">
        <v>1</v>
      </c>
      <c r="D28" s="5">
        <v>0</v>
      </c>
      <c r="E28" s="5">
        <v>8</v>
      </c>
      <c r="F28" s="5">
        <v>0</v>
      </c>
      <c r="G28" s="5">
        <v>0</v>
      </c>
      <c r="H28" s="5">
        <v>2.3300000000000001E-2</v>
      </c>
      <c r="I28" s="5">
        <v>2.9</v>
      </c>
      <c r="J28" s="5">
        <f t="shared" ref="J28:J35" si="3">(I28/H28)</f>
        <v>124.46351931330472</v>
      </c>
      <c r="K28" s="22" t="s">
        <v>21</v>
      </c>
      <c r="L28" s="5">
        <v>124.46351931330472</v>
      </c>
    </row>
    <row r="29" spans="2:12">
      <c r="B29" s="10">
        <v>6</v>
      </c>
      <c r="C29" s="10">
        <v>2</v>
      </c>
      <c r="D29" s="5">
        <v>0</v>
      </c>
      <c r="E29" s="5">
        <v>8</v>
      </c>
      <c r="F29" s="5">
        <v>0</v>
      </c>
      <c r="G29" s="5">
        <v>0</v>
      </c>
      <c r="H29" s="5">
        <v>2.3199999999999998E-2</v>
      </c>
      <c r="I29" s="9">
        <v>2.9</v>
      </c>
      <c r="J29" s="5">
        <f t="shared" si="3"/>
        <v>125</v>
      </c>
      <c r="K29" s="22" t="s">
        <v>22</v>
      </c>
      <c r="L29" s="5">
        <v>125</v>
      </c>
    </row>
    <row r="30" spans="2:12">
      <c r="B30" s="10">
        <v>5</v>
      </c>
      <c r="C30" s="10">
        <v>3</v>
      </c>
      <c r="D30" s="5">
        <v>0</v>
      </c>
      <c r="E30" s="5">
        <v>8</v>
      </c>
      <c r="F30" s="5">
        <v>0</v>
      </c>
      <c r="G30" s="9">
        <v>0</v>
      </c>
      <c r="H30" s="5">
        <v>2.3300000000000001E-2</v>
      </c>
      <c r="I30" s="5">
        <v>2.9</v>
      </c>
      <c r="J30" s="5">
        <f t="shared" si="3"/>
        <v>124.46351931330472</v>
      </c>
      <c r="K30" s="22" t="s">
        <v>23</v>
      </c>
      <c r="L30" s="5">
        <v>124.46351931330472</v>
      </c>
    </row>
    <row r="31" spans="2:12">
      <c r="B31" s="10">
        <v>4</v>
      </c>
      <c r="C31" s="10">
        <v>4</v>
      </c>
      <c r="D31" s="5">
        <v>0</v>
      </c>
      <c r="E31" s="5">
        <v>8</v>
      </c>
      <c r="F31" s="5">
        <v>0</v>
      </c>
      <c r="G31" s="5">
        <v>0</v>
      </c>
      <c r="H31" s="5">
        <v>2.5999999999999999E-2</v>
      </c>
      <c r="I31" s="5">
        <v>2.9</v>
      </c>
      <c r="J31" s="5">
        <f t="shared" si="3"/>
        <v>111.53846153846155</v>
      </c>
      <c r="K31" s="22" t="s">
        <v>24</v>
      </c>
      <c r="L31" s="5">
        <v>111.53846153846155</v>
      </c>
    </row>
    <row r="32" spans="2:12">
      <c r="B32" s="10">
        <v>3</v>
      </c>
      <c r="C32" s="10">
        <v>5</v>
      </c>
      <c r="D32" s="5">
        <v>0</v>
      </c>
      <c r="E32" s="5">
        <v>8</v>
      </c>
      <c r="F32" s="5">
        <v>0</v>
      </c>
      <c r="G32" s="5">
        <v>0</v>
      </c>
      <c r="H32" s="5">
        <v>4.1000000000000002E-2</v>
      </c>
      <c r="I32" s="5">
        <v>2.8</v>
      </c>
      <c r="J32" s="5">
        <f t="shared" si="3"/>
        <v>68.292682926829258</v>
      </c>
      <c r="K32" s="22" t="s">
        <v>25</v>
      </c>
      <c r="L32" s="5">
        <v>68.292682926829258</v>
      </c>
    </row>
    <row r="33" spans="2:12">
      <c r="B33" s="10">
        <v>2</v>
      </c>
      <c r="C33" s="10">
        <v>6</v>
      </c>
      <c r="D33" s="5">
        <v>0</v>
      </c>
      <c r="E33" s="5">
        <v>8</v>
      </c>
      <c r="F33" s="5">
        <v>0</v>
      </c>
      <c r="G33" s="5">
        <v>0</v>
      </c>
      <c r="H33" s="5">
        <v>7.4999999999999997E-2</v>
      </c>
      <c r="I33" s="5">
        <v>2.8</v>
      </c>
      <c r="J33" s="5">
        <f t="shared" si="3"/>
        <v>37.333333333333336</v>
      </c>
      <c r="K33" s="22" t="s">
        <v>26</v>
      </c>
      <c r="L33" s="5">
        <v>37.333333333333336</v>
      </c>
    </row>
    <row r="34" spans="2:12">
      <c r="B34" s="10">
        <v>1</v>
      </c>
      <c r="C34" s="10">
        <v>7</v>
      </c>
      <c r="D34" s="5">
        <v>0</v>
      </c>
      <c r="E34" s="5">
        <v>8</v>
      </c>
      <c r="F34" s="5">
        <v>0</v>
      </c>
      <c r="G34" s="5">
        <v>0</v>
      </c>
      <c r="H34" s="5">
        <v>0.14000000000000001</v>
      </c>
      <c r="I34" s="5">
        <v>2.8</v>
      </c>
      <c r="J34" s="5">
        <f t="shared" si="3"/>
        <v>19.999999999999996</v>
      </c>
      <c r="K34" s="22" t="s">
        <v>27</v>
      </c>
      <c r="L34" s="5">
        <v>19.999999999999996</v>
      </c>
    </row>
    <row r="35" spans="2:12">
      <c r="B35" s="10">
        <v>0</v>
      </c>
      <c r="C35" s="10">
        <v>8</v>
      </c>
      <c r="D35" s="5">
        <v>0</v>
      </c>
      <c r="E35" s="5">
        <v>8</v>
      </c>
      <c r="F35" s="5">
        <v>0</v>
      </c>
      <c r="G35" s="5">
        <v>0</v>
      </c>
      <c r="H35" s="5">
        <v>0.24</v>
      </c>
      <c r="I35" s="5">
        <v>2.8</v>
      </c>
      <c r="J35" s="5">
        <f t="shared" si="3"/>
        <v>11.666666666666666</v>
      </c>
      <c r="K35" s="22" t="s">
        <v>28</v>
      </c>
      <c r="L35" s="5">
        <v>11.666666666666666</v>
      </c>
    </row>
    <row r="36" spans="2:12">
      <c r="J36" s="1"/>
    </row>
    <row r="37" spans="2:12">
      <c r="D37" s="21" t="s">
        <v>3</v>
      </c>
      <c r="J37" s="21" t="s">
        <v>9</v>
      </c>
      <c r="K37" s="21" t="s">
        <v>3</v>
      </c>
      <c r="L37" s="21" t="s">
        <v>9</v>
      </c>
    </row>
    <row r="38" spans="2:12">
      <c r="B38" s="14">
        <v>8</v>
      </c>
      <c r="C38" s="15">
        <v>0</v>
      </c>
      <c r="D38" s="14">
        <v>0</v>
      </c>
      <c r="E38" s="15">
        <v>8</v>
      </c>
      <c r="F38" s="15">
        <v>0</v>
      </c>
      <c r="G38" s="15">
        <v>0</v>
      </c>
      <c r="H38" s="15">
        <v>2.3400000000000001E-2</v>
      </c>
      <c r="I38" s="15">
        <v>2.9</v>
      </c>
      <c r="J38" s="15">
        <f t="shared" ref="J38:J44" si="4">(I38/H38)</f>
        <v>123.93162393162392</v>
      </c>
      <c r="K38" s="22" t="s">
        <v>20</v>
      </c>
      <c r="L38" s="15">
        <v>123.93162393162392</v>
      </c>
    </row>
    <row r="39" spans="2:12">
      <c r="B39" s="10">
        <v>7</v>
      </c>
      <c r="C39" s="5">
        <v>0</v>
      </c>
      <c r="D39" s="10">
        <v>1</v>
      </c>
      <c r="E39" s="5">
        <v>8</v>
      </c>
      <c r="F39" s="5">
        <v>0</v>
      </c>
      <c r="G39" s="5">
        <v>0</v>
      </c>
      <c r="H39" s="5">
        <v>2.3300000000000001E-2</v>
      </c>
      <c r="I39" s="5">
        <v>2.8</v>
      </c>
      <c r="J39" s="5">
        <f t="shared" si="4"/>
        <v>120.17167381974248</v>
      </c>
      <c r="K39" s="22" t="s">
        <v>21</v>
      </c>
      <c r="L39" s="5">
        <v>120.17167381974248</v>
      </c>
    </row>
    <row r="40" spans="2:12">
      <c r="B40" s="18">
        <v>6</v>
      </c>
      <c r="C40" s="19">
        <v>0</v>
      </c>
      <c r="D40" s="18">
        <v>2</v>
      </c>
      <c r="E40" s="19">
        <v>8</v>
      </c>
      <c r="F40" s="19">
        <v>0</v>
      </c>
      <c r="G40" s="19">
        <v>0</v>
      </c>
      <c r="H40" s="19">
        <v>2.3300000000000001E-2</v>
      </c>
      <c r="I40" s="20">
        <v>2.9</v>
      </c>
      <c r="J40" s="19">
        <f t="shared" si="4"/>
        <v>124.46351931330472</v>
      </c>
      <c r="K40" s="22" t="s">
        <v>22</v>
      </c>
      <c r="L40" s="19">
        <v>124.46351931330472</v>
      </c>
    </row>
    <row r="41" spans="2:12">
      <c r="B41" s="7">
        <v>5</v>
      </c>
      <c r="C41" s="5">
        <v>0</v>
      </c>
      <c r="D41" s="7">
        <v>3</v>
      </c>
      <c r="E41" s="5">
        <v>8</v>
      </c>
      <c r="F41" s="5">
        <v>0</v>
      </c>
      <c r="G41" s="9">
        <v>0</v>
      </c>
      <c r="H41" s="5">
        <v>2.3300000000000001E-2</v>
      </c>
      <c r="I41" s="5">
        <v>2.9</v>
      </c>
      <c r="J41" s="5">
        <f t="shared" si="4"/>
        <v>124.46351931330472</v>
      </c>
      <c r="K41" s="22" t="s">
        <v>23</v>
      </c>
      <c r="L41" s="5">
        <v>124.46351931330472</v>
      </c>
    </row>
    <row r="42" spans="2:12">
      <c r="B42" s="7">
        <v>4</v>
      </c>
      <c r="C42" s="5">
        <v>0</v>
      </c>
      <c r="D42" s="7">
        <v>4</v>
      </c>
      <c r="E42" s="5">
        <v>8</v>
      </c>
      <c r="F42" s="5">
        <v>0</v>
      </c>
      <c r="G42" s="5">
        <v>0</v>
      </c>
      <c r="H42" s="5">
        <v>2.7E-2</v>
      </c>
      <c r="I42" s="5">
        <v>2.9</v>
      </c>
      <c r="J42" s="5">
        <f t="shared" si="4"/>
        <v>107.4074074074074</v>
      </c>
      <c r="K42" s="22" t="s">
        <v>24</v>
      </c>
      <c r="L42" s="5">
        <v>107.4074074074074</v>
      </c>
    </row>
    <row r="43" spans="2:12">
      <c r="B43" s="14">
        <v>3</v>
      </c>
      <c r="C43" s="15">
        <v>0</v>
      </c>
      <c r="D43" s="14">
        <v>5</v>
      </c>
      <c r="E43" s="15">
        <v>8</v>
      </c>
      <c r="F43" s="15">
        <v>0</v>
      </c>
      <c r="G43" s="15">
        <v>0</v>
      </c>
      <c r="H43" s="15">
        <v>4.1000000000000002E-2</v>
      </c>
      <c r="I43" s="15">
        <v>2.8</v>
      </c>
      <c r="J43" s="15">
        <f t="shared" si="4"/>
        <v>68.292682926829258</v>
      </c>
      <c r="K43" s="22" t="s">
        <v>25</v>
      </c>
      <c r="L43" s="15">
        <v>68.292682926829258</v>
      </c>
    </row>
    <row r="44" spans="2:12">
      <c r="B44" s="7">
        <v>2</v>
      </c>
      <c r="C44" s="5">
        <v>0</v>
      </c>
      <c r="D44" s="7">
        <v>6</v>
      </c>
      <c r="E44" s="5">
        <v>8</v>
      </c>
      <c r="F44" s="5">
        <v>0</v>
      </c>
      <c r="G44" s="5">
        <v>0</v>
      </c>
      <c r="H44" s="5">
        <v>7.4999999999999997E-2</v>
      </c>
      <c r="I44" s="5">
        <v>2.8</v>
      </c>
      <c r="J44" s="5">
        <f t="shared" si="4"/>
        <v>37.333333333333336</v>
      </c>
      <c r="K44" s="22" t="s">
        <v>26</v>
      </c>
      <c r="L44" s="5">
        <v>37.333333333333336</v>
      </c>
    </row>
    <row r="45" spans="2:12">
      <c r="B45" s="11"/>
      <c r="C45" s="11"/>
      <c r="D45" s="11"/>
      <c r="E45" s="16"/>
      <c r="F45" s="16"/>
      <c r="G45" s="16"/>
      <c r="H45" s="16"/>
      <c r="I45" s="16"/>
      <c r="J45" s="16"/>
      <c r="K45" s="22"/>
    </row>
    <row r="46" spans="2:12">
      <c r="J46" s="1"/>
      <c r="K46" s="22"/>
    </row>
    <row r="47" spans="2:12">
      <c r="B47" s="12">
        <v>0</v>
      </c>
      <c r="C47" s="10">
        <v>8</v>
      </c>
      <c r="D47" s="7">
        <v>0</v>
      </c>
      <c r="E47" s="5">
        <v>8</v>
      </c>
      <c r="F47" s="5">
        <v>0</v>
      </c>
      <c r="G47" s="5">
        <v>0</v>
      </c>
      <c r="H47" s="5">
        <v>0.247</v>
      </c>
      <c r="I47" s="5">
        <v>2.8</v>
      </c>
      <c r="J47" s="5">
        <f t="shared" ref="J47:J53" si="5">(I47/H47)</f>
        <v>11.336032388663966</v>
      </c>
    </row>
    <row r="48" spans="2:12">
      <c r="B48" s="5">
        <v>0</v>
      </c>
      <c r="C48" s="10">
        <v>7</v>
      </c>
      <c r="D48" s="7">
        <v>1</v>
      </c>
      <c r="E48" s="5">
        <v>8</v>
      </c>
      <c r="F48" s="5">
        <v>0</v>
      </c>
      <c r="G48" s="5">
        <v>0</v>
      </c>
      <c r="H48" s="5">
        <v>0.248</v>
      </c>
      <c r="I48" s="9">
        <v>2.9</v>
      </c>
      <c r="J48" s="5">
        <f t="shared" si="5"/>
        <v>11.693548387096774</v>
      </c>
    </row>
    <row r="49" spans="1:12">
      <c r="B49" s="5">
        <v>0</v>
      </c>
      <c r="C49" s="10">
        <v>6</v>
      </c>
      <c r="D49" s="7">
        <v>2</v>
      </c>
      <c r="E49" s="5">
        <v>8</v>
      </c>
      <c r="F49" s="5">
        <v>0</v>
      </c>
      <c r="G49" s="9">
        <v>0</v>
      </c>
      <c r="H49" s="5">
        <v>0.249</v>
      </c>
      <c r="I49" s="5">
        <v>2.8</v>
      </c>
      <c r="J49" s="5">
        <f t="shared" si="5"/>
        <v>11.244979919678714</v>
      </c>
    </row>
    <row r="50" spans="1:12">
      <c r="B50" s="5">
        <v>0</v>
      </c>
      <c r="C50" s="10">
        <v>5</v>
      </c>
      <c r="D50" s="7">
        <v>3</v>
      </c>
      <c r="E50" s="5">
        <v>8</v>
      </c>
      <c r="F50" s="5">
        <v>0</v>
      </c>
      <c r="G50" s="5">
        <v>0</v>
      </c>
      <c r="H50" s="5">
        <v>0.248</v>
      </c>
      <c r="I50" s="5">
        <v>2.9</v>
      </c>
      <c r="J50" s="5">
        <f t="shared" si="5"/>
        <v>11.693548387096774</v>
      </c>
    </row>
    <row r="51" spans="1:12">
      <c r="B51" s="15">
        <v>0</v>
      </c>
      <c r="C51" s="17">
        <v>4</v>
      </c>
      <c r="D51" s="14">
        <v>4</v>
      </c>
      <c r="E51" s="15">
        <v>8</v>
      </c>
      <c r="F51" s="15">
        <v>0</v>
      </c>
      <c r="G51" s="15">
        <v>0</v>
      </c>
      <c r="H51" s="15">
        <v>0.247</v>
      </c>
      <c r="I51" s="15">
        <v>2.8</v>
      </c>
      <c r="J51" s="15">
        <f t="shared" si="5"/>
        <v>11.336032388663966</v>
      </c>
    </row>
    <row r="52" spans="1:12">
      <c r="B52" s="15">
        <v>0</v>
      </c>
      <c r="C52" s="17">
        <v>3</v>
      </c>
      <c r="D52" s="14">
        <v>5</v>
      </c>
      <c r="E52" s="15">
        <v>8</v>
      </c>
      <c r="F52" s="15">
        <v>0</v>
      </c>
      <c r="G52" s="15">
        <v>0</v>
      </c>
      <c r="H52" s="15">
        <v>0.247</v>
      </c>
      <c r="I52" s="15">
        <v>2.8</v>
      </c>
      <c r="J52" s="15">
        <f t="shared" si="5"/>
        <v>11.336032388663966</v>
      </c>
    </row>
    <row r="53" spans="1:12">
      <c r="B53" s="5">
        <v>0</v>
      </c>
      <c r="C53" s="10">
        <v>2</v>
      </c>
      <c r="D53" s="10">
        <v>6</v>
      </c>
      <c r="E53" s="5">
        <v>8</v>
      </c>
      <c r="F53" s="5">
        <v>0</v>
      </c>
      <c r="G53" s="5">
        <v>0</v>
      </c>
      <c r="H53" s="5">
        <v>0.248</v>
      </c>
      <c r="I53" s="5">
        <v>2.8</v>
      </c>
      <c r="J53" s="5">
        <f t="shared" si="5"/>
        <v>11.29032258064516</v>
      </c>
    </row>
    <row r="56" spans="1:12">
      <c r="A56" t="s">
        <v>29</v>
      </c>
      <c r="B56" s="24" t="s">
        <v>1</v>
      </c>
      <c r="C56" s="24" t="s">
        <v>2</v>
      </c>
      <c r="D56" s="24" t="s">
        <v>3</v>
      </c>
      <c r="E56" s="24" t="s">
        <v>4</v>
      </c>
      <c r="F56" s="24" t="s">
        <v>5</v>
      </c>
      <c r="G56" s="24" t="s">
        <v>6</v>
      </c>
      <c r="H56" s="24" t="s">
        <v>7</v>
      </c>
      <c r="I56" s="24" t="s">
        <v>8</v>
      </c>
      <c r="J56" s="24" t="s">
        <v>9</v>
      </c>
      <c r="K56" s="24" t="s">
        <v>5</v>
      </c>
      <c r="L56" s="24" t="s">
        <v>9</v>
      </c>
    </row>
    <row r="57" spans="1:12">
      <c r="B57" s="30">
        <v>6</v>
      </c>
      <c r="C57" s="30">
        <v>2</v>
      </c>
      <c r="D57" s="30">
        <v>0</v>
      </c>
      <c r="E57" s="30">
        <v>8</v>
      </c>
      <c r="F57" s="30">
        <v>0</v>
      </c>
      <c r="G57" s="30">
        <v>0</v>
      </c>
      <c r="H57" s="30">
        <v>2.3199999999999998E-2</v>
      </c>
      <c r="I57" s="31">
        <v>2.94</v>
      </c>
      <c r="J57" s="30">
        <f t="shared" ref="J57:J65" si="6">(I57/H57)</f>
        <v>126.72413793103449</v>
      </c>
      <c r="K57" s="22" t="s">
        <v>20</v>
      </c>
      <c r="L57" s="30">
        <v>126.72413793103449</v>
      </c>
    </row>
    <row r="58" spans="1:12" ht="14.45" customHeight="1">
      <c r="B58" s="30">
        <v>6</v>
      </c>
      <c r="C58" s="30">
        <v>2</v>
      </c>
      <c r="D58" s="30">
        <v>0</v>
      </c>
      <c r="E58" s="30">
        <v>7</v>
      </c>
      <c r="F58" s="30">
        <v>1</v>
      </c>
      <c r="G58" s="30">
        <v>0</v>
      </c>
      <c r="H58" s="30">
        <v>2.3199999999999998E-2</v>
      </c>
      <c r="I58" s="30">
        <v>2.94</v>
      </c>
      <c r="J58" s="30">
        <f t="shared" si="6"/>
        <v>126.72413793103449</v>
      </c>
      <c r="K58" s="22" t="s">
        <v>21</v>
      </c>
      <c r="L58" s="30">
        <f>I58/H58</f>
        <v>126.72413793103449</v>
      </c>
    </row>
    <row r="59" spans="1:12" ht="14.45" customHeight="1">
      <c r="B59" s="30">
        <v>6</v>
      </c>
      <c r="C59" s="30">
        <v>2</v>
      </c>
      <c r="D59" s="30">
        <v>0</v>
      </c>
      <c r="E59" s="30">
        <v>6</v>
      </c>
      <c r="F59" s="30">
        <v>2</v>
      </c>
      <c r="G59" s="30">
        <v>0</v>
      </c>
      <c r="H59" s="30">
        <v>2.3199999999999998E-2</v>
      </c>
      <c r="I59" s="30">
        <v>2.94</v>
      </c>
      <c r="J59" s="30">
        <f t="shared" si="6"/>
        <v>126.72413793103449</v>
      </c>
      <c r="K59" s="22" t="s">
        <v>22</v>
      </c>
      <c r="L59" s="30">
        <v>126.72413793103449</v>
      </c>
    </row>
    <row r="60" spans="1:12">
      <c r="B60" s="23">
        <v>6</v>
      </c>
      <c r="C60" s="23">
        <v>2</v>
      </c>
      <c r="D60" s="5">
        <v>0</v>
      </c>
      <c r="E60" s="10">
        <v>5</v>
      </c>
      <c r="F60" s="10">
        <v>3</v>
      </c>
      <c r="G60" s="5">
        <v>0</v>
      </c>
      <c r="H60" s="5">
        <v>2.3300000000000001E-2</v>
      </c>
      <c r="I60" s="5">
        <v>2.94</v>
      </c>
      <c r="J60" s="5">
        <f t="shared" si="6"/>
        <v>126.1802575107296</v>
      </c>
      <c r="K60" s="22" t="s">
        <v>23</v>
      </c>
      <c r="L60" s="5">
        <v>126.1802575107296</v>
      </c>
    </row>
    <row r="61" spans="1:12" ht="14.45" customHeight="1">
      <c r="B61" s="23">
        <v>6</v>
      </c>
      <c r="C61" s="23">
        <v>2</v>
      </c>
      <c r="D61" s="5">
        <v>0</v>
      </c>
      <c r="E61" s="10">
        <v>4</v>
      </c>
      <c r="F61" s="10">
        <v>4</v>
      </c>
      <c r="G61" s="5">
        <v>0</v>
      </c>
      <c r="H61" s="5">
        <v>2.3400000000000001E-2</v>
      </c>
      <c r="I61" s="5">
        <v>2.94</v>
      </c>
      <c r="J61" s="5">
        <f t="shared" si="6"/>
        <v>125.64102564102564</v>
      </c>
      <c r="K61" s="22" t="s">
        <v>24</v>
      </c>
      <c r="L61" s="5">
        <v>125.64102564102564</v>
      </c>
    </row>
    <row r="62" spans="1:12" ht="14.45" customHeight="1">
      <c r="B62" s="23">
        <v>6</v>
      </c>
      <c r="C62" s="23">
        <v>2</v>
      </c>
      <c r="D62" s="5">
        <v>0</v>
      </c>
      <c r="E62" s="10">
        <v>3</v>
      </c>
      <c r="F62" s="10">
        <v>5</v>
      </c>
      <c r="G62" s="5">
        <v>0</v>
      </c>
      <c r="H62" s="5">
        <v>2.3400000000000001E-2</v>
      </c>
      <c r="I62" s="5">
        <v>2.94</v>
      </c>
      <c r="J62" s="5">
        <f t="shared" si="6"/>
        <v>125.64102564102564</v>
      </c>
      <c r="K62" s="22" t="s">
        <v>25</v>
      </c>
      <c r="L62" s="5">
        <v>125.64102564102564</v>
      </c>
    </row>
    <row r="63" spans="1:12">
      <c r="B63" s="23">
        <v>6</v>
      </c>
      <c r="C63" s="23">
        <v>2</v>
      </c>
      <c r="D63" s="5">
        <v>0</v>
      </c>
      <c r="E63" s="10">
        <v>2</v>
      </c>
      <c r="F63" s="10">
        <v>6</v>
      </c>
      <c r="G63" s="5">
        <v>0</v>
      </c>
      <c r="H63" s="5">
        <v>2.3400000000000001E-2</v>
      </c>
      <c r="I63" s="5">
        <v>2.94</v>
      </c>
      <c r="J63" s="5">
        <f t="shared" si="6"/>
        <v>125.64102564102564</v>
      </c>
      <c r="K63" s="22" t="s">
        <v>26</v>
      </c>
      <c r="L63" s="5">
        <v>125.64102564102564</v>
      </c>
    </row>
    <row r="64" spans="1:12">
      <c r="B64" s="23">
        <v>6</v>
      </c>
      <c r="C64" s="23">
        <v>2</v>
      </c>
      <c r="D64" s="5">
        <v>0</v>
      </c>
      <c r="E64" s="10">
        <v>1</v>
      </c>
      <c r="F64" s="10">
        <v>7</v>
      </c>
      <c r="G64" s="5">
        <v>0</v>
      </c>
      <c r="H64" s="5">
        <v>2.3300000000000001E-2</v>
      </c>
      <c r="I64" s="5">
        <v>2.94</v>
      </c>
      <c r="J64" s="15">
        <f t="shared" si="6"/>
        <v>126.1802575107296</v>
      </c>
      <c r="K64" s="22" t="s">
        <v>27</v>
      </c>
      <c r="L64" s="15">
        <v>126.1802575107296</v>
      </c>
    </row>
    <row r="65" spans="2:13">
      <c r="B65" s="23">
        <v>6</v>
      </c>
      <c r="C65" s="23">
        <v>2</v>
      </c>
      <c r="D65" s="5">
        <v>0</v>
      </c>
      <c r="E65" s="10">
        <v>0</v>
      </c>
      <c r="F65" s="10">
        <v>8</v>
      </c>
      <c r="G65" s="5">
        <v>0</v>
      </c>
      <c r="H65" s="5">
        <v>2.3400000000000001E-2</v>
      </c>
      <c r="I65" s="25">
        <v>2.94</v>
      </c>
      <c r="J65" s="5">
        <f t="shared" si="6"/>
        <v>125.64102564102564</v>
      </c>
      <c r="K65" s="22" t="s">
        <v>28</v>
      </c>
      <c r="L65" s="5">
        <v>125.64102564102564</v>
      </c>
      <c r="M65" s="29"/>
    </row>
    <row r="66" spans="2:13">
      <c r="B66" s="3"/>
      <c r="C66" s="1"/>
      <c r="D66" s="1"/>
      <c r="E66" s="1"/>
      <c r="F66" s="1"/>
      <c r="G66" s="1"/>
      <c r="H66" s="1"/>
      <c r="I66" s="1"/>
      <c r="J66" s="16"/>
    </row>
    <row r="67" spans="2:13">
      <c r="B67" s="3"/>
      <c r="C67" s="1"/>
      <c r="D67" s="1"/>
      <c r="E67" s="1"/>
      <c r="F67" s="1"/>
      <c r="G67" s="1"/>
      <c r="H67" s="1"/>
      <c r="I67" s="1"/>
      <c r="J67" s="16"/>
      <c r="K67" s="24" t="s">
        <v>6</v>
      </c>
      <c r="L67" s="24" t="s">
        <v>9</v>
      </c>
    </row>
    <row r="68" spans="2:13">
      <c r="B68" s="23">
        <v>6</v>
      </c>
      <c r="C68" s="23">
        <v>2</v>
      </c>
      <c r="D68" s="5">
        <v>0</v>
      </c>
      <c r="E68" s="10">
        <v>8</v>
      </c>
      <c r="F68" s="5">
        <v>0</v>
      </c>
      <c r="G68" s="10">
        <v>0</v>
      </c>
      <c r="H68" s="28">
        <v>2.3199999999999998E-2</v>
      </c>
      <c r="I68" s="26">
        <v>2.94</v>
      </c>
      <c r="J68" s="5">
        <f t="shared" ref="J68:L76" si="7">(I68/H68)</f>
        <v>126.72413793103449</v>
      </c>
      <c r="K68" s="22" t="s">
        <v>20</v>
      </c>
      <c r="L68" s="5">
        <f>(I68/H68)</f>
        <v>126.72413793103449</v>
      </c>
    </row>
    <row r="69" spans="2:13">
      <c r="B69" s="23">
        <v>6</v>
      </c>
      <c r="C69" s="23">
        <v>2</v>
      </c>
      <c r="D69" s="5">
        <v>0</v>
      </c>
      <c r="E69" s="10">
        <v>7</v>
      </c>
      <c r="F69" s="5">
        <v>0</v>
      </c>
      <c r="G69" s="10">
        <v>1</v>
      </c>
      <c r="H69" s="5">
        <v>2.3300000000000001E-2</v>
      </c>
      <c r="I69" s="26">
        <v>2.94</v>
      </c>
      <c r="J69" s="19">
        <f t="shared" si="7"/>
        <v>126.1802575107296</v>
      </c>
      <c r="K69" s="22" t="s">
        <v>21</v>
      </c>
      <c r="L69" s="5">
        <f t="shared" ref="L69:L76" si="8">(I69/H69)</f>
        <v>126.1802575107296</v>
      </c>
    </row>
    <row r="70" spans="2:13">
      <c r="B70" s="23">
        <v>6</v>
      </c>
      <c r="C70" s="23">
        <v>2</v>
      </c>
      <c r="D70" s="5">
        <v>0</v>
      </c>
      <c r="E70" s="10">
        <v>6</v>
      </c>
      <c r="F70" s="5">
        <v>0</v>
      </c>
      <c r="G70" s="10">
        <v>2</v>
      </c>
      <c r="H70" s="5">
        <v>2.3300000000000001E-2</v>
      </c>
      <c r="I70" s="26">
        <v>2.94</v>
      </c>
      <c r="J70" s="5">
        <f t="shared" si="7"/>
        <v>126.1802575107296</v>
      </c>
      <c r="K70" s="22" t="s">
        <v>22</v>
      </c>
      <c r="L70" s="5">
        <f t="shared" si="8"/>
        <v>126.1802575107296</v>
      </c>
    </row>
    <row r="71" spans="2:13">
      <c r="B71" s="23">
        <v>6</v>
      </c>
      <c r="C71" s="23">
        <v>2</v>
      </c>
      <c r="D71" s="5">
        <v>0</v>
      </c>
      <c r="E71" s="10">
        <v>5</v>
      </c>
      <c r="F71" s="5">
        <v>0</v>
      </c>
      <c r="G71" s="10">
        <v>3</v>
      </c>
      <c r="H71" s="5">
        <v>2.3300000000000001E-2</v>
      </c>
      <c r="I71" s="26">
        <v>2.94</v>
      </c>
      <c r="J71" s="5">
        <f t="shared" si="7"/>
        <v>126.1802575107296</v>
      </c>
      <c r="K71" s="22" t="s">
        <v>23</v>
      </c>
      <c r="L71" s="5">
        <f t="shared" si="8"/>
        <v>126.1802575107296</v>
      </c>
    </row>
    <row r="72" spans="2:13">
      <c r="B72" s="23">
        <v>6</v>
      </c>
      <c r="C72" s="23">
        <v>2</v>
      </c>
      <c r="D72" s="5">
        <v>0</v>
      </c>
      <c r="E72" s="10">
        <v>4</v>
      </c>
      <c r="F72" s="5">
        <v>0</v>
      </c>
      <c r="G72" s="10">
        <v>4</v>
      </c>
      <c r="H72" s="5">
        <v>2.3400000000000001E-2</v>
      </c>
      <c r="I72" s="26">
        <v>2.94</v>
      </c>
      <c r="J72" s="5">
        <f t="shared" si="7"/>
        <v>125.64102564102564</v>
      </c>
      <c r="K72" s="22" t="s">
        <v>24</v>
      </c>
      <c r="L72" s="5">
        <f t="shared" si="8"/>
        <v>125.64102564102564</v>
      </c>
    </row>
    <row r="73" spans="2:13">
      <c r="B73" s="23">
        <v>6</v>
      </c>
      <c r="C73" s="23">
        <v>2</v>
      </c>
      <c r="D73" s="5">
        <v>0</v>
      </c>
      <c r="E73" s="10">
        <v>3</v>
      </c>
      <c r="F73" s="5">
        <v>0</v>
      </c>
      <c r="G73" s="10">
        <v>5</v>
      </c>
      <c r="H73" s="5">
        <v>2.3400000000000001E-2</v>
      </c>
      <c r="I73" s="26">
        <v>2.94</v>
      </c>
      <c r="J73" s="5">
        <f t="shared" si="7"/>
        <v>125.64102564102564</v>
      </c>
      <c r="K73" s="22" t="s">
        <v>25</v>
      </c>
      <c r="L73" s="5">
        <f t="shared" si="8"/>
        <v>125.64102564102564</v>
      </c>
    </row>
    <row r="74" spans="2:13">
      <c r="B74" s="23">
        <v>6</v>
      </c>
      <c r="C74" s="23">
        <v>2</v>
      </c>
      <c r="D74" s="5">
        <v>0</v>
      </c>
      <c r="E74" s="10">
        <v>2</v>
      </c>
      <c r="F74" s="5">
        <v>0</v>
      </c>
      <c r="G74" s="10">
        <v>6</v>
      </c>
      <c r="H74" s="5">
        <v>2.3400000000000001E-2</v>
      </c>
      <c r="I74" s="26">
        <v>2.94</v>
      </c>
      <c r="J74" s="5">
        <f t="shared" si="7"/>
        <v>125.64102564102564</v>
      </c>
      <c r="K74" s="22" t="s">
        <v>26</v>
      </c>
      <c r="L74" s="5">
        <f t="shared" si="8"/>
        <v>125.64102564102564</v>
      </c>
    </row>
    <row r="75" spans="2:13">
      <c r="B75" s="23">
        <v>6</v>
      </c>
      <c r="C75" s="23">
        <v>2</v>
      </c>
      <c r="D75" s="5">
        <v>0</v>
      </c>
      <c r="E75" s="10">
        <v>1</v>
      </c>
      <c r="F75" s="5">
        <v>0</v>
      </c>
      <c r="G75" s="10">
        <v>7</v>
      </c>
      <c r="H75" s="5">
        <v>2.3300000000000001E-2</v>
      </c>
      <c r="I75" s="26">
        <v>2.94</v>
      </c>
      <c r="J75" s="5">
        <f t="shared" si="7"/>
        <v>126.1802575107296</v>
      </c>
      <c r="K75" s="22" t="s">
        <v>27</v>
      </c>
      <c r="L75" s="5">
        <f t="shared" si="8"/>
        <v>126.1802575107296</v>
      </c>
    </row>
    <row r="76" spans="2:13">
      <c r="B76" s="23">
        <v>6</v>
      </c>
      <c r="C76" s="23">
        <v>2</v>
      </c>
      <c r="D76" s="5">
        <v>0</v>
      </c>
      <c r="E76" s="10">
        <v>0</v>
      </c>
      <c r="F76" s="5">
        <v>0</v>
      </c>
      <c r="G76" s="10">
        <v>8</v>
      </c>
      <c r="H76" s="5">
        <v>2.3400000000000001E-2</v>
      </c>
      <c r="I76" s="26">
        <v>2.94</v>
      </c>
      <c r="J76" s="15">
        <f t="shared" si="7"/>
        <v>125.64102564102564</v>
      </c>
      <c r="K76" s="22" t="s">
        <v>28</v>
      </c>
      <c r="L76" s="5">
        <f t="shared" si="8"/>
        <v>125.64102564102564</v>
      </c>
    </row>
    <row r="77" spans="2:13">
      <c r="B77" s="1"/>
      <c r="C77" s="1"/>
      <c r="D77" s="1"/>
      <c r="E77" s="1"/>
      <c r="F77" s="1"/>
      <c r="G77" s="1"/>
      <c r="H77" s="1"/>
      <c r="I77" s="1"/>
      <c r="J77" s="27"/>
    </row>
    <row r="78" spans="2:13">
      <c r="B78" s="1"/>
      <c r="C78" s="1"/>
      <c r="D78" s="1"/>
      <c r="E78" s="1"/>
      <c r="F78" s="1"/>
      <c r="G78" s="1"/>
      <c r="H78" s="1"/>
      <c r="I78" s="1"/>
      <c r="J78" s="16"/>
    </row>
    <row r="79" spans="2:13">
      <c r="B79" s="23">
        <v>6</v>
      </c>
      <c r="C79" s="23">
        <v>2</v>
      </c>
      <c r="D79" s="5">
        <v>0</v>
      </c>
      <c r="E79" s="5">
        <v>0</v>
      </c>
      <c r="F79" s="10">
        <v>8</v>
      </c>
      <c r="G79" s="10">
        <v>0</v>
      </c>
      <c r="H79" s="28">
        <v>2.3400000000000001E-2</v>
      </c>
      <c r="I79" s="26">
        <v>2.94</v>
      </c>
      <c r="J79" s="5">
        <f t="shared" ref="J79:J87" si="9">(I79/H79)</f>
        <v>125.64102564102564</v>
      </c>
    </row>
    <row r="80" spans="2:13">
      <c r="B80" s="23">
        <v>6</v>
      </c>
      <c r="C80" s="23">
        <v>2</v>
      </c>
      <c r="D80" s="5">
        <v>0</v>
      </c>
      <c r="E80" s="5">
        <v>0</v>
      </c>
      <c r="F80" s="10">
        <v>7</v>
      </c>
      <c r="G80" s="10">
        <v>1</v>
      </c>
      <c r="H80" s="5">
        <v>2.3400000000000001E-2</v>
      </c>
      <c r="I80" s="5">
        <v>2.83</v>
      </c>
      <c r="J80" s="19">
        <f t="shared" si="9"/>
        <v>120.94017094017094</v>
      </c>
    </row>
    <row r="81" spans="2:10">
      <c r="B81" s="23">
        <v>6</v>
      </c>
      <c r="C81" s="23">
        <v>2</v>
      </c>
      <c r="D81" s="5">
        <v>0</v>
      </c>
      <c r="E81" s="5">
        <v>0</v>
      </c>
      <c r="F81" s="10">
        <v>6</v>
      </c>
      <c r="G81" s="10">
        <v>2</v>
      </c>
      <c r="H81" s="5">
        <v>2.3400000000000001E-2</v>
      </c>
      <c r="I81" s="5">
        <v>2.94</v>
      </c>
      <c r="J81" s="5">
        <f t="shared" si="9"/>
        <v>125.64102564102564</v>
      </c>
    </row>
    <row r="82" spans="2:10">
      <c r="B82" s="23">
        <v>6</v>
      </c>
      <c r="C82" s="23">
        <v>2</v>
      </c>
      <c r="D82" s="5">
        <v>0</v>
      </c>
      <c r="E82" s="5">
        <v>0</v>
      </c>
      <c r="F82" s="10">
        <v>5</v>
      </c>
      <c r="G82" s="10">
        <v>3</v>
      </c>
      <c r="H82" s="5">
        <v>2.3400000000000001E-2</v>
      </c>
      <c r="I82" s="5">
        <v>2.83</v>
      </c>
      <c r="J82" s="5">
        <f t="shared" si="9"/>
        <v>120.94017094017094</v>
      </c>
    </row>
    <row r="83" spans="2:10">
      <c r="B83" s="23">
        <v>6</v>
      </c>
      <c r="C83" s="23">
        <v>2</v>
      </c>
      <c r="D83" s="5">
        <v>0</v>
      </c>
      <c r="E83" s="5">
        <v>0</v>
      </c>
      <c r="F83" s="10">
        <v>4</v>
      </c>
      <c r="G83" s="10">
        <v>4</v>
      </c>
      <c r="H83" s="5">
        <v>2.3400000000000001E-2</v>
      </c>
      <c r="I83" s="5">
        <v>2.94</v>
      </c>
      <c r="J83" s="5">
        <f t="shared" si="9"/>
        <v>125.64102564102564</v>
      </c>
    </row>
    <row r="84" spans="2:10">
      <c r="B84" s="23">
        <v>6</v>
      </c>
      <c r="C84" s="23">
        <v>2</v>
      </c>
      <c r="D84" s="5">
        <v>0</v>
      </c>
      <c r="E84" s="5">
        <v>0</v>
      </c>
      <c r="F84" s="10">
        <v>3</v>
      </c>
      <c r="G84" s="10">
        <v>5</v>
      </c>
      <c r="H84" s="5">
        <v>2.3400000000000001E-2</v>
      </c>
      <c r="I84" s="5">
        <v>2.85</v>
      </c>
      <c r="J84" s="5">
        <f t="shared" si="9"/>
        <v>121.7948717948718</v>
      </c>
    </row>
    <row r="85" spans="2:10">
      <c r="B85" s="23">
        <v>6</v>
      </c>
      <c r="C85" s="23">
        <v>2</v>
      </c>
      <c r="D85" s="5">
        <v>0</v>
      </c>
      <c r="E85" s="5">
        <v>0</v>
      </c>
      <c r="F85" s="10">
        <v>2</v>
      </c>
      <c r="G85" s="10">
        <v>6</v>
      </c>
      <c r="H85" s="5">
        <v>2.3400000000000001E-2</v>
      </c>
      <c r="I85" s="5">
        <v>2.84</v>
      </c>
      <c r="J85" s="5">
        <f t="shared" si="9"/>
        <v>121.36752136752136</v>
      </c>
    </row>
    <row r="86" spans="2:10">
      <c r="B86" s="23">
        <v>6</v>
      </c>
      <c r="C86" s="23">
        <v>2</v>
      </c>
      <c r="D86" s="5">
        <v>0</v>
      </c>
      <c r="E86" s="5">
        <v>0</v>
      </c>
      <c r="F86" s="10">
        <v>1</v>
      </c>
      <c r="G86" s="10">
        <v>7</v>
      </c>
      <c r="H86" s="5">
        <v>2.3400000000000001E-2</v>
      </c>
      <c r="I86" s="5">
        <v>2.94</v>
      </c>
      <c r="J86" s="5">
        <f t="shared" si="9"/>
        <v>125.64102564102564</v>
      </c>
    </row>
    <row r="87" spans="2:10">
      <c r="B87" s="23">
        <v>6</v>
      </c>
      <c r="C87" s="23">
        <v>2</v>
      </c>
      <c r="D87" s="5">
        <v>0</v>
      </c>
      <c r="E87" s="5">
        <v>0</v>
      </c>
      <c r="F87" s="10">
        <v>0</v>
      </c>
      <c r="G87" s="10">
        <v>8</v>
      </c>
      <c r="H87" s="5">
        <v>2.3400000000000001E-2</v>
      </c>
      <c r="I87" s="5">
        <v>2.96</v>
      </c>
      <c r="J87" s="5">
        <f t="shared" si="9"/>
        <v>126.49572649572649</v>
      </c>
    </row>
    <row r="98" spans="13:13">
      <c r="M98" s="6"/>
    </row>
    <row r="117" spans="14:14">
      <c r="N117" s="6"/>
    </row>
    <row r="133" spans="22:22">
      <c r="V133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3AD30240D259438D2036BE62B1CD12" ma:contentTypeVersion="12" ma:contentTypeDescription="Create a new document." ma:contentTypeScope="" ma:versionID="1ab82f88c5d58b7127c4aede6650a676">
  <xsd:schema xmlns:xsd="http://www.w3.org/2001/XMLSchema" xmlns:xs="http://www.w3.org/2001/XMLSchema" xmlns:p="http://schemas.microsoft.com/office/2006/metadata/properties" xmlns:ns3="1f596538-17f0-4cd8-ab9b-6a53a1d26dd7" xmlns:ns4="c98e8b5e-909a-4797-acbd-9c1f843d4f81" targetNamespace="http://schemas.microsoft.com/office/2006/metadata/properties" ma:root="true" ma:fieldsID="fd3acec21651c7b3ff9b92cf6164f990" ns3:_="" ns4:_="">
    <xsd:import namespace="1f596538-17f0-4cd8-ab9b-6a53a1d26dd7"/>
    <xsd:import namespace="c98e8b5e-909a-4797-acbd-9c1f843d4f8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96538-17f0-4cd8-ab9b-6a53a1d26d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e8b5e-909a-4797-acbd-9c1f843d4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12E403-A9B2-456E-880E-C4AA0324D0C8}"/>
</file>

<file path=customXml/itemProps2.xml><?xml version="1.0" encoding="utf-8"?>
<ds:datastoreItem xmlns:ds="http://schemas.openxmlformats.org/officeDocument/2006/customXml" ds:itemID="{3574CDBC-7768-4CE6-A080-86791674FBAD}"/>
</file>

<file path=customXml/itemProps3.xml><?xml version="1.0" encoding="utf-8"?>
<ds:datastoreItem xmlns:ds="http://schemas.openxmlformats.org/officeDocument/2006/customXml" ds:itemID="{81A936DF-39A1-43F8-B8A2-ED14BC57FA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duarte</dc:creator>
  <cp:keywords/>
  <dc:description/>
  <cp:lastModifiedBy/>
  <cp:revision/>
  <dcterms:created xsi:type="dcterms:W3CDTF">2021-01-05T12:35:59Z</dcterms:created>
  <dcterms:modified xsi:type="dcterms:W3CDTF">2021-02-20T21:35:32Z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0x010100E63AD30240D259438D2036BE62B1CD12</vt:lpwstr>
  </property>
</Properties>
</file>