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790" yWindow="0" windowWidth="12915" windowHeight="4905" activeTab="3"/>
  </bookViews>
  <sheets>
    <sheet name="Resultados" sheetId="5" r:id="rId1"/>
    <sheet name="Cálculo do Ponto de Função" sheetId="3" r:id="rId2"/>
    <sheet name="Contagem total" sheetId="1" r:id="rId3"/>
    <sheet name="Questões" sheetId="4" r:id="rId4"/>
    <sheet name="Coeficientes" sheetId="2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4" l="1"/>
  <c r="J18" i="4" s="1"/>
  <c r="I17" i="4"/>
  <c r="I18" i="4" s="1"/>
  <c r="H17" i="4"/>
  <c r="H18" i="4" s="1"/>
  <c r="G17" i="4"/>
  <c r="G18" i="4" s="1"/>
  <c r="F17" i="4"/>
  <c r="F18" i="4" s="1"/>
  <c r="E17" i="4"/>
  <c r="E18" i="4" s="1"/>
  <c r="E19" i="4" s="1"/>
  <c r="B13" i="3" l="1"/>
  <c r="F3" i="5" s="1"/>
  <c r="C7" i="3" l="1"/>
  <c r="G4" i="1"/>
  <c r="G5" i="1"/>
  <c r="G6" i="1"/>
  <c r="G7" i="1"/>
  <c r="G3" i="1"/>
  <c r="G8" i="1" l="1"/>
  <c r="C6" i="3" s="1"/>
  <c r="C8" i="3" s="1"/>
  <c r="B17" i="3" l="1"/>
  <c r="F2" i="5"/>
  <c r="F4" i="5" l="1"/>
  <c r="B19" i="3"/>
  <c r="F5" i="5" s="1"/>
</calcChain>
</file>

<file path=xl/comments1.xml><?xml version="1.0" encoding="utf-8"?>
<comments xmlns="http://schemas.openxmlformats.org/spreadsheetml/2006/main">
  <authors>
    <author>User</author>
  </authors>
  <commentList>
    <comment ref="C15" authorId="0">
      <text>
        <r>
          <rPr>
            <sz val="9"/>
            <color indexed="81"/>
            <rFont val="Tahoma"/>
            <charset val="1"/>
          </rPr>
          <t xml:space="preserve"> http://www.catho.com.br/profissoes/analista-programador-csharp</t>
        </r>
      </text>
    </comment>
  </commentList>
</comments>
</file>

<file path=xl/comments2.xml><?xml version="1.0" encoding="utf-8"?>
<comments xmlns="http://schemas.openxmlformats.org/spreadsheetml/2006/main">
  <authors>
    <author>Andre Luiz Rodrigues Estevam</author>
  </authors>
  <commentList>
    <comment ref="D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  <comment ref="E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  <comment ref="F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
</t>
        </r>
      </text>
    </comment>
  </commentList>
</comments>
</file>

<file path=xl/comments3.xml><?xml version="1.0" encoding="utf-8"?>
<comments xmlns="http://schemas.openxmlformats.org/spreadsheetml/2006/main">
  <authors>
    <author>Andre Luiz Rodrigues Estevam</author>
  </authors>
  <commentList>
    <comment ref="J2" authorId="0">
      <text>
        <r>
          <rPr>
            <b/>
            <sz val="9"/>
            <color indexed="81"/>
            <rFont val="Segoe UI"/>
            <family val="2"/>
          </rPr>
          <t xml:space="preserve">Inserir valor 1 para assinalar o campo </t>
        </r>
      </text>
    </comment>
  </commentList>
</comments>
</file>

<file path=xl/sharedStrings.xml><?xml version="1.0" encoding="utf-8"?>
<sst xmlns="http://schemas.openxmlformats.org/spreadsheetml/2006/main" count="61" uniqueCount="51">
  <si>
    <t>Domínio de informação</t>
  </si>
  <si>
    <t>Contagem</t>
  </si>
  <si>
    <t>Simples</t>
  </si>
  <si>
    <t>Médio</t>
  </si>
  <si>
    <t>Complexo</t>
  </si>
  <si>
    <t>Resultado</t>
  </si>
  <si>
    <t>Entradas externas</t>
  </si>
  <si>
    <t>Saídas externas</t>
  </si>
  <si>
    <t>Consultas externas</t>
  </si>
  <si>
    <t>Arquivos Lógicos Internos</t>
  </si>
  <si>
    <t>Arquivos de Interface Externos</t>
  </si>
  <si>
    <t>SOMA</t>
  </si>
  <si>
    <t>Coeficientes</t>
  </si>
  <si>
    <t>O sistema requer salvamento e recuperação confiáveis ?</t>
  </si>
  <si>
    <t>São necessárias comunicações de dados especializadas ?</t>
  </si>
  <si>
    <t>Há funções de processamento distribuído ?</t>
  </si>
  <si>
    <t>O sistema rodará em ambiente operacional existente e intensamente utilizado ?</t>
  </si>
  <si>
    <t>O desempenho é crítico ?</t>
  </si>
  <si>
    <t>O sistema requer entrada de dados online ?</t>
  </si>
  <si>
    <t>A entrada de dados online requer múltiplas telas ou operações ?</t>
  </si>
  <si>
    <t>As entradas, saídas e consultas são complexas ?</t>
  </si>
  <si>
    <t>O processamento interno é complexo ?</t>
  </si>
  <si>
    <t>O código é projetado para ser reutilizável ?</t>
  </si>
  <si>
    <t>A instalação está incluída no projeto ?</t>
  </si>
  <si>
    <t>O sistema é projetado para múltiplas instalações em diferentes organizações ?</t>
  </si>
  <si>
    <t>A aplicação é projetada para facilitar a troca e o uso pelo usuário ?</t>
  </si>
  <si>
    <t>Questão</t>
  </si>
  <si>
    <t>Nada importante</t>
  </si>
  <si>
    <t>Absolutamente essencial</t>
  </si>
  <si>
    <t>Quantidade</t>
  </si>
  <si>
    <t>Soma</t>
  </si>
  <si>
    <t>FP = Contagem total * [ 0,65 + 0,01 *∑ ( Fi ) ]</t>
  </si>
  <si>
    <t>Contagem total</t>
  </si>
  <si>
    <t>Fi</t>
  </si>
  <si>
    <t>FP</t>
  </si>
  <si>
    <t>Integrantes</t>
  </si>
  <si>
    <t>Pontos de função por integrante/mês</t>
  </si>
  <si>
    <t>Pontos de função totais por mês</t>
  </si>
  <si>
    <t>Custo do sistema</t>
  </si>
  <si>
    <t>meses</t>
  </si>
  <si>
    <t>Pontos de função do sistema</t>
  </si>
  <si>
    <t>Pontos de função dos desenvolvedores</t>
  </si>
  <si>
    <t>Tempo previsto para desenvolvimento</t>
  </si>
  <si>
    <t>FP/mês</t>
  </si>
  <si>
    <t>PREVISTO</t>
  </si>
  <si>
    <t>OCORRIDO</t>
  </si>
  <si>
    <t>Tempo decorrido de desenvolvimento</t>
  </si>
  <si>
    <t>Salário médio do analista programador c#</t>
  </si>
  <si>
    <t>Fonte: Catho</t>
  </si>
  <si>
    <t>Tempo para desenvolvimento</t>
  </si>
  <si>
    <t>Os Arquivos Lógicos Internos são atualizados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</si>
</sst>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\F\P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2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37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24" xfId="0" applyFont="1" applyFill="1" applyBorder="1" applyAlignment="1">
      <alignment horizontal="center" vertical="center" textRotation="45"/>
    </xf>
    <xf numFmtId="0" fontId="1" fillId="3" borderId="2" xfId="0" applyFont="1" applyFill="1" applyBorder="1" applyAlignment="1">
      <alignment horizontal="center" vertical="center" textRotation="45"/>
    </xf>
    <xf numFmtId="0" fontId="1" fillId="4" borderId="20" xfId="0" applyFont="1" applyFill="1" applyBorder="1" applyAlignment="1">
      <alignment horizontal="center" vertical="center" textRotation="45"/>
    </xf>
    <xf numFmtId="0" fontId="1" fillId="2" borderId="24" xfId="0" applyFont="1" applyFill="1" applyBorder="1" applyAlignment="1">
      <alignment horizontal="center" vertical="center" textRotation="45" wrapText="1"/>
    </xf>
    <xf numFmtId="0" fontId="0" fillId="0" borderId="0" xfId="0" applyAlignment="1">
      <alignment horizontal="left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180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180" wrapText="1"/>
    </xf>
    <xf numFmtId="0" fontId="0" fillId="0" borderId="30" xfId="0" applyBorder="1"/>
    <xf numFmtId="0" fontId="0" fillId="0" borderId="41" xfId="0" applyBorder="1"/>
    <xf numFmtId="0" fontId="0" fillId="3" borderId="34" xfId="0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0" borderId="42" xfId="0" applyBorder="1"/>
    <xf numFmtId="0" fontId="1" fillId="3" borderId="1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3" fillId="3" borderId="45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164" fontId="5" fillId="3" borderId="1" xfId="0" applyNumberFormat="1" applyFont="1" applyFill="1" applyBorder="1"/>
    <xf numFmtId="0" fontId="9" fillId="3" borderId="13" xfId="0" applyFont="1" applyFill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/>
    </xf>
    <xf numFmtId="0" fontId="0" fillId="3" borderId="5" xfId="0" applyFill="1" applyBorder="1"/>
    <xf numFmtId="0" fontId="0" fillId="3" borderId="24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1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3" fillId="0" borderId="2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7" xfId="0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2" sqref="E22"/>
    </sheetView>
  </sheetViews>
  <sheetFormatPr defaultRowHeight="15" x14ac:dyDescent="0.25"/>
  <cols>
    <col min="1" max="1" width="9.140625" customWidth="1"/>
    <col min="6" max="6" width="4.140625" customWidth="1"/>
  </cols>
  <sheetData>
    <row r="1" spans="1:7" ht="15.75" thickBot="1" x14ac:dyDescent="0.3">
      <c r="A1" s="72" t="s">
        <v>44</v>
      </c>
      <c r="B1" s="73"/>
      <c r="C1" s="73"/>
      <c r="D1" s="73"/>
      <c r="E1" s="73"/>
      <c r="F1" s="73"/>
      <c r="G1" s="74"/>
    </row>
    <row r="2" spans="1:7" x14ac:dyDescent="0.25">
      <c r="A2" s="75" t="s">
        <v>40</v>
      </c>
      <c r="B2" s="76"/>
      <c r="C2" s="76"/>
      <c r="D2" s="76"/>
      <c r="E2" s="77"/>
      <c r="F2" s="59">
        <f>'Cálculo do Ponto de Função'!C8</f>
        <v>23.92</v>
      </c>
      <c r="G2" s="60" t="s">
        <v>34</v>
      </c>
    </row>
    <row r="3" spans="1:7" x14ac:dyDescent="0.25">
      <c r="A3" s="78" t="s">
        <v>41</v>
      </c>
      <c r="B3" s="79"/>
      <c r="C3" s="79"/>
      <c r="D3" s="79"/>
      <c r="E3" s="80"/>
      <c r="F3" s="61">
        <f>'Cálculo do Ponto de Função'!B13</f>
        <v>10</v>
      </c>
      <c r="G3" s="58" t="s">
        <v>43</v>
      </c>
    </row>
    <row r="4" spans="1:7" x14ac:dyDescent="0.25">
      <c r="A4" s="78" t="s">
        <v>42</v>
      </c>
      <c r="B4" s="79"/>
      <c r="C4" s="79"/>
      <c r="D4" s="79"/>
      <c r="E4" s="80"/>
      <c r="F4" s="61">
        <f>'Cálculo do Ponto de Função'!B17</f>
        <v>2.3920000000000003</v>
      </c>
      <c r="G4" s="58" t="s">
        <v>39</v>
      </c>
    </row>
    <row r="5" spans="1:7" ht="15.75" thickBot="1" x14ac:dyDescent="0.3">
      <c r="A5" s="81" t="s">
        <v>38</v>
      </c>
      <c r="B5" s="82"/>
      <c r="C5" s="82"/>
      <c r="D5" s="82"/>
      <c r="E5" s="83"/>
      <c r="F5" s="70">
        <f>'Cálculo do Ponto de Função'!B19</f>
        <v>40929.392400000004</v>
      </c>
      <c r="G5" s="71"/>
    </row>
    <row r="6" spans="1:7" ht="15.75" thickBot="1" x14ac:dyDescent="0.3"/>
    <row r="7" spans="1:7" ht="15.75" thickBot="1" x14ac:dyDescent="0.3">
      <c r="A7" s="72" t="s">
        <v>45</v>
      </c>
      <c r="B7" s="73"/>
      <c r="C7" s="73"/>
      <c r="D7" s="73"/>
      <c r="E7" s="73"/>
      <c r="F7" s="73"/>
      <c r="G7" s="74"/>
    </row>
    <row r="8" spans="1:7" x14ac:dyDescent="0.25">
      <c r="A8" s="84" t="s">
        <v>46</v>
      </c>
      <c r="B8" s="85"/>
      <c r="C8" s="85"/>
      <c r="D8" s="85"/>
      <c r="E8" s="86"/>
      <c r="F8" s="59"/>
      <c r="G8" s="60" t="s">
        <v>39</v>
      </c>
    </row>
    <row r="9" spans="1:7" x14ac:dyDescent="0.25">
      <c r="A9" s="64"/>
      <c r="B9" s="65"/>
      <c r="C9" s="65"/>
      <c r="D9" s="65"/>
      <c r="E9" s="66"/>
      <c r="F9" s="61"/>
      <c r="G9" s="58"/>
    </row>
    <row r="10" spans="1:7" x14ac:dyDescent="0.25">
      <c r="A10" s="64"/>
      <c r="B10" s="65"/>
      <c r="C10" s="65"/>
      <c r="D10" s="65"/>
      <c r="E10" s="66"/>
      <c r="F10" s="61"/>
      <c r="G10" s="58"/>
    </row>
    <row r="11" spans="1:7" x14ac:dyDescent="0.25">
      <c r="A11" s="64"/>
      <c r="B11" s="65"/>
      <c r="C11" s="65"/>
      <c r="D11" s="65"/>
      <c r="E11" s="66"/>
      <c r="F11" s="61"/>
      <c r="G11" s="58"/>
    </row>
    <row r="12" spans="1:7" ht="15.75" thickBot="1" x14ac:dyDescent="0.3">
      <c r="A12" s="67"/>
      <c r="B12" s="68"/>
      <c r="C12" s="68"/>
      <c r="D12" s="68"/>
      <c r="E12" s="69"/>
      <c r="F12" s="63"/>
      <c r="G12" s="62"/>
    </row>
  </sheetData>
  <mergeCells count="12">
    <mergeCell ref="A11:E11"/>
    <mergeCell ref="A12:E12"/>
    <mergeCell ref="F5:G5"/>
    <mergeCell ref="A1:G1"/>
    <mergeCell ref="A7:G7"/>
    <mergeCell ref="A9:E9"/>
    <mergeCell ref="A10:E10"/>
    <mergeCell ref="A2:E2"/>
    <mergeCell ref="A3:E3"/>
    <mergeCell ref="A4:E4"/>
    <mergeCell ref="A5:E5"/>
    <mergeCell ref="A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D21" sqref="D21"/>
    </sheetView>
  </sheetViews>
  <sheetFormatPr defaultRowHeight="15" x14ac:dyDescent="0.25"/>
  <cols>
    <col min="1" max="1" width="24.85546875" customWidth="1"/>
    <col min="2" max="2" width="11.85546875" customWidth="1"/>
    <col min="3" max="3" width="12.28515625" bestFit="1" customWidth="1"/>
  </cols>
  <sheetData>
    <row r="1" spans="1:6" ht="15" customHeight="1" x14ac:dyDescent="0.25">
      <c r="A1" s="87" t="s">
        <v>31</v>
      </c>
      <c r="B1" s="88"/>
      <c r="C1" s="88"/>
      <c r="D1" s="88"/>
      <c r="E1" s="88"/>
      <c r="F1" s="89"/>
    </row>
    <row r="2" spans="1:6" ht="15" customHeight="1" x14ac:dyDescent="0.25">
      <c r="A2" s="90"/>
      <c r="B2" s="91"/>
      <c r="C2" s="91"/>
      <c r="D2" s="91"/>
      <c r="E2" s="91"/>
      <c r="F2" s="92"/>
    </row>
    <row r="3" spans="1:6" x14ac:dyDescent="0.25">
      <c r="A3" s="90"/>
      <c r="B3" s="91"/>
      <c r="C3" s="91"/>
      <c r="D3" s="91"/>
      <c r="E3" s="91"/>
      <c r="F3" s="92"/>
    </row>
    <row r="4" spans="1:6" ht="15.75" thickBot="1" x14ac:dyDescent="0.3">
      <c r="A4" s="93"/>
      <c r="B4" s="94"/>
      <c r="C4" s="94"/>
      <c r="D4" s="94"/>
      <c r="E4" s="94"/>
      <c r="F4" s="95"/>
    </row>
    <row r="5" spans="1:6" ht="15.75" thickBot="1" x14ac:dyDescent="0.3"/>
    <row r="6" spans="1:6" x14ac:dyDescent="0.25">
      <c r="A6" s="98" t="s">
        <v>32</v>
      </c>
      <c r="B6" s="99"/>
      <c r="C6" s="34">
        <f>'Contagem total'!G8</f>
        <v>26</v>
      </c>
    </row>
    <row r="7" spans="1:6" ht="15.75" thickBot="1" x14ac:dyDescent="0.3">
      <c r="A7" s="96" t="s">
        <v>33</v>
      </c>
      <c r="B7" s="97"/>
      <c r="C7" s="35">
        <f>Questões!E19</f>
        <v>27</v>
      </c>
    </row>
    <row r="8" spans="1:6" ht="24" thickBot="1" x14ac:dyDescent="0.4">
      <c r="A8" s="100" t="s">
        <v>34</v>
      </c>
      <c r="B8" s="101"/>
      <c r="C8" s="54">
        <f>C6*(Coeficientes!A8 + (Coeficientes!A9 * C7))</f>
        <v>23.92</v>
      </c>
    </row>
    <row r="10" spans="1:6" ht="15.75" thickBot="1" x14ac:dyDescent="0.3"/>
    <row r="11" spans="1:6" ht="32.25" customHeight="1" x14ac:dyDescent="0.25">
      <c r="A11" s="47" t="s">
        <v>36</v>
      </c>
      <c r="B11" s="48">
        <v>2</v>
      </c>
    </row>
    <row r="12" spans="1:6" ht="27" customHeight="1" thickBot="1" x14ac:dyDescent="0.3">
      <c r="A12" s="49" t="s">
        <v>35</v>
      </c>
      <c r="B12" s="50">
        <v>5</v>
      </c>
    </row>
    <row r="13" spans="1:6" ht="29.25" customHeight="1" thickBot="1" x14ac:dyDescent="0.3">
      <c r="A13" s="52" t="s">
        <v>37</v>
      </c>
      <c r="B13" s="51">
        <f>B11*B12</f>
        <v>10</v>
      </c>
    </row>
    <row r="14" spans="1:6" ht="15.75" thickBot="1" x14ac:dyDescent="0.3"/>
    <row r="15" spans="1:6" ht="30.75" thickBot="1" x14ac:dyDescent="0.3">
      <c r="A15" s="53" t="s">
        <v>47</v>
      </c>
      <c r="B15" s="56">
        <v>3422.19</v>
      </c>
      <c r="C15" t="s">
        <v>48</v>
      </c>
    </row>
    <row r="16" spans="1:6" ht="15.75" thickBot="1" x14ac:dyDescent="0.3"/>
    <row r="17" spans="1:3" ht="32.25" thickBot="1" x14ac:dyDescent="0.3">
      <c r="A17" s="55" t="s">
        <v>49</v>
      </c>
      <c r="B17" s="46">
        <f>C8/B13</f>
        <v>2.3920000000000003</v>
      </c>
      <c r="C17" s="57" t="s">
        <v>39</v>
      </c>
    </row>
    <row r="18" spans="1:3" ht="15.75" thickBot="1" x14ac:dyDescent="0.3"/>
    <row r="19" spans="1:3" ht="26.25" customHeight="1" thickBot="1" x14ac:dyDescent="0.3">
      <c r="A19" s="46" t="s">
        <v>38</v>
      </c>
      <c r="B19" s="56">
        <f>B12*B17*B15</f>
        <v>40929.392400000004</v>
      </c>
    </row>
  </sheetData>
  <mergeCells count="4">
    <mergeCell ref="A1:F4"/>
    <mergeCell ref="A7:B7"/>
    <mergeCell ref="A6:B6"/>
    <mergeCell ref="A8:B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C7" sqref="C7"/>
    </sheetView>
  </sheetViews>
  <sheetFormatPr defaultRowHeight="15" x14ac:dyDescent="0.25"/>
  <cols>
    <col min="1" max="1" width="26.42578125" customWidth="1"/>
    <col min="2" max="2" width="5.140625" customWidth="1"/>
    <col min="3" max="3" width="5.28515625" customWidth="1"/>
    <col min="4" max="4" width="3.5703125" customWidth="1"/>
    <col min="5" max="6" width="3.85546875" customWidth="1"/>
    <col min="7" max="7" width="12" customWidth="1"/>
  </cols>
  <sheetData>
    <row r="1" spans="1:8" ht="24" customHeight="1" thickBot="1" x14ac:dyDescent="0.3">
      <c r="C1" s="11"/>
      <c r="D1" s="109"/>
      <c r="E1" s="109"/>
      <c r="F1" s="109"/>
      <c r="G1" s="2"/>
      <c r="H1" s="2"/>
    </row>
    <row r="2" spans="1:8" ht="66" customHeight="1" thickBot="1" x14ac:dyDescent="0.3">
      <c r="A2" s="10" t="s">
        <v>0</v>
      </c>
      <c r="B2" s="12"/>
      <c r="C2" s="23" t="s">
        <v>1</v>
      </c>
      <c r="D2" s="20" t="s">
        <v>2</v>
      </c>
      <c r="E2" s="21" t="s">
        <v>3</v>
      </c>
      <c r="F2" s="21" t="s">
        <v>4</v>
      </c>
      <c r="G2" s="22" t="s">
        <v>5</v>
      </c>
      <c r="H2" s="2"/>
    </row>
    <row r="3" spans="1:8" x14ac:dyDescent="0.25">
      <c r="A3" s="110" t="s">
        <v>6</v>
      </c>
      <c r="B3" s="111"/>
      <c r="C3" s="17">
        <v>4</v>
      </c>
      <c r="D3" s="36">
        <v>1</v>
      </c>
      <c r="E3" s="37"/>
      <c r="F3" s="38"/>
      <c r="G3" s="14">
        <f>IF(D3=1,C3*Coeficientes!D2,IF(E3=1,C3*Coeficientes!E2,IF(F3=1,C3*Coeficientes!F2,0)))</f>
        <v>12</v>
      </c>
    </row>
    <row r="4" spans="1:8" x14ac:dyDescent="0.25">
      <c r="A4" s="102" t="s">
        <v>7</v>
      </c>
      <c r="B4" s="103"/>
      <c r="C4" s="18">
        <v>1</v>
      </c>
      <c r="D4" s="39">
        <v>1</v>
      </c>
      <c r="E4" s="40"/>
      <c r="F4" s="41"/>
      <c r="G4" s="15">
        <f>IF(D4=1,C4*Coeficientes!D3,IF(E4=1,C4*Coeficientes!E3,IF(F4=1,C4*Coeficientes!F3,0)))</f>
        <v>4</v>
      </c>
    </row>
    <row r="5" spans="1:8" x14ac:dyDescent="0.25">
      <c r="A5" s="102" t="s">
        <v>8</v>
      </c>
      <c r="B5" s="103"/>
      <c r="C5" s="18">
        <v>1</v>
      </c>
      <c r="D5" s="39">
        <v>1</v>
      </c>
      <c r="E5" s="40"/>
      <c r="F5" s="41"/>
      <c r="G5" s="15">
        <f>IF(D5=1,C5*Coeficientes!D4,IF(E5=1,C5*Coeficientes!E4,IF(F5=1,C5*Coeficientes!F4,0)))</f>
        <v>3</v>
      </c>
    </row>
    <row r="6" spans="1:8" x14ac:dyDescent="0.25">
      <c r="A6" s="102" t="s">
        <v>9</v>
      </c>
      <c r="B6" s="103"/>
      <c r="C6" s="18">
        <v>1</v>
      </c>
      <c r="D6" s="39">
        <v>1</v>
      </c>
      <c r="E6" s="40"/>
      <c r="F6" s="41"/>
      <c r="G6" s="15">
        <f>IF(D6=1,C6*Coeficientes!D5,IF(E6=1,C6*Coeficientes!E5,IF(F6=1,C6*Coeficientes!F5,0)))</f>
        <v>7</v>
      </c>
    </row>
    <row r="7" spans="1:8" ht="15.75" thickBot="1" x14ac:dyDescent="0.3">
      <c r="A7" s="104" t="s">
        <v>10</v>
      </c>
      <c r="B7" s="105"/>
      <c r="C7" s="19">
        <v>0</v>
      </c>
      <c r="D7" s="42"/>
      <c r="E7" s="43"/>
      <c r="F7" s="44"/>
      <c r="G7" s="16">
        <f>IF(D7=1,C7*Coeficientes!D6,IF(E7=1,C7*Coeficientes!E6,IF(F7=1,C7*Coeficientes!F6,0)))</f>
        <v>0</v>
      </c>
    </row>
    <row r="8" spans="1:8" ht="25.5" customHeight="1" thickBot="1" x14ac:dyDescent="0.3">
      <c r="D8" s="106" t="s">
        <v>11</v>
      </c>
      <c r="E8" s="107"/>
      <c r="F8" s="108"/>
      <c r="G8" s="13">
        <f>SUM(G3:G7)</f>
        <v>26</v>
      </c>
    </row>
  </sheetData>
  <mergeCells count="7">
    <mergeCell ref="A6:B6"/>
    <mergeCell ref="A7:B7"/>
    <mergeCell ref="D8:F8"/>
    <mergeCell ref="D1:F1"/>
    <mergeCell ref="A3:B3"/>
    <mergeCell ref="A4:B4"/>
    <mergeCell ref="A5:B5"/>
  </mergeCells>
  <conditionalFormatting sqref="D3:F7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9"/>
  <sheetViews>
    <sheetView tabSelected="1" topLeftCell="B1" workbookViewId="0">
      <selection activeCell="F3" sqref="F3"/>
    </sheetView>
  </sheetViews>
  <sheetFormatPr defaultRowHeight="15" x14ac:dyDescent="0.25"/>
  <cols>
    <col min="2" max="4" width="17.7109375" customWidth="1"/>
    <col min="5" max="10" width="4.7109375" customWidth="1"/>
  </cols>
  <sheetData>
    <row r="1" spans="2:10" ht="93.75" customHeight="1" thickBot="1" x14ac:dyDescent="0.3">
      <c r="B1" s="119" t="s">
        <v>26</v>
      </c>
      <c r="C1" s="120"/>
      <c r="D1" s="121"/>
      <c r="E1" s="33" t="s">
        <v>27</v>
      </c>
      <c r="F1" s="30"/>
      <c r="G1" s="30"/>
      <c r="H1" s="30"/>
      <c r="I1" s="30"/>
      <c r="J1" s="33" t="s">
        <v>28</v>
      </c>
    </row>
    <row r="2" spans="2:10" ht="15.75" customHeight="1" thickBot="1" x14ac:dyDescent="0.3">
      <c r="B2" s="122"/>
      <c r="C2" s="123"/>
      <c r="D2" s="124"/>
      <c r="E2" s="8">
        <v>0</v>
      </c>
      <c r="F2" s="9">
        <v>1</v>
      </c>
      <c r="G2" s="9">
        <v>2</v>
      </c>
      <c r="H2" s="9">
        <v>3</v>
      </c>
      <c r="I2" s="9">
        <v>4</v>
      </c>
      <c r="J2" s="25">
        <v>5</v>
      </c>
    </row>
    <row r="3" spans="2:10" s="24" customFormat="1" ht="29.25" customHeight="1" x14ac:dyDescent="0.25">
      <c r="B3" s="128" t="s">
        <v>13</v>
      </c>
      <c r="C3" s="129"/>
      <c r="D3" s="129"/>
      <c r="E3" s="31"/>
      <c r="F3" s="31"/>
      <c r="G3" s="31"/>
      <c r="H3" s="31"/>
      <c r="I3" s="31"/>
      <c r="J3" s="31">
        <v>1</v>
      </c>
    </row>
    <row r="4" spans="2:10" s="24" customFormat="1" ht="29.25" customHeight="1" x14ac:dyDescent="0.25">
      <c r="B4" s="115" t="s">
        <v>14</v>
      </c>
      <c r="C4" s="116"/>
      <c r="D4" s="116"/>
      <c r="E4" s="29">
        <v>1</v>
      </c>
      <c r="F4" s="29"/>
      <c r="G4" s="29"/>
      <c r="H4" s="29"/>
      <c r="I4" s="29"/>
      <c r="J4" s="29"/>
    </row>
    <row r="5" spans="2:10" s="24" customFormat="1" ht="29.25" customHeight="1" x14ac:dyDescent="0.25">
      <c r="B5" s="115" t="s">
        <v>15</v>
      </c>
      <c r="C5" s="116"/>
      <c r="D5" s="116"/>
      <c r="E5" s="29">
        <v>1</v>
      </c>
      <c r="F5" s="29"/>
      <c r="G5" s="29"/>
      <c r="H5" s="29"/>
      <c r="I5" s="29"/>
      <c r="J5" s="29"/>
    </row>
    <row r="6" spans="2:10" s="24" customFormat="1" ht="29.25" customHeight="1" x14ac:dyDescent="0.25">
      <c r="B6" s="115" t="s">
        <v>16</v>
      </c>
      <c r="C6" s="116"/>
      <c r="D6" s="116"/>
      <c r="E6" s="29"/>
      <c r="F6" s="29"/>
      <c r="G6" s="29"/>
      <c r="H6" s="29">
        <v>1</v>
      </c>
      <c r="I6" s="29"/>
      <c r="J6" s="29"/>
    </row>
    <row r="7" spans="2:10" s="24" customFormat="1" ht="29.25" customHeight="1" x14ac:dyDescent="0.25">
      <c r="B7" s="115" t="s">
        <v>17</v>
      </c>
      <c r="C7" s="116"/>
      <c r="D7" s="116"/>
      <c r="E7" s="29"/>
      <c r="F7" s="29"/>
      <c r="G7" s="29">
        <v>1</v>
      </c>
      <c r="H7" s="29"/>
      <c r="I7" s="29"/>
      <c r="J7" s="29"/>
    </row>
    <row r="8" spans="2:10" s="24" customFormat="1" ht="29.25" customHeight="1" x14ac:dyDescent="0.25">
      <c r="B8" s="115" t="s">
        <v>18</v>
      </c>
      <c r="C8" s="116"/>
      <c r="D8" s="116"/>
      <c r="E8" s="29">
        <v>1</v>
      </c>
      <c r="F8" s="29"/>
      <c r="G8" s="29"/>
      <c r="H8" s="29"/>
      <c r="I8" s="29"/>
      <c r="J8" s="29"/>
    </row>
    <row r="9" spans="2:10" s="24" customFormat="1" ht="29.25" customHeight="1" x14ac:dyDescent="0.25">
      <c r="B9" s="115" t="s">
        <v>19</v>
      </c>
      <c r="C9" s="116"/>
      <c r="D9" s="116"/>
      <c r="E9" s="29">
        <v>1</v>
      </c>
      <c r="F9" s="29"/>
      <c r="G9" s="29"/>
      <c r="H9" s="29"/>
      <c r="I9" s="29"/>
      <c r="J9" s="29"/>
    </row>
    <row r="10" spans="2:10" s="24" customFormat="1" ht="29.25" customHeight="1" x14ac:dyDescent="0.25">
      <c r="B10" s="115" t="s">
        <v>50</v>
      </c>
      <c r="C10" s="116"/>
      <c r="D10" s="116"/>
      <c r="E10" s="29">
        <v>1</v>
      </c>
      <c r="F10" s="29"/>
      <c r="G10" s="29"/>
      <c r="H10" s="29"/>
      <c r="I10" s="29"/>
      <c r="J10" s="29"/>
    </row>
    <row r="11" spans="2:10" s="24" customFormat="1" ht="29.25" customHeight="1" x14ac:dyDescent="0.25">
      <c r="B11" s="115" t="s">
        <v>20</v>
      </c>
      <c r="C11" s="116"/>
      <c r="D11" s="116"/>
      <c r="E11" s="29"/>
      <c r="F11" s="29">
        <v>1</v>
      </c>
      <c r="G11" s="29"/>
      <c r="H11" s="29"/>
      <c r="I11" s="29"/>
      <c r="J11" s="29"/>
    </row>
    <row r="12" spans="2:10" s="24" customFormat="1" ht="29.25" customHeight="1" x14ac:dyDescent="0.25">
      <c r="B12" s="115" t="s">
        <v>21</v>
      </c>
      <c r="C12" s="116"/>
      <c r="D12" s="116"/>
      <c r="E12" s="29"/>
      <c r="F12" s="29">
        <v>1</v>
      </c>
      <c r="G12" s="29"/>
      <c r="H12" s="29"/>
      <c r="I12" s="29"/>
      <c r="J12" s="29"/>
    </row>
    <row r="13" spans="2:10" s="24" customFormat="1" ht="29.25" customHeight="1" x14ac:dyDescent="0.25">
      <c r="B13" s="115" t="s">
        <v>22</v>
      </c>
      <c r="C13" s="116"/>
      <c r="D13" s="116"/>
      <c r="E13" s="29"/>
      <c r="F13" s="29"/>
      <c r="G13" s="29">
        <v>1</v>
      </c>
      <c r="H13" s="29"/>
      <c r="I13" s="29"/>
      <c r="J13" s="29"/>
    </row>
    <row r="14" spans="2:10" s="24" customFormat="1" ht="29.25" customHeight="1" x14ac:dyDescent="0.25">
      <c r="B14" s="115" t="s">
        <v>23</v>
      </c>
      <c r="C14" s="116"/>
      <c r="D14" s="116"/>
      <c r="E14" s="29"/>
      <c r="F14" s="29"/>
      <c r="G14" s="29"/>
      <c r="H14" s="29"/>
      <c r="I14" s="29"/>
      <c r="J14" s="29">
        <v>1</v>
      </c>
    </row>
    <row r="15" spans="2:10" s="24" customFormat="1" ht="29.25" customHeight="1" x14ac:dyDescent="0.25">
      <c r="B15" s="115" t="s">
        <v>24</v>
      </c>
      <c r="C15" s="116"/>
      <c r="D15" s="116"/>
      <c r="E15" s="29"/>
      <c r="F15" s="29"/>
      <c r="G15" s="29"/>
      <c r="H15" s="29"/>
      <c r="I15" s="29"/>
      <c r="J15" s="29">
        <v>1</v>
      </c>
    </row>
    <row r="16" spans="2:10" s="24" customFormat="1" ht="28.5" customHeight="1" thickBot="1" x14ac:dyDescent="0.3">
      <c r="B16" s="117" t="s">
        <v>25</v>
      </c>
      <c r="C16" s="118"/>
      <c r="D16" s="118"/>
      <c r="E16" s="32"/>
      <c r="F16" s="32"/>
      <c r="G16" s="32"/>
      <c r="H16" s="32">
        <v>1</v>
      </c>
      <c r="I16" s="32"/>
      <c r="J16" s="32"/>
    </row>
    <row r="17" spans="2:10" ht="13.5" hidden="1" customHeight="1" thickBot="1" x14ac:dyDescent="0.3">
      <c r="B17" s="125" t="s">
        <v>29</v>
      </c>
      <c r="C17" s="126"/>
      <c r="D17" s="127"/>
      <c r="E17" s="28">
        <f>SUM(E3:E16)</f>
        <v>5</v>
      </c>
      <c r="F17" s="26">
        <f t="shared" ref="F17:I17" si="0">SUM(F3:F16)</f>
        <v>2</v>
      </c>
      <c r="G17" s="26">
        <f t="shared" si="0"/>
        <v>2</v>
      </c>
      <c r="H17" s="26">
        <f t="shared" si="0"/>
        <v>2</v>
      </c>
      <c r="I17" s="26">
        <f t="shared" si="0"/>
        <v>0</v>
      </c>
      <c r="J17" s="27">
        <f>SUM(J3:J16)</f>
        <v>3</v>
      </c>
    </row>
    <row r="18" spans="2:10" ht="12.75" customHeight="1" thickBot="1" x14ac:dyDescent="0.3">
      <c r="B18" s="125" t="s">
        <v>5</v>
      </c>
      <c r="C18" s="126"/>
      <c r="D18" s="127"/>
      <c r="E18" s="28">
        <f>E17*E2</f>
        <v>0</v>
      </c>
      <c r="F18" s="26">
        <f t="shared" ref="F18:J18" si="1">F17*F2</f>
        <v>2</v>
      </c>
      <c r="G18" s="26">
        <f t="shared" si="1"/>
        <v>4</v>
      </c>
      <c r="H18" s="26">
        <f t="shared" si="1"/>
        <v>6</v>
      </c>
      <c r="I18" s="26">
        <f t="shared" si="1"/>
        <v>0</v>
      </c>
      <c r="J18" s="27">
        <f t="shared" si="1"/>
        <v>15</v>
      </c>
    </row>
    <row r="19" spans="2:10" ht="30.75" customHeight="1" thickBot="1" x14ac:dyDescent="0.3">
      <c r="B19" s="112" t="s">
        <v>30</v>
      </c>
      <c r="C19" s="113"/>
      <c r="D19" s="114"/>
      <c r="E19" s="112">
        <f>SUM(E18:J18)</f>
        <v>27</v>
      </c>
      <c r="F19" s="113"/>
      <c r="G19" s="113"/>
      <c r="H19" s="113"/>
      <c r="I19" s="113"/>
      <c r="J19" s="114"/>
    </row>
  </sheetData>
  <mergeCells count="19">
    <mergeCell ref="B6:D6"/>
    <mergeCell ref="B7:D7"/>
    <mergeCell ref="B8:D8"/>
    <mergeCell ref="E19:J19"/>
    <mergeCell ref="B15:D15"/>
    <mergeCell ref="B16:D16"/>
    <mergeCell ref="B1:D2"/>
    <mergeCell ref="B17:D17"/>
    <mergeCell ref="B18:D18"/>
    <mergeCell ref="B19:D19"/>
    <mergeCell ref="B9:D9"/>
    <mergeCell ref="B10:D10"/>
    <mergeCell ref="B11:D11"/>
    <mergeCell ref="B12:D12"/>
    <mergeCell ref="B13:D13"/>
    <mergeCell ref="B14:D14"/>
    <mergeCell ref="B3:D3"/>
    <mergeCell ref="B4:D4"/>
    <mergeCell ref="B5:D5"/>
  </mergeCells>
  <conditionalFormatting sqref="E3:J16">
    <cfRule type="cellIs" dxfId="3" priority="1" operator="equal">
      <formula>0</formula>
    </cfRule>
    <cfRule type="cellIs" dxfId="2" priority="2" operator="equal">
      <formula>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H9" sqref="G8:H9"/>
    </sheetView>
  </sheetViews>
  <sheetFormatPr defaultRowHeight="15" x14ac:dyDescent="0.25"/>
  <sheetData>
    <row r="1" spans="1:6" ht="15.75" thickBot="1" x14ac:dyDescent="0.3">
      <c r="A1" s="133" t="s">
        <v>12</v>
      </c>
      <c r="B1" s="134"/>
      <c r="C1" s="134"/>
      <c r="D1" s="134"/>
      <c r="E1" s="134"/>
      <c r="F1" s="135"/>
    </row>
    <row r="2" spans="1:6" x14ac:dyDescent="0.25">
      <c r="A2" s="136" t="s">
        <v>6</v>
      </c>
      <c r="B2" s="137"/>
      <c r="C2" s="138"/>
      <c r="D2" s="1">
        <v>3</v>
      </c>
      <c r="E2" s="2">
        <v>4</v>
      </c>
      <c r="F2" s="3">
        <v>6</v>
      </c>
    </row>
    <row r="3" spans="1:6" x14ac:dyDescent="0.25">
      <c r="A3" s="139" t="s">
        <v>7</v>
      </c>
      <c r="B3" s="140"/>
      <c r="C3" s="141"/>
      <c r="D3" s="1">
        <v>4</v>
      </c>
      <c r="E3" s="2">
        <v>5</v>
      </c>
      <c r="F3" s="3">
        <v>7</v>
      </c>
    </row>
    <row r="4" spans="1:6" x14ac:dyDescent="0.25">
      <c r="A4" s="139" t="s">
        <v>8</v>
      </c>
      <c r="B4" s="140"/>
      <c r="C4" s="141"/>
      <c r="D4" s="1">
        <v>3</v>
      </c>
      <c r="E4" s="2">
        <v>4</v>
      </c>
      <c r="F4" s="3">
        <v>6</v>
      </c>
    </row>
    <row r="5" spans="1:6" x14ac:dyDescent="0.25">
      <c r="A5" s="139" t="s">
        <v>9</v>
      </c>
      <c r="B5" s="140"/>
      <c r="C5" s="141"/>
      <c r="D5" s="1">
        <v>7</v>
      </c>
      <c r="E5" s="2">
        <v>10</v>
      </c>
      <c r="F5" s="3">
        <v>15</v>
      </c>
    </row>
    <row r="6" spans="1:6" ht="15.75" thickBot="1" x14ac:dyDescent="0.3">
      <c r="A6" s="130" t="s">
        <v>10</v>
      </c>
      <c r="B6" s="131"/>
      <c r="C6" s="132"/>
      <c r="D6" s="4">
        <v>5</v>
      </c>
      <c r="E6" s="5">
        <v>7</v>
      </c>
      <c r="F6" s="6">
        <v>10</v>
      </c>
    </row>
    <row r="7" spans="1:6" ht="15.75" thickBot="1" x14ac:dyDescent="0.3"/>
    <row r="8" spans="1:6" x14ac:dyDescent="0.25">
      <c r="A8" s="45">
        <v>0.65</v>
      </c>
    </row>
    <row r="9" spans="1:6" ht="15.75" thickBot="1" x14ac:dyDescent="0.3">
      <c r="A9" s="7">
        <v>0.01</v>
      </c>
    </row>
  </sheetData>
  <mergeCells count="6">
    <mergeCell ref="A6:C6"/>
    <mergeCell ref="A1:F1"/>
    <mergeCell ref="A2:C2"/>
    <mergeCell ref="A3:C3"/>
    <mergeCell ref="A4:C4"/>
    <mergeCell ref="A5:C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Resultados</vt:lpstr>
      <vt:lpstr>Cálculo do Ponto de Função</vt:lpstr>
      <vt:lpstr>Contagem total</vt:lpstr>
      <vt:lpstr>Questões</vt:lpstr>
      <vt:lpstr>Coeficientes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Rodrigues Estevam</dc:creator>
  <cp:lastModifiedBy>Marcus Artico</cp:lastModifiedBy>
  <dcterms:created xsi:type="dcterms:W3CDTF">2017-04-28T14:25:39Z</dcterms:created>
  <dcterms:modified xsi:type="dcterms:W3CDTF">2017-05-19T15:05:45Z</dcterms:modified>
</cp:coreProperties>
</file>