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auler/Desktop/MMZR-summer/"/>
    </mc:Choice>
  </mc:AlternateContent>
  <xr:revisionPtr revIDLastSave="0" documentId="13_ncr:1_{85D5BEF2-7D85-FB40-927A-AACAA32355A6}" xr6:coauthVersionLast="47" xr6:coauthVersionMax="47" xr10:uidLastSave="{00000000-0000-0000-0000-000000000000}"/>
  <bookViews>
    <workbookView xWindow="0" yWindow="760" windowWidth="34200" windowHeight="21380" activeTab="1" xr2:uid="{43943D64-0B7B-4AEF-8F84-6E263F05F534}"/>
  </bookViews>
  <sheets>
    <sheet name="Dashboard" sheetId="3" r:id="rId1"/>
    <sheet name="Classificação" sheetId="1" r:id="rId2"/>
    <sheet name="Simplificado" sheetId="2" r:id="rId3"/>
  </sheets>
  <definedNames>
    <definedName name="_xlnm._FilterDatabase" localSheetId="1" hidden="1">Classificação!$C$2:$G$2</definedName>
    <definedName name="_xlnm._FilterDatabase" localSheetId="0" hidden="1">Dashboard!$F$2:$G$14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120" i="2" l="1"/>
  <c r="BQ119" i="2"/>
  <c r="BQ118" i="2"/>
  <c r="BQ117" i="2"/>
  <c r="BQ116" i="2"/>
  <c r="BQ115" i="2"/>
  <c r="BQ114" i="2"/>
  <c r="BQ113" i="2"/>
  <c r="BQ112" i="2"/>
  <c r="BQ111" i="2"/>
  <c r="BQ110" i="2"/>
  <c r="BQ109" i="2"/>
  <c r="BQ108" i="2"/>
  <c r="BQ107" i="2"/>
  <c r="BQ106" i="2"/>
  <c r="BQ105" i="2"/>
  <c r="BQ104" i="2"/>
  <c r="BQ103" i="2"/>
  <c r="BQ102" i="2"/>
  <c r="BQ101" i="2"/>
  <c r="BQ100" i="2"/>
  <c r="BQ99" i="2"/>
  <c r="BQ98" i="2"/>
  <c r="BQ97" i="2"/>
  <c r="BQ96" i="2"/>
  <c r="BQ95" i="2"/>
  <c r="BQ94" i="2"/>
  <c r="BQ93" i="2"/>
  <c r="BQ92" i="2"/>
  <c r="BQ91" i="2"/>
  <c r="BQ90" i="2"/>
  <c r="BQ89" i="2"/>
  <c r="BQ88" i="2"/>
  <c r="BQ87" i="2"/>
  <c r="BQ86" i="2"/>
  <c r="BQ85" i="2"/>
  <c r="BQ84" i="2"/>
  <c r="BQ83" i="2"/>
  <c r="BQ82" i="2"/>
  <c r="BQ81" i="2"/>
  <c r="BQ80" i="2"/>
  <c r="BQ79" i="2"/>
  <c r="BQ78" i="2"/>
  <c r="BQ77" i="2"/>
  <c r="BQ76" i="2"/>
  <c r="BQ75" i="2"/>
  <c r="BQ74" i="2"/>
  <c r="BQ73" i="2"/>
  <c r="BQ72" i="2"/>
  <c r="BQ71" i="2"/>
  <c r="BQ70" i="2"/>
  <c r="BQ69" i="2"/>
  <c r="BQ68" i="2"/>
  <c r="BQ67" i="2"/>
  <c r="BQ66" i="2"/>
  <c r="BQ65" i="2"/>
  <c r="BQ64" i="2"/>
  <c r="BQ63" i="2"/>
  <c r="BQ62" i="2"/>
  <c r="BQ61" i="2"/>
  <c r="BQ60" i="2"/>
  <c r="BQ59" i="2"/>
  <c r="BQ58" i="2"/>
  <c r="BQ57" i="2"/>
  <c r="BQ56" i="2"/>
  <c r="BQ55" i="2"/>
  <c r="BQ54" i="2"/>
  <c r="BQ53" i="2"/>
  <c r="BQ52" i="2"/>
  <c r="BQ51" i="2"/>
  <c r="BQ50" i="2"/>
  <c r="BQ49" i="2"/>
  <c r="BQ48" i="2"/>
  <c r="BQ47" i="2"/>
  <c r="BQ46" i="2"/>
  <c r="BQ45" i="2"/>
  <c r="BQ44" i="2"/>
  <c r="BQ43" i="2"/>
  <c r="BQ42" i="2"/>
  <c r="BQ41" i="2"/>
  <c r="BQ40" i="2"/>
  <c r="BQ39" i="2"/>
  <c r="BQ38" i="2"/>
  <c r="BQ37" i="2"/>
  <c r="BQ36" i="2"/>
  <c r="BQ35" i="2"/>
  <c r="BQ34" i="2"/>
  <c r="BQ33" i="2"/>
  <c r="BQ32" i="2"/>
  <c r="BQ31" i="2"/>
  <c r="BQ30" i="2"/>
  <c r="BQ29" i="2"/>
  <c r="BQ28" i="2"/>
  <c r="BQ27" i="2"/>
  <c r="BQ26" i="2"/>
  <c r="BQ25" i="2"/>
  <c r="BQ24" i="2"/>
  <c r="BQ23" i="2"/>
  <c r="BQ22" i="2"/>
  <c r="BQ21" i="2"/>
  <c r="BQ20" i="2"/>
  <c r="BQ19" i="2"/>
  <c r="BQ18" i="2"/>
  <c r="BQ17" i="2"/>
  <c r="BQ16" i="2"/>
  <c r="BQ15" i="2"/>
  <c r="BQ14" i="2"/>
  <c r="BQ13" i="2"/>
  <c r="BQ12" i="2"/>
  <c r="BQ11" i="2"/>
  <c r="BQ10" i="2"/>
  <c r="BQ9" i="2"/>
  <c r="BQ8" i="2"/>
  <c r="BQ7" i="2"/>
  <c r="BQ6" i="2"/>
  <c r="BQ5" i="2"/>
  <c r="BK52" i="2"/>
  <c r="BK51" i="2"/>
  <c r="BK50" i="2"/>
  <c r="BK49" i="2"/>
  <c r="BK48" i="2"/>
  <c r="BK47" i="2"/>
  <c r="BK46" i="2"/>
  <c r="BK45" i="2"/>
  <c r="BK44" i="2"/>
  <c r="BK43" i="2"/>
  <c r="BK42" i="2"/>
  <c r="BK41" i="2"/>
  <c r="BK40" i="2"/>
  <c r="BK39" i="2"/>
  <c r="BK38" i="2"/>
  <c r="BK37" i="2"/>
  <c r="BK36" i="2"/>
  <c r="BK35" i="2"/>
  <c r="BK34" i="2"/>
  <c r="BK33" i="2"/>
  <c r="BK32" i="2"/>
  <c r="BK31" i="2"/>
  <c r="BK30" i="2"/>
  <c r="BK29" i="2"/>
  <c r="BK28" i="2"/>
  <c r="BK27" i="2"/>
  <c r="BK26" i="2"/>
  <c r="BK25" i="2"/>
  <c r="BK24" i="2"/>
  <c r="BK23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5" i="2"/>
  <c r="BT3" i="2" l="1"/>
  <c r="BN3" i="2"/>
  <c r="BE26" i="2" l="1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5" i="2"/>
  <c r="BH3" i="2" l="1"/>
  <c r="AP3" i="2"/>
  <c r="BB3" i="2"/>
  <c r="AV3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5" i="2"/>
  <c r="AD3" i="2" l="1"/>
  <c r="X3" i="2"/>
  <c r="O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AJ3" i="2" l="1"/>
  <c r="R3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" i="2"/>
  <c r="F3" i="2" l="1"/>
  <c r="L3" i="2"/>
  <c r="D6" i="3" s="1" a="1"/>
  <c r="D6" i="3" s="1"/>
  <c r="D11" i="3" l="1" a="1"/>
  <c r="D11" i="3" s="1"/>
  <c r="D9" i="3" a="1"/>
  <c r="D9" i="3" s="1"/>
  <c r="D10" i="3" a="1"/>
  <c r="D10" i="3" s="1"/>
  <c r="D3" i="3" a="1"/>
  <c r="D3" i="3" s="1"/>
  <c r="D4" i="3" a="1"/>
  <c r="D4" i="3" s="1"/>
  <c r="D14" i="3" a="1"/>
  <c r="D14" i="3" s="1"/>
  <c r="D7" i="3" a="1"/>
  <c r="D7" i="3" s="1"/>
  <c r="D8" i="3" a="1"/>
  <c r="D8" i="3" s="1"/>
  <c r="D13" i="3" a="1"/>
  <c r="D13" i="3" s="1"/>
  <c r="D12" i="3" a="1"/>
  <c r="D12" i="3" s="1"/>
  <c r="D5" i="3" a="1"/>
  <c r="D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<sst xmlns="http://schemas.openxmlformats.org/spreadsheetml/2006/main" count="1590" uniqueCount="1006">
  <si>
    <t>Tipos de Garantia</t>
  </si>
  <si>
    <t>Subclasse</t>
  </si>
  <si>
    <t>Código</t>
  </si>
  <si>
    <t>Alienação Fiduciária</t>
  </si>
  <si>
    <t>Terreno</t>
  </si>
  <si>
    <t>AFT</t>
  </si>
  <si>
    <t>Imóvel</t>
  </si>
  <si>
    <t>AFI</t>
  </si>
  <si>
    <t>SPE</t>
  </si>
  <si>
    <t>AFS</t>
  </si>
  <si>
    <t>CEPAC</t>
  </si>
  <si>
    <t>AFC</t>
  </si>
  <si>
    <t>Cotas de Fundo (FIP, FII etc.) e ações</t>
  </si>
  <si>
    <t>AFCA</t>
  </si>
  <si>
    <t>Grãos/ Produção</t>
  </si>
  <si>
    <t>AFGP</t>
  </si>
  <si>
    <t>Estoque (imobiliário)</t>
  </si>
  <si>
    <t>AFE</t>
  </si>
  <si>
    <t>Matrícula imóvel</t>
  </si>
  <si>
    <t>AFM</t>
  </si>
  <si>
    <t>Equipamentos / Máquinas/ Veículos</t>
  </si>
  <si>
    <t>AFEQ</t>
  </si>
  <si>
    <t xml:space="preserve">Ativo biológico </t>
  </si>
  <si>
    <t>AFAB</t>
  </si>
  <si>
    <t>Terras</t>
  </si>
  <si>
    <t>AFTA</t>
  </si>
  <si>
    <t>Benfeitorias</t>
  </si>
  <si>
    <t>AFB</t>
  </si>
  <si>
    <t>Cessão Fiduciária</t>
  </si>
  <si>
    <t>Recebíveis/ Crédito/ Direito creditório</t>
  </si>
  <si>
    <t>CFR</t>
  </si>
  <si>
    <t>Aluguéis</t>
  </si>
  <si>
    <t>CFA</t>
  </si>
  <si>
    <t>Estoque/ Vendas futuras</t>
  </si>
  <si>
    <t>CFE</t>
  </si>
  <si>
    <t>Contas vinculadas</t>
  </si>
  <si>
    <t>CFC</t>
  </si>
  <si>
    <t>Dividendos</t>
  </si>
  <si>
    <t>CFD</t>
  </si>
  <si>
    <t>Fiança</t>
  </si>
  <si>
    <t xml:space="preserve">Empresa/ Holding/ Subsidiárias </t>
  </si>
  <si>
    <t>FE</t>
  </si>
  <si>
    <t xml:space="preserve">Bancária </t>
  </si>
  <si>
    <t>FB</t>
  </si>
  <si>
    <t>Aval</t>
  </si>
  <si>
    <t>Sócios</t>
  </si>
  <si>
    <t>AS</t>
  </si>
  <si>
    <t>Empresa/ Holding</t>
  </si>
  <si>
    <t>AE</t>
  </si>
  <si>
    <t>Fundo Reserva</t>
  </si>
  <si>
    <t>Juros/ Reserva/ Despesas/ Obra</t>
  </si>
  <si>
    <t>FR</t>
  </si>
  <si>
    <t>Seguro</t>
  </si>
  <si>
    <t>Patrimonial/ Obra</t>
  </si>
  <si>
    <t>S</t>
  </si>
  <si>
    <t xml:space="preserve">Recompra </t>
  </si>
  <si>
    <t>SPE/ Empresa/ Acionista</t>
  </si>
  <si>
    <t>REC</t>
  </si>
  <si>
    <t>Penhor</t>
  </si>
  <si>
    <t>Produção</t>
  </si>
  <si>
    <t>PP</t>
  </si>
  <si>
    <t>Direitos emergentes de concessões</t>
  </si>
  <si>
    <t>PD</t>
  </si>
  <si>
    <t>Hipoteca</t>
  </si>
  <si>
    <t>-</t>
  </si>
  <si>
    <t>H</t>
  </si>
  <si>
    <t>Sobrecolateral</t>
  </si>
  <si>
    <t>SC</t>
  </si>
  <si>
    <t>Cash Sweep</t>
  </si>
  <si>
    <t>CS</t>
  </si>
  <si>
    <t>Subordinação</t>
  </si>
  <si>
    <t>SUB</t>
  </si>
  <si>
    <t>Coobrigração</t>
  </si>
  <si>
    <t>COO</t>
  </si>
  <si>
    <t>Guarantee Letter</t>
  </si>
  <si>
    <t>Banco</t>
  </si>
  <si>
    <t>GLB</t>
  </si>
  <si>
    <t>GLE</t>
  </si>
  <si>
    <t>Clean</t>
  </si>
  <si>
    <t>CL</t>
  </si>
  <si>
    <t>Nota</t>
  </si>
  <si>
    <t>AF</t>
  </si>
  <si>
    <t>GL</t>
  </si>
  <si>
    <t>CF</t>
  </si>
  <si>
    <t>F</t>
  </si>
  <si>
    <t>A</t>
  </si>
  <si>
    <t>P</t>
  </si>
  <si>
    <t>R</t>
  </si>
  <si>
    <t>Final</t>
  </si>
  <si>
    <t>VGIR11</t>
  </si>
  <si>
    <t>AF Terreno</t>
  </si>
  <si>
    <t>AF Imóvel e SPE + CF + Fiança</t>
  </si>
  <si>
    <t>AF Terreno e SPE + CF</t>
  </si>
  <si>
    <t>AF Terreno e SPE + Aval</t>
  </si>
  <si>
    <t>AF Terreno e SPE + CF + Fiança</t>
  </si>
  <si>
    <t>AF Terreno e SPE + CF + Aval</t>
  </si>
  <si>
    <t>AF Imóvel</t>
  </si>
  <si>
    <t>AF Imóvel e Terreno + CF + Aval</t>
  </si>
  <si>
    <t>AF Imóvel e SPE + Aval</t>
  </si>
  <si>
    <t>AF SPE</t>
  </si>
  <si>
    <t>AF SPE + Fiança</t>
  </si>
  <si>
    <t>Cessão contratos + AF SPE + Fiança</t>
  </si>
  <si>
    <t xml:space="preserve">AF Imóvel + Aval </t>
  </si>
  <si>
    <t>AF SPE + CF + Aval</t>
  </si>
  <si>
    <t>AF Terreno e SPE + CF + Aval + Fiança</t>
  </si>
  <si>
    <t>CF + Aval</t>
  </si>
  <si>
    <t>AF Imóvel + CF + Coobrigação + Aval</t>
  </si>
  <si>
    <t>clean</t>
  </si>
  <si>
    <t>AF Terreno e SPE + CF Recebíveis + Aval Sócios</t>
  </si>
  <si>
    <t>AF terreno</t>
  </si>
  <si>
    <t>MXRF11</t>
  </si>
  <si>
    <t>- Aval
- 60% da Cessão Fiduciária dos Recebíveis da 1a Fase do SMI
- 60% da AF do SMI</t>
  </si>
  <si>
    <t>- AF de Imóveis;
- AF de Quotas;
- Fundo de Despesas e Reserva.</t>
  </si>
  <si>
    <t>- AF de imóvel
- Fiança CSN</t>
  </si>
  <si>
    <t>- Fundo de Reserva;
- Fundo de Despesas;
- Alienação Fiduciária de Quotas.</t>
  </si>
  <si>
    <t>- AF de imóvel;
- Fundo de reserva;
- Fundo de juros;
- Fiança.</t>
  </si>
  <si>
    <t>-Cessão de créditos e estoque/vendas futuras do projeto Jardins Genebra;
- Aval dos sócios PF;
- Fundo de Reserva (2 PMTs);
- Fundo de Despesas.
- Alienação fiduciária de ações da SPE;</t>
  </si>
  <si>
    <t>- AF de quotas das SPEs;
- CF de recebíveis;
- Fiança;
- Fundos.</t>
  </si>
  <si>
    <t>- Fundo de 11 PMTs para o período de retrofit;
- Adicionalmente 2 PMTs durante toda a operação;
- Fiança Locatícia de seguradora ou banco de primeira linha;
- Coobrigação do FII cedente, que conta com cotistas de muito elevada robustez financeira;
- AF do imóvel, com LTV aproximado de 70%, imóvel em região nobre e de alta procura no Rio de Janeiro - RJ.</t>
  </si>
  <si>
    <t>- AF de Imóvel;
- Cessão fiduciária de direitos creditórios;
- Fundo de Despesas e Reserva.</t>
  </si>
  <si>
    <t>- Alienação Fiduciária de CEPAC; e/ou
- Alienação Fiduciária de cotas; e/ou
- Alienação Fiduciária de imóveis.</t>
  </si>
  <si>
    <t>- AF de imóvel;
- CF de recebíveis;
- Endosso de seguro patrimonial (GPA e devedora);
- Fundo de despesas;
- Fundo de juros;
- Fundo de reserva.</t>
  </si>
  <si>
    <t>- Cessão Fiduciária de Direitos Creditórios;
- Alienação Fiduciária de imóveis;
- Aval dos acionistas da AIZ na PF;
- Fundo de despesas.</t>
  </si>
  <si>
    <t>- Alienação Fiduciária do imóvel;
- Fundo de reserva;
- Seguro patrimonial.</t>
  </si>
  <si>
    <t>- Cessão Fiduciária;
- Alienação Fiduciária de imóveis;
- Aval dos acionistas da Rio Ave e dos acionistas na PF;
- Fundo de reserva;
- Fundo de despesas.</t>
  </si>
  <si>
    <t>- AF de imóveis no valor de R$ 153MM, perfazendo um LTV inicial de 73%;
- Cessão fiduciária;
- endosso dos seguros de locação (seguro patrimonial e seguro de perda de receita).</t>
  </si>
  <si>
    <t>- AF de cotas da SPE (LTV de 49%);
- CF de 50% do NOI do empreendimento;
- Fundo de reserva de 2 PMTs;
- Endosso do seguro patrimonial de 50% do empreendimento (após término de obras);
- Aval da OPI Mall, César Federman e demais acionistas (até o término de obras).</t>
  </si>
  <si>
    <t>- AF dos imóveis;
- Fundo de Reserva;
- Fiança</t>
  </si>
  <si>
    <t>- Cessão Fiduciária de recebíveis;
- Alienação Fiduciária do imóvel;
- Aval dos sócios da RCP na PF.</t>
  </si>
  <si>
    <t>- Fundo de Reserva de Inadimplência;
- Fundo de Despesas.</t>
  </si>
  <si>
    <t>- AF de Imóveis;
- Caução dados em garantia aos Contratos de Locação (lastro);
- Fundo de Reserva;
- Coobrigação da cedente.</t>
  </si>
  <si>
    <t>- Alienação Fiduciária de Imóvel;
- Alienação Fiduciária de Quotas;
- Fundo de Despesas e Reserva.</t>
  </si>
  <si>
    <t>- Alienação Fiduciária dos imóveis;
- Seguro Patrimonial;
- Fundo de reserva.</t>
  </si>
  <si>
    <t>(i) AF de imóveis;
(ii) Fiança.</t>
  </si>
  <si>
    <t>(i) Fundo de reserva inicial equivalente a 150% da inadimplência esperada da carteira;
(ii) Obrigação de recomposição do fundo de reseva pela devedora de até 50% do volume de emissão do CRI.</t>
  </si>
  <si>
    <t>- Aval da FS Ltda e FS S.A
- Contrato de Offtaker para a venda de biomassa (bambu e eucalipto) entre as empresas do grupo</t>
  </si>
  <si>
    <t>- Fiança GAV Holding;
- Alienação Fiduciária de Quotas da SPE;
- Cessão Fiduciária dos Recebíveis do projeto Porto 2 Life;
- Fundos de Obra, Reserva e Despesas.</t>
  </si>
  <si>
    <t>- Alienação Fiduciária de participações;
- Fundo de reserva;
- Fundo de despesas.</t>
  </si>
  <si>
    <t>- Alienação Fiduciária;
- Seguro Patrimonial;
- Fiança;
- Fundo de Reserva.</t>
  </si>
  <si>
    <t>- AF das respectivas frações ideais dos objetos lastro da operação;
- Cessão fiduciária dos recebíveis dos 8 empreendimentos que são lastro da operação.</t>
  </si>
  <si>
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</si>
  <si>
    <t>- AF de imóveis
- Fiança do Grupo Mateus</t>
  </si>
  <si>
    <t>- AF de cotas do FII Barzel</t>
  </si>
  <si>
    <t>- Aval da Cemara;
- Fiança dos acionistas na PF;
- AF das cotas da SPE;
- CF dos recebíveis.</t>
  </si>
  <si>
    <t>- Cessão Fiduciária dos aluguéis do shoping e estacionamento, que devem perfazer ao menos 146% da PMT do CRI;
- AF do imóvel;
- Aval do principal acionista do grupo na pessoa física.</t>
  </si>
  <si>
    <t>- ICSD mínimo: 125% do valor da próxima PMT.</t>
  </si>
  <si>
    <t>(i) AF de terreno localizado no Higienópolis, bairro nobre de SP;
(ii) AF de cotas de SPEs;
(iii) Promessa de CF das vendas das futuras unidades do empreendimento;
(iv) Aval da Helbor</t>
  </si>
  <si>
    <t>- Cessão Fiduciária do NOI na participação do cedente, com ICSD de 150%;
- LTV da fração do cedente, LTV de 56%;
- AF das ações da SPE;
- Fundo de Reserva de 1 PMT.</t>
  </si>
  <si>
    <t>- Cash collateral de R$ 20 milhões;
- Fundo de juros de R$ 40 milhões;
- CF de recebíveis oriundos da comercialização de cadeiras cativas, camarotes, vagas de estacionamento e bilheteria dos jogos de futebol.</t>
  </si>
  <si>
    <t>- Cessão Fiduciária dos recebíveis;
- Fiança;
- Fundo de Reserva.</t>
  </si>
  <si>
    <t>- Alienação Fiduciária do imóvel.</t>
  </si>
  <si>
    <t>- AF de imóvel;
- AF de quotas;
- Fundo de despesas.</t>
  </si>
  <si>
    <t>- Fiança</t>
  </si>
  <si>
    <t>- Cash sweep do fluxo excedente mensal;
- Fundo de reserva (R$ 3MM)e despesa;
- Servicer para espelhamento de recebíveis;
- Coobrigação da Direcional Engenharia (limitada a R$ 21MM);
- Cobrança dos créditos pela Direcional Engenharia.</t>
  </si>
  <si>
    <t>- Alienação fiduciária de quotas;
- Cessão Fiduciária de recebíveis no montante de 120% da próxima PMT;
- Fiança Bild Desenvolvimento Imobiliário S.A. e Vita.</t>
  </si>
  <si>
    <t>- AF do terreno;
- CF dos recebíveis do empreendimento (atuais e futuros);
- AF de cotas da SPE;
- Fundo de reserva;
- Fundo de despesas;
- Seguro de obras;
- Fiança e aval da Arquiplan e dos sócios na PF.</t>
  </si>
  <si>
    <t>- Alienação Fiduciária de três empreendimentos avaliados em R$ 228 milhões por consultoras independentes, com área de BOMA de 26.424m² e LTV de 65%;
- Cessão Fiduciária dos contratos de locação atuais e Promessa de Cessão Fiduciária de contratos de locação futuros;
- Fundo de Reserva equivalente a duas PMTs;
- Garantidora: Helbor Empreendimentos S.A.;
- Mecanismo de cash sweep, com amortização extraordinária do principal em caso de excedente dos valores dos alugueis frente as PMTs do CRI.</t>
  </si>
  <si>
    <t>- Cessão Fiduciária de Direitos Creditórios;
- Aval dos acionistas da AIZ na PF.</t>
  </si>
  <si>
    <t>- Alienação Fiduciária dos imóveis (mín. 133% do saldo devedor do CRI);
- Covenant financeiro: (Dívida Líquida + Imóveis a Pagar)/Patrimônio Líquido &lt;= 0,70x (ex-SFH).</t>
  </si>
  <si>
    <t>- Alienação Fiduciária do imóvel;
- Fundo de reserva;
- Fiança.</t>
  </si>
  <si>
    <t>-Alienação Fiduciária dos imóveis;
- Cessão Fiduciária dos Direitos Creditórios;
- Fiança do fundador da HF Engenharia;
- Fundo de Reserva;
- Fundo de despesas com IPTU;
- Fundo de despesas.</t>
  </si>
  <si>
    <t>- AF de cotas,
- CF de recebíveis, 
- AF de imóvel, 
- Fiança; e
- Fundo de obras.</t>
  </si>
  <si>
    <t>- Cessão fiduciária de recebíveis;
- Alienação fiduciária de imóveis;
- Fiança;
- Fundo de reserva de 3 PMTs.</t>
  </si>
  <si>
    <t>- AF do imóvel, LTV = 59%;
- Aval corporativo.</t>
  </si>
  <si>
    <t>- AF de estoque com no mínimo 130% do saldo devedor;
- Seleção de imóveis pré-estabelecidos, maioria em regiões nobres de São Paulo - SP;
- Fundo de Reserva de R$ 5 milhões.</t>
  </si>
  <si>
    <t>(i) AF dos imóveis
(ii) AF das quotas das SPE's
(iii) CF dos recebíveis dos empreendimentos
(iv) Fiança da Vitacon e do Alexandre Frankel</t>
  </si>
  <si>
    <t>- Fiança bancária.</t>
  </si>
  <si>
    <t>- Aval da Mitre;
- AF de Quotas;
- AF de Imóvel;
- Cessão fiduciária dos direitos creditórios.</t>
  </si>
  <si>
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</si>
  <si>
    <t>- Cessão Fiduciária aluguéis de um condomínio logistico da companhia;
- AF do imóvel.</t>
  </si>
  <si>
    <t>- Cessão Fiduciária dos contratos de locação, que perfazem ao menos 120% da PMT do CRI;
- AF do imóvel;
- Fundo de Reserva de 2 PMTs;
- Endosso do seguro patrimonial.</t>
  </si>
  <si>
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</si>
  <si>
    <t>- Alienação Fiduciária de ativos cujo valor seja maior ou igual a 50% (cinquenta por cento) do Saldo Devedor do CRI, composta entre: (i) terrenos no estado de São Paulo, avaliado com base no valor de venda forçada e (ii) cotas da SPE Windsor, avaliadas com base no seu Net Asset Value (NAV).</t>
  </si>
  <si>
    <t>- Fundo de despesas;
- Servicer para espelhamento de carteiras;
- Cobrança feita pela Direcional Engenharia.</t>
  </si>
  <si>
    <t>- Cessão fiduciária dos recebíveis e promessa de cessão dos futuros recebíveis de três empreendimentos da companhia com mecanismo de cash sweep;
- Aval da holding controladora do grupo.</t>
  </si>
  <si>
    <t>- Cessão fiduciária dos recebíveis e promessa de cessão dos futuros recebíveis de dois empreendimentos da companhia com mecanismo de cash sweep;
- Aval da holding controladora do grupo.</t>
  </si>
  <si>
    <t>- Alienação Fiduciária de Bens Imóveis;
- Fundo de Reserva;
- Fiança Corporativa.</t>
  </si>
  <si>
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</si>
  <si>
    <t>Papel em processo de excussão das garantias</t>
  </si>
  <si>
    <t>- AF do imóvel;
- Endosso do seguro patrimonial;
- Fundo de Reserva de 5 PMTs;
- Aval corporativo da Cogna;
- Aval do cedente na pessoa física de seu controlador.</t>
  </si>
  <si>
    <t>- Cessão Recebíveis.</t>
  </si>
  <si>
    <t>- AF cotas de dois empreendimentos;
- AF de terreno em Porto Alegre - RS;
- Fundo de Reserva;
- Aval dos sócios na pessoa física</t>
  </si>
  <si>
    <t>RBRY11</t>
  </si>
  <si>
    <t>AF Imóvel, SPE + CF + Aval</t>
  </si>
  <si>
    <t>AF Imóvel, SPE + CF + Aval + Fiança</t>
  </si>
  <si>
    <t>AF Terreno, SPE + CF + Aval + FR</t>
  </si>
  <si>
    <t>AF Imóvel, SPE + CF + Fiança + FR</t>
  </si>
  <si>
    <t>AF Imóvel + CF + FR</t>
  </si>
  <si>
    <t>AF Imóvel + FR</t>
  </si>
  <si>
    <t>AF Imóvel + Seguro</t>
  </si>
  <si>
    <t>AF Imóvel + CF + FR + Aval</t>
  </si>
  <si>
    <t>AF Imóvel, SPEs + CF + Aval</t>
  </si>
  <si>
    <t>FR + Seguro</t>
  </si>
  <si>
    <t>AF Imóvel + SPE + CF + Fiança + Aval</t>
  </si>
  <si>
    <t>AF Terreno, SPE + CF</t>
  </si>
  <si>
    <t>AF SPE + CF + Fiança + Aval</t>
  </si>
  <si>
    <t>AF Terrenos e SPE + CF + FR + Aval</t>
  </si>
  <si>
    <t>AF Imóvel e SPE + Aval + FR</t>
  </si>
  <si>
    <t>AF Matrículas + Cash Sweep</t>
  </si>
  <si>
    <t>AF Terreno e SPE + FR + Aval</t>
  </si>
  <si>
    <t>AF Imóvel e SPE + CF + Aval + FR</t>
  </si>
  <si>
    <t>AF Matrículas e SPEs + CF + FR</t>
  </si>
  <si>
    <t>AF Matrícula + FR + Aval</t>
  </si>
  <si>
    <t>AF Imóvel e SPE + CF + Fiança + Aval</t>
  </si>
  <si>
    <t>AF Imóvel e SPE + CF + Fiança + Aval + FR</t>
  </si>
  <si>
    <t>AF SPE + CF + Fiança + Aval + FR</t>
  </si>
  <si>
    <t>AF SPE + CF + Aval + FR</t>
  </si>
  <si>
    <t>AF Imóveis + sobrecolateral em volume</t>
  </si>
  <si>
    <t>AF Imóveis</t>
  </si>
  <si>
    <t>AF Imóvel + CF + Recompra SPE</t>
  </si>
  <si>
    <t>AF, CF e FR</t>
  </si>
  <si>
    <t>AF, AF de Cotas, CF e FR</t>
  </si>
  <si>
    <t>AF e CF</t>
  </si>
  <si>
    <t>AF,CF e FR</t>
  </si>
  <si>
    <t>AF e AF de Cotas</t>
  </si>
  <si>
    <t>CF e FR</t>
  </si>
  <si>
    <t>AF de Cotas</t>
  </si>
  <si>
    <t>AF de Cotas, CF e FR</t>
  </si>
  <si>
    <t>AF, AF de Cotas, CF e Aval</t>
  </si>
  <si>
    <t>AF, CF e Aval</t>
  </si>
  <si>
    <t>AF e Aval</t>
  </si>
  <si>
    <t>AF, AF de cotas, CF e Aval</t>
  </si>
  <si>
    <t>AF, CF, FR e Aval</t>
  </si>
  <si>
    <t>KNCR11</t>
  </si>
  <si>
    <t>RBRR11</t>
  </si>
  <si>
    <t>AF Imóvel + CF</t>
  </si>
  <si>
    <t>CF alugueis e recebíveis venda de um edificio</t>
  </si>
  <si>
    <t>AF Imóvel (25 mil m2) + CF</t>
  </si>
  <si>
    <t>CF + Fiança + FR</t>
  </si>
  <si>
    <t>AF Imóvel + Coobrigação</t>
  </si>
  <si>
    <t>AF Imóvel + Sobrecolaterização de taxa e seguros</t>
  </si>
  <si>
    <t>AF Terreno e SPE + CF + Aval + FR</t>
  </si>
  <si>
    <t>AF SPEs + Seguro</t>
  </si>
  <si>
    <t>Fiança sócios</t>
  </si>
  <si>
    <t>AF + CF + FR</t>
  </si>
  <si>
    <t>Lastro em debenture</t>
  </si>
  <si>
    <t>AF Imóvel + CF + Garantia corporativa</t>
  </si>
  <si>
    <t>AF Imóvel + Ativo garantia</t>
  </si>
  <si>
    <t>AF SPEs + CF + Fiança + FR</t>
  </si>
  <si>
    <t>CPTR11</t>
  </si>
  <si>
    <t>Cessão Fiduciária + Reserva</t>
  </si>
  <si>
    <t>AF Terras</t>
  </si>
  <si>
    <t>AF Imóveis e equipamentos + Recebíveis + Fiança</t>
  </si>
  <si>
    <t>AF Imóvel, Estoque + Recebíveis + Reserva + Aval</t>
  </si>
  <si>
    <t>Recebíveis + Aval</t>
  </si>
  <si>
    <t>Recebíveis + Aval + Reserva</t>
  </si>
  <si>
    <t>Subordinação + Recompra de créditos pelos acionistas</t>
  </si>
  <si>
    <t>AF Veículos + Recebíveis</t>
  </si>
  <si>
    <t>Cessão Fiduciária + Fiança + Reserva</t>
  </si>
  <si>
    <t>AF Imóvel + Recebíveis + Aval</t>
  </si>
  <si>
    <t>?</t>
  </si>
  <si>
    <t>AF Grãos + Recebíveis + Cash collateral + Aval</t>
  </si>
  <si>
    <t>AF Terras + Penhor Cana + Reserva</t>
  </si>
  <si>
    <t>AF Industria + Recebíveis + Aval</t>
  </si>
  <si>
    <t>AF de terras e Ativo biológico</t>
  </si>
  <si>
    <t>Recebíveis + Fiança + Reserva</t>
  </si>
  <si>
    <t>Subordinação + Recebíveis</t>
  </si>
  <si>
    <t>AF Terreno Industrial, Equipamenos, Soqueira e Cana + Contratos de venda de açucar e etanol</t>
  </si>
  <si>
    <t>Recebíveis</t>
  </si>
  <si>
    <t>AF de Lojas</t>
  </si>
  <si>
    <t>20% Subordinação</t>
  </si>
  <si>
    <t>Recebíeis + Aval</t>
  </si>
  <si>
    <t>50% Subordinação</t>
  </si>
  <si>
    <t>Aval + Reserva</t>
  </si>
  <si>
    <t>Cessão Fiduciária + Aval + Reserva</t>
  </si>
  <si>
    <t>Recebíeis contra a união</t>
  </si>
  <si>
    <t>AF Imóveis + Aval</t>
  </si>
  <si>
    <t>AF Terras + Recebíveis + Aval</t>
  </si>
  <si>
    <t>AF máquinas e equipamentos, AF de ações e CF recebíveis</t>
  </si>
  <si>
    <t>AF terras e benfeitorias, AF ativo biológico e Aval</t>
  </si>
  <si>
    <t>AF terras, AF soqueiras, Penhor de cana e FR</t>
  </si>
  <si>
    <t>AF terreno, AF máquinas e equipamentos, Caixa e Aval</t>
  </si>
  <si>
    <t>CF recebíveis e Aval</t>
  </si>
  <si>
    <t>AF imóvel e CF recebíveis</t>
  </si>
  <si>
    <t>AF imóvel e Aval</t>
  </si>
  <si>
    <t>AF máquinas e equipamentos e Aval</t>
  </si>
  <si>
    <t>AF terreno, AF maquinas e equipamentos, AF soqueiras, AF cana e CF recebíveis</t>
  </si>
  <si>
    <t>CF recebíveis, AF imóvel e Aval</t>
  </si>
  <si>
    <t>AF terreno, AF máquinas e equipamentos, AF de ações, CF recebíveis e Aval</t>
  </si>
  <si>
    <t>AF imóvel, FR e Aval</t>
  </si>
  <si>
    <t>AF terras e aval</t>
  </si>
  <si>
    <t>AF terras, CF recebíveis de arrendamento e Aval</t>
  </si>
  <si>
    <t>Subordinação de 51,25% e Aval</t>
  </si>
  <si>
    <t>KNCA11</t>
  </si>
  <si>
    <t>AF Terras e Recebíveis</t>
  </si>
  <si>
    <t>CDA/WA Estoques</t>
  </si>
  <si>
    <t>Penhor Cana</t>
  </si>
  <si>
    <t>AF Imóvel, Cana e Recebíveis</t>
  </si>
  <si>
    <t>Guarantee Letter Matriz</t>
  </si>
  <si>
    <t>GARANTIAS Alienação Fiduciária das Ações da SPE; Cessão Fiduciária de DireitosCreditórios, Recebíveis e Contas Vinculadas.</t>
  </si>
  <si>
    <t>GARANTIAS Alienação Fiduciária das Ações da SPE; Cessão Fiduciária de DireitosCreditórios, Recebíveis e Contas Vinculadas; e Garantia Corporativa dos Acionistas.</t>
  </si>
  <si>
    <t>GARANTIAS Alienação Fiduciária das Ações das SPEs e da Emissora; Alienação Fiduciáriade Equipamentos da Emissora e/ou das SPEs; Cessão Fiduciária de Direitos Creditórios, Recebíveis e Contas Vinculadas; e Garantia Corporativa da Comerc Participações S.A.</t>
  </si>
  <si>
    <t>GARANTIAS Cessão Fiduciária de Direitos Creditórios, Recebíveis e Conta Vinculada.</t>
  </si>
  <si>
    <t>GARANTIAS Fiança Bancária até Completion do Projeto; Fiança das SPEs; AlienaçãoFiduciária de Equipamentos; Alienação Fiduciária dos Recebíveis; Alienação Fiduciária deAções das SPEs; e Conta Reserva do Serviço da Dívida e Conta Reserva de O&amp;M</t>
  </si>
  <si>
    <t>GARANTIAS Fiança Corporativa¹ e Corporate Guarantee² das controladas da emissora; Alienação Fiduciária das Ações das Fiadoras; Penhor dos Direitos Emergentes dasConcessões de Atlanta e Manati; Cessão de Direitos Creditórios e Contas Vinculadas.</t>
  </si>
  <si>
    <t>GARANTIAS Alienação Fiduciária das Ações da Emissora; Cessão Fiduciária de DireitosCreditórios, Recebíveis e Contas Vinculadas; Garantia Corporativa da Ecorodovias.</t>
  </si>
  <si>
    <t>GARANTIAS QUIROGRAFÁRIA</t>
  </si>
  <si>
    <t>GARANTIAS Alienação Fiduciária das Ações da Emissora; Cessão Fiduciária de ContasVinculadas; Garantia Corporativa da Servy Participações até realização docompartilhamento das Garantias com a CEF (Caixa Econômica Federal)</t>
  </si>
  <si>
    <t>GARANTIAS Alienação Fiduciária das ações da Emissora, Cessão Fiduciária de direitos daEmissora, Fiança Corporativa da Barolo Participações e da MEZ Construções atécompletion físico do projeto.</t>
  </si>
  <si>
    <t>GARANTIAS Alienação Fiduciária das Ações da Emissora; Cessão Fiduciária de DireitosCreditórios, Recebíveis e Contas Vinculadas.</t>
  </si>
  <si>
    <t>GARANTIAS Fiança da Central Bioernergética Enervale e Bevap Participações; CessãoFiduciária de Direitos Creditórios</t>
  </si>
  <si>
    <t>GARANTIAS Cessão Fiduciária de Recebíveis de montante mínimo mensal de R$ 10MM; eFiança das subsidiárias operacionais;</t>
  </si>
  <si>
    <t>GARANTIAS Cessão Fiduciária de Direitos Creditórios de contratos que representem nomínimo 15% do saldo devedor; (ii) Alienação Fiduciária dos equipamentos equivalentes a100% do saldo devedor; e Fiança Corporativa da holding e subsidiárias;</t>
  </si>
  <si>
    <t>GARANTIAS Alienação Fiduciária das Ações das SPEs, Alienação Fiduciária dos Direitos deUso de Superfície, Alienação Fiduciária de Equipamentos, Cessão Fiduciária dos Recebíveise Garantia Corporativa da Ebes Sistemas de Energia S.A.</t>
  </si>
  <si>
    <t>GARANTIAS CF Dividendos das subsidiárias (Origem Pilar, Origem Canoas, Alpha LNG) eDireitos Creditórios de Swap; AF das Ações e Equipamentos e CF dos Contratos deConcessão e Petróleo e Gás da Origem Alagoas (em condição suspensiva)</t>
  </si>
  <si>
    <t>GARANTIAS Fiança da Holding (Aluminum Investment S.A.)</t>
  </si>
  <si>
    <t>GARANTIAS Cessão Fiduciária de Direitos Creditórios e Recebíveis não imobiliários dosterminais Tietê, Jabaquara e Barra Funda; Cessão Fiduciária de Conta Vinculada; AlienaçãoFiduciária das Ações da Emissora; e Aval dos Acionistas</t>
  </si>
  <si>
    <t>BODB11</t>
  </si>
  <si>
    <t>AF de Cotas, AF, CF e Aval</t>
  </si>
  <si>
    <t>CF, FR e Aval</t>
  </si>
  <si>
    <t>FR, AF e Aval</t>
  </si>
  <si>
    <t xml:space="preserve">AF, AF de cotas e CF </t>
  </si>
  <si>
    <t>AF, CF, Aval e</t>
  </si>
  <si>
    <t>AF, CF, AF de Cotas e Fiança</t>
  </si>
  <si>
    <t>AF, AF de cotas e CF e Aval</t>
  </si>
  <si>
    <t>AF de Cotas, CF, Hipoteca e Aval</t>
  </si>
  <si>
    <t>AF, AF de Cotas, CF, FR e Aval</t>
  </si>
  <si>
    <t>AF, CF, AF de Cotas e Aval</t>
  </si>
  <si>
    <t>HABT11</t>
  </si>
  <si>
    <t>- Cessão Fiduciária dos Recebíveis;
- Promessa de Cessão Fiduciária das vendas futuras;
- Alienação Fiduciária das quotas da SPE;
- Fiança e Coobrigação dos sócios PF e PJ do empreendimento;
- Fundo de Reserva (06 PMTs);
- Fundo de Obras.</t>
  </si>
  <si>
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</si>
  <si>
    <t>- Cessão Fiduciária dos Recebíveis;
- Alienação Fiduciária das Quotas da SPE;
- Fiança e coobrigação dos sócios pessoa jurídica;
- Fundo de Obra;
- Fundo de Reserva (02 PMTs).</t>
  </si>
  <si>
    <t>- Cessão fiduciária dos recebíveis e vendas futuras;
- Alienação Fiduciária das quotas das sociedades detentoras dos Empreendimentos;
- Fundo de Reserva dinâmico no valor de 01 PMT;
- Fiança e coobrigação dos sócios pessoa jurídica;</t>
  </si>
  <si>
    <t>- Cessão Fiduciária dos Recebíveis;
- Promessa de Cessão Fiduciária das vendas futuras;
- Alienação Fiduciária de quotas;
- Fiança e coobrigação dos sócios pessoa física;
- Fundo de Reserva (03 PMTs).</t>
  </si>
  <si>
    <t>- Cessão Fiduciária de 100% dos Recebíveis e das vendas futuras;
- Alienação Fiduciária das Quotas da SPE;
- Alienação Fiduciária de duas das matrículas do Imóvel, no valor de R$ 15,2MM;
- Coobrigação dos sócios Pessoa Física e/ou jurídica;
- Fundo de Obras de 105% do valor do retrofit;
- Fundo de Reserva (03 PMTs).</t>
  </si>
  <si>
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</si>
  <si>
    <t>Cessão Fiduciária dos direitos creditórios de royalties das franquias;
Cessão Fiduciária da conta vinculada dos recebíveis de cartões (oriundos das vendas realizadas nas lojas próprias da companhia);
Alienação fiduciária de terreno em Gramado, RS; 
Covenant de endividamento (Dívida Líquida/EBITDA &lt; 5x);
Fundo de Reserva de R$ 750 mil.</t>
  </si>
  <si>
    <t>- Cessão Fiduciária dos Recebíveis;
- Promessa de Cessão Fiduciária das vendas futuras;
- Alienação Fiduciária das Quotas da SPE;
- Fiança dos sócios pessoa física;
- Fundo de Obra;
- Fundo de Reserva (02 PMTs).</t>
  </si>
  <si>
    <t>- Cessão Fiduciária dos Recebíveis da cedente;
- Promessa de Cessão Fiduciária das vendas futuras da cedente;
- Alienação Fiduciária das Quotas da SPE;
- Fiança e coobrigação dos sócios pessoa jurídica;
- Fundo de Obras;
- Fundo de Reserva (02 PMTs).</t>
  </si>
  <si>
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</si>
  <si>
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</si>
  <si>
    <t>- Cessão Fiduciária dos Recebíveis e das vendas futuras;
- Alienação Fiduciária das Quotas da SPE;
- Coobrigação da cedente;
- Aval dos sócios Pessoa Física e/ou jurídica;
- Fundo de Obras (104,45%);
- Fundo de Despesas (R$ 300 mil);
- Fundo de Reserva (R$ 500 mil).</t>
  </si>
  <si>
    <t>- Cessão fiduciária dos recebíveis e vendas futuras;
- Alienação Fiduciária de 100% das quotas ou ações da(s) sociedade(s) detentora(s) do(s) Empreendimento(s);
- Fundo de Reserva (02 PMTs);
- Fiança dos sócios da Tomadora.</t>
  </si>
  <si>
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</si>
  <si>
    <t>- Cessão Fiduciária de 100% dos recebíveis;
- Alienação Fiduciária de 100% das quotas da cedente;
- Fiança e Coobrigação dos sócios pessoas físicas do Empreendimento;
- Fundo de Reserva (02 PMTs).</t>
  </si>
  <si>
    <t>- Cessão Fiduciária dos Recebíveis;
- Promessa de Cessão Fiduciária das vendas futuras;
- Alienação Fiduciária das quotas da SPE;
- Fiança e Coobrigação dos sócios PF e PJ do empreendimento;
- Fundo de Reserva;
- Fundo de Obras.</t>
  </si>
  <si>
    <t>- Cessão Fiduciária dos Recebíveis;
- Promessa de Cessão Fiduciária das vendas futuras;
- Alienação Fiduciária das Quotas da SPE;
- Fiança e coobrigação dos sócios pessoa jurídica;
- Fundo de Reserva (03 PMTs).</t>
  </si>
  <si>
    <t>- Cessão Fiduciária dos Recebíveis;
- Promessa de Cessão Fiduciária das vendas futuras;
- Alienação Fiduciária das Quotas da SPE;
- Fiança e Coobrigação dos sócios pessoa física;
- Fundo de Obra;
- Fundo de Reserva (02 PMTs).</t>
  </si>
  <si>
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</si>
  <si>
    <t>Cessão Fiduciária dos Recebíveis;
Alienação Fiduciária das Quotas da desenvolvedora do projeto;
Fiança e coobrigação dos sócios PJs das SPEs;
Fundo de Reserva (03 PMTs).</t>
  </si>
  <si>
    <t>- Alienação Fiduciária das unidades residenciais prontas com Habite-se (atuais e futuras) dos empreendimentos;
- Fundo de Reserva no valor de três parcelas de Juros, e seis meses de despesas com Condomínio e IPTU das Unidades em Estoque (R$ 4 MM).</t>
  </si>
  <si>
    <t>- Cessão de créditos e estoque/vendas do projeto;
- AF de quotas da SPE;
- Fiança;
- Fundo de Obras;
- Fundo de Reserva.</t>
  </si>
  <si>
    <t>- Cessão Fiduciária dos Recebíveis;
- Promessa de Cessão Fiduciária das vendas
futuras;
- Alienações Fiduciárias de Participações;
- Fiança e coobrigação dos sócios pessoa física;
- Fundo de Obras;
- Fundo de Reserva (02 PMTs).</t>
  </si>
  <si>
    <t>- Cessão Fiduciária dos Recebíveis;
- Promessa de Cessão Fiduciária das vendas futuras;
- Alienação Fiduciária das quotas das SPEs;
- Aval dos sócios;
- Fundo de Reserva e Despesas.</t>
  </si>
  <si>
    <t>- Cessão Fiduciária dos Recebíveis e das vendas futuras;
- Alienação Fiduciária das Quotas da SPE;
- Coobrigação da cedente;
- Aval dos sócios Pessoa Física;
- Fundo de Despesas (R$ 250 mil);
- Fundo de Reserva (02 PMTs).</t>
  </si>
  <si>
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</si>
  <si>
    <t>- Cessão Fiduciária dos Recebíveis;
- Promessa de Cessão Fiduciária das vendas futuras;
- Alienação Fiduciária das Quotas da SPE;
- Fiança e coobrigação dos sócios pessoa física e jurídica;
- Fundo de Obra;
- Fundo de Reserva (03 PMTs).</t>
  </si>
  <si>
    <t>- Cessão Fiduciária dos Recebíveis;
- Promessa de Cessão Fiduciária das vendas futuras;
- Alienação Fiduciária do imóvel do projeto e de outros 02 imóveis em Parnamirim – RN;
- Fiança e coobrigação dos sócios pessoa física;
- Fundo de Obra;
- Fundo de Reserva (03 PMTs).</t>
  </si>
  <si>
    <t xml:space="preserve">- Cessão Fiduciária de 100% dos Recebíveis;
- Promessa de Cessão Fiduciária de 100% das vendas futuras;		
- Alienação Fiduciária das quotas da SPE;
- Fiança e Coobrigação dos sócios pessoas físicas e/ou jurídicas;
- Fundo de Obra, de 110% do valor remanescente;
- Fundo de Reserva, no valor de 3 PMTs;
- Fundo de despesa no valor de R$ 135 mil.	</t>
  </si>
  <si>
    <t>- Cessão Fiduciária de dos Recebíveis;
- Promessa de Cessão Fiduciária das vendas 
futuras;
- Alienação Fiduciária das Quotas da 
desenvolvedora do projeto;
- Fiança e coobrigação dos sócios;
- Fundo de Reserva (03 PMTs) e Despesas.</t>
  </si>
  <si>
    <t>- Cessão Fiduciária dos recebíveis e promessa de cessão fiduciária das vendas futuras;
- Alienação Fiduciária das Quotas da SPE;
- Alienação Fiduciária de Imóvel;
- Aval e coobrigação dos sócios pessoa física e jurídica;
- Fundo de Obras;
-Fundo de Reserva (3% do saldo devedor).</t>
  </si>
  <si>
    <t>- Cessão Fiduciária dos Recebíveis;
- Coobrigação da cedente;
- Aval dos sócios pessoa física e jurídica;
- Fundo de Reserva (03 PMTs).</t>
  </si>
  <si>
    <t>- Cessão Fiduciária do Contrato de Locação;
- Alienação Fiduciária do Imóvel;
- Fundo de despesa no valor de R$ 22 mil;
- Fundo de Reserva (03 PMTs).</t>
  </si>
  <si>
    <t>- Cessão Fiduciária dos Recebíveis;
- Promessa de Cessão Fiduciária das vendas futuras;
- Fiança e coobrigação dos sócios pessoa física;
- Alienação Fiduciária de 100% das quotas da SPE;
- Fundo de Obra;
- Fundo de Reserva (02 PMTs).</t>
  </si>
  <si>
    <t>- Cessão Fiduciária dos Recebíveis;
- Promessa de Cessão Fiduciária das vendas futuras;
- Alienação Fiduciária das Quotas da SPE;
- Coobrigação da cedente;
- Obrigação de aporte de cotistas;
- Fundo de Reserva (03 PMTs).</t>
  </si>
  <si>
    <t>- Cessão Fiduciária dos Recebíveis;
- Promessa de Cessão Fiduciária das vendas futuras;
- Alienação Fiduciária das Quotas da SPE;
- Fiança e coobrigação dos sócios pessoa jurídica;
- Fundo de Obras;
- Fundo de Reserva (02 PMTs).</t>
  </si>
  <si>
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</si>
  <si>
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</si>
  <si>
    <t>- Cessão Fiduciária de 100% dos recebíveis;
- Promessa de Cessão Fiduciária de 100% das vendas futuras;	
 - Alienação Fiduciária de quotas da cedente;
- Fiança e Coobrigação dos sócios pessoas físicas e/ou jurídicas do Empreendimento;
- Fundo de Obra, de 110% do valor remanescente das obras do Empreendimento;
- Fundo de Reserva, no valor de R$ 500 mil.</t>
  </si>
  <si>
    <t xml:space="preserve">- Cessão Fiduciária de 100% dos Recebíveis;
- Promessa de Cessão Fiduciária das vendas; futuras; 
- Alienação Fiduciária das Quotas da SPE;
- Fiança e coobrigação dos sócios pessoa física e jurídica;
- Fundo de Reserva (03 PMTs).
</t>
  </si>
  <si>
    <t>- Fiança;
- Alienação Fiduciária de Imóveis;
- Alienação Fiduciária de Quotas;
- Cessão Fiduciária decorrente de vendas,
passadas ou futuras, dos imóveis cedidos</t>
  </si>
  <si>
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</si>
  <si>
    <t>- Cessão Fiduciária dos Recebíveis;
- Promessa de Cessão Fiduciária das vendas futuras;
- Alienação Fiduciária dos imóveis do empreendimento;
- Fiança e coobrigação dos sócios pessoa física e jurídica;
- Fundo de Obra;
- Fundo de Reserva (03 PMTs).</t>
  </si>
  <si>
    <t>%PL</t>
  </si>
  <si>
    <t>Norm.</t>
  </si>
  <si>
    <t>RURA11</t>
  </si>
  <si>
    <t>22L1013767</t>
  </si>
  <si>
    <t>22E1211649</t>
  </si>
  <si>
    <t>23K1511855</t>
  </si>
  <si>
    <t>24A1828538</t>
  </si>
  <si>
    <t>22K1684666</t>
  </si>
  <si>
    <t>22D0836679</t>
  </si>
  <si>
    <t>24G1972260</t>
  </si>
  <si>
    <t>24E1753141</t>
  </si>
  <si>
    <t>23J1928151</t>
  </si>
  <si>
    <t>21L0002653</t>
  </si>
  <si>
    <t>23F1688312</t>
  </si>
  <si>
    <t>20J0764341</t>
  </si>
  <si>
    <t>21F1076974</t>
  </si>
  <si>
    <t>23D1611321</t>
  </si>
  <si>
    <t>22D0847835</t>
  </si>
  <si>
    <t>23L1958573</t>
  </si>
  <si>
    <t>22K1377349</t>
  </si>
  <si>
    <t>21E0608916</t>
  </si>
  <si>
    <t>22E1313665</t>
  </si>
  <si>
    <t>24I1148077</t>
  </si>
  <si>
    <t>23G1265217</t>
  </si>
  <si>
    <t>21F1076950</t>
  </si>
  <si>
    <t>22B0512752</t>
  </si>
  <si>
    <t>20J0764140</t>
  </si>
  <si>
    <t>22L0179634</t>
  </si>
  <si>
    <t>22A0788605</t>
  </si>
  <si>
    <t>20D0892140</t>
  </si>
  <si>
    <t>22A0883092</t>
  </si>
  <si>
    <t>22H1318883</t>
  </si>
  <si>
    <t>22D0847833</t>
  </si>
  <si>
    <t>24D3464295</t>
  </si>
  <si>
    <t>24G1559252</t>
  </si>
  <si>
    <t>24I1465223</t>
  </si>
  <si>
    <t>22D0634282</t>
  </si>
  <si>
    <t>23F1689784</t>
  </si>
  <si>
    <t>22C0927973</t>
  </si>
  <si>
    <t>24E1730283</t>
  </si>
  <si>
    <t>22H1319855</t>
  </si>
  <si>
    <t>24A2692084</t>
  </si>
  <si>
    <t>22J1021044</t>
  </si>
  <si>
    <t>22J0123615</t>
  </si>
  <si>
    <t>19B0177968</t>
  </si>
  <si>
    <t>21L0729731</t>
  </si>
  <si>
    <t>21L0729728</t>
  </si>
  <si>
    <t>19E0281174</t>
  </si>
  <si>
    <t>23L1958694</t>
  </si>
  <si>
    <t>24E1235616</t>
  </si>
  <si>
    <t>18D0698877</t>
  </si>
  <si>
    <t>22J0070436</t>
  </si>
  <si>
    <t>24H2371352</t>
  </si>
  <si>
    <t>19L0909950</t>
  </si>
  <si>
    <t>24A2191067</t>
  </si>
  <si>
    <t>Ativo</t>
  </si>
  <si>
    <t>Garantia</t>
  </si>
  <si>
    <t>24C1526928</t>
  </si>
  <si>
    <t>24G1557250</t>
  </si>
  <si>
    <t>23D1515316</t>
  </si>
  <si>
    <t>22C0983841</t>
  </si>
  <si>
    <t>24A2246360</t>
  </si>
  <si>
    <t>24E2453531</t>
  </si>
  <si>
    <t>23H1074707</t>
  </si>
  <si>
    <t>20B0817201</t>
  </si>
  <si>
    <t>24E3191022</t>
  </si>
  <si>
    <t>22L1314899</t>
  </si>
  <si>
    <t>21K1073642</t>
  </si>
  <si>
    <t>21F0568504</t>
  </si>
  <si>
    <t>21H0975635</t>
  </si>
  <si>
    <t>21F0211653</t>
  </si>
  <si>
    <t>23F2427206</t>
  </si>
  <si>
    <t>23H1539646</t>
  </si>
  <si>
    <t>23G2239867</t>
  </si>
  <si>
    <t>24B1276266</t>
  </si>
  <si>
    <t>21H0697914</t>
  </si>
  <si>
    <t>24C1990828</t>
  </si>
  <si>
    <t>20J0812309</t>
  </si>
  <si>
    <t>24C1998433</t>
  </si>
  <si>
    <t>20L0653519</t>
  </si>
  <si>
    <t>22F0783773</t>
  </si>
  <si>
    <t>23F1241290</t>
  </si>
  <si>
    <t>22L1173045</t>
  </si>
  <si>
    <t>24C1690314</t>
  </si>
  <si>
    <t>23K2260145</t>
  </si>
  <si>
    <t>24D0480929</t>
  </si>
  <si>
    <t>20G0800227</t>
  </si>
  <si>
    <t>24B1276268</t>
  </si>
  <si>
    <t>19I0737680</t>
  </si>
  <si>
    <t>23D1175169</t>
  </si>
  <si>
    <t>22F1357736</t>
  </si>
  <si>
    <t>21G0154352</t>
  </si>
  <si>
    <t>20A0982855</t>
  </si>
  <si>
    <t>19L0838765</t>
  </si>
  <si>
    <t>22F0715946</t>
  </si>
  <si>
    <t>19F0922610</t>
  </si>
  <si>
    <t>21L0823062</t>
  </si>
  <si>
    <t>21D0429192</t>
  </si>
  <si>
    <t>24B1276213</t>
  </si>
  <si>
    <t>19L0917227</t>
  </si>
  <si>
    <t>20K0571487</t>
  </si>
  <si>
    <t>24B0013802</t>
  </si>
  <si>
    <t>19I0737681</t>
  </si>
  <si>
    <t>23F1763644</t>
  </si>
  <si>
    <t>23L2159971</t>
  </si>
  <si>
    <t>22B0309134</t>
  </si>
  <si>
    <t>22J0346032</t>
  </si>
  <si>
    <t>20I0777292</t>
  </si>
  <si>
    <t>21K0633996</t>
  </si>
  <si>
    <t>20L0653261</t>
  </si>
  <si>
    <t>22D0371507</t>
  </si>
  <si>
    <t>21F0906525</t>
  </si>
  <si>
    <t>22J0346038</t>
  </si>
  <si>
    <t>20J0667658</t>
  </si>
  <si>
    <t>22I1555753</t>
  </si>
  <si>
    <t>22B0939878</t>
  </si>
  <si>
    <t>22B0939875</t>
  </si>
  <si>
    <t>19F0923004</t>
  </si>
  <si>
    <t>19L0906036</t>
  </si>
  <si>
    <t>22B0084502</t>
  </si>
  <si>
    <t>23C2829802</t>
  </si>
  <si>
    <t>22B0939864</t>
  </si>
  <si>
    <t>23C2830001</t>
  </si>
  <si>
    <t>24F2269311</t>
  </si>
  <si>
    <t>24F2269312</t>
  </si>
  <si>
    <t>20J0837207</t>
  </si>
  <si>
    <t>18L1179520</t>
  </si>
  <si>
    <t>23C2830002</t>
  </si>
  <si>
    <t>23C2829803</t>
  </si>
  <si>
    <t>12E0031990</t>
  </si>
  <si>
    <t>20H0695880</t>
  </si>
  <si>
    <t>21B0544455</t>
  </si>
  <si>
    <t>20L0632150</t>
  </si>
  <si>
    <t>19A0698738</t>
  </si>
  <si>
    <t>23L2159982</t>
  </si>
  <si>
    <t>20I0718383</t>
  </si>
  <si>
    <t>20I0718026</t>
  </si>
  <si>
    <t>14K0234407</t>
  </si>
  <si>
    <t>13L0034539</t>
  </si>
  <si>
    <t>11F0042226</t>
  </si>
  <si>
    <t>15H0698161</t>
  </si>
  <si>
    <t>CRI Tael</t>
  </si>
  <si>
    <t>CRI Yuny Jardim Paulista Série I</t>
  </si>
  <si>
    <t>CRI MOS Jardins e Pinheiros</t>
  </si>
  <si>
    <t>CRI FGR</t>
  </si>
  <si>
    <t>CRI JFL Parque da Cidade</t>
  </si>
  <si>
    <t>CRI Patriani</t>
  </si>
  <si>
    <t>CRI Lux Vila Nova Conceição</t>
  </si>
  <si>
    <t>CRI Cond. Residencial AA SP</t>
  </si>
  <si>
    <t>CRI Share Butantã</t>
  </si>
  <si>
    <t>CRI Emergent Cold</t>
  </si>
  <si>
    <t>CRI Cabreúva</t>
  </si>
  <si>
    <t>CRI Creditu</t>
  </si>
  <si>
    <t>CRI Moura Dubeux</t>
  </si>
  <si>
    <t>CRI HM Maxi Campinas</t>
  </si>
  <si>
    <t>CRI Carteira MRV III (Série II)</t>
  </si>
  <si>
    <t>CRI Pulverizado</t>
  </si>
  <si>
    <t>CRI Conx</t>
  </si>
  <si>
    <t>CRI You</t>
  </si>
  <si>
    <t>CRI Verticale</t>
  </si>
  <si>
    <t>CRI Yuny II CDI</t>
  </si>
  <si>
    <t>CRI Carteira MRV III (Série I)</t>
  </si>
  <si>
    <t>CRI Epson</t>
  </si>
  <si>
    <t>CRI Tarjab Altino CDI</t>
  </si>
  <si>
    <t>CRI Pernambuco</t>
  </si>
  <si>
    <t>CRI Exto</t>
  </si>
  <si>
    <t>CRI Tarjab Lauto</t>
  </si>
  <si>
    <t>CRI Alphaville</t>
  </si>
  <si>
    <t>CRI Brookfield JK CDI</t>
  </si>
  <si>
    <t>CRI Landsol</t>
  </si>
  <si>
    <t>CRI Setin Perdizes</t>
  </si>
  <si>
    <t>CRI Yuny Jardim Paulista Série II</t>
  </si>
  <si>
    <t>CRI Arqos</t>
  </si>
  <si>
    <t>CRI Carteira MRV V (Série III)</t>
  </si>
  <si>
    <t>CRI One Perdizes</t>
  </si>
  <si>
    <t>CRI Carteira MRV IV (Série II)</t>
  </si>
  <si>
    <t>CRI Lindenberg</t>
  </si>
  <si>
    <t>CRI Tarjab Origem</t>
  </si>
  <si>
    <t>CRI Pontte</t>
  </si>
  <si>
    <t>CRI Mauá 2</t>
  </si>
  <si>
    <t>CRI Wimo</t>
  </si>
  <si>
    <t>CRI Yuny</t>
  </si>
  <si>
    <t>CRI Creditas V</t>
  </si>
  <si>
    <t>CRI Tourmalet Mez 1</t>
  </si>
  <si>
    <t>CRA021004NU</t>
  </si>
  <si>
    <t>CRA022009KI</t>
  </si>
  <si>
    <t>CRA0220060P</t>
  </si>
  <si>
    <t>CRA02200795</t>
  </si>
  <si>
    <t>CRA0220073O</t>
  </si>
  <si>
    <t>CRA02300VST</t>
  </si>
  <si>
    <t>23J1042731</t>
  </si>
  <si>
    <t>CRA02300GO1</t>
  </si>
  <si>
    <t>CRA02200CT5</t>
  </si>
  <si>
    <t>CRA02300Q8I</t>
  </si>
  <si>
    <t>CRA02300NM1</t>
  </si>
  <si>
    <t>CRA02300R5T</t>
  </si>
  <si>
    <t>CRA022008YH</t>
  </si>
  <si>
    <t>CRA023005V5</t>
  </si>
  <si>
    <t>5483424UN1</t>
  </si>
  <si>
    <t>CRA021004NV</t>
  </si>
  <si>
    <t>CRA02300CI2</t>
  </si>
  <si>
    <t>CRA02200DKY</t>
  </si>
  <si>
    <t>CRA021005QS</t>
  </si>
  <si>
    <t>BBGO11</t>
  </si>
  <si>
    <t>CRA023001JL</t>
  </si>
  <si>
    <t>CRA021002ST</t>
  </si>
  <si>
    <t>CRA023003JX</t>
  </si>
  <si>
    <t>CRA022006N6</t>
  </si>
  <si>
    <t>CRA021005L0</t>
  </si>
  <si>
    <t>CRA021004I5</t>
  </si>
  <si>
    <t>CRA021004I6</t>
  </si>
  <si>
    <t>CRA023006SH</t>
  </si>
  <si>
    <t>CRA021005QP</t>
  </si>
  <si>
    <t>CRA0220099D</t>
  </si>
  <si>
    <t>CRA021005LP</t>
  </si>
  <si>
    <t>22L1258273</t>
  </si>
  <si>
    <t>4571424MZJ</t>
  </si>
  <si>
    <t>CRA022007KH</t>
  </si>
  <si>
    <t>CRA023000M9</t>
  </si>
  <si>
    <t>4571422SN6</t>
  </si>
  <si>
    <t>CRA022002MH</t>
  </si>
  <si>
    <t>CRA021004I1</t>
  </si>
  <si>
    <t>CRA021004I4</t>
  </si>
  <si>
    <t>CRA0190020F</t>
  </si>
  <si>
    <t>22J1107076</t>
  </si>
  <si>
    <t>CRA02200B42</t>
  </si>
  <si>
    <t>22L1212138</t>
  </si>
  <si>
    <t>CRA021005LQ</t>
  </si>
  <si>
    <t>CRA021002N3</t>
  </si>
  <si>
    <t>CRA0230099D</t>
  </si>
  <si>
    <t>4571422SN7</t>
  </si>
  <si>
    <t>CRA023003JY</t>
  </si>
  <si>
    <t>CRA021005KY</t>
  </si>
  <si>
    <t>CRA021005KX</t>
  </si>
  <si>
    <t>CRA021002YF</t>
  </si>
  <si>
    <t>19E0322333</t>
  </si>
  <si>
    <t>22G0282370</t>
  </si>
  <si>
    <t>22G0282332</t>
  </si>
  <si>
    <t>22G0282297</t>
  </si>
  <si>
    <t>19B0176400</t>
  </si>
  <si>
    <t>22G0282284</t>
  </si>
  <si>
    <t>23H1250138</t>
  </si>
  <si>
    <t>17I0141643</t>
  </si>
  <si>
    <t>17I0141606</t>
  </si>
  <si>
    <t>19L0882476</t>
  </si>
  <si>
    <t>22G0282145</t>
  </si>
  <si>
    <t>20A0797060</t>
  </si>
  <si>
    <t>20J0812325</t>
  </si>
  <si>
    <t>23J2266232</t>
  </si>
  <si>
    <t>22F1035289</t>
  </si>
  <si>
    <t>22F1195743</t>
  </si>
  <si>
    <t>22F1195716</t>
  </si>
  <si>
    <t>22F0658610</t>
  </si>
  <si>
    <t>22F1195714</t>
  </si>
  <si>
    <t>22A0118041</t>
  </si>
  <si>
    <t>23I1740395</t>
  </si>
  <si>
    <t>24C1475910</t>
  </si>
  <si>
    <t>19A1316808</t>
  </si>
  <si>
    <t>24E1127893</t>
  </si>
  <si>
    <t>24F1645739</t>
  </si>
  <si>
    <t>24C1475908</t>
  </si>
  <si>
    <t>24D3680471</t>
  </si>
  <si>
    <t>17F0035000</t>
  </si>
  <si>
    <t>16C0208472</t>
  </si>
  <si>
    <t>24D0007013</t>
  </si>
  <si>
    <t>23F2335074</t>
  </si>
  <si>
    <t>24C1886299</t>
  </si>
  <si>
    <t>15L0736524</t>
  </si>
  <si>
    <t>24E1127608</t>
  </si>
  <si>
    <t>23E2052240</t>
  </si>
  <si>
    <t>19H0000001</t>
  </si>
  <si>
    <t>21L0729901</t>
  </si>
  <si>
    <t>16E0707976</t>
  </si>
  <si>
    <t>21L0848239</t>
  </si>
  <si>
    <t>16L0194496</t>
  </si>
  <si>
    <t>22I1289815</t>
  </si>
  <si>
    <t>24A2983450</t>
  </si>
  <si>
    <t>21K1026250</t>
  </si>
  <si>
    <t>17J0104526</t>
  </si>
  <si>
    <t>23C1842756</t>
  </si>
  <si>
    <t>18C0803997</t>
  </si>
  <si>
    <t>23C1843793</t>
  </si>
  <si>
    <t>20A0934859</t>
  </si>
  <si>
    <t>19B0166684</t>
  </si>
  <si>
    <t>20B0820360</t>
  </si>
  <si>
    <t>23I1554258</t>
  </si>
  <si>
    <t>22I1289809</t>
  </si>
  <si>
    <t>15L0676664</t>
  </si>
  <si>
    <t>24C1693601</t>
  </si>
  <si>
    <t>22I1289814</t>
  </si>
  <si>
    <t>20B0817042</t>
  </si>
  <si>
    <t>22I1289810</t>
  </si>
  <si>
    <t>21C0749579</t>
  </si>
  <si>
    <t>22I1289811</t>
  </si>
  <si>
    <t>22I1289813</t>
  </si>
  <si>
    <t>21L0668560</t>
  </si>
  <si>
    <t>20J0894745</t>
  </si>
  <si>
    <t>22I1289808</t>
  </si>
  <si>
    <t>22I1289816</t>
  </si>
  <si>
    <t>20I0719702</t>
  </si>
  <si>
    <t>14K0209085</t>
  </si>
  <si>
    <t>19L0882449</t>
  </si>
  <si>
    <t>CRI Leroy II</t>
  </si>
  <si>
    <t>CRI JK Financial Center</t>
  </si>
  <si>
    <t>CRI Brookfield JK IPCA</t>
  </si>
  <si>
    <t>CRI Tellus Brigadeiro</t>
  </si>
  <si>
    <t>CRI GT - Banco do Brasil</t>
  </si>
  <si>
    <t>CRI JFL Jardim Faria Lima</t>
  </si>
  <si>
    <t>CRI CD Guarulhos</t>
  </si>
  <si>
    <t>CRI Faria Lima Business Center</t>
  </si>
  <si>
    <t>CRI Leo Madeiras</t>
  </si>
  <si>
    <t>CRI Pátio Malzoni</t>
  </si>
  <si>
    <t>CRI Share Pinheiros</t>
  </si>
  <si>
    <t>CRI BTLG</t>
  </si>
  <si>
    <t>CRI GE Barueri</t>
  </si>
  <si>
    <t>CRI Union Faria Lima I</t>
  </si>
  <si>
    <t>CRI HLOG</t>
  </si>
  <si>
    <t>CRI HDEL</t>
  </si>
  <si>
    <t>CRI Barueri Logístico</t>
  </si>
  <si>
    <t>CRI Patrifarm</t>
  </si>
  <si>
    <t>CRI Creditas II Sênior I</t>
  </si>
  <si>
    <t>CRI Yuca Pinheiros</t>
  </si>
  <si>
    <t>CRI Airport Town</t>
  </si>
  <si>
    <t>CRI BTLG II</t>
  </si>
  <si>
    <t>CRI Viverde Sênior</t>
  </si>
  <si>
    <t>CRI Bem Brasil</t>
  </si>
  <si>
    <t>CRI BTG Malls</t>
  </si>
  <si>
    <t>CRI JFL</t>
  </si>
  <si>
    <t>CRI Log IV</t>
  </si>
  <si>
    <t>CRI MRV III</t>
  </si>
  <si>
    <t>CRI JSL I</t>
  </si>
  <si>
    <t>CRI JSL II</t>
  </si>
  <si>
    <t>CRI HBR</t>
  </si>
  <si>
    <t>CRI Rede D'or 2</t>
  </si>
  <si>
    <t>CRI MRV</t>
  </si>
  <si>
    <t>CRI Tecnisa</t>
  </si>
  <si>
    <t>CRI Le Biscuit</t>
  </si>
  <si>
    <t>CRI Creditas</t>
  </si>
  <si>
    <t>CRI BRF</t>
  </si>
  <si>
    <t>CRA02300QP6</t>
  </si>
  <si>
    <t>CRA022006BT</t>
  </si>
  <si>
    <t>CRA023008HL</t>
  </si>
  <si>
    <t>CRA022007VM</t>
  </si>
  <si>
    <t>CRA022007VK</t>
  </si>
  <si>
    <t>CRA022007VL</t>
  </si>
  <si>
    <t>CRA02300RMJ</t>
  </si>
  <si>
    <t>CRA02300VSO</t>
  </si>
  <si>
    <t>CRA023009EX</t>
  </si>
  <si>
    <t>CRA0230073L</t>
  </si>
  <si>
    <t>CRA0230012X</t>
  </si>
  <si>
    <t>CRA02300V0Q</t>
  </si>
  <si>
    <t>CRA021004I3</t>
  </si>
  <si>
    <t>CRA02300M81</t>
  </si>
  <si>
    <t>CRA023001P5</t>
  </si>
  <si>
    <t>CRA02300M82</t>
  </si>
  <si>
    <t>CRA022007KI</t>
  </si>
  <si>
    <t>CRA0220073P</t>
  </si>
  <si>
    <t>CRA022004H5</t>
  </si>
  <si>
    <t>CRA022007EP</t>
  </si>
  <si>
    <t>CRA0220079D</t>
  </si>
  <si>
    <t>CRA022006BU</t>
  </si>
  <si>
    <t>22E1056953</t>
  </si>
  <si>
    <t>CRA022008NB</t>
  </si>
  <si>
    <t>CRA021002YB</t>
  </si>
  <si>
    <t>CRA022000B5</t>
  </si>
  <si>
    <t>CRA02300MOQ</t>
  </si>
  <si>
    <t>CRA0230073N</t>
  </si>
  <si>
    <t>5ROTT121</t>
  </si>
  <si>
    <t>5104524SN1</t>
  </si>
  <si>
    <t>KNSC11</t>
  </si>
  <si>
    <t>22D1163306</t>
  </si>
  <si>
    <t>21D0001404</t>
  </si>
  <si>
    <t>24E3191694</t>
  </si>
  <si>
    <t>24E1318751</t>
  </si>
  <si>
    <t>24J2539918</t>
  </si>
  <si>
    <t>21E0407330</t>
  </si>
  <si>
    <t>23L2415875</t>
  </si>
  <si>
    <t>24B1669810</t>
  </si>
  <si>
    <t>20I0815543</t>
  </si>
  <si>
    <t>21E0407810</t>
  </si>
  <si>
    <t>19E0311712</t>
  </si>
  <si>
    <t>21F0968392</t>
  </si>
  <si>
    <t>22D1068881</t>
  </si>
  <si>
    <t>20J0894746</t>
  </si>
  <si>
    <t>21E0076526</t>
  </si>
  <si>
    <t>20F0689770</t>
  </si>
  <si>
    <t>21A0772858</t>
  </si>
  <si>
    <t>24J3438785</t>
  </si>
  <si>
    <t>24H2231336</t>
  </si>
  <si>
    <t>23L1773235</t>
  </si>
  <si>
    <t>21D0543881</t>
  </si>
  <si>
    <t>21H0012919</t>
  </si>
  <si>
    <t>24I2114588</t>
  </si>
  <si>
    <t>20I0815541</t>
  </si>
  <si>
    <t>21H0001405</t>
  </si>
  <si>
    <t>21F1035597</t>
  </si>
  <si>
    <t>21G0186913</t>
  </si>
  <si>
    <t>24J2299666</t>
  </si>
  <si>
    <t>23L1438568</t>
  </si>
  <si>
    <t>21F1057167</t>
  </si>
  <si>
    <t>20L0483122</t>
  </si>
  <si>
    <t>21D0543872</t>
  </si>
  <si>
    <t>21I0280212</t>
  </si>
  <si>
    <t>23G1987539</t>
  </si>
  <si>
    <t>20J0837185</t>
  </si>
  <si>
    <t>21E0076615</t>
  </si>
  <si>
    <t>22G0282305</t>
  </si>
  <si>
    <t>22G0282285</t>
  </si>
  <si>
    <t>21D0544319</t>
  </si>
  <si>
    <t>21F1057194</t>
  </si>
  <si>
    <t>22G0282372</t>
  </si>
  <si>
    <t>20L0483126</t>
  </si>
  <si>
    <t>21I0280476</t>
  </si>
  <si>
    <t>22D0630029</t>
  </si>
  <si>
    <t>22C1013173</t>
  </si>
  <si>
    <t>24B1669805</t>
  </si>
  <si>
    <t>20J0812343</t>
  </si>
  <si>
    <t>22E0640948</t>
  </si>
  <si>
    <t>23F1240696</t>
  </si>
  <si>
    <t>24E3617802</t>
  </si>
  <si>
    <t>24G2824961</t>
  </si>
  <si>
    <t>24G2819302</t>
  </si>
  <si>
    <t>22G0081374</t>
  </si>
  <si>
    <t>21D0524654</t>
  </si>
  <si>
    <t>23I1554281</t>
  </si>
  <si>
    <t>23B0808932</t>
  </si>
  <si>
    <t>20I0620356</t>
  </si>
  <si>
    <t>23B0584796</t>
  </si>
  <si>
    <t>23C1221667</t>
  </si>
  <si>
    <t>23B0808931</t>
  </si>
  <si>
    <t>23B0808933</t>
  </si>
  <si>
    <t>23B0808928</t>
  </si>
  <si>
    <t>22G0081402</t>
  </si>
  <si>
    <t>23B0808930</t>
  </si>
  <si>
    <t>23B0808926</t>
  </si>
  <si>
    <t>22G0082919</t>
  </si>
  <si>
    <t>22G0079365</t>
  </si>
  <si>
    <t>21D0524613</t>
  </si>
  <si>
    <t>IDGR11</t>
  </si>
  <si>
    <t>ERCR11</t>
  </si>
  <si>
    <t xml:space="preserve">AF, AF de Cotas, CF e Aval </t>
  </si>
  <si>
    <t>AF e Subordinação</t>
  </si>
  <si>
    <t>AF de Cotas e CF</t>
  </si>
  <si>
    <t>AF, CF, AF de Cotas e FR</t>
  </si>
  <si>
    <t>AF, AF de Cotas, CF e Fiança</t>
  </si>
  <si>
    <t>AF, AF de Cotas e CF</t>
  </si>
  <si>
    <t>AF, CF e Fiança</t>
  </si>
  <si>
    <t xml:space="preserve">AF e Subordinação </t>
  </si>
  <si>
    <t>Aval, AF e CF</t>
  </si>
  <si>
    <t>AF, CF, Aval e FR</t>
  </si>
  <si>
    <t>FR e Aval</t>
  </si>
  <si>
    <t>Imóveis no RJ</t>
  </si>
  <si>
    <t>KNUQ11</t>
  </si>
  <si>
    <t>Notas</t>
  </si>
  <si>
    <t>CJEN13</t>
  </si>
  <si>
    <t>RGRA11</t>
  </si>
  <si>
    <t>HVSP11</t>
  </si>
  <si>
    <t>CPTM15</t>
  </si>
  <si>
    <t>RAHD11</t>
  </si>
  <si>
    <t>ENAT11</t>
  </si>
  <si>
    <t>HARG11</t>
  </si>
  <si>
    <t>BRKP28</t>
  </si>
  <si>
    <t>SGAB11</t>
  </si>
  <si>
    <t>MEZP11</t>
  </si>
  <si>
    <t>ASER12</t>
  </si>
  <si>
    <t>CLTM14</t>
  </si>
  <si>
    <t>BION16</t>
  </si>
  <si>
    <t>ENAT33</t>
  </si>
  <si>
    <t>IRJS15</t>
  </si>
  <si>
    <t>CONX12</t>
  </si>
  <si>
    <t>TEPA12</t>
  </si>
  <si>
    <t>ÓRIGO</t>
  </si>
  <si>
    <t>ORIG21</t>
  </si>
  <si>
    <t>ALMC12</t>
  </si>
  <si>
    <t>CTTP11</t>
  </si>
  <si>
    <t>SAPS11</t>
  </si>
  <si>
    <t>AF, AF de
Cotas, CF e Aval</t>
  </si>
  <si>
    <t>24F1345887</t>
  </si>
  <si>
    <t>23K2261339</t>
  </si>
  <si>
    <t>23L1438691</t>
  </si>
  <si>
    <t>24D0007010</t>
  </si>
  <si>
    <t>23J0019001</t>
  </si>
  <si>
    <t>23I1554068</t>
  </si>
  <si>
    <t>24D3314714</t>
  </si>
  <si>
    <t>23H1744677</t>
  </si>
  <si>
    <t>24I1966999</t>
  </si>
  <si>
    <t>23G1696052</t>
  </si>
  <si>
    <t>24D3470150</t>
  </si>
  <si>
    <t>24J2302240</t>
  </si>
  <si>
    <t>23K2263743</t>
  </si>
  <si>
    <t>23I1698252</t>
  </si>
  <si>
    <t>23I1740443</t>
  </si>
  <si>
    <t>23I1740477</t>
  </si>
  <si>
    <t>24A2722073</t>
  </si>
  <si>
    <t>23H1297146</t>
  </si>
  <si>
    <t>23L2755396</t>
  </si>
  <si>
    <t>23H1297148</t>
  </si>
  <si>
    <t>22G0079318</t>
  </si>
  <si>
    <t>22G0079354</t>
  </si>
  <si>
    <t>23I1740417</t>
  </si>
  <si>
    <t>22G0082985</t>
  </si>
  <si>
    <t>23L2859177</t>
  </si>
  <si>
    <t>24J2301950</t>
  </si>
  <si>
    <t>21C0663319</t>
  </si>
  <si>
    <t>22G0082910</t>
  </si>
  <si>
    <t>22G0082657</t>
  </si>
  <si>
    <t>22G0082877</t>
  </si>
  <si>
    <t>23K2261105</t>
  </si>
  <si>
    <t>24A2477894</t>
  </si>
  <si>
    <t>22G0082982</t>
  </si>
  <si>
    <t>22G0082980</t>
  </si>
  <si>
    <t>22G0082971</t>
  </si>
  <si>
    <t>22L1035737</t>
  </si>
  <si>
    <t>23H1297145</t>
  </si>
  <si>
    <t>24A2477852</t>
  </si>
  <si>
    <t>23H1297147</t>
  </si>
  <si>
    <t>23K2262998</t>
  </si>
  <si>
    <t>24D3470125</t>
  </si>
  <si>
    <t>23L2859178</t>
  </si>
  <si>
    <t>23I1740478</t>
  </si>
  <si>
    <t>23H1297201</t>
  </si>
  <si>
    <t>21C0710497</t>
  </si>
  <si>
    <t>21C0710827</t>
  </si>
  <si>
    <t>22I0149811</t>
  </si>
  <si>
    <t>22I0149864</t>
  </si>
  <si>
    <t>22I0149798</t>
  </si>
  <si>
    <t>22I0149814</t>
  </si>
  <si>
    <t>22I0149823</t>
  </si>
  <si>
    <t>22I0149863</t>
  </si>
  <si>
    <t>24F1185811</t>
  </si>
  <si>
    <t>21A0869388</t>
  </si>
  <si>
    <t>21A0859444</t>
  </si>
  <si>
    <t>20L0871093</t>
  </si>
  <si>
    <t>21A0826515</t>
  </si>
  <si>
    <t>21L0050460</t>
  </si>
  <si>
    <t>21F1037235</t>
  </si>
  <si>
    <t>21J0300975</t>
  </si>
  <si>
    <t>21J0302094</t>
  </si>
  <si>
    <t>21J0300224</t>
  </si>
  <si>
    <t>20H0051749</t>
  </si>
  <si>
    <t>20H0050651</t>
  </si>
  <si>
    <t>20H0051754</t>
  </si>
  <si>
    <t>20H0050614</t>
  </si>
  <si>
    <t>21J0989932</t>
  </si>
  <si>
    <t>21J1001701</t>
  </si>
  <si>
    <t>21J1001700</t>
  </si>
  <si>
    <t>18E0852434</t>
  </si>
  <si>
    <t>18E0844461</t>
  </si>
  <si>
    <t>18E0852030</t>
  </si>
  <si>
    <t>21A0608487</t>
  </si>
  <si>
    <t>21A0607979</t>
  </si>
  <si>
    <t>21A0607952</t>
  </si>
  <si>
    <t>21A0608474</t>
  </si>
  <si>
    <t>21A0607963</t>
  </si>
  <si>
    <t>21A0607856</t>
  </si>
  <si>
    <t>21K0522538</t>
  </si>
  <si>
    <t>21K0522795</t>
  </si>
  <si>
    <t>21A0850462</t>
  </si>
  <si>
    <t>21A0850418</t>
  </si>
  <si>
    <t>21A0850574</t>
  </si>
  <si>
    <t>21A0775592</t>
  </si>
  <si>
    <t>21B0000204</t>
  </si>
  <si>
    <t>21A0775566</t>
  </si>
  <si>
    <t>21A0850592</t>
  </si>
  <si>
    <t>21A0775722</t>
  </si>
  <si>
    <t>21A0850275</t>
  </si>
  <si>
    <t>21A0850298</t>
  </si>
  <si>
    <t>24C1690313</t>
  </si>
  <si>
    <t>23G1149789</t>
  </si>
  <si>
    <t>23G1149794</t>
  </si>
  <si>
    <t>24D3410758</t>
  </si>
  <si>
    <t>21H1035398</t>
  </si>
  <si>
    <t>24G1768866</t>
  </si>
  <si>
    <t>22B0652228</t>
  </si>
  <si>
    <t>22B0653675</t>
  </si>
  <si>
    <t>22B0653556</t>
  </si>
  <si>
    <t>22B0653348</t>
  </si>
  <si>
    <t>22B0653678</t>
  </si>
  <si>
    <t>22B0653493</t>
  </si>
  <si>
    <t>22B0653681</t>
  </si>
  <si>
    <t>22B0653645</t>
  </si>
  <si>
    <t>22B0653656</t>
  </si>
  <si>
    <t>24F2316349</t>
  </si>
  <si>
    <t>24F2316395</t>
  </si>
  <si>
    <t>23J2094862</t>
  </si>
  <si>
    <t>18H0134529</t>
  </si>
  <si>
    <t>18H0135364</t>
  </si>
  <si>
    <t>18H0134527</t>
  </si>
  <si>
    <t>21D0864264</t>
  </si>
  <si>
    <t>21D0864254</t>
  </si>
  <si>
    <t>21D0864253</t>
  </si>
  <si>
    <t>21D0864263</t>
  </si>
  <si>
    <t>21D0864265</t>
  </si>
  <si>
    <t>21D0864252</t>
  </si>
  <si>
    <t>24D3462826</t>
  </si>
  <si>
    <t>21B0564516</t>
  </si>
  <si>
    <t>21B0591503</t>
  </si>
  <si>
    <t>21I0802801</t>
  </si>
  <si>
    <t>21I0802805</t>
  </si>
  <si>
    <t>22A0423267</t>
  </si>
  <si>
    <t>20L0871064</t>
  </si>
  <si>
    <t>20L0871063</t>
  </si>
  <si>
    <t>20L0871069</t>
  </si>
  <si>
    <t>20L0871068</t>
  </si>
  <si>
    <t>20L0871066</t>
  </si>
  <si>
    <t>20H0620360</t>
  </si>
  <si>
    <t>18A0893173</t>
  </si>
  <si>
    <t>18A0893102</t>
  </si>
  <si>
    <t>21J0649503</t>
  </si>
  <si>
    <t>21J0650047</t>
  </si>
  <si>
    <t>23B0790147</t>
  </si>
  <si>
    <t>21L0967724</t>
  </si>
  <si>
    <t>21L0967727</t>
  </si>
  <si>
    <t>21L0967451</t>
  </si>
  <si>
    <t>21L0967725</t>
  </si>
  <si>
    <t>21L0967718</t>
  </si>
  <si>
    <t>21B0566153</t>
  </si>
  <si>
    <t>24C1998253</t>
  </si>
  <si>
    <t>21H0284007</t>
  </si>
  <si>
    <t>19D1329258</t>
  </si>
  <si>
    <t>21F1151103</t>
  </si>
  <si>
    <t>19K1139240</t>
  </si>
  <si>
    <t>21I0940475</t>
  </si>
  <si>
    <t>21I0600458</t>
  </si>
  <si>
    <t>21G0733018</t>
  </si>
  <si>
    <t>21G0733026</t>
  </si>
  <si>
    <t>21E0379796</t>
  </si>
  <si>
    <t>22B0653652</t>
  </si>
  <si>
    <t>22D1286981</t>
  </si>
  <si>
    <t>22D1286982</t>
  </si>
  <si>
    <t>22D1286984</t>
  </si>
  <si>
    <t>22D1286980</t>
  </si>
  <si>
    <t>22D1286983</t>
  </si>
  <si>
    <t>• CF dos recebíveis e vendas futuras; • AF de 100% das quotas da SPE; • AF de imóveis; • Aval da TMI e Sócios PF; • Fundo de Reserva; • Fundo de Obras.</t>
  </si>
  <si>
    <t>• Cessão fiduciária dos recebíveis e vendas futuras; • Alienação Fiduciária de 100% das quotas da sociedade; • Alienação Fiduciária de Imóveis; • Fundo de Reserva e Despesas.</t>
  </si>
  <si>
    <t>CF dos recebíveis (1ª fase); • AF de quotas da SPE; • AF de Imóveis; • Coobrigação dos sócios Pessoa Física e/ou Jurídica; • Fundo de Obras; • Fundo de Reserva.</t>
  </si>
  <si>
    <t>CF dos recebíveis; • AF das quotas da SPE; • Fiança e coobrigação dos sócios pessoa jurídica; • Fundo de Obras; • Fundo de Reserva; • Fundo de Despesas.</t>
  </si>
  <si>
    <t>Score Garantia</t>
  </si>
  <si>
    <t>Top cessao fiduciaria</t>
  </si>
  <si>
    <t>-Notificação do devedor</t>
  </si>
  <si>
    <t>-Serviço performado</t>
  </si>
  <si>
    <t>-Quem é o devedor na ponta final</t>
  </si>
  <si>
    <t>-Conta Escroll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</si>
</sst>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rgb="FFF5FD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10" fontId="0" fillId="0" borderId="0" xfId="2" applyNumberFormat="1" applyFont="1"/>
    <xf numFmtId="0" fontId="0" fillId="7" borderId="0" xfId="0" applyFill="1"/>
    <xf numFmtId="10" fontId="0" fillId="7" borderId="0" xfId="2" applyNumberFormat="1" applyFont="1" applyFill="1"/>
    <xf numFmtId="0" fontId="2" fillId="7" borderId="0" xfId="0" applyFont="1" applyFill="1"/>
    <xf numFmtId="0" fontId="2" fillId="0" borderId="0" xfId="0" applyFont="1"/>
    <xf numFmtId="10" fontId="0" fillId="7" borderId="0" xfId="2" applyNumberFormat="1" applyFont="1" applyFill="1" applyAlignment="1">
      <alignment horizontal="center"/>
    </xf>
    <xf numFmtId="10" fontId="0" fillId="7" borderId="0" xfId="0" applyNumberForma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0" borderId="1" xfId="0" applyFont="1" applyBorder="1"/>
    <xf numFmtId="2" fontId="2" fillId="0" borderId="1" xfId="0" applyNumberFormat="1" applyFont="1" applyBorder="1"/>
    <xf numFmtId="43" fontId="2" fillId="0" borderId="1" xfId="1" applyFont="1" applyFill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2" fontId="2" fillId="7" borderId="1" xfId="1" applyNumberFormat="1" applyFont="1" applyFill="1" applyBorder="1" applyAlignment="1">
      <alignment horizontal="center"/>
    </xf>
    <xf numFmtId="0" fontId="6" fillId="3" borderId="0" xfId="0" applyFont="1" applyFill="1"/>
    <xf numFmtId="0" fontId="0" fillId="2" borderId="0" xfId="0" applyFill="1" applyAlignment="1">
      <alignment horizontal="center"/>
    </xf>
    <xf numFmtId="10" fontId="0" fillId="7" borderId="0" xfId="2" applyNumberFormat="1" applyFont="1" applyFill="1" applyAlignment="1">
      <alignment horizontal="left"/>
    </xf>
    <xf numFmtId="0" fontId="6" fillId="0" borderId="0" xfId="0" applyFont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10" fontId="1" fillId="7" borderId="0" xfId="2" applyNumberFormat="1" applyFont="1" applyFill="1"/>
    <xf numFmtId="10" fontId="1" fillId="7" borderId="0" xfId="2" applyNumberFormat="1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0" fontId="0" fillId="7" borderId="0" xfId="0" applyFill="1" applyAlignment="1">
      <alignment horizontal="left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quotePrefix="1"/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FFD5D5"/>
      <color rgb="FF1D3557"/>
      <color rgb="FFFF9999"/>
      <color rgb="FFFFFFCC"/>
      <color rgb="FFF5FDF1"/>
      <color rgb="FFFFFF99"/>
      <color rgb="FFE3F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FC3B-FE82-4244-B536-B8C7147A6DF8}">
  <dimension ref="C2:G16"/>
  <sheetViews>
    <sheetView showGridLines="0" zoomScale="150" workbookViewId="0">
      <selection activeCell="D9" sqref="D9"/>
    </sheetView>
  </sheetViews>
  <sheetFormatPr baseColWidth="10" defaultColWidth="8.83203125" defaultRowHeight="15" x14ac:dyDescent="0.2"/>
  <cols>
    <col min="3" max="3" width="7.83203125" bestFit="1" customWidth="1"/>
    <col min="4" max="4" width="13.1640625" bestFit="1" customWidth="1"/>
    <col min="7" max="7" width="13.1640625" bestFit="1" customWidth="1"/>
  </cols>
  <sheetData>
    <row r="2" spans="3:7" x14ac:dyDescent="0.2">
      <c r="C2" s="38" t="s">
        <v>418</v>
      </c>
      <c r="D2" s="38" t="s">
        <v>1000</v>
      </c>
      <c r="F2" s="38" t="s">
        <v>418</v>
      </c>
      <c r="G2" s="38" t="s">
        <v>1000</v>
      </c>
    </row>
    <row r="3" spans="3:7" x14ac:dyDescent="0.2">
      <c r="C3" s="37" t="s">
        <v>182</v>
      </c>
      <c r="D3" s="35" cm="1">
        <f t="array" ref="D3">INDEX(Simplificado!$B$3:$CU$3,,MATCH(Dashboard!C3,Simplificado!$B$3:$CU$3,0)+1)</f>
        <v>96.837116224558486</v>
      </c>
      <c r="F3" s="37" t="s">
        <v>182</v>
      </c>
      <c r="G3" s="35">
        <v>96.837116224558486</v>
      </c>
    </row>
    <row r="4" spans="3:7" x14ac:dyDescent="0.2">
      <c r="C4" s="37" t="s">
        <v>223</v>
      </c>
      <c r="D4" s="35" cm="1">
        <f t="array" ref="D4">INDEX(Simplificado!$B$3:$CU$3,,MATCH(Dashboard!C4,Simplificado!$B$3:$CU$3,0)+1)</f>
        <v>93.855542046663615</v>
      </c>
      <c r="F4" s="37" t="s">
        <v>223</v>
      </c>
      <c r="G4" s="35">
        <v>93.855542046663615</v>
      </c>
    </row>
    <row r="5" spans="3:7" x14ac:dyDescent="0.2">
      <c r="C5" s="37" t="s">
        <v>732</v>
      </c>
      <c r="D5" s="35" cm="1">
        <f t="array" ref="D5">INDEX(Simplificado!$B$3:$CU$3,,MATCH(Dashboard!C5,Simplificado!$B$3:$CU$3,0)+1)</f>
        <v>89.528193325661633</v>
      </c>
      <c r="F5" s="37" t="s">
        <v>732</v>
      </c>
      <c r="G5" s="35">
        <v>89.528193325661633</v>
      </c>
    </row>
    <row r="6" spans="3:7" x14ac:dyDescent="0.2">
      <c r="C6" s="37" t="s">
        <v>224</v>
      </c>
      <c r="D6" s="35" cm="1">
        <f t="array" ref="D6">INDEX(Simplificado!$B$3:$CU$3,,MATCH(Dashboard!C6,Simplificado!$B$3:$CU$3,0)+1)</f>
        <v>88.174429795044389</v>
      </c>
      <c r="F6" s="37" t="s">
        <v>224</v>
      </c>
      <c r="G6" s="35">
        <v>88.174429795044389</v>
      </c>
    </row>
    <row r="7" spans="3:7" x14ac:dyDescent="0.2">
      <c r="C7" s="37" t="s">
        <v>110</v>
      </c>
      <c r="D7" s="35" cm="1">
        <f t="array" ref="D7">INDEX(Simplificado!$B$3:$CU$3,,MATCH(Dashboard!C7,Simplificado!$B$3:$CU$3,0)+1)</f>
        <v>82.595047309814831</v>
      </c>
      <c r="F7" s="37" t="s">
        <v>110</v>
      </c>
      <c r="G7" s="35">
        <v>82.595047309814831</v>
      </c>
    </row>
    <row r="8" spans="3:7" x14ac:dyDescent="0.2">
      <c r="C8" s="37" t="s">
        <v>89</v>
      </c>
      <c r="D8" s="35" cm="1">
        <f t="array" ref="D8">INDEX(Simplificado!$B$3:$CU$3,,MATCH(Dashboard!C8,Simplificado!$B$3:$CU$3,0)+1)</f>
        <v>81.767688188599379</v>
      </c>
      <c r="F8" s="37" t="s">
        <v>89</v>
      </c>
      <c r="G8" s="35">
        <v>81.767688188599379</v>
      </c>
    </row>
    <row r="9" spans="3:7" x14ac:dyDescent="0.2">
      <c r="C9" s="37" t="s">
        <v>318</v>
      </c>
      <c r="D9" s="35" cm="1">
        <f t="array" ref="D9">INDEX(Simplificado!$B$3:$CU$3,,MATCH(Dashboard!C9,Simplificado!$B$3:$CU$3,0)+1)</f>
        <v>80.221897626828138</v>
      </c>
      <c r="F9" s="37" t="s">
        <v>318</v>
      </c>
      <c r="G9" s="35">
        <v>80.221897626828138</v>
      </c>
    </row>
    <row r="10" spans="3:7" x14ac:dyDescent="0.2">
      <c r="C10" s="37" t="s">
        <v>815</v>
      </c>
      <c r="D10" s="35" cm="1">
        <f t="array" ref="D10">INDEX(Simplificado!$B$3:$CU$3,,MATCH(Dashboard!C10,Simplificado!$B$3:$CU$3,0)+1)</f>
        <v>67.340719758124067</v>
      </c>
      <c r="F10" s="37" t="s">
        <v>815</v>
      </c>
      <c r="G10" s="35">
        <v>67.340719758124067</v>
      </c>
    </row>
    <row r="11" spans="3:7" x14ac:dyDescent="0.2">
      <c r="C11" s="37" t="s">
        <v>307</v>
      </c>
      <c r="D11" s="35" cm="1">
        <f t="array" ref="D11">INDEX(Simplificado!$B$3:$CU$3,,MATCH(Dashboard!C11,Simplificado!$B$3:$CU$3,0)+1)</f>
        <v>63.816310372129841</v>
      </c>
      <c r="F11" s="39" t="s">
        <v>365</v>
      </c>
      <c r="G11" s="36">
        <v>67.121729237770197</v>
      </c>
    </row>
    <row r="12" spans="3:7" x14ac:dyDescent="0.2">
      <c r="C12" s="39" t="s">
        <v>365</v>
      </c>
      <c r="D12" s="36" cm="1">
        <f t="array" ref="D12">INDEX(Simplificado!$B$3:$CU$3,,MATCH(Dashboard!C12,Simplificado!$B$3:$CU$3,0)+1)</f>
        <v>67.121729237770154</v>
      </c>
      <c r="F12" s="37" t="s">
        <v>307</v>
      </c>
      <c r="G12" s="35">
        <v>63.816310372129841</v>
      </c>
    </row>
    <row r="13" spans="3:7" x14ac:dyDescent="0.2">
      <c r="C13" s="39" t="s">
        <v>239</v>
      </c>
      <c r="D13" s="36" cm="1">
        <f t="array" ref="D13">INDEX(Simplificado!$B$3:$CU$3,,MATCH(Dashboard!C13,Simplificado!$B$3:$CU$3,0)+1)</f>
        <v>50.305498981670048</v>
      </c>
      <c r="F13" s="39" t="s">
        <v>239</v>
      </c>
      <c r="G13" s="36">
        <v>50.305498981670048</v>
      </c>
    </row>
    <row r="14" spans="3:7" x14ac:dyDescent="0.2">
      <c r="C14" s="39" t="s">
        <v>283</v>
      </c>
      <c r="D14" s="36" cm="1">
        <f t="array" ref="D14">INDEX(Simplificado!$B$3:$CU$3,,MATCH(Dashboard!C14,Simplificado!$B$3:$CU$3,0)+1)</f>
        <v>48.167445513177015</v>
      </c>
      <c r="F14" s="39" t="s">
        <v>283</v>
      </c>
      <c r="G14" s="36">
        <v>48.167445513177015</v>
      </c>
    </row>
    <row r="15" spans="3:7" x14ac:dyDescent="0.2">
      <c r="F15" s="37"/>
      <c r="G15" s="35"/>
    </row>
    <row r="16" spans="3:7" x14ac:dyDescent="0.2">
      <c r="F16" s="37"/>
      <c r="G16" s="35"/>
    </row>
  </sheetData>
  <sortState xmlns:xlrd2="http://schemas.microsoft.com/office/spreadsheetml/2017/richdata2" ref="C3:D16">
    <sortCondition descending="1" ref="D3: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7AF-84E3-4338-81B5-7DA01336A54A}">
  <dimension ref="C2:K36"/>
  <sheetViews>
    <sheetView showGridLines="0" tabSelected="1" topLeftCell="A2" zoomScale="150" zoomScaleNormal="85" workbookViewId="0">
      <selection activeCell="F23" sqref="F23"/>
    </sheetView>
  </sheetViews>
  <sheetFormatPr baseColWidth="10" defaultColWidth="8.83203125" defaultRowHeight="15" x14ac:dyDescent="0.2"/>
  <cols>
    <col min="3" max="3" width="5.1640625" bestFit="1" customWidth="1"/>
    <col min="4" max="4" width="20.5" bestFit="1" customWidth="1"/>
    <col min="5" max="5" width="18.5" customWidth="1"/>
    <col min="6" max="6" width="34.6640625" bestFit="1" customWidth="1"/>
    <col min="7" max="7" width="6.83203125" bestFit="1" customWidth="1"/>
  </cols>
  <sheetData>
    <row r="2" spans="3:7" x14ac:dyDescent="0.2">
      <c r="C2" s="1" t="s">
        <v>80</v>
      </c>
      <c r="D2" s="2" t="s">
        <v>0</v>
      </c>
      <c r="E2" s="1" t="s">
        <v>2</v>
      </c>
      <c r="F2" s="1" t="s">
        <v>1</v>
      </c>
      <c r="G2" s="1" t="s">
        <v>88</v>
      </c>
    </row>
    <row r="3" spans="3:7" x14ac:dyDescent="0.2">
      <c r="C3" s="3">
        <v>3</v>
      </c>
      <c r="D3" s="4" t="s">
        <v>3</v>
      </c>
      <c r="E3" s="3" t="s">
        <v>81</v>
      </c>
      <c r="F3" s="4" t="s">
        <v>4</v>
      </c>
      <c r="G3" s="3" t="s">
        <v>5</v>
      </c>
    </row>
    <row r="4" spans="3:7" x14ac:dyDescent="0.2">
      <c r="C4" s="3">
        <v>3</v>
      </c>
      <c r="D4" s="4" t="s">
        <v>3</v>
      </c>
      <c r="E4" s="3" t="s">
        <v>81</v>
      </c>
      <c r="F4" s="4" t="s">
        <v>6</v>
      </c>
      <c r="G4" s="3" t="s">
        <v>7</v>
      </c>
    </row>
    <row r="5" spans="3:7" x14ac:dyDescent="0.2">
      <c r="C5" s="5">
        <v>3</v>
      </c>
      <c r="D5" s="4" t="s">
        <v>3</v>
      </c>
      <c r="E5" s="3" t="s">
        <v>81</v>
      </c>
      <c r="F5" s="4" t="s">
        <v>16</v>
      </c>
      <c r="G5" s="3" t="s">
        <v>17</v>
      </c>
    </row>
    <row r="6" spans="3:7" x14ac:dyDescent="0.2">
      <c r="C6" s="5">
        <v>3</v>
      </c>
      <c r="D6" s="4" t="s">
        <v>3</v>
      </c>
      <c r="E6" s="3" t="s">
        <v>81</v>
      </c>
      <c r="F6" s="4" t="s">
        <v>18</v>
      </c>
      <c r="G6" s="3" t="s">
        <v>19</v>
      </c>
    </row>
    <row r="7" spans="3:7" x14ac:dyDescent="0.2">
      <c r="C7" s="3">
        <v>3</v>
      </c>
      <c r="D7" s="4" t="s">
        <v>3</v>
      </c>
      <c r="E7" s="3" t="s">
        <v>81</v>
      </c>
      <c r="F7" s="4" t="s">
        <v>24</v>
      </c>
      <c r="G7" s="3" t="s">
        <v>25</v>
      </c>
    </row>
    <row r="8" spans="3:7" x14ac:dyDescent="0.2">
      <c r="C8" s="3">
        <v>3</v>
      </c>
      <c r="D8" s="4" t="s">
        <v>39</v>
      </c>
      <c r="E8" s="3" t="s">
        <v>84</v>
      </c>
      <c r="F8" s="4" t="s">
        <v>42</v>
      </c>
      <c r="G8" s="3" t="s">
        <v>43</v>
      </c>
    </row>
    <row r="9" spans="3:7" x14ac:dyDescent="0.2">
      <c r="C9" s="3">
        <v>3</v>
      </c>
      <c r="D9" s="4" t="s">
        <v>63</v>
      </c>
      <c r="E9" s="3" t="s">
        <v>65</v>
      </c>
      <c r="F9" s="4" t="s">
        <v>64</v>
      </c>
      <c r="G9" s="3" t="s">
        <v>65</v>
      </c>
    </row>
    <row r="10" spans="3:7" x14ac:dyDescent="0.2">
      <c r="C10" s="3">
        <v>3</v>
      </c>
      <c r="D10" s="4" t="s">
        <v>74</v>
      </c>
      <c r="E10" s="3" t="s">
        <v>82</v>
      </c>
      <c r="F10" s="4" t="s">
        <v>75</v>
      </c>
      <c r="G10" s="3" t="s">
        <v>76</v>
      </c>
    </row>
    <row r="11" spans="3:7" x14ac:dyDescent="0.2">
      <c r="C11" s="6">
        <v>2</v>
      </c>
      <c r="D11" s="7" t="s">
        <v>3</v>
      </c>
      <c r="E11" s="8" t="s">
        <v>81</v>
      </c>
      <c r="F11" s="7" t="s">
        <v>8</v>
      </c>
      <c r="G11" s="8" t="s">
        <v>9</v>
      </c>
    </row>
    <row r="12" spans="3:7" x14ac:dyDescent="0.2">
      <c r="C12" s="6">
        <v>2</v>
      </c>
      <c r="D12" s="7" t="s">
        <v>3</v>
      </c>
      <c r="E12" s="8" t="s">
        <v>81</v>
      </c>
      <c r="F12" s="7" t="s">
        <v>10</v>
      </c>
      <c r="G12" s="8" t="s">
        <v>11</v>
      </c>
    </row>
    <row r="13" spans="3:7" x14ac:dyDescent="0.2">
      <c r="C13" s="6">
        <v>2</v>
      </c>
      <c r="D13" s="7" t="s">
        <v>3</v>
      </c>
      <c r="E13" s="8" t="s">
        <v>81</v>
      </c>
      <c r="F13" s="7" t="s">
        <v>12</v>
      </c>
      <c r="G13" s="8" t="s">
        <v>13</v>
      </c>
    </row>
    <row r="14" spans="3:7" x14ac:dyDescent="0.2">
      <c r="C14" s="6">
        <v>2</v>
      </c>
      <c r="D14" s="7" t="s">
        <v>3</v>
      </c>
      <c r="E14" s="8" t="s">
        <v>81</v>
      </c>
      <c r="F14" s="7" t="s">
        <v>14</v>
      </c>
      <c r="G14" s="8" t="s">
        <v>15</v>
      </c>
    </row>
    <row r="15" spans="3:7" x14ac:dyDescent="0.2">
      <c r="C15" s="6">
        <v>2</v>
      </c>
      <c r="D15" s="7" t="s">
        <v>3</v>
      </c>
      <c r="E15" s="8" t="s">
        <v>81</v>
      </c>
      <c r="F15" s="7" t="s">
        <v>20</v>
      </c>
      <c r="G15" s="8" t="s">
        <v>21</v>
      </c>
    </row>
    <row r="16" spans="3:7" x14ac:dyDescent="0.2">
      <c r="C16" s="8">
        <v>2</v>
      </c>
      <c r="D16" s="7" t="s">
        <v>3</v>
      </c>
      <c r="E16" s="8" t="s">
        <v>81</v>
      </c>
      <c r="F16" s="7" t="s">
        <v>22</v>
      </c>
      <c r="G16" s="8" t="s">
        <v>23</v>
      </c>
    </row>
    <row r="17" spans="3:11" x14ac:dyDescent="0.2">
      <c r="C17" s="8">
        <v>2</v>
      </c>
      <c r="D17" s="7" t="s">
        <v>3</v>
      </c>
      <c r="E17" s="8" t="s">
        <v>81</v>
      </c>
      <c r="F17" s="7" t="s">
        <v>26</v>
      </c>
      <c r="G17" s="8" t="s">
        <v>27</v>
      </c>
    </row>
    <row r="18" spans="3:11" x14ac:dyDescent="0.2">
      <c r="C18" s="8">
        <v>2</v>
      </c>
      <c r="D18" s="7" t="s">
        <v>58</v>
      </c>
      <c r="E18" s="8" t="s">
        <v>86</v>
      </c>
      <c r="F18" s="7" t="s">
        <v>59</v>
      </c>
      <c r="G18" s="8" t="s">
        <v>60</v>
      </c>
      <c r="K18" t="s">
        <v>1001</v>
      </c>
    </row>
    <row r="19" spans="3:11" x14ac:dyDescent="0.2">
      <c r="C19" s="8">
        <v>2</v>
      </c>
      <c r="D19" s="7" t="s">
        <v>74</v>
      </c>
      <c r="E19" s="8" t="s">
        <v>82</v>
      </c>
      <c r="F19" s="7" t="s">
        <v>47</v>
      </c>
      <c r="G19" s="8" t="s">
        <v>77</v>
      </c>
      <c r="K19" s="40" t="s">
        <v>1002</v>
      </c>
    </row>
    <row r="20" spans="3:11" x14ac:dyDescent="0.2">
      <c r="C20" s="9">
        <v>1</v>
      </c>
      <c r="D20" s="10" t="s">
        <v>39</v>
      </c>
      <c r="E20" s="9" t="s">
        <v>84</v>
      </c>
      <c r="F20" s="10" t="s">
        <v>40</v>
      </c>
      <c r="G20" s="9" t="s">
        <v>41</v>
      </c>
      <c r="K20" s="40" t="s">
        <v>1003</v>
      </c>
    </row>
    <row r="21" spans="3:11" x14ac:dyDescent="0.2">
      <c r="C21" s="9">
        <v>1</v>
      </c>
      <c r="D21" s="10" t="s">
        <v>44</v>
      </c>
      <c r="E21" s="9" t="s">
        <v>85</v>
      </c>
      <c r="F21" s="10" t="s">
        <v>45</v>
      </c>
      <c r="G21" s="9" t="s">
        <v>46</v>
      </c>
      <c r="K21" s="40" t="s">
        <v>1004</v>
      </c>
    </row>
    <row r="22" spans="3:11" x14ac:dyDescent="0.2">
      <c r="C22" s="9">
        <v>1</v>
      </c>
      <c r="D22" s="10" t="s">
        <v>44</v>
      </c>
      <c r="E22" s="9" t="s">
        <v>85</v>
      </c>
      <c r="F22" s="10" t="s">
        <v>47</v>
      </c>
      <c r="G22" s="9" t="s">
        <v>48</v>
      </c>
      <c r="K22" s="40" t="s">
        <v>1005</v>
      </c>
    </row>
    <row r="23" spans="3:11" x14ac:dyDescent="0.2">
      <c r="C23" s="41">
        <v>1</v>
      </c>
      <c r="D23" s="42" t="s">
        <v>28</v>
      </c>
      <c r="E23" s="41" t="s">
        <v>83</v>
      </c>
      <c r="F23" s="42" t="s">
        <v>29</v>
      </c>
      <c r="G23" s="41" t="s">
        <v>30</v>
      </c>
    </row>
    <row r="24" spans="3:11" x14ac:dyDescent="0.2">
      <c r="C24" s="41">
        <v>1</v>
      </c>
      <c r="D24" s="42" t="s">
        <v>28</v>
      </c>
      <c r="E24" s="41" t="s">
        <v>83</v>
      </c>
      <c r="F24" s="42" t="s">
        <v>31</v>
      </c>
      <c r="G24" s="41" t="s">
        <v>32</v>
      </c>
    </row>
    <row r="25" spans="3:11" x14ac:dyDescent="0.2">
      <c r="C25" s="41">
        <v>1</v>
      </c>
      <c r="D25" s="42" t="s">
        <v>28</v>
      </c>
      <c r="E25" s="41" t="s">
        <v>83</v>
      </c>
      <c r="F25" s="42" t="s">
        <v>33</v>
      </c>
      <c r="G25" s="41" t="s">
        <v>34</v>
      </c>
    </row>
    <row r="26" spans="3:11" x14ac:dyDescent="0.2">
      <c r="C26" s="41">
        <v>1</v>
      </c>
      <c r="D26" s="42" t="s">
        <v>28</v>
      </c>
      <c r="E26" s="41" t="s">
        <v>83</v>
      </c>
      <c r="F26" s="42" t="s">
        <v>35</v>
      </c>
      <c r="G26" s="41" t="s">
        <v>36</v>
      </c>
    </row>
    <row r="27" spans="3:11" x14ac:dyDescent="0.2">
      <c r="C27" s="41">
        <v>1</v>
      </c>
      <c r="D27" s="42" t="s">
        <v>28</v>
      </c>
      <c r="E27" s="41" t="s">
        <v>83</v>
      </c>
      <c r="F27" s="42" t="s">
        <v>37</v>
      </c>
      <c r="G27" s="41" t="s">
        <v>38</v>
      </c>
    </row>
    <row r="28" spans="3:11" x14ac:dyDescent="0.2">
      <c r="C28" s="9">
        <v>1</v>
      </c>
      <c r="D28" s="10" t="s">
        <v>58</v>
      </c>
      <c r="E28" s="9" t="s">
        <v>86</v>
      </c>
      <c r="F28" s="10" t="s">
        <v>61</v>
      </c>
      <c r="G28" s="9" t="s">
        <v>62</v>
      </c>
    </row>
    <row r="29" spans="3:11" x14ac:dyDescent="0.2">
      <c r="C29" s="9">
        <v>0</v>
      </c>
      <c r="D29" s="10" t="s">
        <v>49</v>
      </c>
      <c r="E29" s="9" t="s">
        <v>51</v>
      </c>
      <c r="F29" s="10" t="s">
        <v>50</v>
      </c>
      <c r="G29" s="9" t="s">
        <v>51</v>
      </c>
    </row>
    <row r="30" spans="3:11" x14ac:dyDescent="0.2">
      <c r="C30" s="9">
        <v>0</v>
      </c>
      <c r="D30" s="10" t="s">
        <v>52</v>
      </c>
      <c r="E30" s="9" t="s">
        <v>54</v>
      </c>
      <c r="F30" s="10" t="s">
        <v>53</v>
      </c>
      <c r="G30" s="9" t="s">
        <v>54</v>
      </c>
    </row>
    <row r="31" spans="3:11" x14ac:dyDescent="0.2">
      <c r="C31" s="9">
        <v>0</v>
      </c>
      <c r="D31" s="10" t="s">
        <v>55</v>
      </c>
      <c r="E31" s="9" t="s">
        <v>87</v>
      </c>
      <c r="F31" s="10" t="s">
        <v>56</v>
      </c>
      <c r="G31" s="9" t="s">
        <v>57</v>
      </c>
    </row>
    <row r="32" spans="3:11" x14ac:dyDescent="0.2">
      <c r="C32" s="9">
        <v>0</v>
      </c>
      <c r="D32" s="10" t="s">
        <v>66</v>
      </c>
      <c r="E32" s="9" t="s">
        <v>67</v>
      </c>
      <c r="F32" s="10" t="s">
        <v>64</v>
      </c>
      <c r="G32" s="9" t="s">
        <v>67</v>
      </c>
    </row>
    <row r="33" spans="3:7" x14ac:dyDescent="0.2">
      <c r="C33" s="9">
        <v>0</v>
      </c>
      <c r="D33" s="10" t="s">
        <v>68</v>
      </c>
      <c r="E33" s="9" t="s">
        <v>69</v>
      </c>
      <c r="F33" s="10" t="s">
        <v>64</v>
      </c>
      <c r="G33" s="9" t="s">
        <v>69</v>
      </c>
    </row>
    <row r="34" spans="3:7" x14ac:dyDescent="0.2">
      <c r="C34" s="9">
        <v>0</v>
      </c>
      <c r="D34" s="10" t="s">
        <v>70</v>
      </c>
      <c r="E34" s="9" t="s">
        <v>71</v>
      </c>
      <c r="F34" s="10" t="s">
        <v>64</v>
      </c>
      <c r="G34" s="9" t="s">
        <v>71</v>
      </c>
    </row>
    <row r="35" spans="3:7" x14ac:dyDescent="0.2">
      <c r="C35" s="9">
        <v>0</v>
      </c>
      <c r="D35" s="10" t="s">
        <v>72</v>
      </c>
      <c r="E35" s="9" t="s">
        <v>73</v>
      </c>
      <c r="F35" s="10" t="s">
        <v>64</v>
      </c>
      <c r="G35" s="9" t="s">
        <v>73</v>
      </c>
    </row>
    <row r="36" spans="3:7" x14ac:dyDescent="0.2">
      <c r="C36" s="9">
        <v>0</v>
      </c>
      <c r="D36" s="10" t="s">
        <v>78</v>
      </c>
      <c r="E36" s="9" t="s">
        <v>79</v>
      </c>
      <c r="F36" s="10" t="s">
        <v>64</v>
      </c>
      <c r="G36" s="9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193B-35A6-40CB-81A0-E03E4E927291}">
  <dimension ref="B3:BT120"/>
  <sheetViews>
    <sheetView showGridLines="0" topLeftCell="BC1" zoomScale="125" zoomScaleNormal="85" workbookViewId="0">
      <selection activeCell="AU13" sqref="AU13"/>
    </sheetView>
  </sheetViews>
  <sheetFormatPr baseColWidth="10" defaultColWidth="8.83203125" defaultRowHeight="15" x14ac:dyDescent="0.2"/>
  <cols>
    <col min="4" max="4" width="11.33203125" bestFit="1" customWidth="1"/>
    <col min="5" max="5" width="30.33203125" customWidth="1"/>
    <col min="6" max="6" width="8.83203125" style="23"/>
    <col min="10" max="10" width="11.33203125" bestFit="1" customWidth="1"/>
    <col min="11" max="11" width="57.1640625" customWidth="1"/>
    <col min="16" max="16" width="15" customWidth="1"/>
    <col min="17" max="17" width="20.6640625" customWidth="1"/>
    <col min="21" max="21" width="6.33203125" bestFit="1" customWidth="1"/>
    <col min="22" max="22" width="14.33203125" customWidth="1"/>
    <col min="23" max="23" width="22.6640625" bestFit="1" customWidth="1"/>
    <col min="28" max="28" width="27.6640625" bestFit="1" customWidth="1"/>
    <col min="29" max="29" width="43.6640625" bestFit="1" customWidth="1"/>
    <col min="35" max="35" width="32.33203125" customWidth="1"/>
    <col min="41" max="41" width="46.83203125" customWidth="1"/>
    <col min="47" max="47" width="26" bestFit="1" customWidth="1"/>
    <col min="52" max="52" width="11.33203125" bestFit="1" customWidth="1"/>
    <col min="53" max="53" width="26" bestFit="1" customWidth="1"/>
    <col min="59" max="59" width="156.6640625" customWidth="1"/>
    <col min="64" max="64" width="11.33203125" bestFit="1" customWidth="1"/>
    <col min="70" max="70" width="11.5" bestFit="1" customWidth="1"/>
    <col min="71" max="71" width="30.5" customWidth="1"/>
  </cols>
  <sheetData>
    <row r="3" spans="2:72" x14ac:dyDescent="0.2">
      <c r="B3" s="26"/>
      <c r="C3" s="26"/>
      <c r="D3" s="26"/>
      <c r="E3" s="26" t="s">
        <v>89</v>
      </c>
      <c r="F3" s="33">
        <f>SUMPRODUCT(C5:C56,F5:F56)/0.03</f>
        <v>81.767688188599379</v>
      </c>
      <c r="H3" s="26"/>
      <c r="I3" s="26"/>
      <c r="J3" s="26"/>
      <c r="K3" s="26" t="s">
        <v>110</v>
      </c>
      <c r="L3" s="33">
        <f>SUMPRODUCT(I4:I90,L4:L90)/0.03</f>
        <v>82.595047309814831</v>
      </c>
      <c r="N3" s="26"/>
      <c r="O3" s="26"/>
      <c r="P3" s="26"/>
      <c r="Q3" s="26" t="s">
        <v>182</v>
      </c>
      <c r="R3" s="33">
        <f>SUMPRODUCT(O4:O90,R4:R90)/0.03</f>
        <v>96.837116224558486</v>
      </c>
      <c r="T3" s="26"/>
      <c r="U3" s="26"/>
      <c r="V3" s="26"/>
      <c r="W3" s="26" t="s">
        <v>223</v>
      </c>
      <c r="X3" s="33">
        <f>SUMPRODUCT(U4:U90,X4:X90)/0.03</f>
        <v>93.855542046663615</v>
      </c>
      <c r="Y3" s="29"/>
      <c r="Z3" s="26"/>
      <c r="AA3" s="26"/>
      <c r="AB3" s="26"/>
      <c r="AC3" s="26" t="s">
        <v>224</v>
      </c>
      <c r="AD3" s="33">
        <f>SUMPRODUCT(AA4:AA90,AD4:AD90)/0.03</f>
        <v>88.174429795044389</v>
      </c>
      <c r="AF3" s="26"/>
      <c r="AG3" s="26"/>
      <c r="AH3" s="26"/>
      <c r="AI3" s="26" t="s">
        <v>239</v>
      </c>
      <c r="AJ3" s="33">
        <f>SUMPRODUCT(AG4:AG90,AJ4:AJ90)/0.03</f>
        <v>50.305498981670048</v>
      </c>
      <c r="AL3" s="26"/>
      <c r="AM3" s="26"/>
      <c r="AN3" s="26"/>
      <c r="AO3" s="26" t="s">
        <v>283</v>
      </c>
      <c r="AP3" s="33">
        <f>SUMPRODUCT(AM4:AM90,AP4:AP90)/0.03</f>
        <v>48.167445513177015</v>
      </c>
      <c r="AQ3" s="29"/>
      <c r="AR3" s="26"/>
      <c r="AS3" s="26"/>
      <c r="AT3" s="26"/>
      <c r="AU3" s="26" t="s">
        <v>365</v>
      </c>
      <c r="AV3" s="33">
        <f>SUMPRODUCT(AS4:AS90,AV4:AV90)/0.03</f>
        <v>67.121729237770154</v>
      </c>
      <c r="AX3" s="26"/>
      <c r="AY3" s="26"/>
      <c r="AZ3" s="26"/>
      <c r="BA3" s="26" t="s">
        <v>732</v>
      </c>
      <c r="BB3" s="33">
        <f>SUMPRODUCT(AY4:AY90,BB4:BB90)/0.03</f>
        <v>89.528193325661633</v>
      </c>
      <c r="BD3" s="26"/>
      <c r="BE3" s="26"/>
      <c r="BF3" s="26"/>
      <c r="BG3" s="26" t="s">
        <v>307</v>
      </c>
      <c r="BH3" s="33">
        <f>SUMPRODUCT(BE5:BE91,BH5:BH91)/0.03</f>
        <v>63.816310372129841</v>
      </c>
      <c r="BJ3" s="26"/>
      <c r="BK3" s="26"/>
      <c r="BL3" s="26"/>
      <c r="BM3" s="26" t="s">
        <v>815</v>
      </c>
      <c r="BN3" s="33">
        <f>SUMPRODUCT(BK5:BK91,BN5:BN91)/0.03</f>
        <v>67.340719758124067</v>
      </c>
      <c r="BP3" s="26"/>
      <c r="BQ3" s="26"/>
      <c r="BR3" s="26"/>
      <c r="BS3" s="26" t="s">
        <v>318</v>
      </c>
      <c r="BT3" s="33">
        <f>SUMPRODUCT(BQ5:BQ120,BT5:BT120)/0.03</f>
        <v>80.221897626828138</v>
      </c>
    </row>
    <row r="4" spans="2:72" s="15" customFormat="1" x14ac:dyDescent="0.2">
      <c r="B4" s="18" t="s">
        <v>363</v>
      </c>
      <c r="C4" s="18" t="s">
        <v>364</v>
      </c>
      <c r="D4" s="18" t="s">
        <v>418</v>
      </c>
      <c r="E4" s="18" t="s">
        <v>419</v>
      </c>
      <c r="F4" s="25" t="s">
        <v>80</v>
      </c>
      <c r="G4" s="22"/>
      <c r="H4" s="18" t="s">
        <v>363</v>
      </c>
      <c r="I4" s="18" t="s">
        <v>364</v>
      </c>
      <c r="J4" s="18" t="s">
        <v>418</v>
      </c>
      <c r="K4" s="18" t="s">
        <v>419</v>
      </c>
      <c r="L4" s="25" t="s">
        <v>816</v>
      </c>
      <c r="M4" s="21"/>
      <c r="N4" s="18" t="s">
        <v>363</v>
      </c>
      <c r="O4" s="18" t="s">
        <v>364</v>
      </c>
      <c r="P4" s="18" t="s">
        <v>418</v>
      </c>
      <c r="Q4" s="18" t="s">
        <v>419</v>
      </c>
      <c r="R4" s="25" t="s">
        <v>80</v>
      </c>
      <c r="S4" s="21"/>
      <c r="T4" s="18" t="s">
        <v>363</v>
      </c>
      <c r="U4" s="18" t="s">
        <v>364</v>
      </c>
      <c r="V4" s="18" t="s">
        <v>418</v>
      </c>
      <c r="W4" s="18" t="s">
        <v>419</v>
      </c>
      <c r="X4" s="25" t="s">
        <v>80</v>
      </c>
      <c r="Y4" s="30"/>
      <c r="Z4" s="18" t="s">
        <v>363</v>
      </c>
      <c r="AA4" s="18" t="s">
        <v>364</v>
      </c>
      <c r="AB4" s="18" t="s">
        <v>418</v>
      </c>
      <c r="AC4" s="18" t="s">
        <v>419</v>
      </c>
      <c r="AD4" s="25" t="s">
        <v>80</v>
      </c>
      <c r="AE4" s="20"/>
      <c r="AF4" s="18" t="s">
        <v>363</v>
      </c>
      <c r="AG4" s="18" t="s">
        <v>364</v>
      </c>
      <c r="AH4" s="18" t="s">
        <v>418</v>
      </c>
      <c r="AI4" s="18" t="s">
        <v>419</v>
      </c>
      <c r="AJ4" s="25" t="s">
        <v>80</v>
      </c>
      <c r="AK4" s="21"/>
      <c r="AL4" s="18" t="s">
        <v>363</v>
      </c>
      <c r="AM4" s="18" t="s">
        <v>364</v>
      </c>
      <c r="AN4" s="18" t="s">
        <v>418</v>
      </c>
      <c r="AO4" s="18" t="s">
        <v>419</v>
      </c>
      <c r="AP4" s="25" t="s">
        <v>80</v>
      </c>
      <c r="AQ4" s="30"/>
      <c r="AR4" s="18" t="s">
        <v>363</v>
      </c>
      <c r="AS4" s="18" t="s">
        <v>364</v>
      </c>
      <c r="AT4" s="18" t="s">
        <v>418</v>
      </c>
      <c r="AU4" s="18" t="s">
        <v>419</v>
      </c>
      <c r="AV4" s="25" t="s">
        <v>80</v>
      </c>
      <c r="AW4" s="20"/>
      <c r="AX4" s="18" t="s">
        <v>363</v>
      </c>
      <c r="AY4" s="18" t="s">
        <v>364</v>
      </c>
      <c r="AZ4" s="18" t="s">
        <v>418</v>
      </c>
      <c r="BA4" s="18" t="s">
        <v>419</v>
      </c>
      <c r="BB4" s="25" t="s">
        <v>80</v>
      </c>
      <c r="BC4" s="20"/>
      <c r="BD4" s="19" t="s">
        <v>363</v>
      </c>
      <c r="BE4" s="19" t="s">
        <v>364</v>
      </c>
      <c r="BF4" s="19" t="s">
        <v>418</v>
      </c>
      <c r="BG4" s="19" t="s">
        <v>419</v>
      </c>
      <c r="BH4" s="19" t="s">
        <v>80</v>
      </c>
      <c r="BI4"/>
      <c r="BJ4" s="18" t="s">
        <v>363</v>
      </c>
      <c r="BK4" s="18" t="s">
        <v>364</v>
      </c>
      <c r="BL4" s="18" t="s">
        <v>418</v>
      </c>
      <c r="BM4" s="18" t="s">
        <v>419</v>
      </c>
      <c r="BN4" s="18" t="s">
        <v>80</v>
      </c>
      <c r="BO4" s="20"/>
      <c r="BP4" s="18" t="s">
        <v>363</v>
      </c>
      <c r="BQ4" s="18" t="s">
        <v>364</v>
      </c>
      <c r="BR4" s="18" t="s">
        <v>418</v>
      </c>
      <c r="BS4" s="18" t="s">
        <v>419</v>
      </c>
      <c r="BT4" s="18" t="s">
        <v>80</v>
      </c>
    </row>
    <row r="5" spans="2:72" x14ac:dyDescent="0.2">
      <c r="B5" s="16">
        <v>5.3394724893981699E-2</v>
      </c>
      <c r="C5" s="16">
        <f>B5/SUM($B$5:$B$56)</f>
        <v>6.6457065282956029E-2</v>
      </c>
      <c r="D5" s="28" t="s">
        <v>366</v>
      </c>
      <c r="E5" s="12" t="s">
        <v>99</v>
      </c>
      <c r="F5" s="24">
        <v>2</v>
      </c>
      <c r="H5" s="16">
        <v>3.6219814689718521E-2</v>
      </c>
      <c r="I5" s="16">
        <f>H5/SUM($H$5:$H$91)</f>
        <v>5.6733546498092507E-2</v>
      </c>
      <c r="J5" s="28" t="s">
        <v>420</v>
      </c>
      <c r="K5" s="12" t="s">
        <v>111</v>
      </c>
      <c r="L5" s="24">
        <v>1</v>
      </c>
      <c r="N5" s="16">
        <v>8.605968824280627E-2</v>
      </c>
      <c r="O5" s="16">
        <f>N5/SUM($N$5:$N$47)</f>
        <v>0.13547625594586349</v>
      </c>
      <c r="P5" s="28" t="s">
        <v>504</v>
      </c>
      <c r="Q5" s="12" t="s">
        <v>183</v>
      </c>
      <c r="R5" s="24">
        <v>3</v>
      </c>
      <c r="T5" s="16">
        <v>5.15640053933221E-2</v>
      </c>
      <c r="U5" s="16">
        <f>T5/SUM($T$5:$T$72)</f>
        <v>5.773268051918963E-2</v>
      </c>
      <c r="V5" s="16" t="s">
        <v>598</v>
      </c>
      <c r="W5" s="28" t="s">
        <v>210</v>
      </c>
      <c r="X5" s="24">
        <v>3</v>
      </c>
      <c r="Y5" s="23"/>
      <c r="Z5" s="16">
        <v>9.1885620579649593E-2</v>
      </c>
      <c r="AA5" s="16">
        <f>Z5/SUM($Z$5:$Z$44)</f>
        <v>0.10587598758786956</v>
      </c>
      <c r="AB5" s="28" t="s">
        <v>665</v>
      </c>
      <c r="AC5" s="28" t="s">
        <v>225</v>
      </c>
      <c r="AD5" s="24">
        <v>3</v>
      </c>
      <c r="AE5" s="15"/>
      <c r="AF5" s="16">
        <v>7.0999999999999994E-2</v>
      </c>
      <c r="AG5" s="16">
        <f>AF5/SUM($AF$5:$AF$56)</f>
        <v>7.2301425661914415E-2</v>
      </c>
      <c r="AH5" s="28" t="s">
        <v>547</v>
      </c>
      <c r="AI5" s="12" t="s">
        <v>240</v>
      </c>
      <c r="AJ5" s="24">
        <v>1</v>
      </c>
      <c r="AL5" s="13">
        <v>3.8949928788988626E-2</v>
      </c>
      <c r="AM5" s="16">
        <f>AL5/SUM($AL$5:$AL$42)</f>
        <v>3.9808359503749405E-2</v>
      </c>
      <c r="AN5" s="12" t="s">
        <v>702</v>
      </c>
      <c r="AO5" s="12" t="s">
        <v>268</v>
      </c>
      <c r="AP5" s="24">
        <v>2</v>
      </c>
      <c r="AQ5" s="23"/>
      <c r="AR5" s="31">
        <v>2.1999999999999999E-2</v>
      </c>
      <c r="AS5" s="32">
        <f>AR5/SUM($AR$5:$AR$51)</f>
        <v>3.7542662116040938E-2</v>
      </c>
      <c r="AT5" s="12"/>
      <c r="AU5" s="12" t="s">
        <v>284</v>
      </c>
      <c r="AV5" s="24">
        <v>3</v>
      </c>
      <c r="AX5" s="16">
        <v>3.6999999999999998E-2</v>
      </c>
      <c r="AY5" s="32">
        <f>AX5/SUM($AX$5:$AX$87)</f>
        <v>4.2577675489067879E-2</v>
      </c>
      <c r="AZ5" s="24" t="s">
        <v>733</v>
      </c>
      <c r="BA5" s="24" t="s">
        <v>803</v>
      </c>
      <c r="BB5" s="24">
        <v>3</v>
      </c>
      <c r="BD5" s="16">
        <v>3.4000000000000002E-2</v>
      </c>
      <c r="BE5" s="32">
        <f>BD5/SUM($BD$5:$BD$87)</f>
        <v>4.0380047505938238E-2</v>
      </c>
      <c r="BF5" s="24" t="s">
        <v>817</v>
      </c>
      <c r="BG5" s="24" t="s">
        <v>289</v>
      </c>
      <c r="BH5" s="24">
        <v>2</v>
      </c>
      <c r="BJ5" s="16">
        <v>6.6093049869452275E-2</v>
      </c>
      <c r="BK5" s="32">
        <f>BJ5/SUM(BJ$5:BJ$87)</f>
        <v>8.3148747876049381E-2</v>
      </c>
      <c r="BL5" s="24" t="s">
        <v>783</v>
      </c>
      <c r="BM5" s="24" t="s">
        <v>51</v>
      </c>
      <c r="BN5" s="24">
        <v>1</v>
      </c>
      <c r="BP5" s="16">
        <v>5.3622125203585169E-2</v>
      </c>
      <c r="BQ5" s="32">
        <f>BP5/SUM(BP$5:BP$120)</f>
        <v>5.7497220235645782E-2</v>
      </c>
      <c r="BR5" s="24" t="s">
        <v>947</v>
      </c>
      <c r="BS5" s="34" t="s">
        <v>329</v>
      </c>
      <c r="BT5" s="24">
        <v>3</v>
      </c>
    </row>
    <row r="6" spans="2:72" x14ac:dyDescent="0.2">
      <c r="B6" s="16">
        <v>5.1466746897722612E-2</v>
      </c>
      <c r="C6" s="16">
        <f t="shared" ref="C6:C56" si="0">B6/SUM($B$5:$B$56)</f>
        <v>6.4057431989294575E-2</v>
      </c>
      <c r="D6" s="28" t="s">
        <v>367</v>
      </c>
      <c r="E6" s="12" t="s">
        <v>92</v>
      </c>
      <c r="F6" s="24">
        <v>3</v>
      </c>
      <c r="H6" s="16">
        <v>3.3342823225164318E-2</v>
      </c>
      <c r="I6" s="16">
        <f t="shared" ref="I6:I69" si="1">H6/SUM($H$5:$H$91)</f>
        <v>5.222712010063129E-2</v>
      </c>
      <c r="J6" s="28" t="s">
        <v>421</v>
      </c>
      <c r="K6" s="12" t="s">
        <v>112</v>
      </c>
      <c r="L6" s="24">
        <v>3</v>
      </c>
      <c r="N6" s="16">
        <v>4.9659002978217827E-2</v>
      </c>
      <c r="O6" s="16">
        <f t="shared" ref="O6:O47" si="2">N6/SUM($N$5:$N$47)</f>
        <v>7.8173834170910977E-2</v>
      </c>
      <c r="P6" s="28" t="s">
        <v>505</v>
      </c>
      <c r="Q6" s="12" t="s">
        <v>184</v>
      </c>
      <c r="R6" s="24">
        <v>3</v>
      </c>
      <c r="T6" s="16">
        <v>4.374181417324606E-2</v>
      </c>
      <c r="U6" s="16">
        <f t="shared" ref="U6:U69" si="3">T6/SUM($T$5:$T$72)</f>
        <v>4.8974709465080146E-2</v>
      </c>
      <c r="V6" s="16" t="s">
        <v>599</v>
      </c>
      <c r="W6" s="28" t="s">
        <v>211</v>
      </c>
      <c r="X6" s="24">
        <v>3</v>
      </c>
      <c r="Y6" s="23"/>
      <c r="Z6" s="16">
        <v>6.7708917532367754E-2</v>
      </c>
      <c r="AA6" s="16">
        <f t="shared" ref="AA6:AA44" si="4">Z6/SUM($Z$5:$Z$44)</f>
        <v>7.8018175934622278E-2</v>
      </c>
      <c r="AB6" s="28" t="s">
        <v>666</v>
      </c>
      <c r="AC6" s="28" t="s">
        <v>187</v>
      </c>
      <c r="AD6" s="24">
        <v>3</v>
      </c>
      <c r="AE6" s="15"/>
      <c r="AF6" s="16">
        <v>7.0000000000000007E-2</v>
      </c>
      <c r="AG6" s="16">
        <f t="shared" ref="AG6:AG56" si="5">AF6/SUM($AF$5:$AF$56)</f>
        <v>7.1283095723014223E-2</v>
      </c>
      <c r="AH6" s="28" t="s">
        <v>548</v>
      </c>
      <c r="AI6" s="12" t="s">
        <v>78</v>
      </c>
      <c r="AJ6" s="24">
        <v>0</v>
      </c>
      <c r="AL6" s="13">
        <v>3.8583693494870661E-2</v>
      </c>
      <c r="AM6" s="16">
        <f t="shared" ref="AM6:AM42" si="6">AL6/SUM($AL$5:$AL$42)</f>
        <v>3.943405262554707E-2</v>
      </c>
      <c r="AN6" s="12" t="s">
        <v>703</v>
      </c>
      <c r="AO6" s="12" t="s">
        <v>269</v>
      </c>
      <c r="AP6" s="24">
        <v>3</v>
      </c>
      <c r="AQ6" s="23"/>
      <c r="AR6" s="31">
        <v>2.1999999999999999E-2</v>
      </c>
      <c r="AS6" s="32">
        <f t="shared" ref="AS6:AS50" si="7">AR6/SUM($AR$5:$AR$51)</f>
        <v>3.7542662116040938E-2</v>
      </c>
      <c r="AT6" s="12"/>
      <c r="AU6" s="12" t="s">
        <v>258</v>
      </c>
      <c r="AV6" s="27">
        <v>1</v>
      </c>
      <c r="AX6" s="16">
        <v>3.1E-2</v>
      </c>
      <c r="AY6" s="32">
        <f t="shared" ref="AY6:AY69" si="8">AX6/SUM($AX$5:$AX$87)</f>
        <v>3.5673187571921734E-2</v>
      </c>
      <c r="AZ6" s="24" t="s">
        <v>734</v>
      </c>
      <c r="BA6" s="24" t="s">
        <v>212</v>
      </c>
      <c r="BB6" s="24">
        <v>3</v>
      </c>
      <c r="BD6" s="16">
        <v>8.1000000000000003E-2</v>
      </c>
      <c r="BE6" s="32">
        <f t="shared" ref="BE6:BE26" si="9">BD6/SUM($BD$5:$BD$87)</f>
        <v>9.6199524940617565E-2</v>
      </c>
      <c r="BF6" s="24" t="s">
        <v>818</v>
      </c>
      <c r="BG6" s="24" t="s">
        <v>290</v>
      </c>
      <c r="BH6" s="24">
        <v>2</v>
      </c>
      <c r="BJ6" s="16">
        <v>6.4712475639576952E-2</v>
      </c>
      <c r="BK6" s="32">
        <f t="shared" ref="BK6:BK52" si="10">BJ6/SUM(BJ$5:BJ$87)</f>
        <v>8.141190839306571E-2</v>
      </c>
      <c r="BL6" s="24" t="s">
        <v>840</v>
      </c>
      <c r="BM6" s="24" t="s">
        <v>215</v>
      </c>
      <c r="BN6" s="24">
        <v>1</v>
      </c>
      <c r="BP6" s="16">
        <v>5.0239348402343884E-2</v>
      </c>
      <c r="BQ6" s="32">
        <f t="shared" ref="BQ6:BQ69" si="11">BP6/SUM(BP$5:BP$120)</f>
        <v>5.386998125527058E-2</v>
      </c>
      <c r="BR6" s="24" t="s">
        <v>930</v>
      </c>
      <c r="BS6" s="34" t="s">
        <v>339</v>
      </c>
      <c r="BT6" s="24">
        <v>2</v>
      </c>
    </row>
    <row r="7" spans="2:72" x14ac:dyDescent="0.2">
      <c r="B7" s="16">
        <v>4.9767359645244411E-2</v>
      </c>
      <c r="C7" s="16">
        <f t="shared" si="0"/>
        <v>6.1942311257739004E-2</v>
      </c>
      <c r="D7" s="28" t="s">
        <v>368</v>
      </c>
      <c r="E7" s="12" t="s">
        <v>100</v>
      </c>
      <c r="F7" s="24">
        <v>2</v>
      </c>
      <c r="H7" s="16">
        <v>2.5450462551088623E-2</v>
      </c>
      <c r="I7" s="16">
        <f t="shared" si="1"/>
        <v>3.9864781554225272E-2</v>
      </c>
      <c r="J7" s="28" t="s">
        <v>422</v>
      </c>
      <c r="K7" s="12" t="s">
        <v>113</v>
      </c>
      <c r="L7" s="24">
        <v>3</v>
      </c>
      <c r="N7" s="16">
        <v>4.877328406825121E-2</v>
      </c>
      <c r="O7" s="16">
        <f t="shared" si="2"/>
        <v>7.6779524196138801E-2</v>
      </c>
      <c r="P7" s="28" t="s">
        <v>506</v>
      </c>
      <c r="Q7" s="12" t="s">
        <v>185</v>
      </c>
      <c r="R7" s="24">
        <v>3</v>
      </c>
      <c r="T7" s="16">
        <v>3.9367632754801075E-2</v>
      </c>
      <c r="U7" s="16">
        <f t="shared" si="3"/>
        <v>4.4077238517317721E-2</v>
      </c>
      <c r="V7" s="16" t="s">
        <v>600</v>
      </c>
      <c r="W7" s="28" t="s">
        <v>211</v>
      </c>
      <c r="X7" s="24">
        <v>3</v>
      </c>
      <c r="Y7" s="23"/>
      <c r="Z7" s="16">
        <v>6.7498248844137645E-2</v>
      </c>
      <c r="AA7" s="16">
        <f t="shared" si="4"/>
        <v>7.7775431147358548E-2</v>
      </c>
      <c r="AB7" s="28" t="s">
        <v>667</v>
      </c>
      <c r="AC7" s="28" t="s">
        <v>187</v>
      </c>
      <c r="AD7" s="24">
        <v>3</v>
      </c>
      <c r="AE7" s="15"/>
      <c r="AF7" s="16">
        <v>4.7E-2</v>
      </c>
      <c r="AG7" s="16">
        <f t="shared" si="5"/>
        <v>4.7861507128309548E-2</v>
      </c>
      <c r="AH7" s="28" t="s">
        <v>549</v>
      </c>
      <c r="AI7" s="12" t="s">
        <v>241</v>
      </c>
      <c r="AJ7" s="24">
        <v>3</v>
      </c>
      <c r="AL7" s="13">
        <v>3.4394039185551721E-2</v>
      </c>
      <c r="AM7" s="16">
        <f t="shared" si="6"/>
        <v>3.5152061101368683E-2</v>
      </c>
      <c r="AN7" s="12" t="s">
        <v>575</v>
      </c>
      <c r="AO7" s="12" t="s">
        <v>270</v>
      </c>
      <c r="AP7" s="24">
        <v>3</v>
      </c>
      <c r="AQ7" s="23"/>
      <c r="AR7" s="31">
        <v>2.1000000000000001E-2</v>
      </c>
      <c r="AS7" s="32">
        <f t="shared" si="7"/>
        <v>3.5836177474402722E-2</v>
      </c>
      <c r="AT7" s="12"/>
      <c r="AU7" s="12" t="s">
        <v>241</v>
      </c>
      <c r="AV7" s="24">
        <v>3</v>
      </c>
      <c r="AX7" s="16">
        <v>2.8000000000000001E-2</v>
      </c>
      <c r="AY7" s="32">
        <f t="shared" si="8"/>
        <v>3.2220943613348665E-2</v>
      </c>
      <c r="AZ7" s="24" t="s">
        <v>735</v>
      </c>
      <c r="BA7" s="24" t="s">
        <v>211</v>
      </c>
      <c r="BB7" s="24">
        <v>3</v>
      </c>
      <c r="BD7" s="16">
        <v>4.2999999999999997E-2</v>
      </c>
      <c r="BE7" s="32">
        <f t="shared" si="9"/>
        <v>5.1068883610451289E-2</v>
      </c>
      <c r="BF7" s="24" t="s">
        <v>819</v>
      </c>
      <c r="BG7" s="24" t="s">
        <v>291</v>
      </c>
      <c r="BH7" s="24">
        <v>2</v>
      </c>
      <c r="BJ7" s="16">
        <v>5.4354173062454242E-2</v>
      </c>
      <c r="BK7" s="32">
        <f t="shared" si="10"/>
        <v>6.8380585264382454E-2</v>
      </c>
      <c r="BL7" s="24" t="s">
        <v>841</v>
      </c>
      <c r="BM7" s="24" t="s">
        <v>308</v>
      </c>
      <c r="BN7" s="24">
        <v>3</v>
      </c>
      <c r="BP7" s="16">
        <v>4.150337872931676E-2</v>
      </c>
      <c r="BQ7" s="32">
        <f t="shared" si="11"/>
        <v>4.4502691720308629E-2</v>
      </c>
      <c r="BR7" s="24" t="s">
        <v>895</v>
      </c>
      <c r="BS7" s="34" t="s">
        <v>321</v>
      </c>
      <c r="BT7" s="24">
        <v>2</v>
      </c>
    </row>
    <row r="8" spans="2:72" x14ac:dyDescent="0.2">
      <c r="B8" s="16">
        <v>4.641746016780593E-2</v>
      </c>
      <c r="C8" s="16">
        <f t="shared" si="0"/>
        <v>5.7772901476051707E-2</v>
      </c>
      <c r="D8" s="28" t="s">
        <v>369</v>
      </c>
      <c r="E8" s="12" t="s">
        <v>102</v>
      </c>
      <c r="F8" s="24">
        <v>3</v>
      </c>
      <c r="H8" s="16">
        <v>2.3866415056480499E-2</v>
      </c>
      <c r="I8" s="16">
        <f t="shared" si="1"/>
        <v>3.7383580781653478E-2</v>
      </c>
      <c r="J8" s="28" t="s">
        <v>423</v>
      </c>
      <c r="K8" s="12" t="s">
        <v>114</v>
      </c>
      <c r="L8" s="24">
        <v>2</v>
      </c>
      <c r="N8" s="16">
        <v>3.8712996073240025E-2</v>
      </c>
      <c r="O8" s="16">
        <f t="shared" si="2"/>
        <v>6.0942490863460423E-2</v>
      </c>
      <c r="P8" s="28" t="s">
        <v>507</v>
      </c>
      <c r="Q8" s="12" t="s">
        <v>185</v>
      </c>
      <c r="R8" s="24">
        <v>3</v>
      </c>
      <c r="T8" s="16">
        <v>3.4993451337756561E-2</v>
      </c>
      <c r="U8" s="16">
        <f t="shared" si="3"/>
        <v>3.9179767571123306E-2</v>
      </c>
      <c r="V8" s="16" t="s">
        <v>601</v>
      </c>
      <c r="W8" s="28" t="s">
        <v>211</v>
      </c>
      <c r="X8" s="24">
        <v>3</v>
      </c>
      <c r="Y8" s="23"/>
      <c r="Z8" s="16">
        <v>6.3684698421761457E-2</v>
      </c>
      <c r="AA8" s="16">
        <f t="shared" si="4"/>
        <v>7.3381235247737667E-2</v>
      </c>
      <c r="AB8" s="28" t="s">
        <v>668</v>
      </c>
      <c r="AC8" s="28" t="s">
        <v>226</v>
      </c>
      <c r="AD8" s="27">
        <v>1</v>
      </c>
      <c r="AE8" s="15"/>
      <c r="AF8" s="16">
        <v>4.2999999999999997E-2</v>
      </c>
      <c r="AG8" s="16">
        <f t="shared" si="5"/>
        <v>4.3788187372708731E-2</v>
      </c>
      <c r="AH8" s="28" t="s">
        <v>550</v>
      </c>
      <c r="AI8" s="12" t="s">
        <v>70</v>
      </c>
      <c r="AJ8" s="27">
        <v>1</v>
      </c>
      <c r="AL8" s="13">
        <v>3.4196101102648611E-2</v>
      </c>
      <c r="AM8" s="16">
        <f t="shared" si="6"/>
        <v>3.4949760593802219E-2</v>
      </c>
      <c r="AN8" s="12" t="s">
        <v>565</v>
      </c>
      <c r="AO8" s="12" t="s">
        <v>270</v>
      </c>
      <c r="AP8" s="24">
        <v>3</v>
      </c>
      <c r="AQ8" s="23"/>
      <c r="AR8" s="31">
        <v>2.1000000000000001E-2</v>
      </c>
      <c r="AS8" s="32">
        <f t="shared" si="7"/>
        <v>3.5836177474402722E-2</v>
      </c>
      <c r="AT8" s="12"/>
      <c r="AU8" s="12" t="s">
        <v>258</v>
      </c>
      <c r="AV8" s="24">
        <v>1</v>
      </c>
      <c r="AX8" s="16">
        <v>2.7E-2</v>
      </c>
      <c r="AY8" s="32">
        <f t="shared" si="8"/>
        <v>3.107019562715764E-2</v>
      </c>
      <c r="AZ8" s="24" t="s">
        <v>736</v>
      </c>
      <c r="BA8" s="24" t="s">
        <v>804</v>
      </c>
      <c r="BB8" s="24">
        <v>3</v>
      </c>
      <c r="BD8" s="16">
        <v>1.7000000000000001E-2</v>
      </c>
      <c r="BE8" s="32">
        <f t="shared" si="9"/>
        <v>2.0190023752969119E-2</v>
      </c>
      <c r="BF8" s="24" t="s">
        <v>820</v>
      </c>
      <c r="BG8" s="24" t="s">
        <v>292</v>
      </c>
      <c r="BH8" s="24">
        <v>1</v>
      </c>
      <c r="BJ8" s="16">
        <v>4.2467021582402134E-2</v>
      </c>
      <c r="BK8" s="32">
        <f t="shared" si="10"/>
        <v>5.3425884833224233E-2</v>
      </c>
      <c r="BL8" s="24" t="s">
        <v>842</v>
      </c>
      <c r="BM8" s="24" t="s">
        <v>51</v>
      </c>
      <c r="BN8" s="24">
        <v>1</v>
      </c>
      <c r="BP8" s="16">
        <v>3.5403350079175146E-2</v>
      </c>
      <c r="BQ8" s="32">
        <f t="shared" si="11"/>
        <v>3.7961834016341844E-2</v>
      </c>
      <c r="BR8" s="24" t="s">
        <v>935</v>
      </c>
      <c r="BS8" s="34" t="s">
        <v>998</v>
      </c>
      <c r="BT8" s="24">
        <v>3</v>
      </c>
    </row>
    <row r="9" spans="2:72" x14ac:dyDescent="0.2">
      <c r="B9" s="16">
        <v>4.2653361725067777E-2</v>
      </c>
      <c r="C9" s="16">
        <f t="shared" si="0"/>
        <v>5.3087964219848745E-2</v>
      </c>
      <c r="D9" s="28" t="s">
        <v>370</v>
      </c>
      <c r="E9" s="12" t="s">
        <v>99</v>
      </c>
      <c r="F9" s="24">
        <v>2</v>
      </c>
      <c r="H9" s="16">
        <v>2.2764843012679108E-2</v>
      </c>
      <c r="I9" s="16">
        <f t="shared" si="1"/>
        <v>3.5658113953526784E-2</v>
      </c>
      <c r="J9" s="28" t="s">
        <v>424</v>
      </c>
      <c r="K9" s="12" t="s">
        <v>115</v>
      </c>
      <c r="L9" s="24">
        <v>3</v>
      </c>
      <c r="N9" s="16">
        <v>3.548540801347376E-2</v>
      </c>
      <c r="O9" s="16">
        <f t="shared" si="2"/>
        <v>5.5861580683550981E-2</v>
      </c>
      <c r="P9" s="28" t="s">
        <v>508</v>
      </c>
      <c r="Q9" s="12" t="s">
        <v>183</v>
      </c>
      <c r="R9" s="24">
        <v>3</v>
      </c>
      <c r="T9" s="16">
        <v>3.185830770640919E-2</v>
      </c>
      <c r="U9" s="16">
        <f t="shared" si="3"/>
        <v>3.566956225891553E-2</v>
      </c>
      <c r="V9" s="16" t="s">
        <v>602</v>
      </c>
      <c r="W9" s="28" t="s">
        <v>210</v>
      </c>
      <c r="X9" s="24">
        <v>3</v>
      </c>
      <c r="Y9" s="23"/>
      <c r="Z9" s="16">
        <v>6.0769004535343389E-2</v>
      </c>
      <c r="AA9" s="16">
        <f t="shared" si="4"/>
        <v>7.0021602175870529E-2</v>
      </c>
      <c r="AB9" s="28" t="s">
        <v>669</v>
      </c>
      <c r="AC9" s="28" t="s">
        <v>227</v>
      </c>
      <c r="AD9" s="24">
        <v>3</v>
      </c>
      <c r="AE9" s="15"/>
      <c r="AF9" s="16">
        <v>4.2000000000000003E-2</v>
      </c>
      <c r="AG9" s="16">
        <f t="shared" si="5"/>
        <v>4.2769857433808532E-2</v>
      </c>
      <c r="AH9" s="28" t="s">
        <v>551</v>
      </c>
      <c r="AI9" s="12" t="s">
        <v>242</v>
      </c>
      <c r="AJ9" s="24">
        <v>3</v>
      </c>
      <c r="AL9" s="13">
        <v>3.3324494412400617E-2</v>
      </c>
      <c r="AM9" s="16">
        <f t="shared" si="6"/>
        <v>3.40589442675584E-2</v>
      </c>
      <c r="AN9" s="12" t="s">
        <v>704</v>
      </c>
      <c r="AO9" s="12" t="s">
        <v>271</v>
      </c>
      <c r="AP9" s="24">
        <v>3</v>
      </c>
      <c r="AQ9" s="23"/>
      <c r="AR9" s="31">
        <v>2.1000000000000001E-2</v>
      </c>
      <c r="AS9" s="32">
        <f t="shared" si="7"/>
        <v>3.5836177474402722E-2</v>
      </c>
      <c r="AT9" s="12"/>
      <c r="AU9" s="12" t="s">
        <v>241</v>
      </c>
      <c r="AV9" s="24">
        <v>3</v>
      </c>
      <c r="AX9" s="16">
        <v>2.7E-2</v>
      </c>
      <c r="AY9" s="32">
        <f t="shared" si="8"/>
        <v>3.107019562715764E-2</v>
      </c>
      <c r="AZ9" s="24" t="s">
        <v>737</v>
      </c>
      <c r="BA9" s="24" t="s">
        <v>44</v>
      </c>
      <c r="BB9" s="24">
        <v>1</v>
      </c>
      <c r="BD9" s="16">
        <v>5.3999999999999999E-2</v>
      </c>
      <c r="BE9" s="32">
        <f t="shared" si="9"/>
        <v>6.4133016627078362E-2</v>
      </c>
      <c r="BF9" s="24" t="s">
        <v>821</v>
      </c>
      <c r="BG9" s="24" t="s">
        <v>293</v>
      </c>
      <c r="BH9" s="24">
        <v>3</v>
      </c>
      <c r="BJ9" s="16">
        <v>4.2221231828571237E-2</v>
      </c>
      <c r="BK9" s="32">
        <f t="shared" si="10"/>
        <v>5.3116667596129423E-2</v>
      </c>
      <c r="BL9" s="24" t="s">
        <v>843</v>
      </c>
      <c r="BM9" s="24" t="s">
        <v>309</v>
      </c>
      <c r="BN9" s="24">
        <v>1</v>
      </c>
      <c r="BP9" s="16">
        <v>3.2156252005161867E-2</v>
      </c>
      <c r="BQ9" s="32">
        <f t="shared" si="11"/>
        <v>3.4480078819593321E-2</v>
      </c>
      <c r="BR9" s="24" t="s">
        <v>931</v>
      </c>
      <c r="BS9" s="34" t="s">
        <v>330</v>
      </c>
      <c r="BT9" s="24">
        <v>3</v>
      </c>
    </row>
    <row r="10" spans="2:72" x14ac:dyDescent="0.2">
      <c r="B10" s="16">
        <v>4.1325694732155353E-2</v>
      </c>
      <c r="C10" s="16">
        <f t="shared" si="0"/>
        <v>5.1435500381947184E-2</v>
      </c>
      <c r="D10" s="28" t="s">
        <v>371</v>
      </c>
      <c r="E10" s="12" t="s">
        <v>107</v>
      </c>
      <c r="F10" s="24">
        <v>0</v>
      </c>
      <c r="H10" s="16">
        <v>2.0280703158479175E-2</v>
      </c>
      <c r="I10" s="16">
        <f t="shared" si="1"/>
        <v>3.176703761497162E-2</v>
      </c>
      <c r="J10" s="28" t="s">
        <v>425</v>
      </c>
      <c r="K10" s="12" t="s">
        <v>116</v>
      </c>
      <c r="L10" s="24">
        <v>2</v>
      </c>
      <c r="N10" s="16">
        <v>3.0782743132300165E-2</v>
      </c>
      <c r="O10" s="16">
        <f t="shared" si="2"/>
        <v>4.8458585807808409E-2</v>
      </c>
      <c r="P10" s="28" t="s">
        <v>509</v>
      </c>
      <c r="Q10" s="12" t="s">
        <v>185</v>
      </c>
      <c r="R10" s="24">
        <v>3</v>
      </c>
      <c r="T10" s="16">
        <v>3.0619269920712049E-2</v>
      </c>
      <c r="U10" s="16">
        <f t="shared" si="3"/>
        <v>3.428229662492889E-2</v>
      </c>
      <c r="V10" s="16" t="s">
        <v>603</v>
      </c>
      <c r="W10" s="28" t="s">
        <v>211</v>
      </c>
      <c r="X10" s="24">
        <v>3</v>
      </c>
      <c r="Y10" s="23"/>
      <c r="Z10" s="16">
        <v>5.5994440429655373E-2</v>
      </c>
      <c r="AA10" s="16">
        <f t="shared" si="4"/>
        <v>6.4520070088451939E-2</v>
      </c>
      <c r="AB10" s="28" t="s">
        <v>670</v>
      </c>
      <c r="AC10" s="28" t="s">
        <v>228</v>
      </c>
      <c r="AD10" s="24">
        <v>1</v>
      </c>
      <c r="AE10" s="15"/>
      <c r="AF10" s="16">
        <v>3.7000000000000005E-2</v>
      </c>
      <c r="AG10" s="16">
        <f t="shared" si="5"/>
        <v>3.7678207739307523E-2</v>
      </c>
      <c r="AH10" s="28" t="s">
        <v>552</v>
      </c>
      <c r="AI10" s="12" t="s">
        <v>243</v>
      </c>
      <c r="AJ10" s="24">
        <v>3</v>
      </c>
      <c r="AL10" s="13">
        <v>2.9040668721076801E-2</v>
      </c>
      <c r="AM10" s="16">
        <f t="shared" si="6"/>
        <v>2.9680705886290119E-2</v>
      </c>
      <c r="AN10" s="12" t="s">
        <v>705</v>
      </c>
      <c r="AO10" s="12" t="s">
        <v>272</v>
      </c>
      <c r="AP10" s="24">
        <v>1</v>
      </c>
      <c r="AQ10" s="23"/>
      <c r="AR10" s="31">
        <v>0.02</v>
      </c>
      <c r="AS10" s="32">
        <f t="shared" si="7"/>
        <v>3.4129692832764492E-2</v>
      </c>
      <c r="AT10" s="12"/>
      <c r="AU10" s="12" t="s">
        <v>284</v>
      </c>
      <c r="AV10" s="24">
        <v>3</v>
      </c>
      <c r="AX10" s="16">
        <v>2.1000000000000001E-2</v>
      </c>
      <c r="AY10" s="32">
        <f t="shared" si="8"/>
        <v>2.4165707710011499E-2</v>
      </c>
      <c r="AZ10" s="24" t="s">
        <v>738</v>
      </c>
      <c r="BA10" s="24" t="s">
        <v>210</v>
      </c>
      <c r="BB10" s="24">
        <v>3</v>
      </c>
      <c r="BD10" s="16">
        <v>2.1999999999999999E-2</v>
      </c>
      <c r="BE10" s="32">
        <f t="shared" si="9"/>
        <v>2.612826603325415E-2</v>
      </c>
      <c r="BF10" s="24" t="s">
        <v>822</v>
      </c>
      <c r="BG10" s="24" t="s">
        <v>294</v>
      </c>
      <c r="BH10" s="24">
        <v>3</v>
      </c>
      <c r="BJ10" s="16">
        <v>3.8923909860903619E-2</v>
      </c>
      <c r="BK10" s="32">
        <f t="shared" si="10"/>
        <v>4.8968452413182137E-2</v>
      </c>
      <c r="BL10" s="24" t="s">
        <v>844</v>
      </c>
      <c r="BM10" s="24" t="s">
        <v>310</v>
      </c>
      <c r="BN10" s="24">
        <v>2</v>
      </c>
      <c r="BP10" s="16">
        <v>2.7242866481529036E-2</v>
      </c>
      <c r="BQ10" s="32">
        <f t="shared" si="11"/>
        <v>2.9211619047020517E-2</v>
      </c>
      <c r="BR10" s="24" t="s">
        <v>957</v>
      </c>
      <c r="BS10" s="34" t="s">
        <v>346</v>
      </c>
      <c r="BT10" s="24">
        <v>2</v>
      </c>
    </row>
    <row r="11" spans="2:72" x14ac:dyDescent="0.2">
      <c r="B11" s="16">
        <v>3.2420883610964103E-2</v>
      </c>
      <c r="C11" s="16">
        <f t="shared" si="0"/>
        <v>4.035224046838029E-2</v>
      </c>
      <c r="D11" s="28" t="s">
        <v>372</v>
      </c>
      <c r="E11" s="12" t="s">
        <v>106</v>
      </c>
      <c r="F11" s="24">
        <v>3</v>
      </c>
      <c r="H11" s="16">
        <v>2.0230237708273906E-2</v>
      </c>
      <c r="I11" s="16">
        <f t="shared" si="1"/>
        <v>3.1687990165659832E-2</v>
      </c>
      <c r="J11" s="28" t="s">
        <v>426</v>
      </c>
      <c r="K11" s="12" t="s">
        <v>117</v>
      </c>
      <c r="L11" s="24">
        <v>2</v>
      </c>
      <c r="N11" s="16">
        <v>2.5959539243018134E-2</v>
      </c>
      <c r="O11" s="16">
        <f t="shared" si="2"/>
        <v>4.0865836892196618E-2</v>
      </c>
      <c r="P11" s="28" t="s">
        <v>510</v>
      </c>
      <c r="Q11" s="12" t="s">
        <v>183</v>
      </c>
      <c r="R11" s="24">
        <v>3</v>
      </c>
      <c r="T11" s="16">
        <v>2.8892751528601282E-2</v>
      </c>
      <c r="U11" s="16">
        <f t="shared" si="3"/>
        <v>3.2349232387930256E-2</v>
      </c>
      <c r="V11" s="16" t="s">
        <v>604</v>
      </c>
      <c r="W11" s="28" t="s">
        <v>211</v>
      </c>
      <c r="X11" s="24">
        <v>3</v>
      </c>
      <c r="Y11" s="23"/>
      <c r="Z11" s="16">
        <v>4.1129634922696133E-2</v>
      </c>
      <c r="AA11" s="16">
        <f t="shared" si="4"/>
        <v>4.7391971552221607E-2</v>
      </c>
      <c r="AB11" s="28" t="s">
        <v>514</v>
      </c>
      <c r="AC11" s="28" t="s">
        <v>96</v>
      </c>
      <c r="AD11" s="24">
        <v>3</v>
      </c>
      <c r="AE11" s="15"/>
      <c r="AF11" s="16">
        <v>3.6000000000000004E-2</v>
      </c>
      <c r="AG11" s="16">
        <f t="shared" si="5"/>
        <v>3.6659877800407317E-2</v>
      </c>
      <c r="AH11" s="28" t="s">
        <v>553</v>
      </c>
      <c r="AI11" s="12" t="s">
        <v>250</v>
      </c>
      <c r="AJ11" s="24">
        <v>0</v>
      </c>
      <c r="AL11" s="13">
        <v>2.9040668721076801E-2</v>
      </c>
      <c r="AM11" s="16">
        <f t="shared" si="6"/>
        <v>2.9680705886290119E-2</v>
      </c>
      <c r="AN11" s="12" t="s">
        <v>706</v>
      </c>
      <c r="AO11" s="12" t="s">
        <v>272</v>
      </c>
      <c r="AP11" s="24">
        <v>1</v>
      </c>
      <c r="AQ11" s="23"/>
      <c r="AR11" s="31">
        <v>0.02</v>
      </c>
      <c r="AS11" s="32">
        <f t="shared" si="7"/>
        <v>3.4129692832764492E-2</v>
      </c>
      <c r="AT11" s="12"/>
      <c r="AU11" s="12" t="s">
        <v>258</v>
      </c>
      <c r="AV11" s="24">
        <v>1</v>
      </c>
      <c r="AX11" s="16">
        <v>2.1000000000000001E-2</v>
      </c>
      <c r="AY11" s="32">
        <f t="shared" si="8"/>
        <v>2.4165707710011499E-2</v>
      </c>
      <c r="AZ11" s="24" t="s">
        <v>739</v>
      </c>
      <c r="BA11" s="24" t="s">
        <v>805</v>
      </c>
      <c r="BB11" s="24">
        <v>2</v>
      </c>
      <c r="BD11" s="16">
        <v>6.0000000000000001E-3</v>
      </c>
      <c r="BE11" s="32">
        <f t="shared" si="9"/>
        <v>7.1258907363420413E-3</v>
      </c>
      <c r="BF11" s="24" t="s">
        <v>823</v>
      </c>
      <c r="BG11" s="24" t="s">
        <v>295</v>
      </c>
      <c r="BH11" s="24">
        <v>2</v>
      </c>
      <c r="BJ11" s="16">
        <v>3.7635759969148835E-2</v>
      </c>
      <c r="BK11" s="32">
        <f t="shared" si="10"/>
        <v>4.734788790923445E-2</v>
      </c>
      <c r="BL11" s="24" t="s">
        <v>787</v>
      </c>
      <c r="BM11" s="24" t="s">
        <v>51</v>
      </c>
      <c r="BN11" s="24">
        <v>1</v>
      </c>
      <c r="BP11" s="16">
        <v>2.5458856389795604E-2</v>
      </c>
      <c r="BQ11" s="32">
        <f t="shared" si="11"/>
        <v>2.7298684400033541E-2</v>
      </c>
      <c r="BR11" s="24" t="s">
        <v>932</v>
      </c>
      <c r="BS11" s="34" t="s">
        <v>339</v>
      </c>
      <c r="BT11" s="24">
        <v>2</v>
      </c>
    </row>
    <row r="12" spans="2:72" x14ac:dyDescent="0.2">
      <c r="B12" s="16">
        <v>3.1160231441955667E-2</v>
      </c>
      <c r="C12" s="16">
        <f t="shared" si="0"/>
        <v>3.8783185778778609E-2</v>
      </c>
      <c r="D12" s="28" t="s">
        <v>373</v>
      </c>
      <c r="E12" s="12" t="s">
        <v>97</v>
      </c>
      <c r="F12" s="24">
        <v>3</v>
      </c>
      <c r="H12" s="16">
        <v>1.8634832490182038E-2</v>
      </c>
      <c r="I12" s="16">
        <f t="shared" si="1"/>
        <v>2.9188999022295211E-2</v>
      </c>
      <c r="J12" s="28" t="s">
        <v>427</v>
      </c>
      <c r="K12" s="12" t="s">
        <v>118</v>
      </c>
      <c r="L12" s="24">
        <v>3</v>
      </c>
      <c r="N12" s="16">
        <v>2.3733294589024304E-2</v>
      </c>
      <c r="O12" s="16">
        <f t="shared" si="2"/>
        <v>3.7361254239147212E-2</v>
      </c>
      <c r="P12" s="28" t="s">
        <v>511</v>
      </c>
      <c r="Q12" s="12" t="s">
        <v>186</v>
      </c>
      <c r="R12" s="24">
        <v>3</v>
      </c>
      <c r="T12" s="16">
        <v>2.8408625780552244E-2</v>
      </c>
      <c r="U12" s="16">
        <f t="shared" si="3"/>
        <v>3.1807189989748977E-2</v>
      </c>
      <c r="V12" s="16" t="s">
        <v>605</v>
      </c>
      <c r="W12" s="28" t="s">
        <v>212</v>
      </c>
      <c r="X12" s="24">
        <v>3</v>
      </c>
      <c r="Y12" s="23"/>
      <c r="Z12" s="16">
        <v>3.8137999781302959E-2</v>
      </c>
      <c r="AA12" s="16">
        <f t="shared" si="4"/>
        <v>4.394483452360444E-2</v>
      </c>
      <c r="AB12" s="28" t="s">
        <v>671</v>
      </c>
      <c r="AC12" s="28" t="s">
        <v>96</v>
      </c>
      <c r="AD12" s="24">
        <v>3</v>
      </c>
      <c r="AE12" s="15"/>
      <c r="AF12" s="16">
        <v>3.5000000000000003E-2</v>
      </c>
      <c r="AG12" s="16">
        <f t="shared" si="5"/>
        <v>3.5641547861507111E-2</v>
      </c>
      <c r="AH12" s="28" t="s">
        <v>554</v>
      </c>
      <c r="AI12" s="12" t="s">
        <v>244</v>
      </c>
      <c r="AJ12" s="24">
        <v>1</v>
      </c>
      <c r="AL12" s="13">
        <v>2.9040668721076801E-2</v>
      </c>
      <c r="AM12" s="16">
        <f t="shared" si="6"/>
        <v>2.9680705886290119E-2</v>
      </c>
      <c r="AN12" s="12" t="s">
        <v>707</v>
      </c>
      <c r="AO12" s="12" t="s">
        <v>272</v>
      </c>
      <c r="AP12" s="24">
        <v>1</v>
      </c>
      <c r="AQ12" s="23"/>
      <c r="AR12" s="31">
        <v>1.9E-2</v>
      </c>
      <c r="AS12" s="32">
        <f t="shared" si="7"/>
        <v>3.242320819112627E-2</v>
      </c>
      <c r="AT12" s="12"/>
      <c r="AU12" s="12" t="s">
        <v>241</v>
      </c>
      <c r="AV12" s="24">
        <v>3</v>
      </c>
      <c r="AX12" s="16">
        <v>2.1000000000000001E-2</v>
      </c>
      <c r="AY12" s="32">
        <f t="shared" si="8"/>
        <v>2.4165707710011499E-2</v>
      </c>
      <c r="AZ12" s="24" t="s">
        <v>740</v>
      </c>
      <c r="BA12" s="24" t="s">
        <v>806</v>
      </c>
      <c r="BB12" s="24">
        <v>3</v>
      </c>
      <c r="BD12" s="16">
        <v>8.0000000000000002E-3</v>
      </c>
      <c r="BE12" s="32">
        <f t="shared" si="9"/>
        <v>9.5011876484560557E-3</v>
      </c>
      <c r="BF12" s="24" t="s">
        <v>824</v>
      </c>
      <c r="BG12" s="24" t="s">
        <v>296</v>
      </c>
      <c r="BH12" s="24">
        <v>0</v>
      </c>
      <c r="BJ12" s="16">
        <v>3.6981241883812584E-2</v>
      </c>
      <c r="BK12" s="32">
        <f t="shared" si="10"/>
        <v>4.6524467604596755E-2</v>
      </c>
      <c r="BL12" s="24" t="s">
        <v>845</v>
      </c>
      <c r="BM12" s="24" t="s">
        <v>51</v>
      </c>
      <c r="BN12" s="24">
        <v>1</v>
      </c>
      <c r="BP12" s="16">
        <v>2.4251350297455263E-2</v>
      </c>
      <c r="BQ12" s="32">
        <f t="shared" si="11"/>
        <v>2.6003915804727388E-2</v>
      </c>
      <c r="BR12" s="24" t="s">
        <v>906</v>
      </c>
      <c r="BS12" s="34" t="s">
        <v>326</v>
      </c>
      <c r="BT12" s="24">
        <v>3</v>
      </c>
    </row>
    <row r="13" spans="2:72" x14ac:dyDescent="0.2">
      <c r="B13" s="16">
        <v>3.0968626516577082E-2</v>
      </c>
      <c r="C13" s="16">
        <f t="shared" si="0"/>
        <v>3.8544707145173815E-2</v>
      </c>
      <c r="D13" s="28" t="s">
        <v>374</v>
      </c>
      <c r="E13" s="12" t="s">
        <v>91</v>
      </c>
      <c r="F13" s="24">
        <v>3</v>
      </c>
      <c r="H13" s="16">
        <v>1.7350697292650531E-2</v>
      </c>
      <c r="I13" s="16">
        <f t="shared" si="1"/>
        <v>2.7177571173668712E-2</v>
      </c>
      <c r="J13" s="28" t="s">
        <v>428</v>
      </c>
      <c r="K13" s="12" t="s">
        <v>119</v>
      </c>
      <c r="L13" s="24">
        <v>3</v>
      </c>
      <c r="N13" s="16">
        <v>2.3029732722037195E-2</v>
      </c>
      <c r="O13" s="16">
        <f t="shared" si="2"/>
        <v>3.6253698198544633E-2</v>
      </c>
      <c r="P13" s="28" t="s">
        <v>512</v>
      </c>
      <c r="Q13" s="12" t="s">
        <v>187</v>
      </c>
      <c r="R13" s="24">
        <v>3</v>
      </c>
      <c r="T13" s="16">
        <v>2.8408625780552244E-2</v>
      </c>
      <c r="U13" s="16">
        <f t="shared" si="3"/>
        <v>3.1807189989748977E-2</v>
      </c>
      <c r="V13" s="16" t="s">
        <v>606</v>
      </c>
      <c r="W13" s="28" t="s">
        <v>212</v>
      </c>
      <c r="X13" s="24">
        <v>3</v>
      </c>
      <c r="Y13" s="23"/>
      <c r="Z13" s="16">
        <v>3.5315507897568689E-2</v>
      </c>
      <c r="AA13" s="16">
        <f t="shared" si="4"/>
        <v>4.0692594251797463E-2</v>
      </c>
      <c r="AB13" s="28" t="s">
        <v>672</v>
      </c>
      <c r="AC13" s="28" t="s">
        <v>225</v>
      </c>
      <c r="AD13" s="24">
        <v>3</v>
      </c>
      <c r="AE13" s="15"/>
      <c r="AF13" s="16">
        <v>3.1E-2</v>
      </c>
      <c r="AG13" s="16">
        <f t="shared" si="5"/>
        <v>3.1568228105906294E-2</v>
      </c>
      <c r="AH13" s="28" t="s">
        <v>555</v>
      </c>
      <c r="AI13" s="12" t="s">
        <v>245</v>
      </c>
      <c r="AJ13" s="24">
        <v>1</v>
      </c>
      <c r="AL13" s="13">
        <v>2.8963075823756051E-2</v>
      </c>
      <c r="AM13" s="16">
        <f t="shared" si="6"/>
        <v>2.9601402892741255E-2</v>
      </c>
      <c r="AN13" s="12" t="s">
        <v>708</v>
      </c>
      <c r="AO13" s="12" t="s">
        <v>273</v>
      </c>
      <c r="AP13" s="24">
        <v>3</v>
      </c>
      <c r="AQ13" s="23"/>
      <c r="AR13" s="31">
        <v>1.9E-2</v>
      </c>
      <c r="AS13" s="32">
        <f t="shared" si="7"/>
        <v>3.242320819112627E-2</v>
      </c>
      <c r="AT13" s="12"/>
      <c r="AU13" s="12" t="s">
        <v>285</v>
      </c>
      <c r="AV13" s="24">
        <v>2</v>
      </c>
      <c r="AX13" s="16">
        <v>2.1000000000000001E-2</v>
      </c>
      <c r="AY13" s="32">
        <f t="shared" si="8"/>
        <v>2.4165707710011499E-2</v>
      </c>
      <c r="AZ13" s="24" t="s">
        <v>741</v>
      </c>
      <c r="BA13" s="24" t="s">
        <v>222</v>
      </c>
      <c r="BB13" s="24">
        <v>3</v>
      </c>
      <c r="BD13" s="16">
        <v>7.6999999999999999E-2</v>
      </c>
      <c r="BE13" s="32">
        <f t="shared" si="9"/>
        <v>9.144893111638952E-2</v>
      </c>
      <c r="BF13" s="24" t="s">
        <v>825</v>
      </c>
      <c r="BG13" s="24" t="s">
        <v>297</v>
      </c>
      <c r="BH13" s="24">
        <v>2</v>
      </c>
      <c r="BJ13" s="16">
        <v>3.5204446974282363E-2</v>
      </c>
      <c r="BK13" s="32">
        <f t="shared" si="10"/>
        <v>4.4289160378620795E-2</v>
      </c>
      <c r="BL13" s="24" t="s">
        <v>846</v>
      </c>
      <c r="BM13" s="24" t="s">
        <v>311</v>
      </c>
      <c r="BN13" s="24">
        <v>3</v>
      </c>
      <c r="BP13" s="16">
        <v>2.3823301404094808E-2</v>
      </c>
      <c r="BQ13" s="32">
        <f t="shared" si="11"/>
        <v>2.5544933222449485E-2</v>
      </c>
      <c r="BR13" s="24" t="s">
        <v>979</v>
      </c>
      <c r="BS13" s="34" t="s">
        <v>347</v>
      </c>
      <c r="BT13" s="24">
        <v>3</v>
      </c>
    </row>
    <row r="14" spans="2:72" x14ac:dyDescent="0.2">
      <c r="B14" s="16">
        <v>2.9630177147827185E-2</v>
      </c>
      <c r="C14" s="16">
        <f t="shared" si="0"/>
        <v>3.687882316031281E-2</v>
      </c>
      <c r="D14" s="28" t="s">
        <v>375</v>
      </c>
      <c r="E14" s="12" t="s">
        <v>90</v>
      </c>
      <c r="F14" s="24">
        <v>3</v>
      </c>
      <c r="H14" s="16">
        <v>1.6521602835771917E-2</v>
      </c>
      <c r="I14" s="16">
        <f t="shared" si="1"/>
        <v>2.5878904426652312E-2</v>
      </c>
      <c r="J14" s="28" t="s">
        <v>429</v>
      </c>
      <c r="K14" s="12" t="s">
        <v>120</v>
      </c>
      <c r="L14" s="24">
        <v>3</v>
      </c>
      <c r="N14" s="16">
        <v>2.0901735431129304E-2</v>
      </c>
      <c r="O14" s="16">
        <f t="shared" si="2"/>
        <v>3.2903777794211303E-2</v>
      </c>
      <c r="P14" s="28" t="s">
        <v>513</v>
      </c>
      <c r="Q14" s="12" t="s">
        <v>188</v>
      </c>
      <c r="R14" s="24">
        <v>3</v>
      </c>
      <c r="T14" s="16">
        <v>2.6212827474119613E-2</v>
      </c>
      <c r="U14" s="16">
        <f t="shared" si="3"/>
        <v>2.9348705216448754E-2</v>
      </c>
      <c r="V14" s="16" t="s">
        <v>607</v>
      </c>
      <c r="W14" s="28" t="s">
        <v>210</v>
      </c>
      <c r="X14" s="24">
        <v>3</v>
      </c>
      <c r="Y14" s="23"/>
      <c r="Z14" s="16">
        <v>3.2990726648763423E-2</v>
      </c>
      <c r="AA14" s="16">
        <f t="shared" si="4"/>
        <v>3.801384529096679E-2</v>
      </c>
      <c r="AB14" s="28" t="s">
        <v>673</v>
      </c>
      <c r="AC14" s="28" t="s">
        <v>96</v>
      </c>
      <c r="AD14" s="24">
        <v>3</v>
      </c>
      <c r="AE14" s="15"/>
      <c r="AF14" s="16">
        <v>2.8999999999999998E-2</v>
      </c>
      <c r="AG14" s="16">
        <f t="shared" si="5"/>
        <v>2.9531568228105889E-2</v>
      </c>
      <c r="AH14" s="28" t="s">
        <v>556</v>
      </c>
      <c r="AI14" s="12" t="s">
        <v>244</v>
      </c>
      <c r="AJ14" s="24">
        <v>1</v>
      </c>
      <c r="AL14" s="13">
        <v>2.6569074797365876E-2</v>
      </c>
      <c r="AM14" s="16">
        <f t="shared" si="6"/>
        <v>2.7154639664310722E-2</v>
      </c>
      <c r="AN14" s="12" t="s">
        <v>709</v>
      </c>
      <c r="AO14" s="12" t="s">
        <v>274</v>
      </c>
      <c r="AP14" s="24">
        <v>3</v>
      </c>
      <c r="AQ14" s="23"/>
      <c r="AR14" s="31">
        <v>1.9E-2</v>
      </c>
      <c r="AS14" s="32">
        <f t="shared" si="7"/>
        <v>3.242320819112627E-2</v>
      </c>
      <c r="AT14" s="12"/>
      <c r="AU14" s="12" t="s">
        <v>241</v>
      </c>
      <c r="AV14" s="24">
        <v>3</v>
      </c>
      <c r="AX14" s="16">
        <v>0.02</v>
      </c>
      <c r="AY14" s="32">
        <f t="shared" si="8"/>
        <v>2.3014959723820474E-2</v>
      </c>
      <c r="AZ14" s="24" t="s">
        <v>742</v>
      </c>
      <c r="BA14" s="24" t="s">
        <v>215</v>
      </c>
      <c r="BB14" s="24">
        <v>1</v>
      </c>
      <c r="BD14" s="16">
        <v>0.09</v>
      </c>
      <c r="BE14" s="32">
        <f t="shared" si="9"/>
        <v>0.10688836104513061</v>
      </c>
      <c r="BF14" s="24" t="s">
        <v>826</v>
      </c>
      <c r="BG14" s="24" t="s">
        <v>298</v>
      </c>
      <c r="BH14" s="24">
        <v>2</v>
      </c>
      <c r="BJ14" s="16">
        <v>2.6524895068108938E-2</v>
      </c>
      <c r="BK14" s="32">
        <f t="shared" si="10"/>
        <v>3.3369799348240206E-2</v>
      </c>
      <c r="BL14" s="24" t="s">
        <v>847</v>
      </c>
      <c r="BM14" s="24" t="s">
        <v>313</v>
      </c>
      <c r="BN14" s="24">
        <v>3</v>
      </c>
      <c r="BP14" s="16">
        <v>2.3580019745029088E-2</v>
      </c>
      <c r="BQ14" s="32">
        <f t="shared" si="11"/>
        <v>2.5284070396190971E-2</v>
      </c>
      <c r="BR14" s="24" t="s">
        <v>984</v>
      </c>
      <c r="BS14" s="34" t="s">
        <v>356</v>
      </c>
      <c r="BT14" s="24">
        <v>2</v>
      </c>
    </row>
    <row r="15" spans="2:72" x14ac:dyDescent="0.2">
      <c r="B15" s="16">
        <v>2.5606892233596107E-2</v>
      </c>
      <c r="C15" s="16">
        <f t="shared" si="0"/>
        <v>3.1871292758613452E-2</v>
      </c>
      <c r="D15" s="28" t="s">
        <v>376</v>
      </c>
      <c r="E15" s="12" t="s">
        <v>95</v>
      </c>
      <c r="F15" s="24">
        <v>3</v>
      </c>
      <c r="H15" s="16">
        <v>1.5910974615168574E-2</v>
      </c>
      <c r="I15" s="16">
        <f t="shared" si="1"/>
        <v>2.4922436127644665E-2</v>
      </c>
      <c r="J15" s="28" t="s">
        <v>430</v>
      </c>
      <c r="K15" s="12" t="s">
        <v>121</v>
      </c>
      <c r="L15" s="24">
        <v>3</v>
      </c>
      <c r="N15" s="16">
        <v>1.8340043213501366E-2</v>
      </c>
      <c r="O15" s="16">
        <f t="shared" si="2"/>
        <v>2.8871129319460422E-2</v>
      </c>
      <c r="P15" s="28" t="s">
        <v>514</v>
      </c>
      <c r="Q15" s="12" t="s">
        <v>96</v>
      </c>
      <c r="R15" s="24">
        <v>3</v>
      </c>
      <c r="T15" s="16">
        <v>2.6151285891633787E-2</v>
      </c>
      <c r="U15" s="16">
        <f t="shared" si="3"/>
        <v>2.9279801327132978E-2</v>
      </c>
      <c r="V15" s="16" t="s">
        <v>608</v>
      </c>
      <c r="W15" s="28" t="s">
        <v>211</v>
      </c>
      <c r="X15" s="24">
        <v>3</v>
      </c>
      <c r="Y15" s="23"/>
      <c r="Z15" s="16">
        <v>3.0628953256319581E-2</v>
      </c>
      <c r="AA15" s="16">
        <f t="shared" si="4"/>
        <v>3.5292471818095819E-2</v>
      </c>
      <c r="AB15" s="28" t="s">
        <v>674</v>
      </c>
      <c r="AC15" s="28" t="s">
        <v>187</v>
      </c>
      <c r="AD15" s="24">
        <v>3</v>
      </c>
      <c r="AE15" s="15"/>
      <c r="AF15" s="16">
        <v>2.7999999999999997E-2</v>
      </c>
      <c r="AG15" s="16">
        <f t="shared" si="5"/>
        <v>2.8513238289205683E-2</v>
      </c>
      <c r="AH15" s="28" t="s">
        <v>557</v>
      </c>
      <c r="AI15" s="12" t="s">
        <v>246</v>
      </c>
      <c r="AJ15" s="27">
        <v>1</v>
      </c>
      <c r="AL15" s="13">
        <v>2.5304765182249219E-2</v>
      </c>
      <c r="AM15" s="16">
        <f t="shared" si="6"/>
        <v>2.5862465500006742E-2</v>
      </c>
      <c r="AN15" s="12" t="s">
        <v>710</v>
      </c>
      <c r="AO15" s="12" t="s">
        <v>275</v>
      </c>
      <c r="AP15" s="24">
        <v>2</v>
      </c>
      <c r="AQ15" s="23"/>
      <c r="AR15" s="31">
        <v>1.9E-2</v>
      </c>
      <c r="AS15" s="32">
        <f t="shared" si="7"/>
        <v>3.242320819112627E-2</v>
      </c>
      <c r="AT15" s="12"/>
      <c r="AU15" s="12" t="s">
        <v>241</v>
      </c>
      <c r="AV15" s="24">
        <v>3</v>
      </c>
      <c r="AX15" s="16">
        <v>1.6E-2</v>
      </c>
      <c r="AY15" s="32">
        <f t="shared" si="8"/>
        <v>1.841196777905638E-2</v>
      </c>
      <c r="AZ15" s="24" t="s">
        <v>743</v>
      </c>
      <c r="BA15" s="24" t="s">
        <v>210</v>
      </c>
      <c r="BB15" s="24">
        <v>3</v>
      </c>
      <c r="BD15" s="16">
        <v>5.0999999999999997E-2</v>
      </c>
      <c r="BE15" s="32">
        <f t="shared" si="9"/>
        <v>6.0570071258907343E-2</v>
      </c>
      <c r="BF15" s="24" t="s">
        <v>827</v>
      </c>
      <c r="BG15" s="24" t="s">
        <v>299</v>
      </c>
      <c r="BH15" s="24">
        <v>2</v>
      </c>
      <c r="BJ15" s="16">
        <v>2.6008539492073879E-2</v>
      </c>
      <c r="BK15" s="32">
        <f t="shared" si="10"/>
        <v>3.2720195196352289E-2</v>
      </c>
      <c r="BL15" s="24" t="s">
        <v>848</v>
      </c>
      <c r="BM15" s="24" t="s">
        <v>218</v>
      </c>
      <c r="BN15" s="24">
        <v>3</v>
      </c>
      <c r="BP15" s="16">
        <v>2.2682794555895461E-2</v>
      </c>
      <c r="BQ15" s="32">
        <f t="shared" si="11"/>
        <v>2.4322005686806123E-2</v>
      </c>
      <c r="BR15" s="24" t="s">
        <v>962</v>
      </c>
      <c r="BS15" s="34" t="s">
        <v>328</v>
      </c>
      <c r="BT15" s="24">
        <v>2</v>
      </c>
    </row>
    <row r="16" spans="2:72" x14ac:dyDescent="0.2">
      <c r="B16" s="16">
        <v>2.2182556027881974E-2</v>
      </c>
      <c r="C16" s="16">
        <f t="shared" si="0"/>
        <v>2.7609236249739402E-2</v>
      </c>
      <c r="D16" s="28" t="s">
        <v>377</v>
      </c>
      <c r="E16" s="12" t="s">
        <v>90</v>
      </c>
      <c r="F16" s="24">
        <v>3</v>
      </c>
      <c r="H16" s="16">
        <v>1.4308814508888882E-2</v>
      </c>
      <c r="I16" s="16">
        <f t="shared" si="1"/>
        <v>2.2412864345853913E-2</v>
      </c>
      <c r="J16" s="28" t="s">
        <v>431</v>
      </c>
      <c r="K16" s="12" t="s">
        <v>122</v>
      </c>
      <c r="L16" s="24">
        <v>3</v>
      </c>
      <c r="N16" s="16">
        <v>1.8030797603924814E-2</v>
      </c>
      <c r="O16" s="16">
        <f t="shared" si="2"/>
        <v>2.83843109471358E-2</v>
      </c>
      <c r="P16" s="28" t="s">
        <v>515</v>
      </c>
      <c r="Q16" s="12" t="s">
        <v>189</v>
      </c>
      <c r="R16" s="24">
        <v>3</v>
      </c>
      <c r="T16" s="16">
        <v>2.3831925513467623E-2</v>
      </c>
      <c r="U16" s="16">
        <f t="shared" si="3"/>
        <v>2.6682972576143917E-2</v>
      </c>
      <c r="V16" s="16" t="s">
        <v>609</v>
      </c>
      <c r="W16" s="28" t="s">
        <v>211</v>
      </c>
      <c r="X16" s="24">
        <v>3</v>
      </c>
      <c r="Y16" s="23"/>
      <c r="Z16" s="16">
        <v>2.8563765040755803E-2</v>
      </c>
      <c r="AA16" s="16">
        <f t="shared" si="4"/>
        <v>3.2912841137056795E-2</v>
      </c>
      <c r="AB16" s="28" t="s">
        <v>675</v>
      </c>
      <c r="AC16" s="28" t="s">
        <v>187</v>
      </c>
      <c r="AD16" s="24">
        <v>3</v>
      </c>
      <c r="AE16" s="15"/>
      <c r="AF16" s="16">
        <v>2.6000000000000002E-2</v>
      </c>
      <c r="AG16" s="16">
        <f t="shared" si="5"/>
        <v>2.6476578411405282E-2</v>
      </c>
      <c r="AH16" s="28" t="s">
        <v>558</v>
      </c>
      <c r="AI16" s="12" t="s">
        <v>247</v>
      </c>
      <c r="AJ16" s="24">
        <v>2</v>
      </c>
      <c r="AL16" s="13">
        <v>2.2882056091291132E-2</v>
      </c>
      <c r="AM16" s="16">
        <f t="shared" si="6"/>
        <v>2.3386361500219024E-2</v>
      </c>
      <c r="AN16" s="12" t="s">
        <v>711</v>
      </c>
      <c r="AO16" s="12" t="s">
        <v>78</v>
      </c>
      <c r="AP16" s="24">
        <v>0</v>
      </c>
      <c r="AQ16" s="23"/>
      <c r="AR16" s="31">
        <v>1.7999999999999999E-2</v>
      </c>
      <c r="AS16" s="32">
        <f t="shared" si="7"/>
        <v>3.0716723549488043E-2</v>
      </c>
      <c r="AT16" s="12"/>
      <c r="AU16" s="12" t="s">
        <v>284</v>
      </c>
      <c r="AV16" s="24">
        <v>3</v>
      </c>
      <c r="AX16" s="16">
        <v>1.6E-2</v>
      </c>
      <c r="AY16" s="32">
        <f t="shared" si="8"/>
        <v>1.841196777905638E-2</v>
      </c>
      <c r="AZ16" s="24" t="s">
        <v>744</v>
      </c>
      <c r="BA16" s="24" t="s">
        <v>210</v>
      </c>
      <c r="BB16" s="24">
        <v>3</v>
      </c>
      <c r="BD16" s="16">
        <v>2.5000000000000001E-2</v>
      </c>
      <c r="BE16" s="32">
        <f t="shared" si="9"/>
        <v>2.9691211401425173E-2</v>
      </c>
      <c r="BF16" s="24" t="s">
        <v>828</v>
      </c>
      <c r="BG16" s="24" t="s">
        <v>299</v>
      </c>
      <c r="BH16" s="24">
        <v>2</v>
      </c>
      <c r="BJ16" s="16">
        <v>2.5918970963061505E-2</v>
      </c>
      <c r="BK16" s="32">
        <f t="shared" si="10"/>
        <v>3.2607512984664543E-2</v>
      </c>
      <c r="BL16" s="24" t="s">
        <v>849</v>
      </c>
      <c r="BM16" s="24" t="s">
        <v>312</v>
      </c>
      <c r="BN16" s="24">
        <v>3</v>
      </c>
      <c r="BP16" s="16">
        <v>2.1317669744817809E-2</v>
      </c>
      <c r="BQ16" s="32">
        <f t="shared" si="11"/>
        <v>2.2858227785171815E-2</v>
      </c>
      <c r="BR16" s="24" t="s">
        <v>973</v>
      </c>
      <c r="BS16" s="34" t="s">
        <v>353</v>
      </c>
      <c r="BT16" s="24">
        <v>2</v>
      </c>
    </row>
    <row r="17" spans="2:72" x14ac:dyDescent="0.2">
      <c r="B17" s="16">
        <v>1.888610522952603E-2</v>
      </c>
      <c r="C17" s="16">
        <f t="shared" si="0"/>
        <v>2.3506350686729675E-2</v>
      </c>
      <c r="D17" s="28" t="s">
        <v>378</v>
      </c>
      <c r="E17" s="12" t="s">
        <v>99</v>
      </c>
      <c r="F17" s="24">
        <v>2</v>
      </c>
      <c r="H17" s="16">
        <v>1.3605412050841901E-2</v>
      </c>
      <c r="I17" s="16">
        <f t="shared" si="1"/>
        <v>2.1311077481333898E-2</v>
      </c>
      <c r="J17" s="28" t="s">
        <v>432</v>
      </c>
      <c r="K17" s="12" t="s">
        <v>123</v>
      </c>
      <c r="L17" s="24">
        <v>3</v>
      </c>
      <c r="N17" s="16">
        <v>1.7870955701865837E-2</v>
      </c>
      <c r="O17" s="16">
        <f t="shared" si="2"/>
        <v>2.8132685791660922E-2</v>
      </c>
      <c r="P17" s="28" t="s">
        <v>516</v>
      </c>
      <c r="Q17" s="12" t="s">
        <v>190</v>
      </c>
      <c r="R17" s="24">
        <v>3</v>
      </c>
      <c r="T17" s="16">
        <v>2.3218832584500131E-2</v>
      </c>
      <c r="U17" s="16">
        <f t="shared" si="3"/>
        <v>2.5996534470208135E-2</v>
      </c>
      <c r="V17" s="16" t="s">
        <v>610</v>
      </c>
      <c r="W17" s="28" t="s">
        <v>213</v>
      </c>
      <c r="X17" s="24">
        <v>3</v>
      </c>
      <c r="Y17" s="23"/>
      <c r="Z17" s="16">
        <v>2.1063386230842137E-2</v>
      </c>
      <c r="AA17" s="16">
        <f t="shared" si="4"/>
        <v>2.4270465879936153E-2</v>
      </c>
      <c r="AB17" s="28" t="s">
        <v>676</v>
      </c>
      <c r="AC17" s="28" t="s">
        <v>225</v>
      </c>
      <c r="AD17" s="24">
        <v>3</v>
      </c>
      <c r="AE17" s="15"/>
      <c r="AF17" s="16">
        <v>2.5000000000000001E-2</v>
      </c>
      <c r="AG17" s="16">
        <f t="shared" si="5"/>
        <v>2.5458248472505079E-2</v>
      </c>
      <c r="AH17" s="28" t="s">
        <v>559</v>
      </c>
      <c r="AI17" s="12" t="s">
        <v>248</v>
      </c>
      <c r="AJ17" s="24">
        <v>1</v>
      </c>
      <c r="AL17" s="13">
        <v>2.2070586063751826E-2</v>
      </c>
      <c r="AM17" s="16">
        <f t="shared" si="6"/>
        <v>2.2557007209026213E-2</v>
      </c>
      <c r="AN17" s="12" t="s">
        <v>585</v>
      </c>
      <c r="AO17" s="12" t="s">
        <v>276</v>
      </c>
      <c r="AP17" s="24">
        <v>3</v>
      </c>
      <c r="AQ17" s="23"/>
      <c r="AR17" s="31">
        <v>1.7999999999999999E-2</v>
      </c>
      <c r="AS17" s="32">
        <f t="shared" si="7"/>
        <v>3.0716723549488043E-2</v>
      </c>
      <c r="AT17" s="12"/>
      <c r="AU17" s="12" t="s">
        <v>241</v>
      </c>
      <c r="AV17" s="24">
        <v>3</v>
      </c>
      <c r="AX17" s="16">
        <v>1.4999999999999999E-2</v>
      </c>
      <c r="AY17" s="32">
        <f t="shared" si="8"/>
        <v>1.7261219792865354E-2</v>
      </c>
      <c r="AZ17" s="24" t="s">
        <v>745</v>
      </c>
      <c r="BA17" s="24" t="s">
        <v>806</v>
      </c>
      <c r="BB17" s="24">
        <v>3</v>
      </c>
      <c r="BD17" s="16">
        <v>1.7999999999999999E-2</v>
      </c>
      <c r="BE17" s="32">
        <f t="shared" si="9"/>
        <v>2.1377672209026123E-2</v>
      </c>
      <c r="BF17" s="24" t="s">
        <v>829</v>
      </c>
      <c r="BG17" s="24" t="s">
        <v>300</v>
      </c>
      <c r="BH17" s="24">
        <v>1</v>
      </c>
      <c r="BJ17" s="16">
        <v>1.9436131385841451E-2</v>
      </c>
      <c r="BK17" s="32">
        <f t="shared" si="10"/>
        <v>2.445173874528744E-2</v>
      </c>
      <c r="BL17" s="24" t="s">
        <v>782</v>
      </c>
      <c r="BM17" s="24" t="s">
        <v>813</v>
      </c>
      <c r="BN17" s="24">
        <v>1</v>
      </c>
      <c r="BP17" s="16">
        <v>1.9056715581925798E-2</v>
      </c>
      <c r="BQ17" s="32">
        <f t="shared" si="11"/>
        <v>2.0433881884054671E-2</v>
      </c>
      <c r="BR17" s="24" t="s">
        <v>905</v>
      </c>
      <c r="BS17" s="34" t="s">
        <v>326</v>
      </c>
      <c r="BT17" s="24">
        <v>3</v>
      </c>
    </row>
    <row r="18" spans="2:72" x14ac:dyDescent="0.2">
      <c r="B18" s="16">
        <v>1.8858585535613644E-2</v>
      </c>
      <c r="C18" s="16">
        <f t="shared" si="0"/>
        <v>2.3472098649687932E-2</v>
      </c>
      <c r="D18" s="28" t="s">
        <v>379</v>
      </c>
      <c r="E18" s="12" t="s">
        <v>104</v>
      </c>
      <c r="F18" s="24">
        <v>3</v>
      </c>
      <c r="H18" s="16">
        <v>1.321906306525914E-2</v>
      </c>
      <c r="I18" s="16">
        <f t="shared" si="1"/>
        <v>2.0705912923596047E-2</v>
      </c>
      <c r="J18" s="28" t="s">
        <v>433</v>
      </c>
      <c r="K18" s="12" t="s">
        <v>124</v>
      </c>
      <c r="L18" s="24">
        <v>3</v>
      </c>
      <c r="N18" s="16">
        <v>1.7718253631637156E-2</v>
      </c>
      <c r="O18" s="16">
        <f t="shared" si="2"/>
        <v>2.7892300250274844E-2</v>
      </c>
      <c r="P18" s="28" t="s">
        <v>517</v>
      </c>
      <c r="Q18" s="12" t="s">
        <v>191</v>
      </c>
      <c r="R18" s="24">
        <v>3</v>
      </c>
      <c r="T18" s="16">
        <v>2.1312374096779618E-2</v>
      </c>
      <c r="U18" s="16">
        <f t="shared" si="3"/>
        <v>2.3862003648657176E-2</v>
      </c>
      <c r="V18" s="16" t="s">
        <v>611</v>
      </c>
      <c r="W18" s="28" t="s">
        <v>214</v>
      </c>
      <c r="X18" s="24">
        <v>3</v>
      </c>
      <c r="Y18" s="23"/>
      <c r="Z18" s="16">
        <v>1.9576111847138051E-2</v>
      </c>
      <c r="AA18" s="16">
        <f t="shared" si="4"/>
        <v>2.2556741325479749E-2</v>
      </c>
      <c r="AB18" s="28" t="s">
        <v>677</v>
      </c>
      <c r="AC18" s="28" t="s">
        <v>225</v>
      </c>
      <c r="AD18" s="24">
        <v>3</v>
      </c>
      <c r="AE18" s="15"/>
      <c r="AF18" s="16">
        <v>2.5000000000000001E-2</v>
      </c>
      <c r="AG18" s="16">
        <f t="shared" si="5"/>
        <v>2.5458248472505079E-2</v>
      </c>
      <c r="AH18" s="28" t="s">
        <v>560</v>
      </c>
      <c r="AI18" s="12" t="s">
        <v>249</v>
      </c>
      <c r="AJ18" s="24">
        <v>3</v>
      </c>
      <c r="AL18" s="13">
        <v>2.1819494756341311E-2</v>
      </c>
      <c r="AM18" s="16">
        <f t="shared" si="6"/>
        <v>2.2300382014977336E-2</v>
      </c>
      <c r="AN18" s="12" t="s">
        <v>712</v>
      </c>
      <c r="AO18" s="12" t="s">
        <v>44</v>
      </c>
      <c r="AP18" s="24">
        <v>1</v>
      </c>
      <c r="AQ18" s="23"/>
      <c r="AR18" s="31">
        <v>1.7999999999999999E-2</v>
      </c>
      <c r="AS18" s="32">
        <f t="shared" si="7"/>
        <v>3.0716723549488043E-2</v>
      </c>
      <c r="AT18" s="12"/>
      <c r="AU18" s="12" t="s">
        <v>286</v>
      </c>
      <c r="AV18" s="24">
        <v>1</v>
      </c>
      <c r="AX18" s="16">
        <v>1.4999999999999999E-2</v>
      </c>
      <c r="AY18" s="32">
        <f t="shared" si="8"/>
        <v>1.7261219792865354E-2</v>
      </c>
      <c r="AZ18" s="24" t="s">
        <v>746</v>
      </c>
      <c r="BA18" s="24" t="s">
        <v>210</v>
      </c>
      <c r="BB18" s="24">
        <v>3</v>
      </c>
      <c r="BD18" s="16">
        <v>3.0000000000000001E-3</v>
      </c>
      <c r="BE18" s="32">
        <f t="shared" si="9"/>
        <v>3.5629453681710207E-3</v>
      </c>
      <c r="BF18" s="24" t="s">
        <v>830</v>
      </c>
      <c r="BG18" s="24" t="s">
        <v>294</v>
      </c>
      <c r="BH18" s="24">
        <v>3</v>
      </c>
      <c r="BJ18" s="16">
        <v>1.9200672670912716E-2</v>
      </c>
      <c r="BK18" s="32">
        <f t="shared" si="10"/>
        <v>2.4155518532095601E-2</v>
      </c>
      <c r="BL18" s="24" t="s">
        <v>850</v>
      </c>
      <c r="BM18" s="24" t="s">
        <v>309</v>
      </c>
      <c r="BN18" s="24">
        <v>2</v>
      </c>
      <c r="BP18" s="16">
        <v>1.6637077222474379E-2</v>
      </c>
      <c r="BQ18" s="32">
        <f t="shared" si="11"/>
        <v>1.7839384200201341E-2</v>
      </c>
      <c r="BR18" s="24" t="s">
        <v>990</v>
      </c>
      <c r="BS18" s="34" t="s">
        <v>361</v>
      </c>
      <c r="BT18" s="24">
        <v>2</v>
      </c>
    </row>
    <row r="19" spans="2:72" x14ac:dyDescent="0.2">
      <c r="B19" s="16">
        <v>1.795808781075213E-2</v>
      </c>
      <c r="C19" s="16">
        <f t="shared" si="0"/>
        <v>2.2351305608669374E-2</v>
      </c>
      <c r="D19" s="28" t="s">
        <v>380</v>
      </c>
      <c r="E19" s="12" t="s">
        <v>99</v>
      </c>
      <c r="F19" s="24">
        <v>2</v>
      </c>
      <c r="H19" s="16">
        <v>1.254999063614742E-2</v>
      </c>
      <c r="I19" s="16">
        <f t="shared" si="1"/>
        <v>1.9657899506277911E-2</v>
      </c>
      <c r="J19" s="28" t="s">
        <v>434</v>
      </c>
      <c r="K19" s="12" t="s">
        <v>125</v>
      </c>
      <c r="L19" s="24">
        <v>3</v>
      </c>
      <c r="N19" s="16">
        <v>1.7069722746764132E-2</v>
      </c>
      <c r="O19" s="16">
        <f t="shared" si="2"/>
        <v>2.6871374681732601E-2</v>
      </c>
      <c r="P19" s="28" t="s">
        <v>518</v>
      </c>
      <c r="Q19" s="12" t="s">
        <v>192</v>
      </c>
      <c r="R19" s="24">
        <v>1</v>
      </c>
      <c r="T19" s="16">
        <v>2.0517684500125685E-2</v>
      </c>
      <c r="U19" s="16">
        <f t="shared" si="3"/>
        <v>2.2972244208024451E-2</v>
      </c>
      <c r="V19" s="16" t="s">
        <v>612</v>
      </c>
      <c r="W19" s="28" t="s">
        <v>212</v>
      </c>
      <c r="X19" s="24">
        <v>3</v>
      </c>
      <c r="Y19" s="23"/>
      <c r="Z19" s="16">
        <v>1.907629723666476E-2</v>
      </c>
      <c r="AA19" s="16">
        <f t="shared" si="4"/>
        <v>2.1980825690793095E-2</v>
      </c>
      <c r="AB19" s="28" t="s">
        <v>678</v>
      </c>
      <c r="AC19" s="28" t="s">
        <v>96</v>
      </c>
      <c r="AD19" s="24">
        <v>3</v>
      </c>
      <c r="AE19" s="15"/>
      <c r="AF19" s="16">
        <v>2.5000000000000001E-2</v>
      </c>
      <c r="AG19" s="16">
        <f t="shared" si="5"/>
        <v>2.5458248472505079E-2</v>
      </c>
      <c r="AH19" s="28" t="s">
        <v>561</v>
      </c>
      <c r="AI19" s="12" t="s">
        <v>250</v>
      </c>
      <c r="AJ19" s="24">
        <v>0</v>
      </c>
      <c r="AL19" s="13">
        <v>2.1551227451233897E-2</v>
      </c>
      <c r="AM19" s="16">
        <f t="shared" si="6"/>
        <v>2.2026202275582354E-2</v>
      </c>
      <c r="AN19" s="12" t="s">
        <v>572</v>
      </c>
      <c r="AO19" s="12" t="s">
        <v>276</v>
      </c>
      <c r="AP19" s="24">
        <v>3</v>
      </c>
      <c r="AQ19" s="23"/>
      <c r="AR19" s="31">
        <v>1.6E-2</v>
      </c>
      <c r="AS19" s="32">
        <f t="shared" si="7"/>
        <v>2.7303754266211597E-2</v>
      </c>
      <c r="AT19" s="12"/>
      <c r="AU19" s="12" t="s">
        <v>258</v>
      </c>
      <c r="AV19" s="24">
        <v>1</v>
      </c>
      <c r="AX19" s="16">
        <v>1.4E-2</v>
      </c>
      <c r="AY19" s="32">
        <f t="shared" si="8"/>
        <v>1.6110471806674333E-2</v>
      </c>
      <c r="AZ19" s="24" t="s">
        <v>747</v>
      </c>
      <c r="BA19" s="24" t="s">
        <v>804</v>
      </c>
      <c r="BB19" s="24">
        <v>3</v>
      </c>
      <c r="BD19" s="16">
        <v>7.0999999999999994E-2</v>
      </c>
      <c r="BE19" s="32">
        <f t="shared" si="9"/>
        <v>8.4323040380047481E-2</v>
      </c>
      <c r="BF19" s="24" t="s">
        <v>831</v>
      </c>
      <c r="BG19" s="24" t="s">
        <v>299</v>
      </c>
      <c r="BH19" s="24">
        <v>2</v>
      </c>
      <c r="BJ19" s="16">
        <v>1.8702443923271077E-2</v>
      </c>
      <c r="BK19" s="32">
        <f t="shared" si="10"/>
        <v>2.3528718942667035E-2</v>
      </c>
      <c r="BL19" s="24" t="s">
        <v>851</v>
      </c>
      <c r="BM19" s="24" t="s">
        <v>839</v>
      </c>
      <c r="BN19" s="24">
        <v>3</v>
      </c>
      <c r="BP19" s="16">
        <v>1.6347606424465644E-2</v>
      </c>
      <c r="BQ19" s="32">
        <f t="shared" si="11"/>
        <v>1.7528994297494098E-2</v>
      </c>
      <c r="BR19" s="24" t="s">
        <v>960</v>
      </c>
      <c r="BS19" s="34" t="s">
        <v>347</v>
      </c>
      <c r="BT19" s="24">
        <v>3</v>
      </c>
    </row>
    <row r="20" spans="2:72" x14ac:dyDescent="0.2">
      <c r="B20" s="16">
        <v>1.7625285774879273E-2</v>
      </c>
      <c r="C20" s="16">
        <f t="shared" si="0"/>
        <v>2.1937087787185738E-2</v>
      </c>
      <c r="D20" s="28" t="s">
        <v>381</v>
      </c>
      <c r="E20" s="12" t="s">
        <v>103</v>
      </c>
      <c r="F20" s="24">
        <v>2</v>
      </c>
      <c r="H20" s="16">
        <v>1.2289912540692092E-2</v>
      </c>
      <c r="I20" s="16">
        <f t="shared" si="1"/>
        <v>1.9250521587642712E-2</v>
      </c>
      <c r="J20" s="28" t="s">
        <v>435</v>
      </c>
      <c r="K20" s="12" t="s">
        <v>115</v>
      </c>
      <c r="L20" s="24">
        <v>3</v>
      </c>
      <c r="N20" s="16">
        <v>1.6353007648830912E-2</v>
      </c>
      <c r="O20" s="16">
        <f t="shared" si="2"/>
        <v>2.5743112657660234E-2</v>
      </c>
      <c r="P20" s="28" t="s">
        <v>519</v>
      </c>
      <c r="Q20" s="12" t="s">
        <v>96</v>
      </c>
      <c r="R20" s="24">
        <v>3</v>
      </c>
      <c r="T20" s="16">
        <v>1.9533486281205565E-2</v>
      </c>
      <c r="U20" s="16">
        <f t="shared" si="3"/>
        <v>2.1870304959762922E-2</v>
      </c>
      <c r="V20" s="16" t="s">
        <v>613</v>
      </c>
      <c r="W20" s="28" t="s">
        <v>211</v>
      </c>
      <c r="X20" s="24">
        <v>3</v>
      </c>
      <c r="Y20" s="23"/>
      <c r="Z20" s="16">
        <v>1.6843086791492535E-2</v>
      </c>
      <c r="AA20" s="16">
        <f t="shared" si="4"/>
        <v>1.9407589967046765E-2</v>
      </c>
      <c r="AB20" s="28" t="s">
        <v>679</v>
      </c>
      <c r="AC20" s="28" t="s">
        <v>229</v>
      </c>
      <c r="AD20" s="24">
        <v>3</v>
      </c>
      <c r="AE20" s="15"/>
      <c r="AF20" s="16">
        <v>2.5000000000000001E-2</v>
      </c>
      <c r="AG20" s="16">
        <f t="shared" si="5"/>
        <v>2.5458248472505079E-2</v>
      </c>
      <c r="AH20" s="28" t="s">
        <v>562</v>
      </c>
      <c r="AI20" s="12" t="s">
        <v>78</v>
      </c>
      <c r="AJ20" s="24">
        <v>0</v>
      </c>
      <c r="AL20" s="13">
        <v>2.1526992250619964E-2</v>
      </c>
      <c r="AM20" s="16">
        <f t="shared" si="6"/>
        <v>2.2001432947147594E-2</v>
      </c>
      <c r="AN20" s="12" t="s">
        <v>713</v>
      </c>
      <c r="AO20" s="12" t="s">
        <v>277</v>
      </c>
      <c r="AP20" s="24">
        <v>3</v>
      </c>
      <c r="AQ20" s="23"/>
      <c r="AR20" s="31">
        <v>1.6E-2</v>
      </c>
      <c r="AS20" s="32">
        <f t="shared" si="7"/>
        <v>2.7303754266211597E-2</v>
      </c>
      <c r="AT20" s="12"/>
      <c r="AU20" s="12" t="s">
        <v>70</v>
      </c>
      <c r="AV20" s="27">
        <v>1</v>
      </c>
      <c r="AX20" s="16">
        <v>1.4E-2</v>
      </c>
      <c r="AY20" s="32">
        <f t="shared" si="8"/>
        <v>1.6110471806674333E-2</v>
      </c>
      <c r="AZ20" s="24" t="s">
        <v>463</v>
      </c>
      <c r="BA20" s="24" t="s">
        <v>210</v>
      </c>
      <c r="BB20" s="24">
        <v>3</v>
      </c>
      <c r="BD20" s="16">
        <v>4.9000000000000002E-2</v>
      </c>
      <c r="BE20" s="32">
        <f t="shared" si="9"/>
        <v>5.8194774346793335E-2</v>
      </c>
      <c r="BF20" s="24" t="s">
        <v>832</v>
      </c>
      <c r="BG20" s="24" t="s">
        <v>301</v>
      </c>
      <c r="BH20" s="24">
        <v>1</v>
      </c>
      <c r="BJ20" s="16">
        <v>1.6625982349808121E-2</v>
      </c>
      <c r="BK20" s="32">
        <f t="shared" si="10"/>
        <v>2.091641431779034E-2</v>
      </c>
      <c r="BL20" s="24" t="s">
        <v>852</v>
      </c>
      <c r="BM20" s="24" t="s">
        <v>308</v>
      </c>
      <c r="BN20" s="24">
        <v>3</v>
      </c>
      <c r="BP20" s="16">
        <v>1.558249901908414E-2</v>
      </c>
      <c r="BQ20" s="32">
        <f t="shared" si="11"/>
        <v>1.6708595090559969E-2</v>
      </c>
      <c r="BR20" s="24" t="s">
        <v>933</v>
      </c>
      <c r="BS20" s="34" t="s">
        <v>330</v>
      </c>
      <c r="BT20" s="24">
        <v>3</v>
      </c>
    </row>
    <row r="21" spans="2:72" x14ac:dyDescent="0.2">
      <c r="B21" s="16">
        <v>1.6875545923551151E-2</v>
      </c>
      <c r="C21" s="16">
        <f t="shared" si="0"/>
        <v>2.1003933616172064E-2</v>
      </c>
      <c r="D21" s="28" t="s">
        <v>382</v>
      </c>
      <c r="E21" s="12" t="s">
        <v>83</v>
      </c>
      <c r="F21" s="24">
        <v>1</v>
      </c>
      <c r="H21" s="16">
        <v>1.2031825442696008E-2</v>
      </c>
      <c r="I21" s="16">
        <f t="shared" si="1"/>
        <v>1.8846262303045241E-2</v>
      </c>
      <c r="J21" s="28" t="s">
        <v>436</v>
      </c>
      <c r="K21" s="12" t="s">
        <v>126</v>
      </c>
      <c r="L21" s="24">
        <v>2</v>
      </c>
      <c r="N21" s="16">
        <v>1.4727459269298691E-2</v>
      </c>
      <c r="O21" s="16">
        <f t="shared" si="2"/>
        <v>2.3184153720967837E-2</v>
      </c>
      <c r="P21" s="28" t="s">
        <v>520</v>
      </c>
      <c r="Q21" s="12" t="s">
        <v>193</v>
      </c>
      <c r="R21" s="24">
        <v>3</v>
      </c>
      <c r="T21" s="16">
        <v>1.9527869057791462E-2</v>
      </c>
      <c r="U21" s="16">
        <f t="shared" si="3"/>
        <v>2.1864015739941893E-2</v>
      </c>
      <c r="V21" s="16" t="s">
        <v>614</v>
      </c>
      <c r="W21" s="28" t="s">
        <v>211</v>
      </c>
      <c r="X21" s="24">
        <v>3</v>
      </c>
      <c r="Y21" s="23"/>
      <c r="Z21" s="16">
        <v>1.6295099622982021E-2</v>
      </c>
      <c r="AA21" s="16">
        <f t="shared" si="4"/>
        <v>1.8776167092765382E-2</v>
      </c>
      <c r="AB21" s="28" t="s">
        <v>531</v>
      </c>
      <c r="AC21" s="28" t="s">
        <v>187</v>
      </c>
      <c r="AD21" s="24">
        <v>3</v>
      </c>
      <c r="AE21" s="15"/>
      <c r="AF21" s="16">
        <v>2.3E-2</v>
      </c>
      <c r="AG21" s="16">
        <f t="shared" si="5"/>
        <v>2.3421588594704671E-2</v>
      </c>
      <c r="AH21" s="28" t="s">
        <v>563</v>
      </c>
      <c r="AI21" s="12" t="s">
        <v>251</v>
      </c>
      <c r="AJ21" s="24">
        <v>2</v>
      </c>
      <c r="AL21" s="13">
        <v>2.1485820890312101E-2</v>
      </c>
      <c r="AM21" s="16">
        <f t="shared" si="6"/>
        <v>2.1959354197240943E-2</v>
      </c>
      <c r="AN21" s="12" t="s">
        <v>714</v>
      </c>
      <c r="AO21" s="12" t="s">
        <v>276</v>
      </c>
      <c r="AP21" s="24">
        <v>3</v>
      </c>
      <c r="AQ21" s="23"/>
      <c r="AR21" s="31">
        <v>1.4999999999999999E-2</v>
      </c>
      <c r="AS21" s="32">
        <f t="shared" si="7"/>
        <v>2.5597269624573371E-2</v>
      </c>
      <c r="AT21" s="12"/>
      <c r="AU21" s="12" t="s">
        <v>287</v>
      </c>
      <c r="AV21" s="24">
        <v>3</v>
      </c>
      <c r="AX21" s="16">
        <v>1.2999999999999999E-2</v>
      </c>
      <c r="AY21" s="32">
        <f t="shared" si="8"/>
        <v>1.4959723820483307E-2</v>
      </c>
      <c r="AZ21" s="24" t="s">
        <v>748</v>
      </c>
      <c r="BA21" s="24" t="s">
        <v>316</v>
      </c>
      <c r="BB21" s="24">
        <v>3</v>
      </c>
      <c r="BD21" s="16">
        <v>4.2000000000000003E-2</v>
      </c>
      <c r="BE21" s="32">
        <f t="shared" si="9"/>
        <v>4.9881235154394292E-2</v>
      </c>
      <c r="BF21" s="24" t="s">
        <v>833</v>
      </c>
      <c r="BG21" s="24" t="s">
        <v>302</v>
      </c>
      <c r="BH21" s="24">
        <v>2</v>
      </c>
      <c r="BJ21" s="16">
        <v>1.6131107117450829E-2</v>
      </c>
      <c r="BK21" s="32">
        <f t="shared" si="10"/>
        <v>2.0293833637875368E-2</v>
      </c>
      <c r="BL21" s="24" t="s">
        <v>853</v>
      </c>
      <c r="BM21" s="24" t="s">
        <v>315</v>
      </c>
      <c r="BN21" s="24">
        <v>2</v>
      </c>
      <c r="BP21" s="16">
        <v>1.4517443251644066E-2</v>
      </c>
      <c r="BQ21" s="32">
        <f t="shared" si="11"/>
        <v>1.5566571237696109E-2</v>
      </c>
      <c r="BR21" s="24" t="s">
        <v>986</v>
      </c>
      <c r="BS21" s="34" t="s">
        <v>357</v>
      </c>
      <c r="BT21" s="24">
        <v>2</v>
      </c>
    </row>
    <row r="22" spans="2:72" x14ac:dyDescent="0.2">
      <c r="B22" s="16">
        <v>1.6404163035527834E-2</v>
      </c>
      <c r="C22" s="16">
        <f t="shared" si="0"/>
        <v>2.0417232899484505E-2</v>
      </c>
      <c r="D22" s="28" t="s">
        <v>383</v>
      </c>
      <c r="E22" s="12" t="s">
        <v>108</v>
      </c>
      <c r="F22" s="24">
        <v>3</v>
      </c>
      <c r="H22" s="16">
        <v>1.1722688888582907E-2</v>
      </c>
      <c r="I22" s="16">
        <f t="shared" si="1"/>
        <v>1.8362040801160689E-2</v>
      </c>
      <c r="J22" s="28" t="s">
        <v>437</v>
      </c>
      <c r="K22" s="12" t="s">
        <v>127</v>
      </c>
      <c r="L22" s="24">
        <v>3</v>
      </c>
      <c r="N22" s="16">
        <v>1.4132577710366318E-2</v>
      </c>
      <c r="O22" s="16">
        <f t="shared" si="2"/>
        <v>2.2247683603762489E-2</v>
      </c>
      <c r="P22" s="28" t="s">
        <v>521</v>
      </c>
      <c r="Q22" s="12" t="s">
        <v>194</v>
      </c>
      <c r="R22" s="24">
        <v>3</v>
      </c>
      <c r="T22" s="16">
        <v>1.7838448144735234E-2</v>
      </c>
      <c r="U22" s="16">
        <f t="shared" si="3"/>
        <v>1.997248700605218E-2</v>
      </c>
      <c r="V22" s="16" t="s">
        <v>480</v>
      </c>
      <c r="W22" s="28" t="s">
        <v>212</v>
      </c>
      <c r="X22" s="24">
        <v>3</v>
      </c>
      <c r="Y22" s="23"/>
      <c r="Z22" s="16">
        <v>1.5840129859130175E-2</v>
      </c>
      <c r="AA22" s="16">
        <f t="shared" si="4"/>
        <v>1.8251924313900127E-2</v>
      </c>
      <c r="AB22" s="28" t="s">
        <v>680</v>
      </c>
      <c r="AC22" s="28" t="s">
        <v>96</v>
      </c>
      <c r="AD22" s="24">
        <v>3</v>
      </c>
      <c r="AE22" s="15"/>
      <c r="AF22" s="16">
        <v>2.2000000000000002E-2</v>
      </c>
      <c r="AG22" s="16">
        <f t="shared" si="5"/>
        <v>2.2403258655804472E-2</v>
      </c>
      <c r="AH22" s="28" t="s">
        <v>564</v>
      </c>
      <c r="AI22" s="12" t="s">
        <v>244</v>
      </c>
      <c r="AJ22" s="24">
        <v>1</v>
      </c>
      <c r="AL22" s="13">
        <v>2.0820457720763162E-2</v>
      </c>
      <c r="AM22" s="16">
        <f t="shared" si="6"/>
        <v>2.1279326862725087E-2</v>
      </c>
      <c r="AN22" s="12" t="s">
        <v>573</v>
      </c>
      <c r="AO22" s="12" t="s">
        <v>276</v>
      </c>
      <c r="AP22" s="24">
        <v>3</v>
      </c>
      <c r="AQ22" s="23"/>
      <c r="AR22" s="31">
        <v>1.4999999999999999E-2</v>
      </c>
      <c r="AS22" s="32">
        <f t="shared" si="7"/>
        <v>2.5597269624573371E-2</v>
      </c>
      <c r="AT22" s="12"/>
      <c r="AU22" s="12" t="s">
        <v>241</v>
      </c>
      <c r="AV22" s="24">
        <v>3</v>
      </c>
      <c r="AX22" s="16">
        <v>1.2E-2</v>
      </c>
      <c r="AY22" s="32">
        <f t="shared" si="8"/>
        <v>1.3808975834292286E-2</v>
      </c>
      <c r="AZ22" s="24" t="s">
        <v>749</v>
      </c>
      <c r="BA22" s="24" t="s">
        <v>212</v>
      </c>
      <c r="BB22" s="24">
        <v>3</v>
      </c>
      <c r="BD22" s="16">
        <v>1.9E-2</v>
      </c>
      <c r="BE22" s="32">
        <f t="shared" si="9"/>
        <v>2.2565320665083131E-2</v>
      </c>
      <c r="BF22" s="24" t="s">
        <v>834</v>
      </c>
      <c r="BG22" s="24" t="s">
        <v>303</v>
      </c>
      <c r="BH22" s="24">
        <v>2</v>
      </c>
      <c r="BJ22" s="16">
        <v>1.5755330603519725E-2</v>
      </c>
      <c r="BK22" s="32">
        <f t="shared" si="10"/>
        <v>1.982108579712185E-2</v>
      </c>
      <c r="BL22" s="24" t="s">
        <v>854</v>
      </c>
      <c r="BM22" s="24" t="s">
        <v>316</v>
      </c>
      <c r="BN22" s="24">
        <v>3</v>
      </c>
      <c r="BP22" s="16">
        <v>1.3591247489959655E-2</v>
      </c>
      <c r="BQ22" s="32">
        <f t="shared" si="11"/>
        <v>1.457344234754668E-2</v>
      </c>
      <c r="BR22" s="24" t="s">
        <v>980</v>
      </c>
      <c r="BS22" s="34" t="s">
        <v>348</v>
      </c>
      <c r="BT22" s="24">
        <v>2</v>
      </c>
    </row>
    <row r="23" spans="2:72" x14ac:dyDescent="0.2">
      <c r="B23" s="16">
        <v>1.478577943427248E-2</v>
      </c>
      <c r="C23" s="16">
        <f t="shared" si="0"/>
        <v>1.8402932332245978E-2</v>
      </c>
      <c r="D23" s="28" t="s">
        <v>384</v>
      </c>
      <c r="E23" s="12" t="s">
        <v>103</v>
      </c>
      <c r="F23" s="24">
        <v>2</v>
      </c>
      <c r="H23" s="16">
        <v>1.1466269671124902E-2</v>
      </c>
      <c r="I23" s="16">
        <f t="shared" si="1"/>
        <v>1.796039403070419E-2</v>
      </c>
      <c r="J23" s="28" t="s">
        <v>438</v>
      </c>
      <c r="K23" s="12" t="s">
        <v>128</v>
      </c>
      <c r="L23" s="24">
        <v>3</v>
      </c>
      <c r="N23" s="16">
        <v>1.2896023148727887E-2</v>
      </c>
      <c r="O23" s="16">
        <f t="shared" si="2"/>
        <v>2.0301083683357174E-2</v>
      </c>
      <c r="P23" s="28" t="s">
        <v>522</v>
      </c>
      <c r="Q23" s="12" t="s">
        <v>183</v>
      </c>
      <c r="R23" s="24">
        <v>3</v>
      </c>
      <c r="T23" s="16">
        <v>1.708421417378916E-2</v>
      </c>
      <c r="U23" s="16">
        <f t="shared" si="3"/>
        <v>1.9128022955030483E-2</v>
      </c>
      <c r="V23" s="16" t="s">
        <v>615</v>
      </c>
      <c r="W23" s="28" t="s">
        <v>210</v>
      </c>
      <c r="X23" s="24">
        <v>3</v>
      </c>
      <c r="Y23" s="23"/>
      <c r="Z23" s="16">
        <v>1.540462569064739E-2</v>
      </c>
      <c r="AA23" s="16">
        <f t="shared" si="4"/>
        <v>1.7750110932808802E-2</v>
      </c>
      <c r="AB23" s="28" t="s">
        <v>681</v>
      </c>
      <c r="AC23" s="28" t="s">
        <v>187</v>
      </c>
      <c r="AD23" s="24">
        <v>3</v>
      </c>
      <c r="AE23" s="15"/>
      <c r="AF23" s="16">
        <v>2.2000000000000002E-2</v>
      </c>
      <c r="AG23" s="16">
        <f t="shared" si="5"/>
        <v>2.2403258655804472E-2</v>
      </c>
      <c r="AH23" s="28" t="s">
        <v>565</v>
      </c>
      <c r="AI23" s="12" t="s">
        <v>252</v>
      </c>
      <c r="AJ23" s="24">
        <v>3</v>
      </c>
      <c r="AL23" s="13">
        <v>1.475044229222095E-2</v>
      </c>
      <c r="AM23" s="16">
        <f t="shared" si="6"/>
        <v>1.5075532301718694E-2</v>
      </c>
      <c r="AN23" s="12" t="s">
        <v>715</v>
      </c>
      <c r="AO23" s="12" t="s">
        <v>278</v>
      </c>
      <c r="AP23" s="24">
        <v>3</v>
      </c>
      <c r="AQ23" s="23"/>
      <c r="AR23" s="31">
        <v>1.4E-2</v>
      </c>
      <c r="AS23" s="32">
        <f t="shared" si="7"/>
        <v>2.3890784982935145E-2</v>
      </c>
      <c r="AT23" s="12"/>
      <c r="AU23" s="12" t="s">
        <v>241</v>
      </c>
      <c r="AV23" s="24">
        <v>3</v>
      </c>
      <c r="AX23" s="16">
        <v>1.0999999999999999E-2</v>
      </c>
      <c r="AY23" s="32">
        <f t="shared" si="8"/>
        <v>1.265822784810126E-2</v>
      </c>
      <c r="AZ23" s="24" t="s">
        <v>750</v>
      </c>
      <c r="BA23" s="24" t="s">
        <v>807</v>
      </c>
      <c r="BB23" s="24">
        <v>3</v>
      </c>
      <c r="BD23" s="16">
        <v>0.05</v>
      </c>
      <c r="BE23" s="32">
        <f t="shared" si="9"/>
        <v>5.9382422802850346E-2</v>
      </c>
      <c r="BF23" s="24" t="s">
        <v>835</v>
      </c>
      <c r="BG23" s="24" t="s">
        <v>304</v>
      </c>
      <c r="BH23" s="24">
        <v>2</v>
      </c>
      <c r="BJ23" s="16">
        <v>1.3976064562981606E-2</v>
      </c>
      <c r="BK23" s="32">
        <f t="shared" si="10"/>
        <v>1.758266975033114E-2</v>
      </c>
      <c r="BL23" s="24" t="s">
        <v>855</v>
      </c>
      <c r="BM23" s="24" t="s">
        <v>316</v>
      </c>
      <c r="BN23" s="24">
        <v>3</v>
      </c>
      <c r="BP23" s="16">
        <v>1.2679719360381255E-2</v>
      </c>
      <c r="BQ23" s="32">
        <f t="shared" si="11"/>
        <v>1.3596041071144987E-2</v>
      </c>
      <c r="BR23" s="24" t="s">
        <v>968</v>
      </c>
      <c r="BS23" s="34" t="s">
        <v>351</v>
      </c>
      <c r="BT23" s="24">
        <v>1</v>
      </c>
    </row>
    <row r="24" spans="2:72" x14ac:dyDescent="0.2">
      <c r="B24" s="16">
        <v>1.4226105498393631E-2</v>
      </c>
      <c r="C24" s="16">
        <f t="shared" si="0"/>
        <v>1.7706341285701192E-2</v>
      </c>
      <c r="D24" s="28" t="s">
        <v>385</v>
      </c>
      <c r="E24" s="12" t="s">
        <v>90</v>
      </c>
      <c r="F24" s="24">
        <v>3</v>
      </c>
      <c r="H24" s="16">
        <v>1.0995380943124635E-2</v>
      </c>
      <c r="I24" s="16">
        <f t="shared" si="1"/>
        <v>1.7222809154185916E-2</v>
      </c>
      <c r="J24" s="28" t="s">
        <v>439</v>
      </c>
      <c r="K24" s="12" t="s">
        <v>129</v>
      </c>
      <c r="L24" s="24">
        <v>1</v>
      </c>
      <c r="N24" s="16">
        <v>9.3026202066032685E-3</v>
      </c>
      <c r="O24" s="16">
        <f t="shared" si="2"/>
        <v>1.4644303062325966E-2</v>
      </c>
      <c r="P24" s="28" t="s">
        <v>523</v>
      </c>
      <c r="Q24" s="12" t="s">
        <v>195</v>
      </c>
      <c r="R24" s="24">
        <v>3</v>
      </c>
      <c r="T24" s="16">
        <v>1.6323828876192027E-2</v>
      </c>
      <c r="U24" s="16">
        <f t="shared" si="3"/>
        <v>1.8276671685422761E-2</v>
      </c>
      <c r="V24" s="16" t="s">
        <v>616</v>
      </c>
      <c r="W24" s="28" t="s">
        <v>211</v>
      </c>
      <c r="X24" s="24">
        <v>3</v>
      </c>
      <c r="Y24" s="23"/>
      <c r="Z24" s="16">
        <v>1.4610817590812461E-2</v>
      </c>
      <c r="AA24" s="16">
        <f t="shared" si="4"/>
        <v>1.683543880026963E-2</v>
      </c>
      <c r="AB24" s="28" t="s">
        <v>682</v>
      </c>
      <c r="AC24" s="28" t="s">
        <v>225</v>
      </c>
      <c r="AD24" s="24">
        <v>3</v>
      </c>
      <c r="AE24" s="15"/>
      <c r="AF24" s="16">
        <v>2.1000000000000001E-2</v>
      </c>
      <c r="AG24" s="16">
        <f t="shared" si="5"/>
        <v>2.1384928716904266E-2</v>
      </c>
      <c r="AH24" s="28" t="s">
        <v>566</v>
      </c>
      <c r="AI24" s="12" t="s">
        <v>250</v>
      </c>
      <c r="AJ24" s="24">
        <v>0</v>
      </c>
      <c r="AL24" s="13">
        <v>9.9455287047926864E-3</v>
      </c>
      <c r="AM24" s="16">
        <f t="shared" si="6"/>
        <v>1.0164721591151508E-2</v>
      </c>
      <c r="AN24" s="12" t="s">
        <v>588</v>
      </c>
      <c r="AO24" s="12" t="s">
        <v>279</v>
      </c>
      <c r="AP24" s="24">
        <v>3</v>
      </c>
      <c r="AQ24" s="23"/>
      <c r="AR24" s="31">
        <v>1.2999999999999999E-2</v>
      </c>
      <c r="AS24" s="32">
        <f t="shared" si="7"/>
        <v>2.2184300341296922E-2</v>
      </c>
      <c r="AT24" s="12"/>
      <c r="AU24" s="12" t="s">
        <v>258</v>
      </c>
      <c r="AV24" s="24">
        <v>1</v>
      </c>
      <c r="AX24" s="16">
        <v>1.0999999999999999E-2</v>
      </c>
      <c r="AY24" s="32">
        <f t="shared" si="8"/>
        <v>1.265822784810126E-2</v>
      </c>
      <c r="AZ24" s="24" t="s">
        <v>751</v>
      </c>
      <c r="BA24" s="24" t="s">
        <v>210</v>
      </c>
      <c r="BB24" s="24">
        <v>3</v>
      </c>
      <c r="BD24" s="16">
        <v>5.0999999999999997E-2</v>
      </c>
      <c r="BE24" s="32">
        <f t="shared" si="9"/>
        <v>6.0570071258907343E-2</v>
      </c>
      <c r="BF24" s="24" t="s">
        <v>836</v>
      </c>
      <c r="BG24" s="24" t="s">
        <v>305</v>
      </c>
      <c r="BH24" s="24">
        <v>1</v>
      </c>
      <c r="BJ24" s="16">
        <v>1.3331901774245742E-2</v>
      </c>
      <c r="BK24" s="32">
        <f t="shared" si="10"/>
        <v>1.6772276987135522E-2</v>
      </c>
      <c r="BL24" s="24" t="s">
        <v>856</v>
      </c>
      <c r="BM24" s="24" t="s">
        <v>314</v>
      </c>
      <c r="BN24" s="24">
        <v>3</v>
      </c>
      <c r="BP24" s="16">
        <v>1.2608206163271149E-2</v>
      </c>
      <c r="BQ24" s="32">
        <f t="shared" si="11"/>
        <v>1.3519359849944153E-2</v>
      </c>
      <c r="BR24" s="24" t="s">
        <v>934</v>
      </c>
      <c r="BS24" s="34" t="s">
        <v>340</v>
      </c>
      <c r="BT24" s="24">
        <v>2</v>
      </c>
    </row>
    <row r="25" spans="2:72" x14ac:dyDescent="0.2">
      <c r="B25" s="16">
        <v>1.325206996623585E-2</v>
      </c>
      <c r="C25" s="16">
        <f t="shared" si="0"/>
        <v>1.6494020348060693E-2</v>
      </c>
      <c r="D25" s="28" t="s">
        <v>386</v>
      </c>
      <c r="E25" s="12" t="s">
        <v>94</v>
      </c>
      <c r="F25" s="24">
        <v>3</v>
      </c>
      <c r="H25" s="16">
        <v>1.0848320286143753E-2</v>
      </c>
      <c r="I25" s="16">
        <f t="shared" si="1"/>
        <v>1.6992458096557972E-2</v>
      </c>
      <c r="J25" s="28" t="s">
        <v>440</v>
      </c>
      <c r="K25" s="12" t="s">
        <v>130</v>
      </c>
      <c r="L25" s="24">
        <v>3</v>
      </c>
      <c r="N25" s="16">
        <v>8.1181217167885632E-3</v>
      </c>
      <c r="O25" s="16">
        <f t="shared" si="2"/>
        <v>1.2779650472359844E-2</v>
      </c>
      <c r="P25" s="28" t="s">
        <v>524</v>
      </c>
      <c r="Q25" s="12" t="s">
        <v>192</v>
      </c>
      <c r="R25" s="24">
        <v>1</v>
      </c>
      <c r="T25" s="16">
        <v>1.6015509290243098E-2</v>
      </c>
      <c r="U25" s="16">
        <f t="shared" si="3"/>
        <v>1.7931467389953045E-2</v>
      </c>
      <c r="V25" s="16" t="s">
        <v>617</v>
      </c>
      <c r="W25" s="28" t="s">
        <v>210</v>
      </c>
      <c r="X25" s="24">
        <v>3</v>
      </c>
      <c r="Y25" s="23"/>
      <c r="Z25" s="16">
        <v>1.2003369005411308E-2</v>
      </c>
      <c r="AA25" s="16">
        <f t="shared" si="4"/>
        <v>1.383098399741354E-2</v>
      </c>
      <c r="AB25" s="28" t="s">
        <v>683</v>
      </c>
      <c r="AC25" s="28" t="s">
        <v>230</v>
      </c>
      <c r="AD25" s="24">
        <v>3</v>
      </c>
      <c r="AE25" s="15"/>
      <c r="AF25" s="16">
        <v>0.02</v>
      </c>
      <c r="AG25" s="16">
        <f t="shared" si="5"/>
        <v>2.0366598778004064E-2</v>
      </c>
      <c r="AH25" s="28" t="s">
        <v>567</v>
      </c>
      <c r="AI25" s="12" t="s">
        <v>253</v>
      </c>
      <c r="AJ25" s="24">
        <v>2</v>
      </c>
      <c r="AL25" s="13">
        <v>5.7077649295339357E-3</v>
      </c>
      <c r="AM25" s="16">
        <f t="shared" si="6"/>
        <v>5.8335603001671036E-3</v>
      </c>
      <c r="AN25" s="12" t="s">
        <v>716</v>
      </c>
      <c r="AO25" s="12" t="s">
        <v>272</v>
      </c>
      <c r="AP25" s="24">
        <v>1</v>
      </c>
      <c r="AQ25" s="23"/>
      <c r="AR25" s="31">
        <v>1.2999999999999999E-2</v>
      </c>
      <c r="AS25" s="32">
        <f t="shared" si="7"/>
        <v>2.2184300341296922E-2</v>
      </c>
      <c r="AT25" s="12"/>
      <c r="AU25" s="12" t="s">
        <v>288</v>
      </c>
      <c r="AV25" s="24">
        <v>2</v>
      </c>
      <c r="AX25" s="16">
        <v>1.0999999999999999E-2</v>
      </c>
      <c r="AY25" s="32">
        <f t="shared" si="8"/>
        <v>1.265822784810126E-2</v>
      </c>
      <c r="AZ25" s="24" t="s">
        <v>752</v>
      </c>
      <c r="BA25" s="24" t="s">
        <v>808</v>
      </c>
      <c r="BB25" s="24">
        <v>3</v>
      </c>
      <c r="BD25" s="16">
        <v>2.1999999999999999E-2</v>
      </c>
      <c r="BE25" s="32">
        <f t="shared" si="9"/>
        <v>2.612826603325415E-2</v>
      </c>
      <c r="BF25" s="24" t="s">
        <v>837</v>
      </c>
      <c r="BG25" s="24" t="s">
        <v>299</v>
      </c>
      <c r="BH25" s="24">
        <v>2</v>
      </c>
      <c r="BJ25" s="16">
        <v>1.3273558371020051E-2</v>
      </c>
      <c r="BK25" s="32">
        <f t="shared" si="10"/>
        <v>1.669887772753673E-2</v>
      </c>
      <c r="BL25" s="24" t="s">
        <v>857</v>
      </c>
      <c r="BM25" s="24" t="s">
        <v>83</v>
      </c>
      <c r="BN25" s="24">
        <v>1</v>
      </c>
      <c r="BP25" s="16">
        <v>1.1477722840793049E-2</v>
      </c>
      <c r="BQ25" s="32">
        <f t="shared" si="11"/>
        <v>1.2307180207334576E-2</v>
      </c>
      <c r="BR25" s="24" t="s">
        <v>989</v>
      </c>
      <c r="BS25" s="34" t="s">
        <v>359</v>
      </c>
      <c r="BT25" s="24">
        <v>2</v>
      </c>
    </row>
    <row r="26" spans="2:72" x14ac:dyDescent="0.2">
      <c r="B26" s="16">
        <v>1.2982237568982641E-2</v>
      </c>
      <c r="C26" s="16">
        <f t="shared" si="0"/>
        <v>1.6158176886458098E-2</v>
      </c>
      <c r="D26" s="28" t="s">
        <v>387</v>
      </c>
      <c r="E26" s="12" t="s">
        <v>99</v>
      </c>
      <c r="F26" s="24">
        <v>2</v>
      </c>
      <c r="H26" s="16">
        <v>1.0827656873186951E-2</v>
      </c>
      <c r="I26" s="16">
        <f t="shared" si="1"/>
        <v>1.6960091594690505E-2</v>
      </c>
      <c r="J26" s="28" t="s">
        <v>441</v>
      </c>
      <c r="K26" s="12" t="s">
        <v>131</v>
      </c>
      <c r="L26" s="24">
        <v>3</v>
      </c>
      <c r="N26" s="16">
        <v>7.85943014740716E-3</v>
      </c>
      <c r="O26" s="16">
        <f t="shared" si="2"/>
        <v>1.2372414913178259E-2</v>
      </c>
      <c r="P26" s="28" t="s">
        <v>525</v>
      </c>
      <c r="Q26" s="12" t="s">
        <v>196</v>
      </c>
      <c r="R26" s="24">
        <v>3</v>
      </c>
      <c r="T26" s="16">
        <v>1.562505040728317E-2</v>
      </c>
      <c r="U26" s="16">
        <f t="shared" si="3"/>
        <v>1.7494297356829037E-2</v>
      </c>
      <c r="V26" s="16" t="s">
        <v>618</v>
      </c>
      <c r="W26" s="28" t="s">
        <v>211</v>
      </c>
      <c r="X26" s="24">
        <v>3</v>
      </c>
      <c r="Y26" s="23"/>
      <c r="Z26" s="16">
        <v>1.097845273811735E-2</v>
      </c>
      <c r="AA26" s="16">
        <f t="shared" si="4"/>
        <v>1.2650015513878544E-2</v>
      </c>
      <c r="AB26" s="28" t="s">
        <v>684</v>
      </c>
      <c r="AC26" s="28" t="s">
        <v>231</v>
      </c>
      <c r="AD26" s="24">
        <v>3</v>
      </c>
      <c r="AE26" s="15"/>
      <c r="AF26" s="16">
        <v>1.7000000000000001E-2</v>
      </c>
      <c r="AG26" s="16">
        <f t="shared" si="5"/>
        <v>1.7311608961303453E-2</v>
      </c>
      <c r="AH26" s="28" t="s">
        <v>568</v>
      </c>
      <c r="AI26" s="12" t="s">
        <v>254</v>
      </c>
      <c r="AJ26" s="24">
        <v>3</v>
      </c>
      <c r="AL26" s="13">
        <v>4.4498239826156897E-3</v>
      </c>
      <c r="AM26" s="16">
        <f t="shared" si="6"/>
        <v>4.5478951653038675E-3</v>
      </c>
      <c r="AN26" s="12" t="s">
        <v>717</v>
      </c>
      <c r="AO26" s="12" t="s">
        <v>278</v>
      </c>
      <c r="AP26" s="24">
        <v>3</v>
      </c>
      <c r="AQ26" s="23"/>
      <c r="AR26" s="31">
        <v>1.2E-2</v>
      </c>
      <c r="AS26" s="32">
        <f t="shared" si="7"/>
        <v>2.0477815699658695E-2</v>
      </c>
      <c r="AT26" s="12"/>
      <c r="AU26" s="12" t="s">
        <v>241</v>
      </c>
      <c r="AV26" s="24">
        <v>3</v>
      </c>
      <c r="AX26" s="16">
        <v>0.01</v>
      </c>
      <c r="AY26" s="32">
        <f t="shared" si="8"/>
        <v>1.1507479861910237E-2</v>
      </c>
      <c r="AZ26" s="24" t="s">
        <v>753</v>
      </c>
      <c r="BA26" s="24" t="s">
        <v>219</v>
      </c>
      <c r="BB26" s="24">
        <v>3</v>
      </c>
      <c r="BD26" s="16">
        <v>8.9999999999999993E-3</v>
      </c>
      <c r="BE26" s="32">
        <f t="shared" si="9"/>
        <v>1.0688836104513062E-2</v>
      </c>
      <c r="BF26" s="24" t="s">
        <v>838</v>
      </c>
      <c r="BG26" s="24" t="s">
        <v>306</v>
      </c>
      <c r="BH26" s="24">
        <v>2</v>
      </c>
      <c r="BJ26" s="16">
        <v>1.2695672732984371E-2</v>
      </c>
      <c r="BK26" s="32">
        <f t="shared" si="10"/>
        <v>1.5971865321343818E-2</v>
      </c>
      <c r="BL26" s="24" t="s">
        <v>858</v>
      </c>
      <c r="BM26" s="24" t="s">
        <v>221</v>
      </c>
      <c r="BN26" s="24">
        <v>2</v>
      </c>
      <c r="BP26" s="16">
        <v>1.1203829944342568E-2</v>
      </c>
      <c r="BQ26" s="32">
        <f t="shared" si="11"/>
        <v>1.2013493970013655E-2</v>
      </c>
      <c r="BR26" s="24" t="s">
        <v>902</v>
      </c>
      <c r="BS26" s="34" t="s">
        <v>325</v>
      </c>
      <c r="BT26" s="24">
        <v>2</v>
      </c>
    </row>
    <row r="27" spans="2:72" x14ac:dyDescent="0.2">
      <c r="B27" s="16">
        <v>1.2818793374815386E-2</v>
      </c>
      <c r="C27" s="16">
        <f t="shared" si="0"/>
        <v>1.5954748148816679E-2</v>
      </c>
      <c r="D27" s="28" t="s">
        <v>388</v>
      </c>
      <c r="E27" s="12" t="s">
        <v>93</v>
      </c>
      <c r="F27" s="24">
        <v>3</v>
      </c>
      <c r="H27" s="16">
        <v>1.0293888015578324E-2</v>
      </c>
      <c r="I27" s="16">
        <f t="shared" si="1"/>
        <v>1.6124013316494101E-2</v>
      </c>
      <c r="J27" s="28" t="s">
        <v>442</v>
      </c>
      <c r="K27" s="12" t="s">
        <v>132</v>
      </c>
      <c r="L27" s="24">
        <v>3</v>
      </c>
      <c r="N27" s="16">
        <v>7.568928609848204E-3</v>
      </c>
      <c r="O27" s="16">
        <f t="shared" si="2"/>
        <v>1.1915103697455911E-2</v>
      </c>
      <c r="P27" s="28" t="s">
        <v>526</v>
      </c>
      <c r="Q27" s="12" t="s">
        <v>197</v>
      </c>
      <c r="R27" s="24">
        <v>3</v>
      </c>
      <c r="T27" s="16">
        <v>1.5450620774940157E-2</v>
      </c>
      <c r="U27" s="16">
        <f t="shared" si="3"/>
        <v>1.7299000460082474E-2</v>
      </c>
      <c r="V27" s="16" t="s">
        <v>619</v>
      </c>
      <c r="W27" s="28" t="s">
        <v>210</v>
      </c>
      <c r="X27" s="24">
        <v>3</v>
      </c>
      <c r="Y27" s="23"/>
      <c r="Z27" s="16">
        <v>1.0511209819680884E-2</v>
      </c>
      <c r="AA27" s="16">
        <f t="shared" si="4"/>
        <v>1.211163088828833E-2</v>
      </c>
      <c r="AB27" s="28" t="s">
        <v>685</v>
      </c>
      <c r="AC27" s="28" t="s">
        <v>225</v>
      </c>
      <c r="AD27" s="24">
        <v>3</v>
      </c>
      <c r="AE27" s="15"/>
      <c r="AF27" s="16">
        <v>1.9E-2</v>
      </c>
      <c r="AG27" s="16">
        <f t="shared" si="5"/>
        <v>1.9348268839103858E-2</v>
      </c>
      <c r="AH27" s="28" t="s">
        <v>569</v>
      </c>
      <c r="AI27" s="12" t="s">
        <v>249</v>
      </c>
      <c r="AJ27" s="24">
        <v>3</v>
      </c>
      <c r="AL27" s="13">
        <v>4.469366321406313E-2</v>
      </c>
      <c r="AM27" s="16">
        <f t="shared" si="6"/>
        <v>4.5678682043390796E-2</v>
      </c>
      <c r="AN27" s="12" t="s">
        <v>718</v>
      </c>
      <c r="AO27" s="12" t="s">
        <v>78</v>
      </c>
      <c r="AP27" s="24">
        <v>0</v>
      </c>
      <c r="AQ27" s="23"/>
      <c r="AR27" s="31">
        <v>1.2E-2</v>
      </c>
      <c r="AS27" s="32">
        <f t="shared" si="7"/>
        <v>2.0477815699658695E-2</v>
      </c>
      <c r="AT27" s="12"/>
      <c r="AU27" s="12" t="s">
        <v>241</v>
      </c>
      <c r="AV27" s="24">
        <v>3</v>
      </c>
      <c r="AX27" s="16">
        <v>8.0000000000000002E-3</v>
      </c>
      <c r="AY27" s="32">
        <f t="shared" si="8"/>
        <v>9.2059838895281899E-3</v>
      </c>
      <c r="AZ27" s="24" t="s">
        <v>754</v>
      </c>
      <c r="BA27" s="24" t="s">
        <v>210</v>
      </c>
      <c r="BB27" s="24">
        <v>3</v>
      </c>
      <c r="BD27" s="16"/>
      <c r="BE27" s="32"/>
      <c r="BF27" s="24"/>
      <c r="BG27" s="24"/>
      <c r="BH27" s="24"/>
      <c r="BJ27" s="16">
        <v>1.1644621022356319E-2</v>
      </c>
      <c r="BK27" s="32">
        <f t="shared" si="10"/>
        <v>1.4649583570625352E-2</v>
      </c>
      <c r="BL27" s="24" t="s">
        <v>859</v>
      </c>
      <c r="BM27" s="24" t="s">
        <v>83</v>
      </c>
      <c r="BN27" s="24">
        <v>1</v>
      </c>
      <c r="BP27" s="16">
        <v>1.1042128072527156E-2</v>
      </c>
      <c r="BQ27" s="32">
        <f t="shared" si="11"/>
        <v>1.184010643453296E-2</v>
      </c>
      <c r="BR27" s="24" t="s">
        <v>908</v>
      </c>
      <c r="BS27" s="34" t="s">
        <v>326</v>
      </c>
      <c r="BT27" s="24">
        <v>3</v>
      </c>
    </row>
    <row r="28" spans="2:72" x14ac:dyDescent="0.2">
      <c r="B28" s="16">
        <v>1.2764708304064445E-2</v>
      </c>
      <c r="C28" s="16">
        <f t="shared" si="0"/>
        <v>1.5887431853342449E-2</v>
      </c>
      <c r="D28" s="28" t="s">
        <v>389</v>
      </c>
      <c r="E28" s="12" t="s">
        <v>90</v>
      </c>
      <c r="F28" s="24">
        <v>3</v>
      </c>
      <c r="H28" s="16">
        <v>9.9415849613615857E-3</v>
      </c>
      <c r="I28" s="16">
        <f t="shared" si="1"/>
        <v>1.5572177204712472E-2</v>
      </c>
      <c r="J28" s="28" t="s">
        <v>443</v>
      </c>
      <c r="K28" s="12" t="s">
        <v>133</v>
      </c>
      <c r="L28" s="24">
        <v>3</v>
      </c>
      <c r="N28" s="16">
        <v>7.5562138766759055E-3</v>
      </c>
      <c r="O28" s="16">
        <f t="shared" si="2"/>
        <v>1.189508800275953E-2</v>
      </c>
      <c r="P28" s="28" t="s">
        <v>527</v>
      </c>
      <c r="Q28" s="12" t="s">
        <v>187</v>
      </c>
      <c r="R28" s="24">
        <v>3</v>
      </c>
      <c r="T28" s="16">
        <v>1.4717647167516619E-2</v>
      </c>
      <c r="U28" s="16">
        <f t="shared" si="3"/>
        <v>1.64783401800364E-2</v>
      </c>
      <c r="V28" s="16" t="s">
        <v>620</v>
      </c>
      <c r="W28" s="28" t="s">
        <v>210</v>
      </c>
      <c r="X28" s="24">
        <v>3</v>
      </c>
      <c r="Y28" s="23"/>
      <c r="Z28" s="16">
        <v>9.2683660692344429E-3</v>
      </c>
      <c r="AA28" s="16">
        <f t="shared" si="4"/>
        <v>1.0679553609321005E-2</v>
      </c>
      <c r="AB28" s="28" t="s">
        <v>686</v>
      </c>
      <c r="AC28" s="28" t="s">
        <v>225</v>
      </c>
      <c r="AD28" s="24">
        <v>3</v>
      </c>
      <c r="AE28" s="15"/>
      <c r="AF28" s="16">
        <v>1.9E-2</v>
      </c>
      <c r="AG28" s="16">
        <f t="shared" si="5"/>
        <v>1.9348268839103858E-2</v>
      </c>
      <c r="AH28" s="28" t="s">
        <v>570</v>
      </c>
      <c r="AI28" s="12" t="s">
        <v>255</v>
      </c>
      <c r="AJ28" s="24">
        <v>2</v>
      </c>
      <c r="AL28" s="13">
        <v>3.7682569529477877E-2</v>
      </c>
      <c r="AM28" s="16">
        <f t="shared" si="6"/>
        <v>3.8513068482902341E-2</v>
      </c>
      <c r="AN28" s="12" t="s">
        <v>719</v>
      </c>
      <c r="AO28" s="12" t="s">
        <v>78</v>
      </c>
      <c r="AP28" s="24">
        <v>0</v>
      </c>
      <c r="AQ28" s="23"/>
      <c r="AR28" s="31">
        <v>1.2E-2</v>
      </c>
      <c r="AS28" s="32">
        <f t="shared" si="7"/>
        <v>2.0477815699658695E-2</v>
      </c>
      <c r="AT28" s="12"/>
      <c r="AU28" s="12" t="s">
        <v>258</v>
      </c>
      <c r="AV28" s="24">
        <v>1</v>
      </c>
      <c r="AX28" s="16">
        <v>8.0000000000000002E-3</v>
      </c>
      <c r="AY28" s="32">
        <f t="shared" si="8"/>
        <v>9.2059838895281899E-3</v>
      </c>
      <c r="AZ28" s="24" t="s">
        <v>755</v>
      </c>
      <c r="BA28" s="24" t="s">
        <v>210</v>
      </c>
      <c r="BB28" s="24">
        <v>3</v>
      </c>
      <c r="BD28" s="16"/>
      <c r="BE28" s="32"/>
      <c r="BF28" s="24"/>
      <c r="BG28" s="24"/>
      <c r="BH28" s="24"/>
      <c r="BJ28" s="16">
        <v>1.1153519797906923E-2</v>
      </c>
      <c r="BK28" s="32">
        <f t="shared" si="10"/>
        <v>1.4031750803427914E-2</v>
      </c>
      <c r="BL28" s="24" t="s">
        <v>860</v>
      </c>
      <c r="BM28" s="24" t="s">
        <v>218</v>
      </c>
      <c r="BN28" s="24">
        <v>3</v>
      </c>
      <c r="BP28" s="16">
        <v>1.0945235024239549E-2</v>
      </c>
      <c r="BQ28" s="32">
        <f t="shared" si="11"/>
        <v>1.1736211243591831E-2</v>
      </c>
      <c r="BR28" s="24" t="s">
        <v>907</v>
      </c>
      <c r="BS28" s="34" t="s">
        <v>327</v>
      </c>
      <c r="BT28" s="24">
        <v>2</v>
      </c>
    </row>
    <row r="29" spans="2:72" x14ac:dyDescent="0.2">
      <c r="B29" s="16">
        <v>1.1461970456291794E-2</v>
      </c>
      <c r="C29" s="16">
        <f t="shared" si="0"/>
        <v>1.426599575889854E-2</v>
      </c>
      <c r="D29" s="28" t="s">
        <v>390</v>
      </c>
      <c r="E29" s="12" t="s">
        <v>94</v>
      </c>
      <c r="F29" s="24">
        <v>3</v>
      </c>
      <c r="H29" s="16">
        <v>9.7809647915749476E-3</v>
      </c>
      <c r="I29" s="16">
        <f t="shared" si="1"/>
        <v>1.532058696469646E-2</v>
      </c>
      <c r="J29" s="28" t="s">
        <v>444</v>
      </c>
      <c r="K29" s="12" t="s">
        <v>134</v>
      </c>
      <c r="L29" s="24">
        <v>1</v>
      </c>
      <c r="N29" s="16">
        <v>7.2564946022566071E-3</v>
      </c>
      <c r="O29" s="16">
        <f t="shared" si="2"/>
        <v>1.1423266108418291E-2</v>
      </c>
      <c r="P29" s="28" t="s">
        <v>528</v>
      </c>
      <c r="Q29" s="12" t="s">
        <v>198</v>
      </c>
      <c r="R29" s="24">
        <v>3</v>
      </c>
      <c r="T29" s="16">
        <v>1.4551874820725993E-2</v>
      </c>
      <c r="U29" s="16">
        <f t="shared" si="3"/>
        <v>1.6292736252196089E-2</v>
      </c>
      <c r="V29" s="16" t="s">
        <v>621</v>
      </c>
      <c r="W29" s="28" t="s">
        <v>210</v>
      </c>
      <c r="X29" s="24">
        <v>3</v>
      </c>
      <c r="Y29" s="23"/>
      <c r="Z29" s="16">
        <v>8.5935330800790081E-3</v>
      </c>
      <c r="AA29" s="16">
        <f t="shared" si="4"/>
        <v>9.9019715596707913E-3</v>
      </c>
      <c r="AB29" s="28" t="s">
        <v>687</v>
      </c>
      <c r="AC29" s="28" t="s">
        <v>232</v>
      </c>
      <c r="AD29" s="24">
        <v>3</v>
      </c>
      <c r="AE29" s="15"/>
      <c r="AF29" s="16">
        <v>1.9E-2</v>
      </c>
      <c r="AG29" s="16">
        <f t="shared" si="5"/>
        <v>1.9348268839103858E-2</v>
      </c>
      <c r="AH29" s="28" t="s">
        <v>571</v>
      </c>
      <c r="AI29" s="12" t="s">
        <v>256</v>
      </c>
      <c r="AJ29" s="24">
        <v>1</v>
      </c>
      <c r="AL29" s="13">
        <v>3.2378365155129409E-2</v>
      </c>
      <c r="AM29" s="16">
        <f t="shared" si="6"/>
        <v>3.309196294611589E-2</v>
      </c>
      <c r="AN29" s="12" t="s">
        <v>720</v>
      </c>
      <c r="AO29" s="12" t="s">
        <v>78</v>
      </c>
      <c r="AP29" s="24">
        <v>0</v>
      </c>
      <c r="AQ29" s="23"/>
      <c r="AR29" s="31">
        <v>1.0999999999999999E-2</v>
      </c>
      <c r="AS29" s="32">
        <f t="shared" si="7"/>
        <v>1.8771331058020469E-2</v>
      </c>
      <c r="AT29" s="12"/>
      <c r="AU29" s="12" t="s">
        <v>70</v>
      </c>
      <c r="AV29" s="24">
        <v>1</v>
      </c>
      <c r="AX29" s="16">
        <v>8.0000000000000002E-3</v>
      </c>
      <c r="AY29" s="32">
        <f t="shared" si="8"/>
        <v>9.2059838895281899E-3</v>
      </c>
      <c r="AZ29" s="24" t="s">
        <v>756</v>
      </c>
      <c r="BA29" s="24" t="s">
        <v>222</v>
      </c>
      <c r="BB29" s="24">
        <v>3</v>
      </c>
      <c r="BD29" s="16"/>
      <c r="BE29" s="32"/>
      <c r="BF29" s="24"/>
      <c r="BG29" s="24"/>
      <c r="BH29" s="24"/>
      <c r="BJ29" s="16">
        <v>1.1153519797906923E-2</v>
      </c>
      <c r="BK29" s="32">
        <f t="shared" si="10"/>
        <v>1.4031750803427914E-2</v>
      </c>
      <c r="BL29" s="24" t="s">
        <v>861</v>
      </c>
      <c r="BM29" s="24" t="s">
        <v>218</v>
      </c>
      <c r="BN29" s="24">
        <v>3</v>
      </c>
      <c r="BP29" s="16">
        <v>1.0760295830696721E-2</v>
      </c>
      <c r="BQ29" s="32">
        <f t="shared" si="11"/>
        <v>1.1537907101393756E-2</v>
      </c>
      <c r="BR29" s="24" t="s">
        <v>987</v>
      </c>
      <c r="BS29" s="34" t="s">
        <v>358</v>
      </c>
      <c r="BT29" s="24">
        <v>2</v>
      </c>
    </row>
    <row r="30" spans="2:72" x14ac:dyDescent="0.2">
      <c r="B30" s="16">
        <v>1.1154094134227237E-2</v>
      </c>
      <c r="C30" s="16">
        <f t="shared" si="0"/>
        <v>1.3882801410109473E-2</v>
      </c>
      <c r="D30" s="28" t="s">
        <v>391</v>
      </c>
      <c r="E30" s="12" t="s">
        <v>99</v>
      </c>
      <c r="F30" s="24">
        <v>2</v>
      </c>
      <c r="H30" s="16">
        <v>9.449753265111981E-3</v>
      </c>
      <c r="I30" s="16">
        <f t="shared" si="1"/>
        <v>1.4801787939956422E-2</v>
      </c>
      <c r="J30" s="28" t="s">
        <v>445</v>
      </c>
      <c r="K30" s="12" t="s">
        <v>135</v>
      </c>
      <c r="L30" s="24">
        <v>1</v>
      </c>
      <c r="N30" s="16">
        <v>6.28790691419733E-3</v>
      </c>
      <c r="O30" s="16">
        <f t="shared" si="2"/>
        <v>9.8985030490482788E-3</v>
      </c>
      <c r="P30" s="28" t="s">
        <v>529</v>
      </c>
      <c r="Q30" s="12" t="s">
        <v>199</v>
      </c>
      <c r="R30" s="24">
        <v>3</v>
      </c>
      <c r="T30" s="16">
        <v>1.4319752098299719E-2</v>
      </c>
      <c r="U30" s="16">
        <f t="shared" si="3"/>
        <v>1.6032844359142796E-2</v>
      </c>
      <c r="V30" s="16" t="s">
        <v>622</v>
      </c>
      <c r="W30" s="28" t="s">
        <v>212</v>
      </c>
      <c r="X30" s="24">
        <v>3</v>
      </c>
      <c r="Y30" s="23"/>
      <c r="Z30" s="16">
        <v>6.9738947249320307E-3</v>
      </c>
      <c r="AA30" s="16">
        <f t="shared" si="4"/>
        <v>8.03572949366947E-3</v>
      </c>
      <c r="AB30" s="28" t="s">
        <v>688</v>
      </c>
      <c r="AC30" s="28" t="s">
        <v>233</v>
      </c>
      <c r="AD30" s="24">
        <v>1</v>
      </c>
      <c r="AE30" s="15"/>
      <c r="AF30" s="16">
        <v>1.7000000000000001E-2</v>
      </c>
      <c r="AG30" s="16">
        <f t="shared" si="5"/>
        <v>1.7311608961303453E-2</v>
      </c>
      <c r="AH30" s="28" t="s">
        <v>572</v>
      </c>
      <c r="AI30" s="12" t="s">
        <v>257</v>
      </c>
      <c r="AJ30" s="24">
        <v>3</v>
      </c>
      <c r="AL30" s="13">
        <v>3.0336118702386575E-2</v>
      </c>
      <c r="AM30" s="16">
        <f t="shared" si="6"/>
        <v>3.1004706729898437E-2</v>
      </c>
      <c r="AN30" s="12" t="s">
        <v>721</v>
      </c>
      <c r="AO30" s="12" t="s">
        <v>78</v>
      </c>
      <c r="AP30" s="24">
        <v>0</v>
      </c>
      <c r="AQ30" s="23"/>
      <c r="AR30" s="31">
        <v>0.01</v>
      </c>
      <c r="AS30" s="32">
        <f t="shared" si="7"/>
        <v>1.7064846416382246E-2</v>
      </c>
      <c r="AT30" s="12"/>
      <c r="AU30" s="12" t="s">
        <v>70</v>
      </c>
      <c r="AV30" s="24">
        <v>1</v>
      </c>
      <c r="AX30" s="16">
        <v>8.0000000000000002E-3</v>
      </c>
      <c r="AY30" s="32">
        <f t="shared" si="8"/>
        <v>9.2059838895281899E-3</v>
      </c>
      <c r="AZ30" s="24" t="s">
        <v>757</v>
      </c>
      <c r="BA30" s="24" t="s">
        <v>83</v>
      </c>
      <c r="BB30" s="24">
        <v>1</v>
      </c>
      <c r="BD30" s="16"/>
      <c r="BE30" s="32"/>
      <c r="BF30" s="24"/>
      <c r="BG30" s="24"/>
      <c r="BH30" s="24"/>
      <c r="BJ30" s="16">
        <v>9.6037315697157233E-3</v>
      </c>
      <c r="BK30" s="32">
        <f t="shared" si="10"/>
        <v>1.2082030660361873E-2</v>
      </c>
      <c r="BL30" s="24" t="s">
        <v>862</v>
      </c>
      <c r="BM30" s="24" t="s">
        <v>316</v>
      </c>
      <c r="BN30" s="24">
        <v>3</v>
      </c>
      <c r="BP30" s="16">
        <v>1.051212600326353E-2</v>
      </c>
      <c r="BQ30" s="32">
        <f t="shared" si="11"/>
        <v>1.1271802854879961E-2</v>
      </c>
      <c r="BR30" s="24" t="s">
        <v>892</v>
      </c>
      <c r="BS30" s="34" t="s">
        <v>997</v>
      </c>
      <c r="BT30" s="24">
        <v>3</v>
      </c>
    </row>
    <row r="31" spans="2:72" x14ac:dyDescent="0.2">
      <c r="B31" s="16">
        <v>1.0670720996330136E-2</v>
      </c>
      <c r="C31" s="16">
        <f t="shared" si="0"/>
        <v>1.3281177181404518E-2</v>
      </c>
      <c r="D31" s="28" t="s">
        <v>392</v>
      </c>
      <c r="E31" s="12" t="s">
        <v>90</v>
      </c>
      <c r="F31" s="24">
        <v>3</v>
      </c>
      <c r="H31" s="16">
        <v>9.2694799357737907E-3</v>
      </c>
      <c r="I31" s="16">
        <f t="shared" si="1"/>
        <v>1.4519413626338594E-2</v>
      </c>
      <c r="J31" s="28" t="s">
        <v>446</v>
      </c>
      <c r="K31" s="12" t="s">
        <v>136</v>
      </c>
      <c r="L31" s="24">
        <v>2</v>
      </c>
      <c r="N31" s="16">
        <v>5.8914877773729914E-3</v>
      </c>
      <c r="O31" s="16">
        <f t="shared" si="2"/>
        <v>9.2744550012476678E-3</v>
      </c>
      <c r="P31" s="28" t="s">
        <v>530</v>
      </c>
      <c r="Q31" s="12" t="s">
        <v>200</v>
      </c>
      <c r="R31" s="24">
        <v>3</v>
      </c>
      <c r="T31" s="16">
        <v>1.429940683695961E-2</v>
      </c>
      <c r="U31" s="16">
        <f t="shared" si="3"/>
        <v>1.6010065165322062E-2</v>
      </c>
      <c r="V31" s="16" t="s">
        <v>623</v>
      </c>
      <c r="W31" s="28" t="s">
        <v>210</v>
      </c>
      <c r="X31" s="24">
        <v>3</v>
      </c>
      <c r="Y31" s="23"/>
      <c r="Z31" s="16">
        <v>6.9497580219508946E-3</v>
      </c>
      <c r="AA31" s="16">
        <f t="shared" si="4"/>
        <v>8.0079177724325466E-3</v>
      </c>
      <c r="AB31" s="28" t="s">
        <v>689</v>
      </c>
      <c r="AC31" s="28" t="s">
        <v>208</v>
      </c>
      <c r="AD31" s="24">
        <v>3</v>
      </c>
      <c r="AE31" s="15"/>
      <c r="AF31" s="16">
        <v>1.6E-2</v>
      </c>
      <c r="AG31" s="16">
        <f t="shared" si="5"/>
        <v>1.629327902240325E-2</v>
      </c>
      <c r="AH31" s="28" t="s">
        <v>573</v>
      </c>
      <c r="AI31" s="12" t="s">
        <v>257</v>
      </c>
      <c r="AJ31" s="24">
        <v>3</v>
      </c>
      <c r="AL31" s="13">
        <v>2.2937590157779755E-2</v>
      </c>
      <c r="AM31" s="16">
        <f t="shared" si="6"/>
        <v>2.3443119500868033E-2</v>
      </c>
      <c r="AN31" s="12" t="s">
        <v>722</v>
      </c>
      <c r="AO31" s="12" t="s">
        <v>78</v>
      </c>
      <c r="AP31" s="24">
        <v>0</v>
      </c>
      <c r="AQ31" s="23"/>
      <c r="AR31" s="31">
        <v>0.01</v>
      </c>
      <c r="AS31" s="32">
        <f t="shared" si="7"/>
        <v>1.7064846416382246E-2</v>
      </c>
      <c r="AT31" s="12"/>
      <c r="AU31" s="12" t="s">
        <v>70</v>
      </c>
      <c r="AV31" s="24">
        <v>1</v>
      </c>
      <c r="AX31" s="16">
        <v>7.0000000000000001E-3</v>
      </c>
      <c r="AY31" s="32">
        <f t="shared" si="8"/>
        <v>8.0552359033371664E-3</v>
      </c>
      <c r="AZ31" s="24" t="s">
        <v>758</v>
      </c>
      <c r="BA31" s="24" t="s">
        <v>809</v>
      </c>
      <c r="BB31" s="24">
        <v>3</v>
      </c>
      <c r="BD31" s="16"/>
      <c r="BE31" s="32"/>
      <c r="BF31" s="24"/>
      <c r="BG31" s="24"/>
      <c r="BH31" s="24"/>
      <c r="BJ31" s="16">
        <v>8.9653729895311507E-3</v>
      </c>
      <c r="BK31" s="32">
        <f t="shared" si="10"/>
        <v>1.1278939915675079E-2</v>
      </c>
      <c r="BL31" s="24" t="s">
        <v>863</v>
      </c>
      <c r="BM31" s="24" t="s">
        <v>218</v>
      </c>
      <c r="BN31" s="24">
        <v>3</v>
      </c>
      <c r="BP31" s="16">
        <v>9.7823826212457606E-3</v>
      </c>
      <c r="BQ31" s="32">
        <f t="shared" si="11"/>
        <v>1.0489323313234057E-2</v>
      </c>
      <c r="BR31" s="24" t="s">
        <v>946</v>
      </c>
      <c r="BS31" s="34" t="s">
        <v>996</v>
      </c>
      <c r="BT31" s="24">
        <v>3</v>
      </c>
    </row>
    <row r="32" spans="2:72" x14ac:dyDescent="0.2">
      <c r="B32" s="16">
        <v>8.7656643787329888E-3</v>
      </c>
      <c r="C32" s="16">
        <f t="shared" si="0"/>
        <v>1.0910072690188176E-2</v>
      </c>
      <c r="D32" s="28" t="s">
        <v>393</v>
      </c>
      <c r="E32" s="12" t="s">
        <v>101</v>
      </c>
      <c r="F32" s="24">
        <v>2</v>
      </c>
      <c r="H32" s="16">
        <v>9.221336954156131E-3</v>
      </c>
      <c r="I32" s="16">
        <f t="shared" si="1"/>
        <v>1.4444004016721303E-2</v>
      </c>
      <c r="J32" s="28" t="s">
        <v>447</v>
      </c>
      <c r="K32" s="12" t="s">
        <v>137</v>
      </c>
      <c r="L32" s="24">
        <v>2</v>
      </c>
      <c r="N32" s="16">
        <v>5.0399015475892052E-3</v>
      </c>
      <c r="O32" s="16">
        <f t="shared" si="2"/>
        <v>7.9338771258007992E-3</v>
      </c>
      <c r="P32" s="28" t="s">
        <v>531</v>
      </c>
      <c r="Q32" s="12" t="s">
        <v>187</v>
      </c>
      <c r="R32" s="24">
        <v>3</v>
      </c>
      <c r="T32" s="16">
        <v>1.4039149320146188E-2</v>
      </c>
      <c r="U32" s="16">
        <f t="shared" si="3"/>
        <v>1.571867267251054E-2</v>
      </c>
      <c r="V32" s="16" t="s">
        <v>624</v>
      </c>
      <c r="W32" s="28" t="s">
        <v>215</v>
      </c>
      <c r="X32" s="24">
        <v>1</v>
      </c>
      <c r="Y32" s="23"/>
      <c r="Z32" s="16">
        <v>6.8744927633220343E-3</v>
      </c>
      <c r="AA32" s="16">
        <f t="shared" si="4"/>
        <v>7.9211927382202632E-3</v>
      </c>
      <c r="AB32" s="28" t="s">
        <v>690</v>
      </c>
      <c r="AC32" s="28" t="s">
        <v>234</v>
      </c>
      <c r="AD32" s="24">
        <v>3</v>
      </c>
      <c r="AE32" s="15"/>
      <c r="AF32" s="16">
        <v>1.6E-2</v>
      </c>
      <c r="AG32" s="16">
        <f t="shared" si="5"/>
        <v>1.629327902240325E-2</v>
      </c>
      <c r="AH32" s="28" t="s">
        <v>574</v>
      </c>
      <c r="AI32" s="12" t="s">
        <v>244</v>
      </c>
      <c r="AJ32" s="24">
        <v>1</v>
      </c>
      <c r="AL32" s="13">
        <v>2.2080453870994506E-2</v>
      </c>
      <c r="AM32" s="16">
        <f t="shared" si="6"/>
        <v>2.256709249622554E-2</v>
      </c>
      <c r="AN32" s="12" t="s">
        <v>723</v>
      </c>
      <c r="AO32" s="12" t="s">
        <v>78</v>
      </c>
      <c r="AP32" s="24">
        <v>0</v>
      </c>
      <c r="AQ32" s="23"/>
      <c r="AR32" s="31">
        <v>0.01</v>
      </c>
      <c r="AS32" s="32">
        <f t="shared" si="7"/>
        <v>1.7064846416382246E-2</v>
      </c>
      <c r="AT32" s="12"/>
      <c r="AU32" s="12" t="s">
        <v>284</v>
      </c>
      <c r="AV32" s="24">
        <v>3</v>
      </c>
      <c r="AX32" s="16">
        <v>7.0000000000000001E-3</v>
      </c>
      <c r="AY32" s="32">
        <f t="shared" si="8"/>
        <v>8.0552359033371664E-3</v>
      </c>
      <c r="AZ32" s="24" t="s">
        <v>759</v>
      </c>
      <c r="BA32" s="24" t="s">
        <v>808</v>
      </c>
      <c r="BB32" s="24">
        <v>3</v>
      </c>
      <c r="BD32" s="16"/>
      <c r="BE32" s="32"/>
      <c r="BF32" s="24"/>
      <c r="BG32" s="24"/>
      <c r="BH32" s="24"/>
      <c r="BJ32" s="16">
        <v>8.5615208367197781E-3</v>
      </c>
      <c r="BK32" s="32">
        <f t="shared" si="10"/>
        <v>1.0770871353252255E-2</v>
      </c>
      <c r="BL32" s="24" t="s">
        <v>864</v>
      </c>
      <c r="BM32" s="24" t="s">
        <v>317</v>
      </c>
      <c r="BN32" s="24">
        <v>3</v>
      </c>
      <c r="BP32" s="16">
        <v>9.7760198825387699E-3</v>
      </c>
      <c r="BQ32" s="32">
        <f t="shared" si="11"/>
        <v>1.0482500760279493E-2</v>
      </c>
      <c r="BR32" s="24" t="s">
        <v>945</v>
      </c>
      <c r="BS32" s="34" t="s">
        <v>996</v>
      </c>
      <c r="BT32" s="24">
        <v>3</v>
      </c>
    </row>
    <row r="33" spans="2:72" x14ac:dyDescent="0.2">
      <c r="B33" s="16">
        <v>8.4697785009039961E-3</v>
      </c>
      <c r="C33" s="16">
        <f t="shared" si="0"/>
        <v>1.0541802095326427E-2</v>
      </c>
      <c r="D33" s="28" t="s">
        <v>394</v>
      </c>
      <c r="E33" s="12" t="s">
        <v>95</v>
      </c>
      <c r="F33" s="24">
        <v>3</v>
      </c>
      <c r="H33" s="16">
        <v>9.067437331560459E-3</v>
      </c>
      <c r="I33" s="16">
        <f t="shared" si="1"/>
        <v>1.4202940624504419E-2</v>
      </c>
      <c r="J33" s="28" t="s">
        <v>448</v>
      </c>
      <c r="K33" s="12" t="s">
        <v>138</v>
      </c>
      <c r="L33" s="24">
        <v>3</v>
      </c>
      <c r="N33" s="16">
        <v>4.5354654874400708E-3</v>
      </c>
      <c r="O33" s="16">
        <f t="shared" si="2"/>
        <v>7.1397874632833473E-3</v>
      </c>
      <c r="P33" s="28" t="s">
        <v>532</v>
      </c>
      <c r="Q33" s="12" t="s">
        <v>201</v>
      </c>
      <c r="R33" s="24">
        <v>3</v>
      </c>
      <c r="T33" s="16">
        <v>1.3608681230283805E-2</v>
      </c>
      <c r="U33" s="16">
        <f t="shared" si="3"/>
        <v>1.523670707429599E-2</v>
      </c>
      <c r="V33" s="16" t="s">
        <v>625</v>
      </c>
      <c r="W33" s="28" t="s">
        <v>216</v>
      </c>
      <c r="X33" s="24">
        <v>2</v>
      </c>
      <c r="Y33" s="23"/>
      <c r="Z33" s="16">
        <v>5.4514636364658905E-3</v>
      </c>
      <c r="AA33" s="16">
        <f t="shared" si="4"/>
        <v>6.2814953272244192E-3</v>
      </c>
      <c r="AB33" s="28" t="s">
        <v>691</v>
      </c>
      <c r="AC33" s="28" t="s">
        <v>235</v>
      </c>
      <c r="AD33" s="24">
        <v>0</v>
      </c>
      <c r="AE33" s="15"/>
      <c r="AF33" s="16">
        <v>1.6E-2</v>
      </c>
      <c r="AG33" s="16">
        <f t="shared" si="5"/>
        <v>1.629327902240325E-2</v>
      </c>
      <c r="AH33" s="28" t="s">
        <v>575</v>
      </c>
      <c r="AI33" s="12" t="s">
        <v>252</v>
      </c>
      <c r="AJ33" s="24">
        <v>3</v>
      </c>
      <c r="AL33" s="13">
        <v>2.1944586111458528E-2</v>
      </c>
      <c r="AM33" s="16">
        <f t="shared" si="6"/>
        <v>2.2428230300972792E-2</v>
      </c>
      <c r="AN33" s="12" t="s">
        <v>724</v>
      </c>
      <c r="AO33" s="12" t="s">
        <v>280</v>
      </c>
      <c r="AP33" s="24">
        <v>3</v>
      </c>
      <c r="AQ33" s="23"/>
      <c r="AR33" s="31">
        <v>0.01</v>
      </c>
      <c r="AS33" s="32">
        <f t="shared" si="7"/>
        <v>1.7064846416382246E-2</v>
      </c>
      <c r="AT33" s="12"/>
      <c r="AU33" s="12" t="s">
        <v>284</v>
      </c>
      <c r="AV33" s="24">
        <v>3</v>
      </c>
      <c r="AX33" s="16">
        <v>7.0000000000000001E-3</v>
      </c>
      <c r="AY33" s="32">
        <f t="shared" si="8"/>
        <v>8.0552359033371664E-3</v>
      </c>
      <c r="AZ33" s="24" t="s">
        <v>760</v>
      </c>
      <c r="BA33" s="24" t="s">
        <v>804</v>
      </c>
      <c r="BB33" s="24">
        <v>3</v>
      </c>
      <c r="BD33" s="16"/>
      <c r="BE33" s="32"/>
      <c r="BF33" s="24"/>
      <c r="BG33" s="24"/>
      <c r="BH33" s="24"/>
      <c r="BJ33" s="16">
        <v>6.23423381035029E-3</v>
      </c>
      <c r="BK33" s="32">
        <f t="shared" si="10"/>
        <v>7.8430143006117375E-3</v>
      </c>
      <c r="BL33" s="24" t="s">
        <v>865</v>
      </c>
      <c r="BM33" s="24" t="s">
        <v>839</v>
      </c>
      <c r="BN33" s="24">
        <v>3</v>
      </c>
      <c r="BP33" s="16">
        <v>9.6953861630931833E-3</v>
      </c>
      <c r="BQ33" s="32">
        <f t="shared" si="11"/>
        <v>1.0396039906522204E-2</v>
      </c>
      <c r="BR33" s="24" t="s">
        <v>904</v>
      </c>
      <c r="BS33" s="34" t="s">
        <v>325</v>
      </c>
      <c r="BT33" s="24">
        <v>2</v>
      </c>
    </row>
    <row r="34" spans="2:72" x14ac:dyDescent="0.2">
      <c r="B34" s="16">
        <v>8.434802159349027E-3</v>
      </c>
      <c r="C34" s="16">
        <f t="shared" si="0"/>
        <v>1.0498269236627503E-2</v>
      </c>
      <c r="D34" s="28" t="s">
        <v>395</v>
      </c>
      <c r="E34" s="12" t="s">
        <v>99</v>
      </c>
      <c r="F34" s="24">
        <v>2</v>
      </c>
      <c r="H34" s="16">
        <v>9.0639814412757785E-3</v>
      </c>
      <c r="I34" s="16">
        <f t="shared" si="1"/>
        <v>1.4197527429714833E-2</v>
      </c>
      <c r="J34" s="28" t="s">
        <v>449</v>
      </c>
      <c r="K34" s="12" t="s">
        <v>139</v>
      </c>
      <c r="L34" s="24">
        <v>2</v>
      </c>
      <c r="N34" s="16">
        <v>4.1246267200245402E-3</v>
      </c>
      <c r="O34" s="16">
        <f t="shared" si="2"/>
        <v>6.4930398495825501E-3</v>
      </c>
      <c r="P34" s="28" t="s">
        <v>533</v>
      </c>
      <c r="Q34" s="12" t="s">
        <v>202</v>
      </c>
      <c r="R34" s="24">
        <v>3</v>
      </c>
      <c r="T34" s="16">
        <v>1.3157157680140587E-2</v>
      </c>
      <c r="U34" s="16">
        <f t="shared" si="3"/>
        <v>1.4731167121213046E-2</v>
      </c>
      <c r="V34" s="16" t="s">
        <v>626</v>
      </c>
      <c r="W34" s="28" t="s">
        <v>212</v>
      </c>
      <c r="X34" s="24">
        <v>3</v>
      </c>
      <c r="Y34" s="23"/>
      <c r="Z34" s="16">
        <v>5.1362212909135179E-3</v>
      </c>
      <c r="AA34" s="16">
        <f t="shared" si="4"/>
        <v>5.9182546541536865E-3</v>
      </c>
      <c r="AB34" s="28" t="s">
        <v>692</v>
      </c>
      <c r="AC34" s="28" t="s">
        <v>235</v>
      </c>
      <c r="AD34" s="24">
        <v>0</v>
      </c>
      <c r="AE34" s="15"/>
      <c r="AF34" s="16">
        <v>1.6E-2</v>
      </c>
      <c r="AG34" s="16">
        <f t="shared" si="5"/>
        <v>1.629327902240325E-2</v>
      </c>
      <c r="AH34" s="28" t="s">
        <v>576</v>
      </c>
      <c r="AI34" s="12" t="s">
        <v>258</v>
      </c>
      <c r="AJ34" s="24">
        <v>1</v>
      </c>
      <c r="AL34" s="13">
        <v>2.1854304267361655E-2</v>
      </c>
      <c r="AM34" s="16">
        <f t="shared" si="6"/>
        <v>2.233595870463843E-2</v>
      </c>
      <c r="AN34" s="12" t="s">
        <v>725</v>
      </c>
      <c r="AO34" s="12" t="s">
        <v>78</v>
      </c>
      <c r="AP34" s="24">
        <v>0</v>
      </c>
      <c r="AQ34" s="23"/>
      <c r="AR34" s="31">
        <v>0.01</v>
      </c>
      <c r="AS34" s="32">
        <f t="shared" si="7"/>
        <v>1.7064846416382246E-2</v>
      </c>
      <c r="AT34" s="12"/>
      <c r="AU34" s="12" t="s">
        <v>241</v>
      </c>
      <c r="AV34" s="24">
        <v>3</v>
      </c>
      <c r="AX34" s="16">
        <v>7.0000000000000001E-3</v>
      </c>
      <c r="AY34" s="32">
        <f t="shared" si="8"/>
        <v>8.0552359033371664E-3</v>
      </c>
      <c r="AZ34" s="24" t="s">
        <v>761</v>
      </c>
      <c r="BA34" s="24" t="s">
        <v>51</v>
      </c>
      <c r="BB34" s="24">
        <v>0</v>
      </c>
      <c r="BD34" s="16"/>
      <c r="BE34" s="32"/>
      <c r="BF34" s="24"/>
      <c r="BG34" s="24"/>
      <c r="BH34" s="24"/>
      <c r="BJ34" s="16">
        <v>5.4371064234854018E-3</v>
      </c>
      <c r="BK34" s="32">
        <f t="shared" si="10"/>
        <v>6.8401835302593344E-3</v>
      </c>
      <c r="BL34" s="24" t="s">
        <v>798</v>
      </c>
      <c r="BM34" s="24" t="s">
        <v>218</v>
      </c>
      <c r="BN34" s="24">
        <v>3</v>
      </c>
      <c r="BP34" s="16">
        <v>9.5665120292643072E-3</v>
      </c>
      <c r="BQ34" s="32">
        <f t="shared" si="11"/>
        <v>1.0257852461930927E-2</v>
      </c>
      <c r="BR34" s="24" t="s">
        <v>901</v>
      </c>
      <c r="BS34" s="34" t="s">
        <v>324</v>
      </c>
      <c r="BT34" s="24">
        <v>3</v>
      </c>
    </row>
    <row r="35" spans="2:72" x14ac:dyDescent="0.2">
      <c r="B35" s="16">
        <v>7.9887207129095625E-3</v>
      </c>
      <c r="C35" s="16">
        <f t="shared" si="0"/>
        <v>9.9430596374319776E-3</v>
      </c>
      <c r="D35" s="28" t="s">
        <v>396</v>
      </c>
      <c r="E35" s="12" t="s">
        <v>94</v>
      </c>
      <c r="F35" s="24">
        <v>3</v>
      </c>
      <c r="H35" s="16">
        <v>9.0057763871010717E-3</v>
      </c>
      <c r="I35" s="16">
        <f t="shared" si="1"/>
        <v>1.4106356915019127E-2</v>
      </c>
      <c r="J35" s="28" t="s">
        <v>450</v>
      </c>
      <c r="K35" s="12" t="s">
        <v>127</v>
      </c>
      <c r="L35" s="24">
        <v>3</v>
      </c>
      <c r="N35" s="16">
        <v>4.0919251612183162E-3</v>
      </c>
      <c r="O35" s="16">
        <f t="shared" si="2"/>
        <v>6.4415606397327397E-3</v>
      </c>
      <c r="P35" s="28" t="s">
        <v>534</v>
      </c>
      <c r="Q35" s="12" t="s">
        <v>203</v>
      </c>
      <c r="R35" s="24">
        <v>3</v>
      </c>
      <c r="T35" s="16">
        <v>1.2946542203377383E-2</v>
      </c>
      <c r="U35" s="16">
        <f t="shared" si="3"/>
        <v>1.4495355416136666E-2</v>
      </c>
      <c r="V35" s="16" t="s">
        <v>627</v>
      </c>
      <c r="W35" s="28" t="s">
        <v>51</v>
      </c>
      <c r="X35" s="24">
        <v>0</v>
      </c>
      <c r="Y35" s="23"/>
      <c r="Z35" s="16">
        <v>5.012161607035848E-3</v>
      </c>
      <c r="AA35" s="16">
        <f t="shared" si="4"/>
        <v>5.7753058285645795E-3</v>
      </c>
      <c r="AB35" s="28" t="s">
        <v>693</v>
      </c>
      <c r="AC35" s="28" t="s">
        <v>225</v>
      </c>
      <c r="AD35" s="24">
        <v>3</v>
      </c>
      <c r="AE35" s="15"/>
      <c r="AF35" s="16">
        <v>1.4999999999999999E-2</v>
      </c>
      <c r="AG35" s="16">
        <f t="shared" si="5"/>
        <v>1.5274949083503046E-2</v>
      </c>
      <c r="AH35" s="28" t="s">
        <v>577</v>
      </c>
      <c r="AI35" s="12" t="s">
        <v>256</v>
      </c>
      <c r="AJ35" s="24">
        <v>1</v>
      </c>
      <c r="AL35" s="13">
        <v>2.1097164230202661E-2</v>
      </c>
      <c r="AM35" s="16">
        <f t="shared" si="6"/>
        <v>2.1562131800943851E-2</v>
      </c>
      <c r="AN35" s="12" t="s">
        <v>726</v>
      </c>
      <c r="AO35" s="12" t="s">
        <v>78</v>
      </c>
      <c r="AP35" s="24">
        <v>0</v>
      </c>
      <c r="AQ35" s="23"/>
      <c r="AR35" s="31">
        <v>8.9999999999999993E-3</v>
      </c>
      <c r="AS35" s="32">
        <f t="shared" si="7"/>
        <v>1.5358361774744022E-2</v>
      </c>
      <c r="AT35" s="12"/>
      <c r="AU35" s="12" t="s">
        <v>70</v>
      </c>
      <c r="AV35" s="24">
        <v>1</v>
      </c>
      <c r="AX35" s="16">
        <v>6.0000000000000001E-3</v>
      </c>
      <c r="AY35" s="32">
        <f t="shared" si="8"/>
        <v>6.9044879171461428E-3</v>
      </c>
      <c r="AZ35" s="24" t="s">
        <v>762</v>
      </c>
      <c r="BA35" s="24" t="s">
        <v>804</v>
      </c>
      <c r="BB35" s="24">
        <v>3</v>
      </c>
      <c r="BD35" s="16"/>
      <c r="BE35" s="32"/>
      <c r="BF35" s="24"/>
      <c r="BG35" s="24"/>
      <c r="BH35" s="24"/>
      <c r="BJ35" s="16">
        <v>5.2143534746380161E-3</v>
      </c>
      <c r="BK35" s="32">
        <f t="shared" si="10"/>
        <v>6.559947880384772E-3</v>
      </c>
      <c r="BL35" s="24" t="s">
        <v>866</v>
      </c>
      <c r="BM35" s="24" t="s">
        <v>222</v>
      </c>
      <c r="BN35" s="24">
        <v>3</v>
      </c>
      <c r="BP35" s="16">
        <v>9.5472563562614236E-3</v>
      </c>
      <c r="BQ35" s="32">
        <f t="shared" si="11"/>
        <v>1.0237205244625963E-2</v>
      </c>
      <c r="BR35" s="24" t="s">
        <v>958</v>
      </c>
      <c r="BS35" s="34" t="s">
        <v>330</v>
      </c>
      <c r="BT35" s="24">
        <v>3</v>
      </c>
    </row>
    <row r="36" spans="2:72" x14ac:dyDescent="0.2">
      <c r="B36" s="16">
        <v>7.1552500618629993E-3</v>
      </c>
      <c r="C36" s="16">
        <f t="shared" si="0"/>
        <v>8.9056909914091847E-3</v>
      </c>
      <c r="D36" s="28" t="s">
        <v>397</v>
      </c>
      <c r="E36" s="12" t="s">
        <v>92</v>
      </c>
      <c r="F36" s="24">
        <v>3</v>
      </c>
      <c r="H36" s="16">
        <v>8.9249374087408753E-3</v>
      </c>
      <c r="I36" s="16">
        <f t="shared" si="1"/>
        <v>1.3979733353387312E-2</v>
      </c>
      <c r="J36" s="28" t="s">
        <v>451</v>
      </c>
      <c r="K36" s="12" t="s">
        <v>140</v>
      </c>
      <c r="L36" s="24">
        <v>2</v>
      </c>
      <c r="N36" s="16">
        <v>4.0024248899950387E-3</v>
      </c>
      <c r="O36" s="16">
        <f t="shared" si="2"/>
        <v>6.300668174293411E-3</v>
      </c>
      <c r="P36" s="28" t="s">
        <v>535</v>
      </c>
      <c r="Q36" s="12" t="s">
        <v>195</v>
      </c>
      <c r="R36" s="24">
        <v>2</v>
      </c>
      <c r="T36" s="16">
        <v>1.2943918064947837E-2</v>
      </c>
      <c r="U36" s="16">
        <f t="shared" si="3"/>
        <v>1.4492417348303583E-2</v>
      </c>
      <c r="V36" s="16" t="s">
        <v>628</v>
      </c>
      <c r="W36" s="28" t="s">
        <v>217</v>
      </c>
      <c r="X36" s="24">
        <v>2</v>
      </c>
      <c r="Y36" s="23"/>
      <c r="Z36" s="16">
        <v>4.5549584509815373E-3</v>
      </c>
      <c r="AA36" s="16">
        <f t="shared" si="4"/>
        <v>5.2484896045441919E-3</v>
      </c>
      <c r="AB36" s="28" t="s">
        <v>694</v>
      </c>
      <c r="AC36" s="28" t="s">
        <v>225</v>
      </c>
      <c r="AD36" s="24">
        <v>3</v>
      </c>
      <c r="AE36" s="15"/>
      <c r="AF36" s="16">
        <v>1.3000000000000001E-2</v>
      </c>
      <c r="AG36" s="16">
        <f t="shared" si="5"/>
        <v>1.3238289205702641E-2</v>
      </c>
      <c r="AH36" s="28" t="s">
        <v>578</v>
      </c>
      <c r="AI36" s="12" t="s">
        <v>259</v>
      </c>
      <c r="AJ36" s="24">
        <v>3</v>
      </c>
      <c r="AL36" s="13">
        <v>1.5699080735743026E-2</v>
      </c>
      <c r="AM36" s="16">
        <f t="shared" si="6"/>
        <v>1.6045078110220407E-2</v>
      </c>
      <c r="AN36" s="12" t="s">
        <v>580</v>
      </c>
      <c r="AO36" s="12" t="s">
        <v>44</v>
      </c>
      <c r="AP36" s="24">
        <v>1</v>
      </c>
      <c r="AQ36" s="23"/>
      <c r="AR36" s="31">
        <v>8.9999999999999993E-3</v>
      </c>
      <c r="AS36" s="32">
        <f t="shared" si="7"/>
        <v>1.5358361774744022E-2</v>
      </c>
      <c r="AT36" s="12"/>
      <c r="AU36" s="12" t="s">
        <v>70</v>
      </c>
      <c r="AV36" s="24">
        <v>1</v>
      </c>
      <c r="AX36" s="16">
        <v>6.0000000000000001E-3</v>
      </c>
      <c r="AY36" s="32">
        <f t="shared" si="8"/>
        <v>6.9044879171461428E-3</v>
      </c>
      <c r="AZ36" s="24" t="s">
        <v>763</v>
      </c>
      <c r="BA36" s="24" t="s">
        <v>810</v>
      </c>
      <c r="BB36" s="24">
        <v>3</v>
      </c>
      <c r="BD36" s="16"/>
      <c r="BE36" s="32"/>
      <c r="BF36" s="24"/>
      <c r="BG36" s="24"/>
      <c r="BH36" s="24"/>
      <c r="BJ36" s="16">
        <v>5.1857761351084674E-3</v>
      </c>
      <c r="BK36" s="32">
        <f t="shared" si="10"/>
        <v>6.5239959912798788E-3</v>
      </c>
      <c r="BL36" s="24" t="s">
        <v>867</v>
      </c>
      <c r="BM36" s="24" t="s">
        <v>218</v>
      </c>
      <c r="BN36" s="24">
        <v>3</v>
      </c>
      <c r="BP36" s="16">
        <v>9.3580282112828254E-3</v>
      </c>
      <c r="BQ36" s="32">
        <f t="shared" si="11"/>
        <v>1.0034302202545682E-2</v>
      </c>
      <c r="BR36" s="24" t="s">
        <v>976</v>
      </c>
      <c r="BS36" s="34" t="s">
        <v>353</v>
      </c>
      <c r="BT36" s="24">
        <v>2</v>
      </c>
    </row>
    <row r="37" spans="2:72" x14ac:dyDescent="0.2">
      <c r="B37" s="16">
        <v>7.1334196681027001E-3</v>
      </c>
      <c r="C37" s="16">
        <f t="shared" si="0"/>
        <v>8.8785200694471104E-3</v>
      </c>
      <c r="D37" s="28" t="s">
        <v>398</v>
      </c>
      <c r="E37" s="12" t="s">
        <v>96</v>
      </c>
      <c r="F37" s="24">
        <v>3</v>
      </c>
      <c r="H37" s="16">
        <v>8.9162267805947357E-3</v>
      </c>
      <c r="I37" s="16">
        <f t="shared" si="1"/>
        <v>1.3966089307132792E-2</v>
      </c>
      <c r="J37" s="28" t="s">
        <v>452</v>
      </c>
      <c r="K37" s="12" t="s">
        <v>141</v>
      </c>
      <c r="L37" s="24">
        <v>3</v>
      </c>
      <c r="N37" s="16">
        <v>3.6717413227775847E-3</v>
      </c>
      <c r="O37" s="16">
        <f t="shared" si="2"/>
        <v>5.7801018963509884E-3</v>
      </c>
      <c r="P37" s="28" t="s">
        <v>536</v>
      </c>
      <c r="Q37" s="12" t="s">
        <v>188</v>
      </c>
      <c r="R37" s="24">
        <v>3</v>
      </c>
      <c r="T37" s="16">
        <v>1.2355678655165646E-2</v>
      </c>
      <c r="U37" s="16">
        <f t="shared" si="3"/>
        <v>1.3833806023316209E-2</v>
      </c>
      <c r="V37" s="16" t="s">
        <v>629</v>
      </c>
      <c r="W37" s="28" t="s">
        <v>211</v>
      </c>
      <c r="X37" s="24">
        <v>3</v>
      </c>
      <c r="Y37" s="23"/>
      <c r="Z37" s="16">
        <v>4.1627599727424415E-3</v>
      </c>
      <c r="AA37" s="16">
        <f t="shared" si="4"/>
        <v>4.7965755732510256E-3</v>
      </c>
      <c r="AB37" s="28" t="s">
        <v>695</v>
      </c>
      <c r="AC37" s="28" t="s">
        <v>236</v>
      </c>
      <c r="AD37" s="24">
        <v>3</v>
      </c>
      <c r="AE37" s="15"/>
      <c r="AF37" s="16">
        <v>1.2E-2</v>
      </c>
      <c r="AG37" s="16">
        <f t="shared" si="5"/>
        <v>1.2219959266802437E-2</v>
      </c>
      <c r="AH37" s="28" t="s">
        <v>579</v>
      </c>
      <c r="AI37" s="12" t="s">
        <v>260</v>
      </c>
      <c r="AJ37" s="24">
        <v>1</v>
      </c>
      <c r="AL37" s="13">
        <v>1.024717518841926E-2</v>
      </c>
      <c r="AM37" s="16">
        <f t="shared" si="6"/>
        <v>1.0473016164122417E-2</v>
      </c>
      <c r="AN37" s="12" t="s">
        <v>727</v>
      </c>
      <c r="AO37" s="12" t="s">
        <v>281</v>
      </c>
      <c r="AP37" s="24">
        <v>3</v>
      </c>
      <c r="AQ37" s="23"/>
      <c r="AR37" s="31">
        <v>8.9999999999999993E-3</v>
      </c>
      <c r="AS37" s="32">
        <f t="shared" si="7"/>
        <v>1.5358361774744022E-2</v>
      </c>
      <c r="AT37" s="12"/>
      <c r="AU37" s="12" t="s">
        <v>70</v>
      </c>
      <c r="AV37" s="24">
        <v>1</v>
      </c>
      <c r="AX37" s="16">
        <v>5.0000000000000001E-3</v>
      </c>
      <c r="AY37" s="32">
        <f t="shared" si="8"/>
        <v>5.7537399309551185E-3</v>
      </c>
      <c r="AZ37" s="24" t="s">
        <v>764</v>
      </c>
      <c r="BA37" s="24" t="s">
        <v>219</v>
      </c>
      <c r="BB37" s="24">
        <v>3</v>
      </c>
      <c r="BD37" s="16"/>
      <c r="BE37" s="32"/>
      <c r="BF37" s="24"/>
      <c r="BG37" s="24"/>
      <c r="BH37" s="24"/>
      <c r="BJ37" s="16">
        <v>5.1844838907460595E-3</v>
      </c>
      <c r="BK37" s="32">
        <f t="shared" si="10"/>
        <v>6.5223702757031829E-3</v>
      </c>
      <c r="BL37" s="24" t="s">
        <v>868</v>
      </c>
      <c r="BM37" s="24" t="s">
        <v>218</v>
      </c>
      <c r="BN37" s="24">
        <v>3</v>
      </c>
      <c r="BP37" s="16">
        <v>8.9425600968126382E-3</v>
      </c>
      <c r="BQ37" s="32">
        <f t="shared" si="11"/>
        <v>9.5888095707657005E-3</v>
      </c>
      <c r="BR37" s="24" t="s">
        <v>971</v>
      </c>
      <c r="BS37" s="34" t="s">
        <v>351</v>
      </c>
      <c r="BT37" s="24">
        <v>2</v>
      </c>
    </row>
    <row r="38" spans="2:72" x14ac:dyDescent="0.2">
      <c r="B38" s="16">
        <v>6.9887464837483631E-3</v>
      </c>
      <c r="C38" s="16">
        <f t="shared" si="0"/>
        <v>8.6984544304458868E-3</v>
      </c>
      <c r="D38" s="28" t="s">
        <v>399</v>
      </c>
      <c r="E38" s="12" t="s">
        <v>92</v>
      </c>
      <c r="F38" s="24">
        <v>3</v>
      </c>
      <c r="H38" s="16">
        <v>8.7674074966394323E-3</v>
      </c>
      <c r="I38" s="16">
        <f t="shared" si="1"/>
        <v>1.3732983593080431E-2</v>
      </c>
      <c r="J38" s="28" t="s">
        <v>453</v>
      </c>
      <c r="K38" s="12" t="s">
        <v>142</v>
      </c>
      <c r="L38" s="24">
        <v>2</v>
      </c>
      <c r="N38" s="16">
        <v>3.6027552060877593E-3</v>
      </c>
      <c r="O38" s="16">
        <f t="shared" si="2"/>
        <v>5.6715030739265624E-3</v>
      </c>
      <c r="P38" s="28" t="s">
        <v>537</v>
      </c>
      <c r="Q38" s="12" t="s">
        <v>204</v>
      </c>
      <c r="R38" s="24">
        <v>3</v>
      </c>
      <c r="T38" s="16">
        <v>1.1915961789713639E-2</v>
      </c>
      <c r="U38" s="16">
        <f t="shared" si="3"/>
        <v>1.334148520536579E-2</v>
      </c>
      <c r="V38" s="16" t="s">
        <v>630</v>
      </c>
      <c r="W38" s="28" t="s">
        <v>212</v>
      </c>
      <c r="X38" s="24">
        <v>3</v>
      </c>
      <c r="Y38" s="23"/>
      <c r="Z38" s="16">
        <v>3.6049074500735397E-3</v>
      </c>
      <c r="AA38" s="16">
        <f t="shared" si="4"/>
        <v>4.1537852607585893E-3</v>
      </c>
      <c r="AB38" s="28" t="s">
        <v>696</v>
      </c>
      <c r="AC38" s="28" t="s">
        <v>235</v>
      </c>
      <c r="AD38" s="24">
        <v>0</v>
      </c>
      <c r="AE38" s="15"/>
      <c r="AF38" s="16">
        <v>1.2E-2</v>
      </c>
      <c r="AG38" s="16">
        <f t="shared" si="5"/>
        <v>1.2219959266802437E-2</v>
      </c>
      <c r="AH38" s="28" t="s">
        <v>580</v>
      </c>
      <c r="AI38" s="12" t="s">
        <v>78</v>
      </c>
      <c r="AJ38" s="24">
        <v>0</v>
      </c>
      <c r="AL38" s="13">
        <v>6.0601005461676793E-3</v>
      </c>
      <c r="AM38" s="16">
        <f t="shared" si="6"/>
        <v>6.1936611611703848E-3</v>
      </c>
      <c r="AN38" s="12" t="s">
        <v>728</v>
      </c>
      <c r="AO38" s="12" t="s">
        <v>78</v>
      </c>
      <c r="AP38" s="24">
        <v>0</v>
      </c>
      <c r="AQ38" s="23"/>
      <c r="AR38" s="31">
        <v>8.0000000000000002E-3</v>
      </c>
      <c r="AS38" s="32">
        <f t="shared" si="7"/>
        <v>1.3651877133105799E-2</v>
      </c>
      <c r="AT38" s="12"/>
      <c r="AU38" s="12" t="s">
        <v>258</v>
      </c>
      <c r="AV38" s="24">
        <v>1</v>
      </c>
      <c r="AX38" s="16">
        <v>4.0000000000000001E-3</v>
      </c>
      <c r="AY38" s="32">
        <f t="shared" si="8"/>
        <v>4.6029919447640949E-3</v>
      </c>
      <c r="AZ38" s="24" t="s">
        <v>765</v>
      </c>
      <c r="BA38" s="24" t="s">
        <v>804</v>
      </c>
      <c r="BB38" s="24">
        <v>3</v>
      </c>
      <c r="BD38" s="16"/>
      <c r="BE38" s="32"/>
      <c r="BF38" s="24"/>
      <c r="BG38" s="24"/>
      <c r="BH38" s="24"/>
      <c r="BJ38" s="16">
        <v>5.1844838907460595E-3</v>
      </c>
      <c r="BK38" s="32">
        <f t="shared" si="10"/>
        <v>6.5223702757031829E-3</v>
      </c>
      <c r="BL38" s="24" t="s">
        <v>869</v>
      </c>
      <c r="BM38" s="24" t="s">
        <v>218</v>
      </c>
      <c r="BN38" s="24">
        <v>3</v>
      </c>
      <c r="BP38" s="16">
        <v>8.8985749115316239E-3</v>
      </c>
      <c r="BQ38" s="32">
        <f t="shared" si="11"/>
        <v>9.541645720478038E-3</v>
      </c>
      <c r="BR38" s="24" t="s">
        <v>977</v>
      </c>
      <c r="BS38" s="34" t="s">
        <v>353</v>
      </c>
      <c r="BT38" s="24">
        <v>2</v>
      </c>
    </row>
    <row r="39" spans="2:72" x14ac:dyDescent="0.2">
      <c r="B39" s="16">
        <v>6.852383491506144E-3</v>
      </c>
      <c r="C39" s="16">
        <f t="shared" si="0"/>
        <v>8.5287319663707555E-3</v>
      </c>
      <c r="D39" s="28" t="s">
        <v>400</v>
      </c>
      <c r="E39" s="12" t="s">
        <v>94</v>
      </c>
      <c r="F39" s="24">
        <v>3</v>
      </c>
      <c r="H39" s="16">
        <v>8.433919703809677E-3</v>
      </c>
      <c r="I39" s="16">
        <f t="shared" si="1"/>
        <v>1.3210619098310561E-2</v>
      </c>
      <c r="J39" s="28" t="s">
        <v>454</v>
      </c>
      <c r="K39" s="12" t="s">
        <v>143</v>
      </c>
      <c r="L39" s="24">
        <v>2</v>
      </c>
      <c r="N39" s="16">
        <v>3.4802224528329853E-3</v>
      </c>
      <c r="O39" s="16">
        <f t="shared" si="2"/>
        <v>5.4786104550867227E-3</v>
      </c>
      <c r="P39" s="28" t="s">
        <v>538</v>
      </c>
      <c r="Q39" s="12" t="s">
        <v>188</v>
      </c>
      <c r="R39" s="24">
        <v>3</v>
      </c>
      <c r="T39" s="16">
        <v>1.1625721685724856E-2</v>
      </c>
      <c r="U39" s="16">
        <f t="shared" si="3"/>
        <v>1.3016523265934861E-2</v>
      </c>
      <c r="V39" s="16" t="s">
        <v>631</v>
      </c>
      <c r="W39" s="28" t="s">
        <v>210</v>
      </c>
      <c r="X39" s="24">
        <v>3</v>
      </c>
      <c r="Y39" s="23"/>
      <c r="Z39" s="16">
        <v>3.3795741541154177E-3</v>
      </c>
      <c r="AA39" s="16">
        <f t="shared" si="4"/>
        <v>3.8941430545516294E-3</v>
      </c>
      <c r="AB39" s="28" t="s">
        <v>697</v>
      </c>
      <c r="AC39" s="28" t="s">
        <v>237</v>
      </c>
      <c r="AD39" s="24">
        <v>3</v>
      </c>
      <c r="AE39" s="15"/>
      <c r="AF39" s="16">
        <v>1.2E-2</v>
      </c>
      <c r="AG39" s="16">
        <f t="shared" si="5"/>
        <v>1.2219959266802437E-2</v>
      </c>
      <c r="AH39" s="28" t="s">
        <v>581</v>
      </c>
      <c r="AI39" s="12" t="s">
        <v>261</v>
      </c>
      <c r="AJ39" s="24">
        <v>1</v>
      </c>
      <c r="AL39" s="13">
        <v>5.2142294504255804E-3</v>
      </c>
      <c r="AM39" s="16">
        <f t="shared" si="6"/>
        <v>5.3291476249440646E-3</v>
      </c>
      <c r="AN39" s="12" t="s">
        <v>591</v>
      </c>
      <c r="AO39" s="12" t="s">
        <v>78</v>
      </c>
      <c r="AP39" s="24">
        <v>0</v>
      </c>
      <c r="AQ39" s="23"/>
      <c r="AR39" s="31">
        <v>8.0000000000000002E-3</v>
      </c>
      <c r="AS39" s="32">
        <f t="shared" si="7"/>
        <v>1.3651877133105799E-2</v>
      </c>
      <c r="AT39" s="12"/>
      <c r="AU39" s="12" t="s">
        <v>258</v>
      </c>
      <c r="AV39" s="24">
        <v>1</v>
      </c>
      <c r="AX39" s="16">
        <v>4.0000000000000001E-3</v>
      </c>
      <c r="AY39" s="32">
        <f t="shared" si="8"/>
        <v>4.6029919447640949E-3</v>
      </c>
      <c r="AZ39" s="24" t="s">
        <v>766</v>
      </c>
      <c r="BA39" s="24" t="s">
        <v>316</v>
      </c>
      <c r="BB39" s="24">
        <v>3</v>
      </c>
      <c r="BD39" s="16"/>
      <c r="BE39" s="32"/>
      <c r="BF39" s="24"/>
      <c r="BG39" s="24"/>
      <c r="BH39" s="24"/>
      <c r="BJ39" s="16">
        <v>5.0498482167873277E-3</v>
      </c>
      <c r="BK39" s="32">
        <f t="shared" si="10"/>
        <v>6.352991078779624E-3</v>
      </c>
      <c r="BL39" s="24" t="s">
        <v>870</v>
      </c>
      <c r="BM39" s="24" t="s">
        <v>308</v>
      </c>
      <c r="BN39" s="24">
        <v>2</v>
      </c>
      <c r="BP39" s="16">
        <v>8.7061534860405649E-3</v>
      </c>
      <c r="BQ39" s="32">
        <f t="shared" si="11"/>
        <v>9.3353186299811354E-3</v>
      </c>
      <c r="BR39" s="24" t="s">
        <v>898</v>
      </c>
      <c r="BS39" s="34" t="s">
        <v>324</v>
      </c>
      <c r="BT39" s="24">
        <v>3</v>
      </c>
    </row>
    <row r="40" spans="2:72" x14ac:dyDescent="0.2">
      <c r="B40" s="16">
        <v>6.8042295098110972E-3</v>
      </c>
      <c r="C40" s="16">
        <f t="shared" si="0"/>
        <v>8.4687977254603256E-3</v>
      </c>
      <c r="D40" s="28" t="s">
        <v>401</v>
      </c>
      <c r="E40" s="12" t="s">
        <v>92</v>
      </c>
      <c r="F40" s="24">
        <v>3</v>
      </c>
      <c r="H40" s="16">
        <v>7.7294606830774605E-3</v>
      </c>
      <c r="I40" s="16">
        <f t="shared" si="1"/>
        <v>1.2107177268166219E-2</v>
      </c>
      <c r="J40" s="28" t="s">
        <v>455</v>
      </c>
      <c r="K40" s="12" t="s">
        <v>144</v>
      </c>
      <c r="L40" s="24">
        <v>3</v>
      </c>
      <c r="N40" s="16">
        <v>2.5357044975299501E-3</v>
      </c>
      <c r="O40" s="16">
        <f t="shared" si="2"/>
        <v>3.9917382751983206E-3</v>
      </c>
      <c r="P40" s="28" t="s">
        <v>539</v>
      </c>
      <c r="Q40" s="12" t="s">
        <v>205</v>
      </c>
      <c r="R40" s="24">
        <v>2</v>
      </c>
      <c r="T40" s="16">
        <v>1.0292983880361418E-2</v>
      </c>
      <c r="U40" s="16">
        <f t="shared" si="3"/>
        <v>1.1524348145984659E-2</v>
      </c>
      <c r="V40" s="16" t="s">
        <v>632</v>
      </c>
      <c r="W40" s="28" t="s">
        <v>213</v>
      </c>
      <c r="X40" s="24">
        <v>3</v>
      </c>
      <c r="Y40" s="23"/>
      <c r="Z40" s="16">
        <v>3.2329781755253396E-3</v>
      </c>
      <c r="AA40" s="16">
        <f t="shared" si="4"/>
        <v>3.7252265917610168E-3</v>
      </c>
      <c r="AB40" s="28" t="s">
        <v>698</v>
      </c>
      <c r="AC40" s="28" t="s">
        <v>235</v>
      </c>
      <c r="AD40" s="24">
        <v>0</v>
      </c>
      <c r="AE40" s="15"/>
      <c r="AF40" s="16">
        <v>1.2E-2</v>
      </c>
      <c r="AG40" s="16">
        <f t="shared" si="5"/>
        <v>1.2219959266802437E-2</v>
      </c>
      <c r="AH40" s="28" t="s">
        <v>582</v>
      </c>
      <c r="AI40" s="12" t="s">
        <v>262</v>
      </c>
      <c r="AJ40" s="24">
        <v>1</v>
      </c>
      <c r="AL40" s="13">
        <v>4.4602188739423666E-3</v>
      </c>
      <c r="AM40" s="16">
        <f t="shared" si="6"/>
        <v>4.5585191531724092E-3</v>
      </c>
      <c r="AN40" s="12" t="s">
        <v>729</v>
      </c>
      <c r="AO40" s="12" t="s">
        <v>78</v>
      </c>
      <c r="AP40" s="24">
        <v>0</v>
      </c>
      <c r="AQ40" s="23"/>
      <c r="AR40" s="31">
        <v>7.0000000000000001E-3</v>
      </c>
      <c r="AS40" s="32">
        <f t="shared" si="7"/>
        <v>1.1945392491467572E-2</v>
      </c>
      <c r="AT40" s="12"/>
      <c r="AU40" s="12" t="s">
        <v>258</v>
      </c>
      <c r="AV40" s="24">
        <v>1</v>
      </c>
      <c r="AX40" s="16">
        <v>4.0000000000000001E-3</v>
      </c>
      <c r="AY40" s="32">
        <f t="shared" si="8"/>
        <v>4.6029919447640949E-3</v>
      </c>
      <c r="AZ40" s="24" t="s">
        <v>767</v>
      </c>
      <c r="BA40" s="24" t="s">
        <v>810</v>
      </c>
      <c r="BB40" s="24">
        <v>3</v>
      </c>
      <c r="BD40" s="16"/>
      <c r="BE40" s="32"/>
      <c r="BF40" s="24"/>
      <c r="BG40" s="24"/>
      <c r="BH40" s="24"/>
      <c r="BJ40" s="16">
        <v>4.5086939952034165E-3</v>
      </c>
      <c r="BK40" s="32">
        <f t="shared" si="10"/>
        <v>5.6721888458456382E-3</v>
      </c>
      <c r="BL40" s="24" t="s">
        <v>871</v>
      </c>
      <c r="BM40" s="24" t="s">
        <v>221</v>
      </c>
      <c r="BN40" s="24">
        <v>3</v>
      </c>
      <c r="BP40" s="16">
        <v>8.5650971689678196E-3</v>
      </c>
      <c r="BQ40" s="32">
        <f t="shared" si="11"/>
        <v>9.1840686357377438E-3</v>
      </c>
      <c r="BR40" s="24" t="s">
        <v>936</v>
      </c>
      <c r="BS40" s="34" t="s">
        <v>340</v>
      </c>
      <c r="BT40" s="24">
        <v>3</v>
      </c>
    </row>
    <row r="41" spans="2:72" x14ac:dyDescent="0.2">
      <c r="B41" s="16">
        <v>6.540374477704473E-3</v>
      </c>
      <c r="C41" s="16">
        <f t="shared" si="0"/>
        <v>8.1403939153692883E-3</v>
      </c>
      <c r="D41" s="28" t="s">
        <v>402</v>
      </c>
      <c r="E41" s="12" t="s">
        <v>97</v>
      </c>
      <c r="F41" s="24">
        <v>3</v>
      </c>
      <c r="H41" s="16">
        <v>7.7239635077824709E-3</v>
      </c>
      <c r="I41" s="16">
        <f t="shared" si="1"/>
        <v>1.209856667054505E-2</v>
      </c>
      <c r="J41" s="28" t="s">
        <v>456</v>
      </c>
      <c r="K41" s="12" t="s">
        <v>145</v>
      </c>
      <c r="L41" s="24">
        <v>1</v>
      </c>
      <c r="N41" s="16">
        <v>2.3683357420329339E-3</v>
      </c>
      <c r="O41" s="16">
        <f t="shared" si="2"/>
        <v>3.7282642512966617E-3</v>
      </c>
      <c r="P41" s="28" t="s">
        <v>540</v>
      </c>
      <c r="Q41" s="12" t="s">
        <v>206</v>
      </c>
      <c r="R41" s="24">
        <v>2</v>
      </c>
      <c r="T41" s="16">
        <v>9.8175853346135957E-3</v>
      </c>
      <c r="U41" s="16">
        <f t="shared" si="3"/>
        <v>1.0992076997698323E-2</v>
      </c>
      <c r="V41" s="16" t="s">
        <v>633</v>
      </c>
      <c r="W41" s="28" t="s">
        <v>210</v>
      </c>
      <c r="X41" s="24">
        <v>3</v>
      </c>
      <c r="Y41" s="23"/>
      <c r="Z41" s="16">
        <v>2.8688937540517412E-3</v>
      </c>
      <c r="AA41" s="16">
        <f t="shared" si="4"/>
        <v>3.3057072214210102E-3</v>
      </c>
      <c r="AB41" s="28" t="s">
        <v>699</v>
      </c>
      <c r="AC41" s="28" t="s">
        <v>187</v>
      </c>
      <c r="AD41" s="24">
        <v>3</v>
      </c>
      <c r="AE41" s="15"/>
      <c r="AF41" s="16">
        <v>9.0000000000000011E-3</v>
      </c>
      <c r="AG41" s="16">
        <f t="shared" si="5"/>
        <v>9.1649694501018293E-3</v>
      </c>
      <c r="AH41" s="28" t="s">
        <v>583</v>
      </c>
      <c r="AI41" s="12" t="s">
        <v>263</v>
      </c>
      <c r="AJ41" s="24">
        <v>2</v>
      </c>
      <c r="AL41" s="13">
        <v>8.6797253620585935E-2</v>
      </c>
      <c r="AM41" s="16">
        <f t="shared" si="6"/>
        <v>8.8710207784596012E-2</v>
      </c>
      <c r="AN41" s="12" t="s">
        <v>730</v>
      </c>
      <c r="AO41" s="12" t="s">
        <v>78</v>
      </c>
      <c r="AP41" s="24">
        <v>0</v>
      </c>
      <c r="AQ41" s="23"/>
      <c r="AR41" s="31">
        <v>7.0000000000000001E-3</v>
      </c>
      <c r="AS41" s="32">
        <f t="shared" si="7"/>
        <v>1.1945392491467572E-2</v>
      </c>
      <c r="AT41" s="12"/>
      <c r="AU41" s="12" t="s">
        <v>70</v>
      </c>
      <c r="AV41" s="24">
        <v>1</v>
      </c>
      <c r="AX41" s="16">
        <v>3.0000000000000001E-3</v>
      </c>
      <c r="AY41" s="32">
        <f t="shared" si="8"/>
        <v>3.4522439585730714E-3</v>
      </c>
      <c r="AZ41" s="24" t="s">
        <v>768</v>
      </c>
      <c r="BA41" s="24" t="s">
        <v>804</v>
      </c>
      <c r="BB41" s="24">
        <v>3</v>
      </c>
      <c r="BD41" s="16"/>
      <c r="BE41" s="32"/>
      <c r="BF41" s="24"/>
      <c r="BG41" s="24"/>
      <c r="BH41" s="24"/>
      <c r="BJ41" s="16">
        <v>4.4816214796891242E-3</v>
      </c>
      <c r="BK41" s="32">
        <f t="shared" si="10"/>
        <v>5.6381301093927942E-3</v>
      </c>
      <c r="BL41" s="24" t="s">
        <v>872</v>
      </c>
      <c r="BM41" s="24" t="s">
        <v>218</v>
      </c>
      <c r="BN41" s="24">
        <v>3</v>
      </c>
      <c r="BP41" s="16">
        <v>8.3966329896651218E-3</v>
      </c>
      <c r="BQ41" s="32">
        <f t="shared" si="11"/>
        <v>9.0034301029975877E-3</v>
      </c>
      <c r="BR41" s="24" t="s">
        <v>964</v>
      </c>
      <c r="BS41" s="34" t="s">
        <v>328</v>
      </c>
      <c r="BT41" s="24">
        <v>3</v>
      </c>
    </row>
    <row r="42" spans="2:72" x14ac:dyDescent="0.2">
      <c r="B42" s="16">
        <v>6.4801188235150331E-3</v>
      </c>
      <c r="C42" s="16">
        <f t="shared" si="0"/>
        <v>8.0653974816937545E-3</v>
      </c>
      <c r="D42" s="28" t="s">
        <v>403</v>
      </c>
      <c r="E42" s="12" t="s">
        <v>98</v>
      </c>
      <c r="F42" s="24">
        <v>3</v>
      </c>
      <c r="H42" s="16">
        <v>7.6955918178506968E-3</v>
      </c>
      <c r="I42" s="16">
        <f t="shared" si="1"/>
        <v>1.2054126172884783E-2</v>
      </c>
      <c r="J42" s="28" t="s">
        <v>457</v>
      </c>
      <c r="K42" s="12" t="s">
        <v>146</v>
      </c>
      <c r="L42" s="24">
        <v>3</v>
      </c>
      <c r="N42" s="16">
        <v>2.2248124889670657E-3</v>
      </c>
      <c r="O42" s="16">
        <f t="shared" si="2"/>
        <v>3.5023281206465508E-3</v>
      </c>
      <c r="P42" s="28" t="s">
        <v>541</v>
      </c>
      <c r="Q42" s="12" t="s">
        <v>207</v>
      </c>
      <c r="R42" s="24">
        <v>3</v>
      </c>
      <c r="T42" s="16">
        <v>9.5461544647996097E-3</v>
      </c>
      <c r="U42" s="16">
        <f t="shared" si="3"/>
        <v>1.0688174467813668E-2</v>
      </c>
      <c r="V42" s="16" t="s">
        <v>634</v>
      </c>
      <c r="W42" s="28" t="s">
        <v>217</v>
      </c>
      <c r="X42" s="24">
        <v>2</v>
      </c>
      <c r="Y42" s="23"/>
      <c r="Z42" s="16">
        <v>2.305690069593829E-3</v>
      </c>
      <c r="AA42" s="16">
        <f t="shared" si="4"/>
        <v>2.6567509872579159E-3</v>
      </c>
      <c r="AB42" s="28" t="s">
        <v>539</v>
      </c>
      <c r="AC42" s="28" t="s">
        <v>238</v>
      </c>
      <c r="AD42" s="24">
        <v>2</v>
      </c>
      <c r="AE42" s="15"/>
      <c r="AF42" s="16">
        <v>8.0000000000000002E-3</v>
      </c>
      <c r="AG42" s="16">
        <f t="shared" si="5"/>
        <v>8.1466395112016251E-3</v>
      </c>
      <c r="AH42" s="28" t="s">
        <v>584</v>
      </c>
      <c r="AI42" s="12" t="s">
        <v>264</v>
      </c>
      <c r="AJ42" s="24">
        <v>2</v>
      </c>
      <c r="AL42" s="13">
        <v>6.0535670609580809E-2</v>
      </c>
      <c r="AM42" s="16">
        <f t="shared" si="6"/>
        <v>6.186983682260342E-2</v>
      </c>
      <c r="AN42" s="12" t="s">
        <v>731</v>
      </c>
      <c r="AO42" s="12" t="s">
        <v>282</v>
      </c>
      <c r="AP42" s="24">
        <v>1</v>
      </c>
      <c r="AQ42" s="23"/>
      <c r="AR42" s="31">
        <v>7.0000000000000001E-3</v>
      </c>
      <c r="AS42" s="32">
        <f t="shared" si="7"/>
        <v>1.1945392491467572E-2</v>
      </c>
      <c r="AT42" s="12"/>
      <c r="AU42" s="12" t="s">
        <v>70</v>
      </c>
      <c r="AV42" s="24">
        <v>1</v>
      </c>
      <c r="AX42" s="16">
        <v>3.0000000000000001E-3</v>
      </c>
      <c r="AY42" s="32">
        <f t="shared" si="8"/>
        <v>3.4522439585730714E-3</v>
      </c>
      <c r="AZ42" s="24" t="s">
        <v>769</v>
      </c>
      <c r="BA42" s="24" t="s">
        <v>211</v>
      </c>
      <c r="BB42" s="24">
        <v>3</v>
      </c>
      <c r="BD42" s="16"/>
      <c r="BE42" s="32"/>
      <c r="BF42" s="24"/>
      <c r="BG42" s="24"/>
      <c r="BH42" s="24"/>
      <c r="BJ42" s="16">
        <v>4.4805047077465417E-3</v>
      </c>
      <c r="BK42" s="32">
        <f t="shared" si="10"/>
        <v>5.6367251479199579E-3</v>
      </c>
      <c r="BL42" s="24" t="s">
        <v>873</v>
      </c>
      <c r="BM42" s="24" t="s">
        <v>218</v>
      </c>
      <c r="BN42" s="24">
        <v>3</v>
      </c>
      <c r="BP42" s="16">
        <v>7.7477532461962643E-3</v>
      </c>
      <c r="BQ42" s="32">
        <f t="shared" si="11"/>
        <v>8.307657949711434E-3</v>
      </c>
      <c r="BR42" s="24" t="s">
        <v>915</v>
      </c>
      <c r="BS42" s="34" t="s">
        <v>330</v>
      </c>
      <c r="BT42" s="24">
        <v>3</v>
      </c>
    </row>
    <row r="43" spans="2:72" x14ac:dyDescent="0.2">
      <c r="B43" s="16">
        <v>6.4316035814143456E-3</v>
      </c>
      <c r="C43" s="16">
        <f t="shared" si="0"/>
        <v>8.0050136026138339E-3</v>
      </c>
      <c r="D43" s="28" t="s">
        <v>404</v>
      </c>
      <c r="E43" s="12" t="s">
        <v>83</v>
      </c>
      <c r="F43" s="24">
        <v>1</v>
      </c>
      <c r="H43" s="16">
        <v>7.5347396887961637E-3</v>
      </c>
      <c r="I43" s="16">
        <f t="shared" si="1"/>
        <v>1.1802172599372353E-2</v>
      </c>
      <c r="J43" s="28" t="s">
        <v>458</v>
      </c>
      <c r="K43" s="12" t="s">
        <v>147</v>
      </c>
      <c r="L43" s="24">
        <v>2</v>
      </c>
      <c r="N43" s="16">
        <v>1.6346870521704296E-3</v>
      </c>
      <c r="O43" s="16">
        <f t="shared" si="2"/>
        <v>2.5733451514070777E-3</v>
      </c>
      <c r="P43" s="28" t="s">
        <v>542</v>
      </c>
      <c r="Q43" s="12" t="s">
        <v>207</v>
      </c>
      <c r="R43" s="24">
        <v>3</v>
      </c>
      <c r="T43" s="16">
        <v>8.9877079507875955E-3</v>
      </c>
      <c r="U43" s="16">
        <f t="shared" si="3"/>
        <v>1.0062920204988574E-2</v>
      </c>
      <c r="V43" s="16" t="s">
        <v>635</v>
      </c>
      <c r="W43" s="28" t="s">
        <v>212</v>
      </c>
      <c r="X43" s="24">
        <v>3</v>
      </c>
      <c r="Y43" s="23"/>
      <c r="Z43" s="16">
        <v>1.6528143700485648E-3</v>
      </c>
      <c r="AA43" s="16">
        <f t="shared" si="4"/>
        <v>1.9044694112570538E-3</v>
      </c>
      <c r="AB43" s="28" t="s">
        <v>700</v>
      </c>
      <c r="AC43" s="28" t="s">
        <v>96</v>
      </c>
      <c r="AD43" s="24">
        <v>3</v>
      </c>
      <c r="AE43" s="15"/>
      <c r="AF43" s="16">
        <v>6.9999999999999993E-3</v>
      </c>
      <c r="AG43" s="16">
        <f t="shared" si="5"/>
        <v>7.1283095723014209E-3</v>
      </c>
      <c r="AH43" s="28" t="s">
        <v>585</v>
      </c>
      <c r="AI43" s="12" t="s">
        <v>257</v>
      </c>
      <c r="AJ43" s="24">
        <v>3</v>
      </c>
      <c r="AL43" s="13"/>
      <c r="AM43" s="13"/>
      <c r="AN43" s="12"/>
      <c r="AO43" s="14"/>
      <c r="AP43" s="24"/>
      <c r="AQ43" s="23"/>
      <c r="AR43" s="31">
        <v>7.0000000000000001E-3</v>
      </c>
      <c r="AS43" s="31">
        <f t="shared" si="7"/>
        <v>1.1945392491467572E-2</v>
      </c>
      <c r="AT43" s="12"/>
      <c r="AU43" s="12" t="s">
        <v>258</v>
      </c>
      <c r="AV43" s="24">
        <v>1</v>
      </c>
      <c r="AX43" s="16">
        <v>2E-3</v>
      </c>
      <c r="AY43" s="32">
        <f t="shared" si="8"/>
        <v>2.3014959723820475E-3</v>
      </c>
      <c r="AZ43" s="24" t="s">
        <v>770</v>
      </c>
      <c r="BA43" s="24" t="s">
        <v>211</v>
      </c>
      <c r="BB43" s="24">
        <v>3</v>
      </c>
      <c r="BD43" s="16"/>
      <c r="BE43" s="32"/>
      <c r="BF43" s="24"/>
      <c r="BG43" s="24"/>
      <c r="BH43" s="24"/>
      <c r="BJ43" s="16">
        <v>4.4805047077465417E-3</v>
      </c>
      <c r="BK43" s="32">
        <f t="shared" si="10"/>
        <v>5.6367251479199579E-3</v>
      </c>
      <c r="BL43" s="24" t="s">
        <v>874</v>
      </c>
      <c r="BM43" s="24" t="s">
        <v>218</v>
      </c>
      <c r="BN43" s="24">
        <v>3</v>
      </c>
      <c r="BP43" s="16">
        <v>7.4136821514544128E-3</v>
      </c>
      <c r="BQ43" s="32">
        <f t="shared" si="11"/>
        <v>7.9494446331782181E-3</v>
      </c>
      <c r="BR43" s="24" t="s">
        <v>918</v>
      </c>
      <c r="BS43" s="34" t="s">
        <v>327</v>
      </c>
      <c r="BT43" s="24">
        <v>2</v>
      </c>
    </row>
    <row r="44" spans="2:72" x14ac:dyDescent="0.2">
      <c r="B44" s="16">
        <v>5.9086353754542595E-3</v>
      </c>
      <c r="C44" s="16">
        <f t="shared" si="0"/>
        <v>7.3541078760011817E-3</v>
      </c>
      <c r="D44" s="28" t="s">
        <v>405</v>
      </c>
      <c r="E44" s="12" t="s">
        <v>94</v>
      </c>
      <c r="F44" s="24">
        <v>3</v>
      </c>
      <c r="H44" s="16">
        <v>6.8519980467217755E-3</v>
      </c>
      <c r="I44" s="16">
        <f t="shared" si="1"/>
        <v>1.0732748168887717E-2</v>
      </c>
      <c r="J44" s="28" t="s">
        <v>459</v>
      </c>
      <c r="K44" s="12" t="s">
        <v>148</v>
      </c>
      <c r="L44" s="27">
        <v>1</v>
      </c>
      <c r="N44" s="16">
        <v>1.1583995255466932E-3</v>
      </c>
      <c r="O44" s="16">
        <f t="shared" si="2"/>
        <v>1.8235672684260378E-3</v>
      </c>
      <c r="P44" s="28" t="s">
        <v>543</v>
      </c>
      <c r="Q44" s="12" t="s">
        <v>207</v>
      </c>
      <c r="R44" s="27">
        <v>3</v>
      </c>
      <c r="T44" s="16">
        <v>8.4487213739925272E-3</v>
      </c>
      <c r="U44" s="16">
        <f t="shared" si="3"/>
        <v>9.4594538992800719E-3</v>
      </c>
      <c r="V44" s="16" t="s">
        <v>636</v>
      </c>
      <c r="W44" s="28" t="s">
        <v>217</v>
      </c>
      <c r="X44" s="24">
        <v>2</v>
      </c>
      <c r="Y44" s="23"/>
      <c r="Z44" s="16">
        <v>1.3282402777971478E-3</v>
      </c>
      <c r="AA44" s="16">
        <f t="shared" si="4"/>
        <v>1.5304761537073956E-3</v>
      </c>
      <c r="AB44" s="28" t="s">
        <v>701</v>
      </c>
      <c r="AC44" s="28" t="s">
        <v>96</v>
      </c>
      <c r="AD44" s="24">
        <v>3</v>
      </c>
      <c r="AE44" s="15"/>
      <c r="AF44" s="16">
        <v>5.0000000000000001E-3</v>
      </c>
      <c r="AG44" s="16">
        <f t="shared" si="5"/>
        <v>5.0916496945010159E-3</v>
      </c>
      <c r="AH44" s="28" t="s">
        <v>586</v>
      </c>
      <c r="AI44" s="12" t="s">
        <v>265</v>
      </c>
      <c r="AJ44" s="27">
        <v>1</v>
      </c>
      <c r="AL44" s="13"/>
      <c r="AM44" s="13"/>
      <c r="AN44" s="12"/>
      <c r="AO44" s="14"/>
      <c r="AP44" s="24"/>
      <c r="AQ44" s="23"/>
      <c r="AR44" s="31">
        <v>6.0000000000000001E-3</v>
      </c>
      <c r="AS44" s="31">
        <f t="shared" si="7"/>
        <v>1.0238907849829348E-2</v>
      </c>
      <c r="AT44" s="12"/>
      <c r="AU44" s="12" t="s">
        <v>70</v>
      </c>
      <c r="AV44" s="24">
        <v>1</v>
      </c>
      <c r="AX44" s="16">
        <v>2E-3</v>
      </c>
      <c r="AY44" s="32">
        <f t="shared" si="8"/>
        <v>2.3014959723820475E-3</v>
      </c>
      <c r="AZ44" s="24" t="s">
        <v>771</v>
      </c>
      <c r="BA44" s="24" t="s">
        <v>219</v>
      </c>
      <c r="BB44" s="24">
        <v>3</v>
      </c>
      <c r="BD44" s="16"/>
      <c r="BE44" s="32"/>
      <c r="BF44" s="24"/>
      <c r="BG44" s="24"/>
      <c r="BH44" s="24"/>
      <c r="BJ44" s="16">
        <v>4.0432561098465609E-3</v>
      </c>
      <c r="BK44" s="32">
        <f t="shared" si="10"/>
        <v>5.0866419924633149E-3</v>
      </c>
      <c r="BL44" s="24" t="s">
        <v>875</v>
      </c>
      <c r="BM44" s="24" t="s">
        <v>222</v>
      </c>
      <c r="BN44" s="24">
        <v>3</v>
      </c>
      <c r="BP44" s="16">
        <v>7.0115560401382481E-3</v>
      </c>
      <c r="BQ44" s="32">
        <f t="shared" si="11"/>
        <v>7.5182581873395622E-3</v>
      </c>
      <c r="BR44" s="24" t="s">
        <v>939</v>
      </c>
      <c r="BS44" s="34" t="s">
        <v>344</v>
      </c>
      <c r="BT44" s="24">
        <v>2</v>
      </c>
    </row>
    <row r="45" spans="2:72" x14ac:dyDescent="0.2">
      <c r="B45" s="16">
        <v>4.2542723644591017E-3</v>
      </c>
      <c r="C45" s="16">
        <f t="shared" si="0"/>
        <v>5.2950259940041629E-3</v>
      </c>
      <c r="D45" s="28" t="s">
        <v>406</v>
      </c>
      <c r="E45" s="12" t="s">
        <v>93</v>
      </c>
      <c r="F45" s="24">
        <v>3</v>
      </c>
      <c r="H45" s="16">
        <v>6.054132432178211E-3</v>
      </c>
      <c r="I45" s="16">
        <f t="shared" si="1"/>
        <v>9.4829972706649886E-3</v>
      </c>
      <c r="J45" s="28" t="s">
        <v>460</v>
      </c>
      <c r="K45" s="12" t="s">
        <v>149</v>
      </c>
      <c r="L45" s="24">
        <v>2</v>
      </c>
      <c r="N45" s="16">
        <v>9.9338052221498076E-4</v>
      </c>
      <c r="O45" s="16">
        <f t="shared" si="2"/>
        <v>1.5637922542727984E-3</v>
      </c>
      <c r="P45" s="28" t="s">
        <v>544</v>
      </c>
      <c r="Q45" s="12" t="s">
        <v>195</v>
      </c>
      <c r="R45" s="24">
        <v>2</v>
      </c>
      <c r="T45" s="16">
        <v>7.8904109990549833E-3</v>
      </c>
      <c r="U45" s="16">
        <f t="shared" si="3"/>
        <v>8.8343520620400868E-3</v>
      </c>
      <c r="V45" s="16" t="s">
        <v>637</v>
      </c>
      <c r="W45" s="28" t="s">
        <v>212</v>
      </c>
      <c r="X45" s="24">
        <v>3</v>
      </c>
      <c r="Y45" s="23"/>
      <c r="Z45" s="16"/>
      <c r="AA45" s="16"/>
      <c r="AB45" s="16"/>
      <c r="AC45" s="28"/>
      <c r="AD45" s="24"/>
      <c r="AE45" s="15"/>
      <c r="AF45" s="16">
        <v>5.0000000000000001E-3</v>
      </c>
      <c r="AG45" s="16">
        <f t="shared" si="5"/>
        <v>5.0916496945010159E-3</v>
      </c>
      <c r="AH45" s="28" t="s">
        <v>587</v>
      </c>
      <c r="AI45" s="12" t="s">
        <v>266</v>
      </c>
      <c r="AJ45" s="24">
        <v>3</v>
      </c>
      <c r="AL45" s="12"/>
      <c r="AM45" s="12"/>
      <c r="AN45" s="12"/>
      <c r="AO45" s="12"/>
      <c r="AP45" s="24"/>
      <c r="AQ45" s="23"/>
      <c r="AR45" s="12">
        <v>6.0000000000000001E-3</v>
      </c>
      <c r="AS45" s="12">
        <f t="shared" si="7"/>
        <v>1.0238907849829348E-2</v>
      </c>
      <c r="AT45" s="12"/>
      <c r="AU45" s="12" t="s">
        <v>70</v>
      </c>
      <c r="AV45" s="24">
        <v>1</v>
      </c>
      <c r="AX45" s="16">
        <v>2E-3</v>
      </c>
      <c r="AY45" s="32">
        <f t="shared" si="8"/>
        <v>2.3014959723820475E-3</v>
      </c>
      <c r="AZ45" s="24" t="s">
        <v>772</v>
      </c>
      <c r="BA45" s="24" t="s">
        <v>804</v>
      </c>
      <c r="BB45" s="24">
        <v>3</v>
      </c>
      <c r="BD45" s="16"/>
      <c r="BE45" s="32"/>
      <c r="BF45" s="24"/>
      <c r="BG45" s="24"/>
      <c r="BH45" s="24"/>
      <c r="BJ45" s="16">
        <v>3.399186215232464E-3</v>
      </c>
      <c r="BK45" s="32">
        <f t="shared" si="10"/>
        <v>4.276366095260796E-3</v>
      </c>
      <c r="BL45" s="24" t="s">
        <v>876</v>
      </c>
      <c r="BM45" s="24" t="s">
        <v>83</v>
      </c>
      <c r="BN45" s="24">
        <v>1</v>
      </c>
      <c r="BP45" s="16">
        <v>6.6771323724960224E-3</v>
      </c>
      <c r="BQ45" s="32">
        <f t="shared" si="11"/>
        <v>7.1596668186194009E-3</v>
      </c>
      <c r="BR45" s="24" t="s">
        <v>943</v>
      </c>
      <c r="BS45" s="34" t="s">
        <v>342</v>
      </c>
      <c r="BT45" s="24">
        <v>2</v>
      </c>
    </row>
    <row r="46" spans="2:72" x14ac:dyDescent="0.2">
      <c r="B46" s="16">
        <v>4.0955491911702042E-3</v>
      </c>
      <c r="C46" s="16">
        <f t="shared" si="0"/>
        <v>5.097473214958622E-3</v>
      </c>
      <c r="D46" s="28" t="s">
        <v>407</v>
      </c>
      <c r="E46" s="12" t="s">
        <v>105</v>
      </c>
      <c r="F46" s="24">
        <v>2</v>
      </c>
      <c r="H46" s="16">
        <v>6.0231724166290058E-3</v>
      </c>
      <c r="I46" s="16">
        <f t="shared" si="1"/>
        <v>9.4345025034556721E-3</v>
      </c>
      <c r="J46" s="28" t="s">
        <v>416</v>
      </c>
      <c r="K46" s="12" t="s">
        <v>144</v>
      </c>
      <c r="L46" s="24">
        <v>3</v>
      </c>
      <c r="N46" s="16">
        <v>8.7163269128604339E-4</v>
      </c>
      <c r="O46" s="16">
        <f t="shared" si="2"/>
        <v>1.3721352701428196E-3</v>
      </c>
      <c r="P46" s="28" t="s">
        <v>545</v>
      </c>
      <c r="Q46" s="12" t="s">
        <v>208</v>
      </c>
      <c r="R46" s="24">
        <v>3</v>
      </c>
      <c r="T46" s="16">
        <v>7.6711799173394745E-3</v>
      </c>
      <c r="U46" s="16">
        <f t="shared" si="3"/>
        <v>8.5888940549668624E-3</v>
      </c>
      <c r="V46" s="16" t="s">
        <v>638</v>
      </c>
      <c r="W46" s="28" t="s">
        <v>218</v>
      </c>
      <c r="X46" s="24">
        <v>3</v>
      </c>
      <c r="Y46" s="23"/>
      <c r="Z46" s="16"/>
      <c r="AA46" s="16"/>
      <c r="AB46" s="16"/>
      <c r="AC46" s="28"/>
      <c r="AD46" s="24"/>
      <c r="AE46" s="15"/>
      <c r="AF46" s="16">
        <v>3.0000000000000001E-3</v>
      </c>
      <c r="AG46" s="16">
        <f t="shared" si="5"/>
        <v>3.0549898167006092E-3</v>
      </c>
      <c r="AH46" s="28" t="s">
        <v>588</v>
      </c>
      <c r="AI46" s="12" t="s">
        <v>242</v>
      </c>
      <c r="AJ46" s="24">
        <v>3</v>
      </c>
      <c r="AL46" s="12"/>
      <c r="AM46" s="12"/>
      <c r="AN46" s="12"/>
      <c r="AO46" s="12"/>
      <c r="AP46" s="24"/>
      <c r="AQ46" s="23"/>
      <c r="AR46" s="12">
        <v>6.0000000000000001E-3</v>
      </c>
      <c r="AS46" s="12">
        <f t="shared" si="7"/>
        <v>1.0238907849829348E-2</v>
      </c>
      <c r="AT46" s="12"/>
      <c r="AU46" s="12" t="s">
        <v>70</v>
      </c>
      <c r="AV46" s="24">
        <v>1</v>
      </c>
      <c r="AX46" s="16">
        <v>1E-3</v>
      </c>
      <c r="AY46" s="32">
        <f t="shared" si="8"/>
        <v>1.1507479861910237E-3</v>
      </c>
      <c r="AZ46" s="24" t="s">
        <v>773</v>
      </c>
      <c r="BA46" s="24" t="s">
        <v>211</v>
      </c>
      <c r="BB46" s="24">
        <v>3</v>
      </c>
      <c r="BD46" s="16"/>
      <c r="BE46" s="32"/>
      <c r="BF46" s="24"/>
      <c r="BG46" s="24"/>
      <c r="BH46" s="24"/>
      <c r="BJ46" s="16">
        <v>3.0300865664883224E-3</v>
      </c>
      <c r="BK46" s="32">
        <f t="shared" si="10"/>
        <v>3.812018123799582E-3</v>
      </c>
      <c r="BL46" s="24" t="s">
        <v>877</v>
      </c>
      <c r="BM46" s="24" t="s">
        <v>221</v>
      </c>
      <c r="BN46" s="24">
        <v>3</v>
      </c>
      <c r="BP46" s="16">
        <v>6.3757381151102526E-3</v>
      </c>
      <c r="BQ46" s="32">
        <f t="shared" si="11"/>
        <v>6.8364917872517543E-3</v>
      </c>
      <c r="BR46" s="24" t="s">
        <v>903</v>
      </c>
      <c r="BS46" s="34" t="s">
        <v>325</v>
      </c>
      <c r="BT46" s="24">
        <v>2</v>
      </c>
    </row>
    <row r="47" spans="2:72" x14ac:dyDescent="0.2">
      <c r="B47" s="16">
        <v>3.3014355221805112E-3</v>
      </c>
      <c r="C47" s="16">
        <f t="shared" si="0"/>
        <v>4.1090897361239151E-3</v>
      </c>
      <c r="D47" s="28" t="s">
        <v>408</v>
      </c>
      <c r="E47" s="12" t="s">
        <v>96</v>
      </c>
      <c r="F47" s="24">
        <v>3</v>
      </c>
      <c r="H47" s="16">
        <v>5.9153988263095647E-3</v>
      </c>
      <c r="I47" s="16">
        <f t="shared" si="1"/>
        <v>9.2656894366292975E-3</v>
      </c>
      <c r="J47" s="28" t="s">
        <v>461</v>
      </c>
      <c r="K47" s="12" t="s">
        <v>127</v>
      </c>
      <c r="L47" s="24">
        <v>3</v>
      </c>
      <c r="N47" s="16">
        <v>8.2468078112100409E-4</v>
      </c>
      <c r="O47" s="16">
        <f t="shared" si="2"/>
        <v>1.2982229759137297E-3</v>
      </c>
      <c r="P47" s="28" t="s">
        <v>546</v>
      </c>
      <c r="Q47" s="12" t="s">
        <v>209</v>
      </c>
      <c r="R47" s="24">
        <v>3</v>
      </c>
      <c r="T47" s="16">
        <v>7.0544485641211756E-3</v>
      </c>
      <c r="U47" s="16">
        <f t="shared" si="3"/>
        <v>7.8983822549248371E-3</v>
      </c>
      <c r="V47" s="16" t="s">
        <v>639</v>
      </c>
      <c r="W47" s="28" t="s">
        <v>83</v>
      </c>
      <c r="X47" s="24">
        <v>1</v>
      </c>
      <c r="Y47" s="23"/>
      <c r="Z47" s="16"/>
      <c r="AA47" s="16"/>
      <c r="AB47" s="16"/>
      <c r="AC47" s="28"/>
      <c r="AD47" s="24"/>
      <c r="AE47" s="15"/>
      <c r="AF47" s="16">
        <v>3.0000000000000001E-3</v>
      </c>
      <c r="AG47" s="16">
        <f t="shared" si="5"/>
        <v>3.0549898167006092E-3</v>
      </c>
      <c r="AH47" s="28" t="s">
        <v>589</v>
      </c>
      <c r="AI47" s="12" t="s">
        <v>259</v>
      </c>
      <c r="AJ47" s="24">
        <v>3</v>
      </c>
      <c r="AL47" s="12"/>
      <c r="AM47" s="12"/>
      <c r="AN47" s="12"/>
      <c r="AO47" s="12"/>
      <c r="AP47" s="24"/>
      <c r="AQ47" s="23"/>
      <c r="AR47" s="12">
        <v>6.0000000000000001E-3</v>
      </c>
      <c r="AS47" s="12">
        <f t="shared" si="7"/>
        <v>1.0238907849829348E-2</v>
      </c>
      <c r="AT47" s="12"/>
      <c r="AU47" s="12" t="s">
        <v>241</v>
      </c>
      <c r="AV47" s="24">
        <v>3</v>
      </c>
      <c r="AX47" s="16">
        <v>1E-3</v>
      </c>
      <c r="AY47" s="32">
        <f t="shared" si="8"/>
        <v>1.1507479861910237E-3</v>
      </c>
      <c r="AZ47" s="24" t="s">
        <v>774</v>
      </c>
      <c r="BA47" s="24" t="s">
        <v>810</v>
      </c>
      <c r="BB47" s="24">
        <v>3</v>
      </c>
      <c r="BD47" s="16"/>
      <c r="BE47" s="32"/>
      <c r="BF47" s="24"/>
      <c r="BG47" s="24"/>
      <c r="BH47" s="24"/>
      <c r="BJ47" s="16">
        <v>2.9069109194813513E-3</v>
      </c>
      <c r="BK47" s="32">
        <f t="shared" si="10"/>
        <v>3.6570562807966972E-3</v>
      </c>
      <c r="BL47" s="24" t="s">
        <v>878</v>
      </c>
      <c r="BM47" s="24" t="s">
        <v>83</v>
      </c>
      <c r="BN47" s="24">
        <v>1</v>
      </c>
      <c r="BP47" s="16">
        <v>6.2528704102538099E-3</v>
      </c>
      <c r="BQ47" s="32">
        <f t="shared" si="11"/>
        <v>6.7047448365451668E-3</v>
      </c>
      <c r="BR47" s="24" t="s">
        <v>888</v>
      </c>
      <c r="BS47" s="34" t="s">
        <v>320</v>
      </c>
      <c r="BT47" s="24">
        <v>2</v>
      </c>
    </row>
    <row r="48" spans="2:72" x14ac:dyDescent="0.2">
      <c r="B48" s="16">
        <v>3.301433841882361E-3</v>
      </c>
      <c r="C48" s="16">
        <f t="shared" si="0"/>
        <v>4.1090876447621915E-3</v>
      </c>
      <c r="D48" s="28" t="s">
        <v>409</v>
      </c>
      <c r="E48" s="12" t="s">
        <v>96</v>
      </c>
      <c r="F48" s="24">
        <v>3</v>
      </c>
      <c r="H48" s="16">
        <v>5.7132492356323714E-3</v>
      </c>
      <c r="I48" s="16">
        <f t="shared" si="1"/>
        <v>8.9490488546577259E-3</v>
      </c>
      <c r="J48" s="28" t="s">
        <v>462</v>
      </c>
      <c r="K48" s="12" t="s">
        <v>144</v>
      </c>
      <c r="L48" s="24">
        <v>3</v>
      </c>
      <c r="N48" s="16"/>
      <c r="O48" s="16"/>
      <c r="P48" s="16"/>
      <c r="Q48" s="12"/>
      <c r="R48" s="24"/>
      <c r="T48" s="16">
        <v>7.0302904549801306E-3</v>
      </c>
      <c r="U48" s="16">
        <f t="shared" si="3"/>
        <v>7.8713340769109488E-3</v>
      </c>
      <c r="V48" s="16" t="s">
        <v>640</v>
      </c>
      <c r="W48" s="28" t="s">
        <v>210</v>
      </c>
      <c r="X48" s="24">
        <v>3</v>
      </c>
      <c r="Z48" s="16"/>
      <c r="AA48" s="16"/>
      <c r="AB48" s="16"/>
      <c r="AC48" s="28"/>
      <c r="AD48" s="24"/>
      <c r="AE48" s="15"/>
      <c r="AF48" s="16">
        <v>2E-3</v>
      </c>
      <c r="AG48" s="16">
        <f t="shared" si="5"/>
        <v>2.0366598778004063E-3</v>
      </c>
      <c r="AH48" s="28" t="s">
        <v>590</v>
      </c>
      <c r="AI48" s="12" t="s">
        <v>208</v>
      </c>
      <c r="AJ48" s="24">
        <v>3</v>
      </c>
      <c r="AL48" s="12"/>
      <c r="AM48" s="12"/>
      <c r="AN48" s="12"/>
      <c r="AO48" s="12"/>
      <c r="AP48" s="24"/>
      <c r="AQ48" s="23"/>
      <c r="AR48" s="12">
        <v>5.0000000000000001E-3</v>
      </c>
      <c r="AS48" s="12">
        <f t="shared" si="7"/>
        <v>8.5324232081911231E-3</v>
      </c>
      <c r="AT48" s="12"/>
      <c r="AU48" s="12" t="s">
        <v>258</v>
      </c>
      <c r="AV48" s="24">
        <v>1</v>
      </c>
      <c r="AX48" s="16">
        <v>1E-3</v>
      </c>
      <c r="AY48" s="32">
        <f t="shared" si="8"/>
        <v>1.1507479861910237E-3</v>
      </c>
      <c r="AZ48" s="24" t="s">
        <v>775</v>
      </c>
      <c r="BA48" s="24" t="s">
        <v>804</v>
      </c>
      <c r="BB48" s="24">
        <v>3</v>
      </c>
      <c r="BD48" s="16"/>
      <c r="BE48" s="32"/>
      <c r="BF48" s="24"/>
      <c r="BG48" s="24"/>
      <c r="BH48" s="24"/>
      <c r="BJ48" s="16">
        <v>2.7838906820390726E-3</v>
      </c>
      <c r="BK48" s="32">
        <f t="shared" si="10"/>
        <v>3.5022899517054519E-3</v>
      </c>
      <c r="BL48" s="24" t="s">
        <v>879</v>
      </c>
      <c r="BM48" s="24" t="s">
        <v>308</v>
      </c>
      <c r="BN48" s="24">
        <v>3</v>
      </c>
      <c r="BP48" s="16">
        <v>5.9337780520389858E-3</v>
      </c>
      <c r="BQ48" s="32">
        <f t="shared" si="11"/>
        <v>6.3625927206763487E-3</v>
      </c>
      <c r="BR48" s="24" t="s">
        <v>941</v>
      </c>
      <c r="BS48" s="34" t="s">
        <v>341</v>
      </c>
      <c r="BT48" s="24">
        <v>2</v>
      </c>
    </row>
    <row r="49" spans="2:72" x14ac:dyDescent="0.2">
      <c r="B49" s="16">
        <v>2.8270462714506438E-3</v>
      </c>
      <c r="C49" s="16">
        <f t="shared" si="0"/>
        <v>3.5186471883275716E-3</v>
      </c>
      <c r="D49" s="28" t="s">
        <v>410</v>
      </c>
      <c r="E49" s="12" t="s">
        <v>96</v>
      </c>
      <c r="F49" s="24">
        <v>3</v>
      </c>
      <c r="H49" s="16">
        <v>5.4742047952405165E-3</v>
      </c>
      <c r="I49" s="16">
        <f t="shared" si="1"/>
        <v>8.5746173731534453E-3</v>
      </c>
      <c r="J49" s="28" t="s">
        <v>463</v>
      </c>
      <c r="K49" s="12" t="s">
        <v>150</v>
      </c>
      <c r="L49" s="24">
        <v>3</v>
      </c>
      <c r="N49" s="16"/>
      <c r="O49" s="16"/>
      <c r="P49" s="16"/>
      <c r="Q49" s="12"/>
      <c r="R49" s="24"/>
      <c r="T49" s="16">
        <v>5.240869212879638E-3</v>
      </c>
      <c r="U49" s="16">
        <f t="shared" si="3"/>
        <v>5.8678418327297328E-3</v>
      </c>
      <c r="V49" s="16" t="s">
        <v>641</v>
      </c>
      <c r="W49" s="28" t="s">
        <v>212</v>
      </c>
      <c r="X49" s="24">
        <v>3</v>
      </c>
      <c r="Z49" s="16"/>
      <c r="AA49" s="16"/>
      <c r="AB49" s="16"/>
      <c r="AC49" s="28"/>
      <c r="AD49" s="24"/>
      <c r="AE49" s="15"/>
      <c r="AF49" s="16">
        <v>2E-3</v>
      </c>
      <c r="AG49" s="16">
        <f t="shared" si="5"/>
        <v>2.0366598778004063E-3</v>
      </c>
      <c r="AH49" s="28" t="s">
        <v>591</v>
      </c>
      <c r="AI49" s="12" t="s">
        <v>78</v>
      </c>
      <c r="AJ49" s="24">
        <v>0</v>
      </c>
      <c r="AL49" s="12"/>
      <c r="AM49" s="12"/>
      <c r="AN49" s="12"/>
      <c r="AO49" s="12"/>
      <c r="AP49" s="24"/>
      <c r="AQ49" s="23"/>
      <c r="AR49" s="12">
        <v>5.0000000000000001E-3</v>
      </c>
      <c r="AS49" s="12">
        <f t="shared" si="7"/>
        <v>8.5324232081911231E-3</v>
      </c>
      <c r="AT49" s="12"/>
      <c r="AU49" s="12" t="s">
        <v>258</v>
      </c>
      <c r="AV49" s="24">
        <v>1</v>
      </c>
      <c r="AX49" s="16">
        <v>6.8000000000000005E-2</v>
      </c>
      <c r="AY49" s="32">
        <f t="shared" si="8"/>
        <v>7.825086306098962E-2</v>
      </c>
      <c r="AZ49" s="24" t="s">
        <v>776</v>
      </c>
      <c r="BA49" s="24" t="s">
        <v>218</v>
      </c>
      <c r="BB49" s="24">
        <v>3</v>
      </c>
      <c r="BD49" s="16"/>
      <c r="BE49" s="32"/>
      <c r="BF49" s="24"/>
      <c r="BG49" s="24"/>
      <c r="BH49" s="24"/>
      <c r="BJ49" s="16">
        <v>2.6139673674264565E-3</v>
      </c>
      <c r="BK49" s="32">
        <f t="shared" si="10"/>
        <v>3.2885169321081624E-3</v>
      </c>
      <c r="BL49" s="24" t="s">
        <v>880</v>
      </c>
      <c r="BM49" s="24" t="s">
        <v>309</v>
      </c>
      <c r="BN49" s="24">
        <v>1</v>
      </c>
      <c r="BP49" s="16">
        <v>5.8110269156489225E-3</v>
      </c>
      <c r="BQ49" s="32">
        <f t="shared" si="11"/>
        <v>6.2309707624566965E-3</v>
      </c>
      <c r="BR49" s="24" t="s">
        <v>913</v>
      </c>
      <c r="BS49" s="34" t="s">
        <v>330</v>
      </c>
      <c r="BT49" s="24">
        <v>3</v>
      </c>
    </row>
    <row r="50" spans="2:72" x14ac:dyDescent="0.2">
      <c r="B50" s="16">
        <v>2.4880905105714893E-3</v>
      </c>
      <c r="C50" s="16">
        <f t="shared" si="0"/>
        <v>3.096770211275874E-3</v>
      </c>
      <c r="D50" s="28" t="s">
        <v>411</v>
      </c>
      <c r="E50" s="12" t="s">
        <v>103</v>
      </c>
      <c r="F50" s="24">
        <v>2</v>
      </c>
      <c r="H50" s="16">
        <v>5.04255286286484E-3</v>
      </c>
      <c r="I50" s="16">
        <f t="shared" si="1"/>
        <v>7.8984917445102248E-3</v>
      </c>
      <c r="J50" s="28" t="s">
        <v>464</v>
      </c>
      <c r="K50" s="12" t="s">
        <v>151</v>
      </c>
      <c r="L50" s="24">
        <v>3</v>
      </c>
      <c r="N50" s="16"/>
      <c r="O50" s="16"/>
      <c r="P50" s="16"/>
      <c r="Q50" s="12"/>
      <c r="R50" s="24"/>
      <c r="T50" s="16">
        <v>5.012593884892393E-3</v>
      </c>
      <c r="U50" s="16">
        <f t="shared" si="3"/>
        <v>5.6122576033710179E-3</v>
      </c>
      <c r="V50" s="16" t="s">
        <v>642</v>
      </c>
      <c r="W50" s="28" t="s">
        <v>51</v>
      </c>
      <c r="X50" s="24">
        <v>0</v>
      </c>
      <c r="Z50" s="16"/>
      <c r="AA50" s="16"/>
      <c r="AB50" s="16"/>
      <c r="AC50" s="28"/>
      <c r="AD50" s="24"/>
      <c r="AE50" s="15"/>
      <c r="AF50" s="16">
        <v>1E-3</v>
      </c>
      <c r="AG50" s="16">
        <f t="shared" si="5"/>
        <v>1.0183299389002031E-3</v>
      </c>
      <c r="AH50" s="28" t="s">
        <v>592</v>
      </c>
      <c r="AI50" s="12" t="s">
        <v>267</v>
      </c>
      <c r="AJ50" s="24">
        <v>3</v>
      </c>
      <c r="AL50" s="12"/>
      <c r="AM50" s="12"/>
      <c r="AN50" s="12"/>
      <c r="AO50" s="12"/>
      <c r="AP50" s="24"/>
      <c r="AQ50" s="23"/>
      <c r="AR50" s="12">
        <v>5.0000000000000001E-3</v>
      </c>
      <c r="AS50" s="12">
        <f t="shared" si="7"/>
        <v>8.5324232081911231E-3</v>
      </c>
      <c r="AT50" s="12"/>
      <c r="AU50" s="12" t="s">
        <v>258</v>
      </c>
      <c r="AV50" s="24">
        <v>1</v>
      </c>
      <c r="AX50" s="16">
        <v>4.1000000000000002E-2</v>
      </c>
      <c r="AY50" s="32">
        <f t="shared" si="8"/>
        <v>4.7180667433831973E-2</v>
      </c>
      <c r="AZ50" s="24" t="s">
        <v>777</v>
      </c>
      <c r="BA50" s="24" t="s">
        <v>811</v>
      </c>
      <c r="BB50" s="24">
        <v>3</v>
      </c>
      <c r="BD50" s="16"/>
      <c r="BE50" s="32"/>
      <c r="BF50" s="24"/>
      <c r="BG50" s="24"/>
      <c r="BH50" s="24"/>
      <c r="BJ50" s="16">
        <v>1.9401454220897749E-3</v>
      </c>
      <c r="BK50" s="32">
        <f t="shared" si="10"/>
        <v>2.4408112935150744E-3</v>
      </c>
      <c r="BL50" s="24" t="s">
        <v>881</v>
      </c>
      <c r="BM50" s="24" t="s">
        <v>317</v>
      </c>
      <c r="BN50" s="24">
        <v>3</v>
      </c>
      <c r="BP50" s="16">
        <v>5.719173974368736E-3</v>
      </c>
      <c r="BQ50" s="32">
        <f t="shared" si="11"/>
        <v>6.1324799105177356E-3</v>
      </c>
      <c r="BR50" s="24" t="s">
        <v>937</v>
      </c>
      <c r="BS50" s="34" t="s">
        <v>342</v>
      </c>
      <c r="BT50" s="24">
        <v>2</v>
      </c>
    </row>
    <row r="51" spans="2:72" x14ac:dyDescent="0.2">
      <c r="B51" s="16">
        <v>2.1727222767834679E-3</v>
      </c>
      <c r="C51" s="16">
        <f t="shared" si="0"/>
        <v>2.7042511498398376E-3</v>
      </c>
      <c r="D51" s="28" t="s">
        <v>412</v>
      </c>
      <c r="E51" s="12" t="s">
        <v>109</v>
      </c>
      <c r="F51" s="24">
        <v>3</v>
      </c>
      <c r="H51" s="16">
        <v>4.9201040574909016E-3</v>
      </c>
      <c r="I51" s="16">
        <f t="shared" si="1"/>
        <v>7.706691895371565E-3</v>
      </c>
      <c r="J51" s="28" t="s">
        <v>465</v>
      </c>
      <c r="K51" s="12" t="s">
        <v>140</v>
      </c>
      <c r="L51" s="24">
        <v>2</v>
      </c>
      <c r="N51" s="16"/>
      <c r="O51" s="16"/>
      <c r="P51" s="16"/>
      <c r="Q51" s="12"/>
      <c r="R51" s="24"/>
      <c r="T51" s="16">
        <v>4.8890410352121997E-3</v>
      </c>
      <c r="U51" s="16">
        <f t="shared" si="3"/>
        <v>5.4739239509828379E-3</v>
      </c>
      <c r="V51" s="16" t="s">
        <v>643</v>
      </c>
      <c r="W51" s="28" t="s">
        <v>212</v>
      </c>
      <c r="X51" s="24">
        <v>3</v>
      </c>
      <c r="Z51" s="16"/>
      <c r="AA51" s="16"/>
      <c r="AB51" s="16"/>
      <c r="AC51" s="28"/>
      <c r="AD51" s="24"/>
      <c r="AE51" s="15"/>
      <c r="AF51" s="16">
        <v>1E-3</v>
      </c>
      <c r="AG51" s="16">
        <f t="shared" si="5"/>
        <v>1.0183299389002031E-3</v>
      </c>
      <c r="AH51" s="28" t="s">
        <v>593</v>
      </c>
      <c r="AI51" s="12" t="s">
        <v>262</v>
      </c>
      <c r="AJ51" s="24">
        <v>1</v>
      </c>
      <c r="AL51" s="12"/>
      <c r="AM51" s="12"/>
      <c r="AN51" s="12"/>
      <c r="AO51" s="12"/>
      <c r="AP51" s="24"/>
      <c r="AQ51" s="23"/>
      <c r="AR51" s="11"/>
      <c r="AS51" s="11"/>
      <c r="AX51" s="16">
        <v>3.9E-2</v>
      </c>
      <c r="AY51" s="32">
        <f t="shared" si="8"/>
        <v>4.4879171461449922E-2</v>
      </c>
      <c r="AZ51" s="24" t="s">
        <v>778</v>
      </c>
      <c r="BA51" s="24" t="s">
        <v>806</v>
      </c>
      <c r="BB51" s="24">
        <v>3</v>
      </c>
      <c r="BD51" s="16"/>
      <c r="BE51" s="32"/>
      <c r="BF51" s="24"/>
      <c r="BG51" s="24"/>
      <c r="BH51" s="24"/>
      <c r="BJ51" s="16">
        <v>1.4453178002321277E-3</v>
      </c>
      <c r="BK51" s="32">
        <f t="shared" si="10"/>
        <v>1.8182905102675877E-3</v>
      </c>
      <c r="BL51" s="24" t="s">
        <v>882</v>
      </c>
      <c r="BM51" s="24" t="s">
        <v>316</v>
      </c>
      <c r="BN51" s="24">
        <v>3</v>
      </c>
      <c r="BP51" s="16">
        <v>5.6445276493964523E-3</v>
      </c>
      <c r="BQ51" s="32">
        <f t="shared" si="11"/>
        <v>6.0524391405852151E-3</v>
      </c>
      <c r="BR51" s="24" t="s">
        <v>942</v>
      </c>
      <c r="BS51" s="34" t="s">
        <v>343</v>
      </c>
      <c r="BT51" s="24">
        <v>2</v>
      </c>
    </row>
    <row r="52" spans="2:72" x14ac:dyDescent="0.2">
      <c r="B52" s="16">
        <v>2.1119605217816665E-3</v>
      </c>
      <c r="C52" s="16">
        <f t="shared" si="0"/>
        <v>2.6286248042246205E-3</v>
      </c>
      <c r="D52" s="28" t="s">
        <v>413</v>
      </c>
      <c r="E52" s="12" t="s">
        <v>105</v>
      </c>
      <c r="F52" s="24">
        <v>2</v>
      </c>
      <c r="H52" s="16">
        <v>4.1722051628064211E-3</v>
      </c>
      <c r="I52" s="16">
        <f t="shared" si="1"/>
        <v>6.5352072513736878E-3</v>
      </c>
      <c r="J52" s="28" t="s">
        <v>466</v>
      </c>
      <c r="K52" s="12" t="s">
        <v>152</v>
      </c>
      <c r="L52" s="24">
        <v>2</v>
      </c>
      <c r="N52" s="16"/>
      <c r="O52" s="16"/>
      <c r="P52" s="16"/>
      <c r="Q52" s="12"/>
      <c r="R52" s="24"/>
      <c r="T52" s="16">
        <v>4.6183657939803027E-3</v>
      </c>
      <c r="U52" s="16">
        <f t="shared" si="3"/>
        <v>5.1708674465996566E-3</v>
      </c>
      <c r="V52" s="16" t="s">
        <v>644</v>
      </c>
      <c r="W52" s="28" t="s">
        <v>51</v>
      </c>
      <c r="X52" s="24">
        <v>0</v>
      </c>
      <c r="Z52" s="16"/>
      <c r="AA52" s="16"/>
      <c r="AB52" s="16"/>
      <c r="AC52" s="28"/>
      <c r="AD52" s="24"/>
      <c r="AE52" s="15"/>
      <c r="AF52" s="16">
        <v>1E-3</v>
      </c>
      <c r="AG52" s="16">
        <f t="shared" si="5"/>
        <v>1.0183299389002031E-3</v>
      </c>
      <c r="AH52" s="28" t="s">
        <v>594</v>
      </c>
      <c r="AI52" s="12" t="s">
        <v>249</v>
      </c>
      <c r="AJ52" s="24">
        <v>3</v>
      </c>
      <c r="AL52" s="12"/>
      <c r="AM52" s="12"/>
      <c r="AN52" s="12"/>
      <c r="AO52" s="12"/>
      <c r="AP52" s="24"/>
      <c r="AQ52" s="23"/>
      <c r="AR52" s="11"/>
      <c r="AS52" s="11"/>
      <c r="AX52" s="16">
        <v>2.5999999999999999E-2</v>
      </c>
      <c r="AY52" s="32">
        <f t="shared" si="8"/>
        <v>2.9919447640966615E-2</v>
      </c>
      <c r="AZ52" s="24" t="s">
        <v>610</v>
      </c>
      <c r="BA52" s="24" t="s">
        <v>213</v>
      </c>
      <c r="BB52" s="24">
        <v>3</v>
      </c>
      <c r="BD52" s="16"/>
      <c r="BE52" s="32"/>
      <c r="BF52" s="24"/>
      <c r="BG52" s="24"/>
      <c r="BH52" s="24"/>
      <c r="BJ52" s="16">
        <v>1.6032334831209052E-5</v>
      </c>
      <c r="BK52" s="32">
        <f t="shared" si="10"/>
        <v>2.0169572585584991E-5</v>
      </c>
      <c r="BL52" s="24" t="s">
        <v>883</v>
      </c>
      <c r="BM52" s="24" t="s">
        <v>83</v>
      </c>
      <c r="BN52" s="24">
        <v>1</v>
      </c>
      <c r="BP52" s="16">
        <v>5.5702721868998179E-3</v>
      </c>
      <c r="BQ52" s="32">
        <f t="shared" si="11"/>
        <v>5.9728174794768775E-3</v>
      </c>
      <c r="BR52" s="24" t="s">
        <v>975</v>
      </c>
      <c r="BS52" s="34" t="s">
        <v>354</v>
      </c>
      <c r="BT52" s="24">
        <v>2</v>
      </c>
    </row>
    <row r="53" spans="2:72" x14ac:dyDescent="0.2">
      <c r="B53" s="17">
        <v>1.9884513536333258E-3</v>
      </c>
      <c r="C53" s="16">
        <f t="shared" si="0"/>
        <v>2.4749006888372775E-3</v>
      </c>
      <c r="D53" s="28" t="s">
        <v>414</v>
      </c>
      <c r="E53" s="12" t="s">
        <v>93</v>
      </c>
      <c r="F53" s="24">
        <v>2</v>
      </c>
      <c r="H53" s="17">
        <v>4.1579872921939411E-3</v>
      </c>
      <c r="I53" s="16">
        <f t="shared" si="1"/>
        <v>6.5129368386063367E-3</v>
      </c>
      <c r="J53" s="28" t="s">
        <v>467</v>
      </c>
      <c r="K53" s="12" t="s">
        <v>153</v>
      </c>
      <c r="L53" s="24">
        <v>1</v>
      </c>
      <c r="N53" s="17"/>
      <c r="O53" s="16"/>
      <c r="P53" s="16"/>
      <c r="Q53" s="12"/>
      <c r="R53" s="24"/>
      <c r="T53" s="16">
        <v>3.882593694600272E-3</v>
      </c>
      <c r="U53" s="16">
        <f t="shared" si="3"/>
        <v>4.3470738870337432E-3</v>
      </c>
      <c r="V53" s="16" t="s">
        <v>645</v>
      </c>
      <c r="W53" s="28" t="s">
        <v>219</v>
      </c>
      <c r="X53" s="24">
        <v>3</v>
      </c>
      <c r="Z53" s="16"/>
      <c r="AA53" s="16"/>
      <c r="AB53" s="16"/>
      <c r="AC53" s="28"/>
      <c r="AD53" s="24"/>
      <c r="AE53" s="15"/>
      <c r="AF53" s="16">
        <v>1E-3</v>
      </c>
      <c r="AG53" s="16">
        <f t="shared" si="5"/>
        <v>1.0183299389002031E-3</v>
      </c>
      <c r="AH53" s="28" t="s">
        <v>595</v>
      </c>
      <c r="AI53" s="12" t="s">
        <v>256</v>
      </c>
      <c r="AJ53" s="24">
        <v>1</v>
      </c>
      <c r="AL53" s="12"/>
      <c r="AM53" s="12"/>
      <c r="AN53" s="12"/>
      <c r="AO53" s="12"/>
      <c r="AP53" s="24"/>
      <c r="AQ53" s="23"/>
      <c r="AR53" s="11"/>
      <c r="AS53" s="11"/>
      <c r="AX53" s="16">
        <v>2.3E-2</v>
      </c>
      <c r="AY53" s="32">
        <f t="shared" si="8"/>
        <v>2.6467203682393546E-2</v>
      </c>
      <c r="AZ53" s="24" t="s">
        <v>779</v>
      </c>
      <c r="BA53" s="24" t="s">
        <v>213</v>
      </c>
      <c r="BB53" s="24">
        <v>3</v>
      </c>
      <c r="BD53" s="16"/>
      <c r="BE53" s="32"/>
      <c r="BF53" s="24"/>
      <c r="BG53" s="24"/>
      <c r="BH53" s="24"/>
      <c r="BJ53" s="16"/>
      <c r="BK53" s="32"/>
      <c r="BL53" s="24"/>
      <c r="BM53" s="24"/>
      <c r="BN53" s="24"/>
      <c r="BP53" s="16">
        <v>5.464603572782431E-3</v>
      </c>
      <c r="BQ53" s="32">
        <f t="shared" si="11"/>
        <v>5.8595125413597165E-3</v>
      </c>
      <c r="BR53" s="24" t="s">
        <v>944</v>
      </c>
      <c r="BS53" s="34" t="s">
        <v>329</v>
      </c>
      <c r="BT53" s="24">
        <v>3</v>
      </c>
    </row>
    <row r="54" spans="2:72" x14ac:dyDescent="0.2">
      <c r="B54" s="17">
        <v>1.7779094937625368E-3</v>
      </c>
      <c r="C54" s="16">
        <f t="shared" si="0"/>
        <v>2.212852440550393E-3</v>
      </c>
      <c r="D54" s="28" t="s">
        <v>415</v>
      </c>
      <c r="E54" s="12" t="s">
        <v>109</v>
      </c>
      <c r="F54" s="24">
        <v>2</v>
      </c>
      <c r="H54" s="17">
        <v>4.0317963639883003E-3</v>
      </c>
      <c r="I54" s="16">
        <f t="shared" si="1"/>
        <v>6.3152754492722708E-3</v>
      </c>
      <c r="J54" s="28" t="s">
        <v>468</v>
      </c>
      <c r="K54" s="12" t="s">
        <v>154</v>
      </c>
      <c r="L54" s="24">
        <v>2</v>
      </c>
      <c r="N54" s="17"/>
      <c r="O54" s="16"/>
      <c r="P54" s="16"/>
      <c r="Q54" s="12"/>
      <c r="R54" s="24"/>
      <c r="T54" s="16">
        <v>3.8002217357569531E-3</v>
      </c>
      <c r="U54" s="16">
        <f t="shared" si="3"/>
        <v>4.2548476538820214E-3</v>
      </c>
      <c r="V54" s="16" t="s">
        <v>646</v>
      </c>
      <c r="W54" s="28" t="s">
        <v>212</v>
      </c>
      <c r="X54" s="24">
        <v>3</v>
      </c>
      <c r="Z54" s="16"/>
      <c r="AA54" s="16"/>
      <c r="AB54" s="16"/>
      <c r="AC54" s="28"/>
      <c r="AD54" s="24"/>
      <c r="AE54" s="15"/>
      <c r="AF54" s="16">
        <v>0</v>
      </c>
      <c r="AG54" s="16">
        <f t="shared" si="5"/>
        <v>0</v>
      </c>
      <c r="AH54" s="28" t="s">
        <v>596</v>
      </c>
      <c r="AI54" s="12" t="s">
        <v>256</v>
      </c>
      <c r="AJ54" s="24">
        <v>1</v>
      </c>
      <c r="AL54" s="12"/>
      <c r="AM54" s="12"/>
      <c r="AN54" s="12"/>
      <c r="AO54" s="12"/>
      <c r="AP54" s="24"/>
      <c r="AQ54" s="23"/>
      <c r="AR54" s="11"/>
      <c r="AS54" s="11"/>
      <c r="AX54" s="16">
        <v>1.6E-2</v>
      </c>
      <c r="AY54" s="32">
        <f t="shared" si="8"/>
        <v>1.841196777905638E-2</v>
      </c>
      <c r="AZ54" s="24" t="s">
        <v>780</v>
      </c>
      <c r="BA54" s="24" t="s">
        <v>812</v>
      </c>
      <c r="BB54" s="24">
        <v>3</v>
      </c>
      <c r="BD54" s="16"/>
      <c r="BE54" s="32"/>
      <c r="BF54" s="24"/>
      <c r="BG54" s="24"/>
      <c r="BH54" s="24"/>
      <c r="BJ54" s="16"/>
      <c r="BK54" s="32"/>
      <c r="BL54" s="24"/>
      <c r="BM54" s="24"/>
      <c r="BN54" s="24"/>
      <c r="BP54" s="16">
        <v>5.3279448607894296E-3</v>
      </c>
      <c r="BQ54" s="32">
        <f t="shared" si="11"/>
        <v>5.7129779526848175E-3</v>
      </c>
      <c r="BR54" s="24" t="s">
        <v>994</v>
      </c>
      <c r="BS54" s="34" t="s">
        <v>362</v>
      </c>
      <c r="BT54" s="24">
        <v>3</v>
      </c>
    </row>
    <row r="55" spans="2:72" x14ac:dyDescent="0.2">
      <c r="B55" s="17">
        <v>1.7296835202918158E-3</v>
      </c>
      <c r="C55" s="16">
        <f t="shared" si="0"/>
        <v>2.1528285959919384E-3</v>
      </c>
      <c r="D55" s="28" t="s">
        <v>416</v>
      </c>
      <c r="E55" s="12" t="s">
        <v>91</v>
      </c>
      <c r="F55" s="24">
        <v>3</v>
      </c>
      <c r="H55" s="17">
        <v>4.00112870363284E-3</v>
      </c>
      <c r="I55" s="16">
        <f t="shared" si="1"/>
        <v>6.267238617784613E-3</v>
      </c>
      <c r="J55" s="28" t="s">
        <v>469</v>
      </c>
      <c r="K55" s="12" t="s">
        <v>155</v>
      </c>
      <c r="L55" s="24">
        <v>3</v>
      </c>
      <c r="N55" s="17"/>
      <c r="O55" s="16"/>
      <c r="P55" s="16"/>
      <c r="Q55" s="12"/>
      <c r="R55" s="24"/>
      <c r="T55" s="16">
        <v>3.660286662464176E-3</v>
      </c>
      <c r="U55" s="16">
        <f t="shared" si="3"/>
        <v>4.0981719492268597E-3</v>
      </c>
      <c r="V55" s="16" t="s">
        <v>647</v>
      </c>
      <c r="W55" s="28" t="s">
        <v>210</v>
      </c>
      <c r="X55" s="24">
        <v>3</v>
      </c>
      <c r="Z55" s="16"/>
      <c r="AA55" s="16"/>
      <c r="AB55" s="16"/>
      <c r="AC55" s="28"/>
      <c r="AD55" s="24"/>
      <c r="AE55" s="15"/>
      <c r="AF55" s="16">
        <v>0</v>
      </c>
      <c r="AG55" s="16">
        <f t="shared" si="5"/>
        <v>0</v>
      </c>
      <c r="AH55" s="28" t="s">
        <v>597</v>
      </c>
      <c r="AI55" s="12" t="s">
        <v>250</v>
      </c>
      <c r="AJ55" s="24">
        <v>0</v>
      </c>
      <c r="AL55" s="12"/>
      <c r="AM55" s="12"/>
      <c r="AN55" s="12"/>
      <c r="AO55" s="12"/>
      <c r="AP55" s="24"/>
      <c r="AQ55" s="23"/>
      <c r="AR55" s="11"/>
      <c r="AS55" s="11"/>
      <c r="AX55" s="16">
        <v>1.2E-2</v>
      </c>
      <c r="AY55" s="32">
        <f t="shared" si="8"/>
        <v>1.3808975834292286E-2</v>
      </c>
      <c r="AZ55" s="24" t="s">
        <v>781</v>
      </c>
      <c r="BA55" s="24" t="s">
        <v>51</v>
      </c>
      <c r="BB55" s="24">
        <v>0</v>
      </c>
      <c r="BD55" s="16"/>
      <c r="BE55" s="32"/>
      <c r="BF55" s="24"/>
      <c r="BG55" s="24"/>
      <c r="BH55" s="24"/>
      <c r="BJ55" s="16"/>
      <c r="BK55" s="32"/>
      <c r="BL55" s="24"/>
      <c r="BM55" s="24"/>
      <c r="BN55" s="24"/>
      <c r="BP55" s="16">
        <v>5.3167734392921134E-3</v>
      </c>
      <c r="BQ55" s="32">
        <f t="shared" si="11"/>
        <v>5.7009992092139508E-3</v>
      </c>
      <c r="BR55" s="24" t="s">
        <v>890</v>
      </c>
      <c r="BS55" s="34" t="s">
        <v>321</v>
      </c>
      <c r="BT55" s="24">
        <v>2</v>
      </c>
    </row>
    <row r="56" spans="2:72" x14ac:dyDescent="0.2">
      <c r="B56" s="17">
        <v>1.7256770477659439E-3</v>
      </c>
      <c r="C56" s="16">
        <f t="shared" si="0"/>
        <v>2.1478419909155958E-3</v>
      </c>
      <c r="D56" s="28" t="s">
        <v>417</v>
      </c>
      <c r="E56" s="12" t="s">
        <v>95</v>
      </c>
      <c r="F56" s="24">
        <v>3</v>
      </c>
      <c r="H56" s="17">
        <v>2.9383100935406452E-3</v>
      </c>
      <c r="I56" s="16">
        <f t="shared" si="1"/>
        <v>4.6024739150590677E-3</v>
      </c>
      <c r="J56" s="28" t="s">
        <v>470</v>
      </c>
      <c r="K56" s="12" t="s">
        <v>156</v>
      </c>
      <c r="L56" s="24">
        <v>3</v>
      </c>
      <c r="N56" s="17"/>
      <c r="O56" s="16"/>
      <c r="P56" s="16"/>
      <c r="Q56" s="12"/>
      <c r="R56" s="24"/>
      <c r="T56" s="16">
        <v>3.3902331206715876E-3</v>
      </c>
      <c r="U56" s="16">
        <f t="shared" si="3"/>
        <v>3.7958115190689992E-3</v>
      </c>
      <c r="V56" s="16" t="s">
        <v>648</v>
      </c>
      <c r="W56" s="28" t="s">
        <v>51</v>
      </c>
      <c r="X56" s="24">
        <v>0</v>
      </c>
      <c r="Z56" s="16"/>
      <c r="AA56" s="16"/>
      <c r="AB56" s="16"/>
      <c r="AC56" s="28"/>
      <c r="AD56" s="24"/>
      <c r="AE56" s="15"/>
      <c r="AF56" s="16">
        <v>0</v>
      </c>
      <c r="AG56" s="16">
        <f t="shared" si="5"/>
        <v>0</v>
      </c>
      <c r="AH56" s="28" t="s">
        <v>577</v>
      </c>
      <c r="AI56" s="12" t="s">
        <v>208</v>
      </c>
      <c r="AJ56" s="24">
        <v>3</v>
      </c>
      <c r="AL56" s="12"/>
      <c r="AM56" s="12"/>
      <c r="AN56" s="12"/>
      <c r="AO56" s="12"/>
      <c r="AP56" s="24"/>
      <c r="AQ56" s="23"/>
      <c r="AR56" s="11"/>
      <c r="AS56" s="11"/>
      <c r="AX56" s="16">
        <v>8.0000000000000002E-3</v>
      </c>
      <c r="AY56" s="32">
        <f t="shared" si="8"/>
        <v>9.2059838895281899E-3</v>
      </c>
      <c r="AZ56" s="24" t="s">
        <v>599</v>
      </c>
      <c r="BA56" s="24" t="s">
        <v>211</v>
      </c>
      <c r="BB56" s="24">
        <v>3</v>
      </c>
      <c r="BD56" s="16"/>
      <c r="BE56" s="32"/>
      <c r="BF56" s="24"/>
      <c r="BG56" s="24"/>
      <c r="BH56" s="24"/>
      <c r="BJ56" s="16"/>
      <c r="BK56" s="32"/>
      <c r="BL56" s="24"/>
      <c r="BM56" s="24"/>
      <c r="BN56" s="24"/>
      <c r="BP56" s="16">
        <v>5.1509441822189571E-3</v>
      </c>
      <c r="BQ56" s="32">
        <f t="shared" si="11"/>
        <v>5.5231860158865952E-3</v>
      </c>
      <c r="BR56" s="24" t="s">
        <v>889</v>
      </c>
      <c r="BS56" s="34" t="s">
        <v>320</v>
      </c>
      <c r="BT56" s="24">
        <v>2</v>
      </c>
    </row>
    <row r="57" spans="2:72" x14ac:dyDescent="0.2">
      <c r="B57" s="12"/>
      <c r="C57" s="12"/>
      <c r="D57" s="12"/>
      <c r="E57" s="12"/>
      <c r="F57" s="24"/>
      <c r="H57" s="17">
        <v>2.5986193858678224E-3</v>
      </c>
      <c r="I57" s="16">
        <f t="shared" si="1"/>
        <v>4.0703933750612575E-3</v>
      </c>
      <c r="J57" s="28" t="s">
        <v>471</v>
      </c>
      <c r="K57" s="12" t="s">
        <v>157</v>
      </c>
      <c r="L57" s="24">
        <v>2</v>
      </c>
      <c r="N57" s="17"/>
      <c r="O57" s="16"/>
      <c r="P57" s="16"/>
      <c r="Q57" s="12"/>
      <c r="R57" s="24"/>
      <c r="T57" s="16">
        <v>2.9584343550339625E-3</v>
      </c>
      <c r="U57" s="16">
        <f t="shared" si="3"/>
        <v>3.3123560544482092E-3</v>
      </c>
      <c r="V57" s="16" t="s">
        <v>649</v>
      </c>
      <c r="W57" s="28" t="s">
        <v>218</v>
      </c>
      <c r="X57" s="24">
        <v>3</v>
      </c>
      <c r="Z57" s="16"/>
      <c r="AA57" s="16"/>
      <c r="AB57" s="16"/>
      <c r="AC57" s="28"/>
      <c r="AD57" s="24"/>
      <c r="AE57" s="15"/>
      <c r="AF57" s="11"/>
      <c r="AG57" s="11"/>
      <c r="AH57" s="11"/>
      <c r="AL57" s="12"/>
      <c r="AM57" s="12"/>
      <c r="AN57" s="12"/>
      <c r="AO57" s="12"/>
      <c r="AP57" s="12"/>
      <c r="AR57" s="11"/>
      <c r="AS57" s="11"/>
      <c r="AX57" s="16">
        <v>8.0000000000000002E-3</v>
      </c>
      <c r="AY57" s="32">
        <f t="shared" si="8"/>
        <v>9.2059838895281899E-3</v>
      </c>
      <c r="AZ57" s="24" t="s">
        <v>782</v>
      </c>
      <c r="BA57" s="24" t="s">
        <v>813</v>
      </c>
      <c r="BB57" s="24">
        <v>1</v>
      </c>
      <c r="BD57" s="16"/>
      <c r="BE57" s="32"/>
      <c r="BF57" s="24"/>
      <c r="BG57" s="24"/>
      <c r="BH57" s="24"/>
      <c r="BJ57" s="16"/>
      <c r="BK57" s="32"/>
      <c r="BL57" s="24"/>
      <c r="BM57" s="24"/>
      <c r="BN57" s="24"/>
      <c r="BP57" s="16">
        <v>4.9782890395768933E-3</v>
      </c>
      <c r="BQ57" s="32">
        <f t="shared" si="11"/>
        <v>5.3380536526388238E-3</v>
      </c>
      <c r="BR57" s="24" t="s">
        <v>954</v>
      </c>
      <c r="BS57" s="34" t="s">
        <v>345</v>
      </c>
      <c r="BT57" s="24">
        <v>2</v>
      </c>
    </row>
    <row r="58" spans="2:72" x14ac:dyDescent="0.2">
      <c r="B58" s="12"/>
      <c r="C58" s="12"/>
      <c r="D58" s="12"/>
      <c r="E58" s="12"/>
      <c r="F58" s="24"/>
      <c r="H58" s="17">
        <v>2.5854322100368841E-3</v>
      </c>
      <c r="I58" s="16">
        <f t="shared" si="1"/>
        <v>4.0497374092703714E-3</v>
      </c>
      <c r="J58" s="28" t="s">
        <v>472</v>
      </c>
      <c r="K58" s="12" t="s">
        <v>158</v>
      </c>
      <c r="L58" s="24">
        <v>3</v>
      </c>
      <c r="N58" s="17"/>
      <c r="O58" s="16"/>
      <c r="P58" s="16"/>
      <c r="Q58" s="12"/>
      <c r="R58" s="24"/>
      <c r="T58" s="16">
        <v>2.7987421815361437E-3</v>
      </c>
      <c r="U58" s="16">
        <f t="shared" si="3"/>
        <v>3.1335596796584699E-3</v>
      </c>
      <c r="V58" s="16" t="s">
        <v>650</v>
      </c>
      <c r="W58" s="28" t="s">
        <v>220</v>
      </c>
      <c r="X58" s="24">
        <v>3</v>
      </c>
      <c r="Z58" s="16"/>
      <c r="AA58" s="16"/>
      <c r="AB58" s="16"/>
      <c r="AC58" s="28"/>
      <c r="AD58" s="24"/>
      <c r="AE58" s="15"/>
      <c r="AF58" s="11"/>
      <c r="AG58" s="11"/>
      <c r="AH58" s="11"/>
      <c r="AL58" s="12"/>
      <c r="AM58" s="12"/>
      <c r="AN58" s="12"/>
      <c r="AO58" s="12"/>
      <c r="AP58" s="12"/>
      <c r="AX58" s="16">
        <v>8.0000000000000002E-3</v>
      </c>
      <c r="AY58" s="32">
        <f t="shared" si="8"/>
        <v>9.2059838895281899E-3</v>
      </c>
      <c r="AZ58" s="24" t="s">
        <v>600</v>
      </c>
      <c r="BA58" s="24" t="s">
        <v>211</v>
      </c>
      <c r="BB58" s="24">
        <v>3</v>
      </c>
      <c r="BD58" s="16"/>
      <c r="BE58" s="32"/>
      <c r="BF58" s="24"/>
      <c r="BG58" s="24"/>
      <c r="BH58" s="24"/>
      <c r="BJ58" s="16"/>
      <c r="BK58" s="32"/>
      <c r="BL58" s="24"/>
      <c r="BM58" s="24"/>
      <c r="BN58" s="24"/>
      <c r="BP58" s="16">
        <v>4.9749504507101382E-3</v>
      </c>
      <c r="BQ58" s="32">
        <f t="shared" si="11"/>
        <v>5.3344737949099618E-3</v>
      </c>
      <c r="BR58" s="24" t="s">
        <v>988</v>
      </c>
      <c r="BS58" s="34" t="s">
        <v>358</v>
      </c>
      <c r="BT58" s="24">
        <v>2</v>
      </c>
    </row>
    <row r="59" spans="2:72" x14ac:dyDescent="0.2">
      <c r="B59" s="12"/>
      <c r="C59" s="12"/>
      <c r="D59" s="12"/>
      <c r="E59" s="12"/>
      <c r="F59" s="24"/>
      <c r="H59" s="17">
        <v>2.5724885761570018E-3</v>
      </c>
      <c r="I59" s="16">
        <f t="shared" si="1"/>
        <v>4.029462919716259E-3</v>
      </c>
      <c r="J59" s="28" t="s">
        <v>473</v>
      </c>
      <c r="K59" s="12" t="s">
        <v>141</v>
      </c>
      <c r="L59" s="24">
        <v>3</v>
      </c>
      <c r="N59" s="17"/>
      <c r="O59" s="16"/>
      <c r="P59" s="16"/>
      <c r="Q59" s="12"/>
      <c r="R59" s="24"/>
      <c r="T59" s="16">
        <v>2.7254680521054753E-3</v>
      </c>
      <c r="U59" s="16">
        <f t="shared" si="3"/>
        <v>3.0515196621603261E-3</v>
      </c>
      <c r="V59" s="16" t="s">
        <v>651</v>
      </c>
      <c r="W59" s="28" t="s">
        <v>221</v>
      </c>
      <c r="X59" s="24">
        <v>3</v>
      </c>
      <c r="Z59" s="16"/>
      <c r="AA59" s="16"/>
      <c r="AB59" s="16"/>
      <c r="AC59" s="28"/>
      <c r="AD59" s="24"/>
      <c r="AE59" s="15"/>
      <c r="AF59" s="11"/>
      <c r="AG59" s="11"/>
      <c r="AH59" s="11"/>
      <c r="AL59" s="12"/>
      <c r="AM59" s="12"/>
      <c r="AN59" s="12"/>
      <c r="AO59" s="12"/>
      <c r="AP59" s="12"/>
      <c r="AX59" s="16">
        <v>7.0000000000000001E-3</v>
      </c>
      <c r="AY59" s="32">
        <f t="shared" si="8"/>
        <v>8.0552359033371664E-3</v>
      </c>
      <c r="AZ59" s="24" t="s">
        <v>601</v>
      </c>
      <c r="BA59" s="24" t="s">
        <v>211</v>
      </c>
      <c r="BB59" s="24">
        <v>3</v>
      </c>
      <c r="BD59" s="16"/>
      <c r="BE59" s="32"/>
      <c r="BF59" s="24"/>
      <c r="BG59" s="24"/>
      <c r="BH59" s="24"/>
      <c r="BJ59" s="16"/>
      <c r="BK59" s="32"/>
      <c r="BL59" s="24"/>
      <c r="BM59" s="24"/>
      <c r="BN59" s="24"/>
      <c r="BP59" s="16">
        <v>4.9164564877013277E-3</v>
      </c>
      <c r="BQ59" s="32">
        <f t="shared" si="11"/>
        <v>5.2717526651374245E-3</v>
      </c>
      <c r="BR59" s="24" t="s">
        <v>886</v>
      </c>
      <c r="BS59" s="34" t="s">
        <v>320</v>
      </c>
      <c r="BT59" s="24">
        <v>2</v>
      </c>
    </row>
    <row r="60" spans="2:72" x14ac:dyDescent="0.2">
      <c r="B60" s="12"/>
      <c r="C60" s="12"/>
      <c r="D60" s="12"/>
      <c r="E60" s="12"/>
      <c r="F60" s="24"/>
      <c r="H60" s="17">
        <v>2.0268218112286019E-3</v>
      </c>
      <c r="I60" s="16">
        <f t="shared" si="1"/>
        <v>3.174748144234075E-3</v>
      </c>
      <c r="J60" s="28" t="s">
        <v>474</v>
      </c>
      <c r="K60" s="12" t="s">
        <v>159</v>
      </c>
      <c r="L60" s="24">
        <v>3</v>
      </c>
      <c r="N60" s="17"/>
      <c r="O60" s="16"/>
      <c r="P60" s="16"/>
      <c r="Q60" s="12"/>
      <c r="R60" s="24"/>
      <c r="T60" s="16">
        <v>2.3883459096791463E-3</v>
      </c>
      <c r="U60" s="16">
        <f t="shared" si="3"/>
        <v>2.6740671195158287E-3</v>
      </c>
      <c r="V60" s="16" t="s">
        <v>652</v>
      </c>
      <c r="W60" s="28" t="s">
        <v>218</v>
      </c>
      <c r="X60" s="24">
        <v>3</v>
      </c>
      <c r="Z60" s="16"/>
      <c r="AA60" s="16"/>
      <c r="AB60" s="16"/>
      <c r="AC60" s="28"/>
      <c r="AD60" s="24"/>
      <c r="AE60" s="15"/>
      <c r="AF60" s="11"/>
      <c r="AG60" s="11"/>
      <c r="AH60" s="11"/>
      <c r="AL60" s="12"/>
      <c r="AM60" s="12"/>
      <c r="AN60" s="12"/>
      <c r="AO60" s="12"/>
      <c r="AP60" s="12"/>
      <c r="AX60" s="16">
        <v>6.0000000000000001E-3</v>
      </c>
      <c r="AY60" s="32">
        <f t="shared" si="8"/>
        <v>6.9044879171461428E-3</v>
      </c>
      <c r="AZ60" s="24" t="s">
        <v>783</v>
      </c>
      <c r="BA60" s="24" t="s">
        <v>51</v>
      </c>
      <c r="BB60" s="24">
        <v>0</v>
      </c>
      <c r="BD60" s="16"/>
      <c r="BE60" s="32"/>
      <c r="BF60" s="24"/>
      <c r="BG60" s="24"/>
      <c r="BH60" s="24"/>
      <c r="BJ60" s="16"/>
      <c r="BK60" s="32"/>
      <c r="BL60" s="24"/>
      <c r="BM60" s="24"/>
      <c r="BN60" s="24"/>
      <c r="BP60" s="16">
        <v>4.8860394618932372E-3</v>
      </c>
      <c r="BQ60" s="32">
        <f t="shared" si="11"/>
        <v>5.2391375006850434E-3</v>
      </c>
      <c r="BR60" s="24" t="s">
        <v>978</v>
      </c>
      <c r="BS60" s="34" t="s">
        <v>353</v>
      </c>
      <c r="BT60" s="24">
        <v>2</v>
      </c>
    </row>
    <row r="61" spans="2:72" x14ac:dyDescent="0.2">
      <c r="B61" s="12"/>
      <c r="C61" s="12"/>
      <c r="D61" s="12"/>
      <c r="E61" s="12"/>
      <c r="F61" s="24"/>
      <c r="H61" s="17">
        <v>2.0000981284764487E-3</v>
      </c>
      <c r="I61" s="16">
        <f t="shared" si="1"/>
        <v>3.1328890317287332E-3</v>
      </c>
      <c r="J61" s="28" t="s">
        <v>475</v>
      </c>
      <c r="K61" s="12" t="s">
        <v>155</v>
      </c>
      <c r="L61" s="24">
        <v>3</v>
      </c>
      <c r="N61" s="17"/>
      <c r="O61" s="16"/>
      <c r="P61" s="16"/>
      <c r="Q61" s="12"/>
      <c r="R61" s="24"/>
      <c r="T61" s="16">
        <v>2.0671941495082882E-3</v>
      </c>
      <c r="U61" s="16">
        <f t="shared" si="3"/>
        <v>2.3144955186153149E-3</v>
      </c>
      <c r="V61" s="16" t="s">
        <v>653</v>
      </c>
      <c r="W61" s="28" t="s">
        <v>211</v>
      </c>
      <c r="X61" s="24">
        <v>3</v>
      </c>
      <c r="Z61" s="16"/>
      <c r="AA61" s="16"/>
      <c r="AB61" s="16"/>
      <c r="AC61" s="28"/>
      <c r="AD61" s="24"/>
      <c r="AE61" s="15"/>
      <c r="AF61" s="11"/>
      <c r="AG61" s="11"/>
      <c r="AH61" s="11"/>
      <c r="AL61" s="12"/>
      <c r="AM61" s="12"/>
      <c r="AN61" s="12"/>
      <c r="AO61" s="12"/>
      <c r="AP61" s="12"/>
      <c r="AX61" s="16">
        <v>6.0000000000000001E-3</v>
      </c>
      <c r="AY61" s="32">
        <f t="shared" si="8"/>
        <v>6.9044879171461428E-3</v>
      </c>
      <c r="AZ61" s="24" t="s">
        <v>784</v>
      </c>
      <c r="BA61" s="24" t="s">
        <v>51</v>
      </c>
      <c r="BB61" s="24">
        <v>0</v>
      </c>
      <c r="BD61" s="16"/>
      <c r="BE61" s="32"/>
      <c r="BF61" s="24"/>
      <c r="BG61" s="24"/>
      <c r="BH61" s="24"/>
      <c r="BJ61" s="16"/>
      <c r="BK61" s="32"/>
      <c r="BL61" s="24"/>
      <c r="BM61" s="24"/>
      <c r="BN61" s="24"/>
      <c r="BP61" s="16">
        <v>4.8596021385418743E-3</v>
      </c>
      <c r="BQ61" s="32">
        <f t="shared" si="11"/>
        <v>5.2107896387268851E-3</v>
      </c>
      <c r="BR61" s="24" t="s">
        <v>985</v>
      </c>
      <c r="BS61" s="34" t="s">
        <v>357</v>
      </c>
      <c r="BT61" s="24">
        <v>3</v>
      </c>
    </row>
    <row r="62" spans="2:72" x14ac:dyDescent="0.2">
      <c r="B62" s="12"/>
      <c r="C62" s="12"/>
      <c r="D62" s="12"/>
      <c r="E62" s="12"/>
      <c r="F62" s="24"/>
      <c r="H62" s="17">
        <v>1.9852765936816149E-3</v>
      </c>
      <c r="I62" s="16">
        <f t="shared" si="1"/>
        <v>3.1096730589066941E-3</v>
      </c>
      <c r="J62" s="28" t="s">
        <v>476</v>
      </c>
      <c r="K62" s="12" t="s">
        <v>160</v>
      </c>
      <c r="L62" s="24">
        <v>3</v>
      </c>
      <c r="N62" s="17"/>
      <c r="O62" s="16"/>
      <c r="P62" s="16"/>
      <c r="Q62" s="12"/>
      <c r="R62" s="24"/>
      <c r="T62" s="16">
        <v>2.0091982497673628E-3</v>
      </c>
      <c r="U62" s="16">
        <f t="shared" si="3"/>
        <v>2.2495614871019401E-3</v>
      </c>
      <c r="V62" s="16" t="s">
        <v>654</v>
      </c>
      <c r="W62" s="28" t="s">
        <v>218</v>
      </c>
      <c r="X62" s="24">
        <v>3</v>
      </c>
      <c r="Z62" s="16"/>
      <c r="AA62" s="16"/>
      <c r="AB62" s="16"/>
      <c r="AC62" s="28"/>
      <c r="AD62" s="24"/>
      <c r="AE62" s="15"/>
      <c r="AF62" s="11"/>
      <c r="AG62" s="11"/>
      <c r="AH62" s="11"/>
      <c r="AL62" s="12"/>
      <c r="AM62" s="12"/>
      <c r="AN62" s="12"/>
      <c r="AO62" s="12"/>
      <c r="AP62" s="12"/>
      <c r="AX62" s="16">
        <v>6.0000000000000001E-3</v>
      </c>
      <c r="AY62" s="32">
        <f t="shared" si="8"/>
        <v>6.9044879171461428E-3</v>
      </c>
      <c r="AZ62" s="24" t="s">
        <v>603</v>
      </c>
      <c r="BA62" s="24" t="s">
        <v>211</v>
      </c>
      <c r="BB62" s="24">
        <v>3</v>
      </c>
      <c r="BD62" s="16"/>
      <c r="BE62" s="32"/>
      <c r="BF62" s="24"/>
      <c r="BG62" s="24"/>
      <c r="BH62" s="24"/>
      <c r="BJ62" s="16"/>
      <c r="BK62" s="32"/>
      <c r="BL62" s="24"/>
      <c r="BM62" s="24"/>
      <c r="BN62" s="24"/>
      <c r="BP62" s="16">
        <v>4.7902267090132854E-3</v>
      </c>
      <c r="BQ62" s="32">
        <f t="shared" si="11"/>
        <v>5.1364006745557838E-3</v>
      </c>
      <c r="BR62" s="24" t="s">
        <v>983</v>
      </c>
      <c r="BS62" s="34" t="s">
        <v>355</v>
      </c>
      <c r="BT62" s="24">
        <v>2</v>
      </c>
    </row>
    <row r="63" spans="2:72" x14ac:dyDescent="0.2">
      <c r="B63" s="12"/>
      <c r="C63" s="12"/>
      <c r="D63" s="12"/>
      <c r="E63" s="12"/>
      <c r="F63" s="24"/>
      <c r="H63" s="17">
        <v>1.8409736747907787E-3</v>
      </c>
      <c r="I63" s="16">
        <f t="shared" si="1"/>
        <v>2.8836416330466478E-3</v>
      </c>
      <c r="J63" s="28" t="s">
        <v>477</v>
      </c>
      <c r="K63" s="12" t="s">
        <v>161</v>
      </c>
      <c r="L63" s="24">
        <v>3</v>
      </c>
      <c r="N63" s="17"/>
      <c r="O63" s="16"/>
      <c r="P63" s="16"/>
      <c r="Q63" s="12"/>
      <c r="R63" s="24"/>
      <c r="T63" s="16">
        <v>1.4052935697496519E-3</v>
      </c>
      <c r="U63" s="16">
        <f t="shared" si="3"/>
        <v>1.5734108333743844E-3</v>
      </c>
      <c r="V63" s="16" t="s">
        <v>655</v>
      </c>
      <c r="W63" s="28" t="s">
        <v>210</v>
      </c>
      <c r="X63" s="24">
        <v>3</v>
      </c>
      <c r="Z63" s="16"/>
      <c r="AA63" s="16"/>
      <c r="AB63" s="16"/>
      <c r="AC63" s="28"/>
      <c r="AD63" s="24"/>
      <c r="AE63" s="15"/>
      <c r="AF63" s="11"/>
      <c r="AG63" s="11"/>
      <c r="AH63" s="11"/>
      <c r="AL63" s="12"/>
      <c r="AM63" s="12"/>
      <c r="AN63" s="12"/>
      <c r="AO63" s="12"/>
      <c r="AP63" s="12"/>
      <c r="AX63" s="16">
        <v>6.0000000000000001E-3</v>
      </c>
      <c r="AY63" s="32">
        <f t="shared" si="8"/>
        <v>6.9044879171461428E-3</v>
      </c>
      <c r="AZ63" s="24" t="s">
        <v>618</v>
      </c>
      <c r="BA63" s="24" t="s">
        <v>211</v>
      </c>
      <c r="BB63" s="24">
        <v>3</v>
      </c>
      <c r="BD63" s="16"/>
      <c r="BE63" s="32"/>
      <c r="BF63" s="24"/>
      <c r="BG63" s="24"/>
      <c r="BH63" s="24"/>
      <c r="BJ63" s="16"/>
      <c r="BK63" s="32"/>
      <c r="BL63" s="24"/>
      <c r="BM63" s="24"/>
      <c r="BN63" s="24"/>
      <c r="BP63" s="16">
        <v>4.7343685245918501E-3</v>
      </c>
      <c r="BQ63" s="32">
        <f t="shared" si="11"/>
        <v>5.0765058024400504E-3</v>
      </c>
      <c r="BR63" s="24" t="s">
        <v>938</v>
      </c>
      <c r="BS63" s="34" t="s">
        <v>329</v>
      </c>
      <c r="BT63" s="24">
        <v>3</v>
      </c>
    </row>
    <row r="64" spans="2:72" x14ac:dyDescent="0.2">
      <c r="B64" s="12"/>
      <c r="C64" s="12"/>
      <c r="D64" s="12"/>
      <c r="E64" s="12"/>
      <c r="F64" s="24"/>
      <c r="H64" s="17">
        <v>1.8316422039703405E-3</v>
      </c>
      <c r="I64" s="16">
        <f t="shared" si="1"/>
        <v>2.8690251189031559E-3</v>
      </c>
      <c r="J64" s="28" t="s">
        <v>478</v>
      </c>
      <c r="K64" s="12" t="s">
        <v>162</v>
      </c>
      <c r="L64" s="24">
        <v>3</v>
      </c>
      <c r="N64" s="17"/>
      <c r="O64" s="16"/>
      <c r="P64" s="16"/>
      <c r="Q64" s="12"/>
      <c r="R64" s="24"/>
      <c r="T64" s="16">
        <v>9.9747134173631393E-4</v>
      </c>
      <c r="U64" s="16">
        <f t="shared" si="3"/>
        <v>1.1168002535925556E-3</v>
      </c>
      <c r="V64" s="16" t="s">
        <v>656</v>
      </c>
      <c r="W64" s="28" t="s">
        <v>218</v>
      </c>
      <c r="X64" s="24">
        <v>3</v>
      </c>
      <c r="Z64" s="16"/>
      <c r="AA64" s="16"/>
      <c r="AB64" s="16"/>
      <c r="AC64" s="28"/>
      <c r="AD64" s="24"/>
      <c r="AE64" s="15"/>
      <c r="AF64" s="11"/>
      <c r="AG64" s="11"/>
      <c r="AH64" s="11"/>
      <c r="AL64" s="12"/>
      <c r="AM64" s="12"/>
      <c r="AN64" s="12"/>
      <c r="AO64" s="12"/>
      <c r="AP64" s="12"/>
      <c r="AX64" s="16">
        <v>6.0000000000000001E-3</v>
      </c>
      <c r="AY64" s="32">
        <f t="shared" si="8"/>
        <v>6.9044879171461428E-3</v>
      </c>
      <c r="AZ64" s="24" t="s">
        <v>604</v>
      </c>
      <c r="BA64" s="24" t="s">
        <v>211</v>
      </c>
      <c r="BB64" s="24">
        <v>3</v>
      </c>
      <c r="BD64" s="16"/>
      <c r="BE64" s="32"/>
      <c r="BF64" s="24"/>
      <c r="BG64" s="24"/>
      <c r="BH64" s="24"/>
      <c r="BJ64" s="16"/>
      <c r="BK64" s="32"/>
      <c r="BL64" s="24"/>
      <c r="BM64" s="24"/>
      <c r="BN64" s="24"/>
      <c r="BP64" s="16">
        <v>4.7050738984515863E-3</v>
      </c>
      <c r="BQ64" s="32">
        <f t="shared" si="11"/>
        <v>5.0450941497964322E-3</v>
      </c>
      <c r="BR64" s="24" t="s">
        <v>974</v>
      </c>
      <c r="BS64" s="34" t="s">
        <v>353</v>
      </c>
      <c r="BT64" s="24">
        <v>2</v>
      </c>
    </row>
    <row r="65" spans="2:72" x14ac:dyDescent="0.2">
      <c r="B65" s="12"/>
      <c r="C65" s="12"/>
      <c r="D65" s="12"/>
      <c r="E65" s="12"/>
      <c r="F65" s="24"/>
      <c r="H65" s="17">
        <v>1.8142413784501825E-3</v>
      </c>
      <c r="I65" s="16">
        <f t="shared" si="1"/>
        <v>2.8417690284949044E-3</v>
      </c>
      <c r="J65" s="28" t="s">
        <v>479</v>
      </c>
      <c r="K65" s="12" t="s">
        <v>162</v>
      </c>
      <c r="L65" s="24">
        <v>3</v>
      </c>
      <c r="N65" s="17"/>
      <c r="O65" s="16"/>
      <c r="P65" s="16"/>
      <c r="Q65" s="12"/>
      <c r="R65" s="24"/>
      <c r="T65" s="16">
        <v>9.6703358985985677E-4</v>
      </c>
      <c r="U65" s="16">
        <f t="shared" si="3"/>
        <v>1.0827211902730595E-3</v>
      </c>
      <c r="V65" s="16" t="s">
        <v>657</v>
      </c>
      <c r="W65" s="28" t="s">
        <v>218</v>
      </c>
      <c r="X65" s="24">
        <v>3</v>
      </c>
      <c r="Z65" s="16"/>
      <c r="AA65" s="16"/>
      <c r="AB65" s="16"/>
      <c r="AC65" s="28"/>
      <c r="AD65" s="24"/>
      <c r="AE65" s="15"/>
      <c r="AF65" s="11"/>
      <c r="AG65" s="11"/>
      <c r="AH65" s="11"/>
      <c r="AL65" s="12"/>
      <c r="AM65" s="12"/>
      <c r="AN65" s="12"/>
      <c r="AO65" s="12"/>
      <c r="AP65" s="12"/>
      <c r="AX65" s="16">
        <v>6.0000000000000001E-3</v>
      </c>
      <c r="AY65" s="32">
        <f t="shared" si="8"/>
        <v>6.9044879171461428E-3</v>
      </c>
      <c r="AZ65" s="24" t="s">
        <v>613</v>
      </c>
      <c r="BA65" s="24" t="s">
        <v>211</v>
      </c>
      <c r="BB65" s="24">
        <v>3</v>
      </c>
      <c r="BD65" s="16"/>
      <c r="BE65" s="32"/>
      <c r="BF65" s="24"/>
      <c r="BG65" s="24"/>
      <c r="BH65" s="24"/>
      <c r="BJ65" s="16"/>
      <c r="BK65" s="32"/>
      <c r="BL65" s="24"/>
      <c r="BM65" s="24"/>
      <c r="BN65" s="24"/>
      <c r="BP65" s="16">
        <v>4.6088959089554135E-3</v>
      </c>
      <c r="BQ65" s="32">
        <f t="shared" si="11"/>
        <v>4.9419656925991902E-3</v>
      </c>
      <c r="BR65" s="24" t="s">
        <v>891</v>
      </c>
      <c r="BS65" s="34" t="s">
        <v>999</v>
      </c>
      <c r="BT65" s="24">
        <v>2</v>
      </c>
    </row>
    <row r="66" spans="2:72" x14ac:dyDescent="0.2">
      <c r="B66" s="12"/>
      <c r="C66" s="12"/>
      <c r="D66" s="12"/>
      <c r="E66" s="12"/>
      <c r="F66" s="24"/>
      <c r="H66" s="17">
        <v>1.6429729985762852E-3</v>
      </c>
      <c r="I66" s="16">
        <f t="shared" si="1"/>
        <v>2.5734997765269499E-3</v>
      </c>
      <c r="J66" s="28" t="s">
        <v>480</v>
      </c>
      <c r="K66" s="12" t="s">
        <v>163</v>
      </c>
      <c r="L66" s="24">
        <v>3</v>
      </c>
      <c r="N66" s="17"/>
      <c r="O66" s="16"/>
      <c r="P66" s="16"/>
      <c r="Q66" s="12"/>
      <c r="R66" s="24"/>
      <c r="T66" s="16">
        <v>7.3768043001180199E-4</v>
      </c>
      <c r="U66" s="16">
        <f t="shared" si="3"/>
        <v>8.2593018649876392E-4</v>
      </c>
      <c r="V66" s="16" t="s">
        <v>658</v>
      </c>
      <c r="W66" s="28" t="s">
        <v>219</v>
      </c>
      <c r="X66" s="24">
        <v>3</v>
      </c>
      <c r="Z66" s="16"/>
      <c r="AA66" s="16"/>
      <c r="AB66" s="16"/>
      <c r="AC66" s="28"/>
      <c r="AD66" s="24"/>
      <c r="AE66" s="15"/>
      <c r="AF66" s="11"/>
      <c r="AG66" s="11"/>
      <c r="AH66" s="11"/>
      <c r="AL66" s="12"/>
      <c r="AM66" s="12"/>
      <c r="AN66" s="12"/>
      <c r="AO66" s="12"/>
      <c r="AP66" s="12"/>
      <c r="AX66" s="16">
        <v>6.0000000000000001E-3</v>
      </c>
      <c r="AY66" s="32">
        <f t="shared" si="8"/>
        <v>6.9044879171461428E-3</v>
      </c>
      <c r="AZ66" s="24" t="s">
        <v>614</v>
      </c>
      <c r="BA66" s="24" t="s">
        <v>211</v>
      </c>
      <c r="BB66" s="24">
        <v>3</v>
      </c>
      <c r="BD66" s="16"/>
      <c r="BE66" s="32"/>
      <c r="BF66" s="24"/>
      <c r="BG66" s="24"/>
      <c r="BH66" s="24"/>
      <c r="BJ66" s="16"/>
      <c r="BK66" s="32"/>
      <c r="BL66" s="24"/>
      <c r="BM66" s="24"/>
      <c r="BN66" s="24"/>
      <c r="BP66" s="16">
        <v>4.600770656074761E-3</v>
      </c>
      <c r="BQ66" s="32">
        <f t="shared" si="11"/>
        <v>4.9332532543551726E-3</v>
      </c>
      <c r="BR66" s="24" t="s">
        <v>940</v>
      </c>
      <c r="BS66" s="34" t="s">
        <v>329</v>
      </c>
      <c r="BT66" s="24">
        <v>3</v>
      </c>
    </row>
    <row r="67" spans="2:72" x14ac:dyDescent="0.2">
      <c r="B67" s="12"/>
      <c r="C67" s="12"/>
      <c r="D67" s="12"/>
      <c r="E67" s="12"/>
      <c r="F67" s="24"/>
      <c r="H67" s="17">
        <v>1.6239572623121415E-3</v>
      </c>
      <c r="I67" s="16">
        <f t="shared" si="1"/>
        <v>2.5437141421503196E-3</v>
      </c>
      <c r="J67" s="28" t="s">
        <v>481</v>
      </c>
      <c r="K67" s="12" t="s">
        <v>164</v>
      </c>
      <c r="L67" s="24">
        <v>3</v>
      </c>
      <c r="N67" s="17"/>
      <c r="O67" s="16"/>
      <c r="P67" s="16"/>
      <c r="Q67" s="12"/>
      <c r="R67" s="24"/>
      <c r="T67" s="16">
        <v>6.5844925185380991E-4</v>
      </c>
      <c r="U67" s="16">
        <f t="shared" si="3"/>
        <v>7.3722047008199483E-4</v>
      </c>
      <c r="V67" s="16" t="s">
        <v>659</v>
      </c>
      <c r="W67" s="28" t="s">
        <v>210</v>
      </c>
      <c r="X67" s="24">
        <v>3</v>
      </c>
      <c r="Z67" s="16"/>
      <c r="AA67" s="16"/>
      <c r="AB67" s="16"/>
      <c r="AC67" s="28"/>
      <c r="AD67" s="24"/>
      <c r="AE67" s="15"/>
      <c r="AF67" s="11"/>
      <c r="AG67" s="11"/>
      <c r="AH67" s="11"/>
      <c r="AL67" s="12"/>
      <c r="AM67" s="12"/>
      <c r="AN67" s="12"/>
      <c r="AO67" s="12"/>
      <c r="AP67" s="12"/>
      <c r="AX67" s="16">
        <v>5.0000000000000001E-3</v>
      </c>
      <c r="AY67" s="32">
        <f t="shared" si="8"/>
        <v>5.7537399309551185E-3</v>
      </c>
      <c r="AZ67" s="24" t="s">
        <v>608</v>
      </c>
      <c r="BA67" s="24" t="s">
        <v>211</v>
      </c>
      <c r="BB67" s="24">
        <v>3</v>
      </c>
      <c r="BD67" s="16"/>
      <c r="BE67" s="32"/>
      <c r="BF67" s="24"/>
      <c r="BG67" s="24"/>
      <c r="BH67" s="24"/>
      <c r="BJ67" s="16"/>
      <c r="BK67" s="32"/>
      <c r="BL67" s="24"/>
      <c r="BM67" s="24"/>
      <c r="BN67" s="24"/>
      <c r="BP67" s="16">
        <v>4.5847217317575451E-3</v>
      </c>
      <c r="BQ67" s="32">
        <f t="shared" si="11"/>
        <v>4.9160445269407198E-3</v>
      </c>
      <c r="BR67" s="24" t="s">
        <v>951</v>
      </c>
      <c r="BS67" s="34" t="s">
        <v>346</v>
      </c>
      <c r="BT67" s="24">
        <v>2</v>
      </c>
    </row>
    <row r="68" spans="2:72" x14ac:dyDescent="0.2">
      <c r="B68" s="12"/>
      <c r="C68" s="12"/>
      <c r="D68" s="12"/>
      <c r="E68" s="12"/>
      <c r="F68" s="24"/>
      <c r="H68" s="17">
        <v>1.4507658709300459E-3</v>
      </c>
      <c r="I68" s="16">
        <f t="shared" si="1"/>
        <v>2.2724327471399072E-3</v>
      </c>
      <c r="J68" s="28" t="s">
        <v>482</v>
      </c>
      <c r="K68" s="12" t="s">
        <v>165</v>
      </c>
      <c r="L68" s="24">
        <v>3</v>
      </c>
      <c r="N68" s="17"/>
      <c r="O68" s="16"/>
      <c r="P68" s="16"/>
      <c r="Q68" s="12"/>
      <c r="R68" s="24"/>
      <c r="T68" s="16">
        <v>5.4902506405139762E-4</v>
      </c>
      <c r="U68" s="16">
        <f t="shared" si="3"/>
        <v>6.1470571143823331E-4</v>
      </c>
      <c r="V68" s="16" t="s">
        <v>660</v>
      </c>
      <c r="W68" s="28" t="s">
        <v>218</v>
      </c>
      <c r="X68" s="24">
        <v>3</v>
      </c>
      <c r="Z68" s="16"/>
      <c r="AA68" s="16"/>
      <c r="AB68" s="16"/>
      <c r="AC68" s="28"/>
      <c r="AD68" s="24"/>
      <c r="AE68" s="15"/>
      <c r="AF68" s="11"/>
      <c r="AG68" s="11"/>
      <c r="AH68" s="11"/>
      <c r="AL68" s="12"/>
      <c r="AM68" s="12"/>
      <c r="AN68" s="12"/>
      <c r="AO68" s="12"/>
      <c r="AP68" s="12"/>
      <c r="AX68" s="16">
        <v>5.0000000000000001E-3</v>
      </c>
      <c r="AY68" s="32">
        <f t="shared" si="8"/>
        <v>5.7537399309551185E-3</v>
      </c>
      <c r="AZ68" s="24" t="s">
        <v>785</v>
      </c>
      <c r="BA68" s="24" t="s">
        <v>218</v>
      </c>
      <c r="BB68" s="24">
        <v>3</v>
      </c>
      <c r="BD68" s="16"/>
      <c r="BE68" s="32"/>
      <c r="BF68" s="24"/>
      <c r="BG68" s="24"/>
      <c r="BH68" s="24"/>
      <c r="BJ68" s="16"/>
      <c r="BK68" s="32"/>
      <c r="BL68" s="24"/>
      <c r="BM68" s="24"/>
      <c r="BN68" s="24"/>
      <c r="BP68" s="16">
        <v>4.5067050159025776E-3</v>
      </c>
      <c r="BQ68" s="32">
        <f t="shared" si="11"/>
        <v>4.832389799036072E-3</v>
      </c>
      <c r="BR68" s="24" t="s">
        <v>965</v>
      </c>
      <c r="BS68" s="34" t="s">
        <v>328</v>
      </c>
      <c r="BT68" s="24">
        <v>2</v>
      </c>
    </row>
    <row r="69" spans="2:72" x14ac:dyDescent="0.2">
      <c r="B69" s="12"/>
      <c r="C69" s="12"/>
      <c r="D69" s="12"/>
      <c r="E69" s="12"/>
      <c r="F69" s="24"/>
      <c r="H69" s="17">
        <v>1.4309558358080341E-3</v>
      </c>
      <c r="I69" s="16">
        <f t="shared" si="1"/>
        <v>2.2414029487173733E-3</v>
      </c>
      <c r="J69" s="28" t="s">
        <v>483</v>
      </c>
      <c r="K69" s="12" t="s">
        <v>166</v>
      </c>
      <c r="L69" s="24">
        <v>3</v>
      </c>
      <c r="N69" s="17"/>
      <c r="O69" s="16"/>
      <c r="P69" s="16"/>
      <c r="Q69" s="12"/>
      <c r="R69" s="24"/>
      <c r="T69" s="16">
        <v>5.2820445032622488E-4</v>
      </c>
      <c r="U69" s="16">
        <f t="shared" si="3"/>
        <v>5.9139429815216373E-4</v>
      </c>
      <c r="V69" s="16" t="s">
        <v>661</v>
      </c>
      <c r="W69" s="28" t="s">
        <v>218</v>
      </c>
      <c r="X69" s="24">
        <v>3</v>
      </c>
      <c r="Z69" s="16"/>
      <c r="AA69" s="16"/>
      <c r="AB69" s="16"/>
      <c r="AC69" s="28"/>
      <c r="AD69" s="24"/>
      <c r="AE69" s="15"/>
      <c r="AF69" s="11"/>
      <c r="AG69" s="11"/>
      <c r="AH69" s="11"/>
      <c r="AL69" s="12"/>
      <c r="AM69" s="12"/>
      <c r="AN69" s="12"/>
      <c r="AO69" s="12"/>
      <c r="AP69" s="12"/>
      <c r="AX69" s="16">
        <v>4.0000000000000001E-3</v>
      </c>
      <c r="AY69" s="32">
        <f t="shared" si="8"/>
        <v>4.6029919447640949E-3</v>
      </c>
      <c r="AZ69" s="24" t="s">
        <v>786</v>
      </c>
      <c r="BA69" s="24" t="s">
        <v>222</v>
      </c>
      <c r="BB69" s="24">
        <v>3</v>
      </c>
      <c r="BD69" s="16"/>
      <c r="BE69" s="32"/>
      <c r="BF69" s="24"/>
      <c r="BG69" s="24"/>
      <c r="BH69" s="24"/>
      <c r="BJ69" s="16"/>
      <c r="BK69" s="32"/>
      <c r="BL69" s="24"/>
      <c r="BM69" s="24"/>
      <c r="BN69" s="24"/>
      <c r="BP69" s="16">
        <v>4.4564539382005329E-3</v>
      </c>
      <c r="BQ69" s="32">
        <f t="shared" si="11"/>
        <v>4.7785072408431002E-3</v>
      </c>
      <c r="BR69" s="24" t="s">
        <v>426</v>
      </c>
      <c r="BS69" s="34" t="s">
        <v>323</v>
      </c>
      <c r="BT69" s="24">
        <v>2</v>
      </c>
    </row>
    <row r="70" spans="2:72" x14ac:dyDescent="0.2">
      <c r="B70" s="12"/>
      <c r="C70" s="12"/>
      <c r="D70" s="12"/>
      <c r="E70" s="12"/>
      <c r="F70" s="24"/>
      <c r="H70" s="17">
        <v>1.3539113112462481E-3</v>
      </c>
      <c r="I70" s="16">
        <f t="shared" ref="I70:I91" si="12">H70/SUM($H$5:$H$91)</f>
        <v>2.1207228968150018E-3</v>
      </c>
      <c r="J70" s="28" t="s">
        <v>484</v>
      </c>
      <c r="K70" s="12" t="s">
        <v>162</v>
      </c>
      <c r="L70" s="24">
        <v>3</v>
      </c>
      <c r="N70" s="17"/>
      <c r="O70" s="16"/>
      <c r="P70" s="16"/>
      <c r="Q70" s="12"/>
      <c r="R70" s="24"/>
      <c r="T70" s="16">
        <v>1.0550254357991995E-4</v>
      </c>
      <c r="U70" s="16">
        <f t="shared" ref="U70:U72" si="13">T70/SUM($T$5:$T$72)</f>
        <v>1.1812396255877786E-4</v>
      </c>
      <c r="V70" s="16" t="s">
        <v>662</v>
      </c>
      <c r="W70" s="28" t="s">
        <v>222</v>
      </c>
      <c r="X70" s="24">
        <v>3</v>
      </c>
      <c r="Z70" s="16"/>
      <c r="AA70" s="16"/>
      <c r="AB70" s="16"/>
      <c r="AC70" s="28"/>
      <c r="AD70" s="24"/>
      <c r="AE70" s="15"/>
      <c r="AF70" s="11"/>
      <c r="AG70" s="11"/>
      <c r="AH70" s="11"/>
      <c r="AL70" s="12"/>
      <c r="AM70" s="12"/>
      <c r="AN70" s="12"/>
      <c r="AO70" s="12"/>
      <c r="AP70" s="12"/>
      <c r="AX70" s="16">
        <v>4.0000000000000001E-3</v>
      </c>
      <c r="AY70" s="32">
        <f t="shared" ref="AY70:AY87" si="14">AX70/SUM($AX$5:$AX$87)</f>
        <v>4.6029919447640949E-3</v>
      </c>
      <c r="AZ70" s="24" t="s">
        <v>787</v>
      </c>
      <c r="BA70" s="24" t="s">
        <v>51</v>
      </c>
      <c r="BB70" s="24">
        <v>0</v>
      </c>
      <c r="BD70" s="16"/>
      <c r="BE70" s="32"/>
      <c r="BF70" s="24"/>
      <c r="BG70" s="24"/>
      <c r="BH70" s="24"/>
      <c r="BJ70" s="16"/>
      <c r="BK70" s="32"/>
      <c r="BL70" s="24"/>
      <c r="BM70" s="24"/>
      <c r="BN70" s="24"/>
      <c r="BP70" s="16">
        <v>4.2707158276741293E-3</v>
      </c>
      <c r="BQ70" s="32">
        <f t="shared" ref="BQ70:BQ120" si="15">BP70/SUM(BP$5:BP$120)</f>
        <v>4.5793464465526245E-3</v>
      </c>
      <c r="BR70" s="24" t="s">
        <v>966</v>
      </c>
      <c r="BS70" s="34" t="s">
        <v>350</v>
      </c>
      <c r="BT70" s="24">
        <v>3</v>
      </c>
    </row>
    <row r="71" spans="2:72" x14ac:dyDescent="0.2">
      <c r="B71" s="12"/>
      <c r="C71" s="12"/>
      <c r="D71" s="12"/>
      <c r="E71" s="12"/>
      <c r="F71" s="24"/>
      <c r="H71" s="17">
        <v>1.2440799415034556E-3</v>
      </c>
      <c r="I71" s="16">
        <f t="shared" si="12"/>
        <v>1.9486865908418323E-3</v>
      </c>
      <c r="J71" s="28" t="s">
        <v>485</v>
      </c>
      <c r="K71" s="12" t="s">
        <v>166</v>
      </c>
      <c r="L71" s="24">
        <v>3</v>
      </c>
      <c r="N71" s="17"/>
      <c r="O71" s="16"/>
      <c r="P71" s="16"/>
      <c r="Q71" s="12"/>
      <c r="R71" s="24"/>
      <c r="T71" s="16">
        <v>2.6968351534002975E-3</v>
      </c>
      <c r="U71" s="16">
        <f t="shared" si="13"/>
        <v>3.0194613691577727E-3</v>
      </c>
      <c r="V71" s="16" t="s">
        <v>663</v>
      </c>
      <c r="W71" s="28" t="s">
        <v>212</v>
      </c>
      <c r="X71" s="24">
        <v>3</v>
      </c>
      <c r="Z71" s="16"/>
      <c r="AA71" s="16"/>
      <c r="AB71" s="16"/>
      <c r="AC71" s="28"/>
      <c r="AD71" s="24"/>
      <c r="AE71" s="15"/>
      <c r="AF71" s="11"/>
      <c r="AG71" s="11"/>
      <c r="AH71" s="11"/>
      <c r="AL71" s="12"/>
      <c r="AM71" s="12"/>
      <c r="AN71" s="12"/>
      <c r="AO71" s="12"/>
      <c r="AP71" s="12"/>
      <c r="AX71" s="16">
        <v>4.0000000000000001E-3</v>
      </c>
      <c r="AY71" s="32">
        <f t="shared" si="14"/>
        <v>4.6029919447640949E-3</v>
      </c>
      <c r="AZ71" s="24" t="s">
        <v>788</v>
      </c>
      <c r="BA71" s="24" t="s">
        <v>809</v>
      </c>
      <c r="BB71" s="24">
        <v>3</v>
      </c>
      <c r="BD71" s="16"/>
      <c r="BE71" s="32"/>
      <c r="BF71" s="24"/>
      <c r="BG71" s="24"/>
      <c r="BH71" s="24"/>
      <c r="BJ71" s="16"/>
      <c r="BK71" s="32"/>
      <c r="BL71" s="24"/>
      <c r="BM71" s="24"/>
      <c r="BN71" s="24"/>
      <c r="BP71" s="16">
        <v>4.2448474632776623E-3</v>
      </c>
      <c r="BQ71" s="32">
        <f t="shared" si="15"/>
        <v>4.551608660346043E-3</v>
      </c>
      <c r="BR71" s="24" t="s">
        <v>482</v>
      </c>
      <c r="BS71" s="34" t="s">
        <v>360</v>
      </c>
      <c r="BT71" s="24">
        <v>3</v>
      </c>
    </row>
    <row r="72" spans="2:72" x14ac:dyDescent="0.2">
      <c r="B72" s="12"/>
      <c r="C72" s="12"/>
      <c r="D72" s="12"/>
      <c r="E72" s="12"/>
      <c r="F72" s="24"/>
      <c r="H72" s="17">
        <v>1.1791770286519307E-3</v>
      </c>
      <c r="I72" s="16">
        <f t="shared" si="12"/>
        <v>1.8470247669018862E-3</v>
      </c>
      <c r="J72" s="28" t="s">
        <v>486</v>
      </c>
      <c r="K72" s="12" t="s">
        <v>167</v>
      </c>
      <c r="L72" s="24">
        <v>3</v>
      </c>
      <c r="N72" s="17"/>
      <c r="O72" s="16"/>
      <c r="P72" s="16"/>
      <c r="Q72" s="12"/>
      <c r="R72" s="24"/>
      <c r="T72" s="16">
        <v>1.3445708677880897E-3</v>
      </c>
      <c r="U72" s="16">
        <f t="shared" si="13"/>
        <v>1.5054237884218437E-3</v>
      </c>
      <c r="V72" s="16" t="s">
        <v>664</v>
      </c>
      <c r="W72" s="28" t="s">
        <v>212</v>
      </c>
      <c r="X72" s="24">
        <v>3</v>
      </c>
      <c r="Z72" s="16"/>
      <c r="AA72" s="16"/>
      <c r="AB72" s="16"/>
      <c r="AC72" s="28"/>
      <c r="AD72" s="24"/>
      <c r="AE72" s="15"/>
      <c r="AF72" s="11"/>
      <c r="AG72" s="11"/>
      <c r="AH72" s="11"/>
      <c r="AL72" s="12"/>
      <c r="AM72" s="12"/>
      <c r="AN72" s="12"/>
      <c r="AO72" s="12"/>
      <c r="AP72" s="12"/>
      <c r="AX72" s="16">
        <v>4.0000000000000001E-3</v>
      </c>
      <c r="AY72" s="32">
        <f t="shared" si="14"/>
        <v>4.6029919447640949E-3</v>
      </c>
      <c r="AZ72" s="24" t="s">
        <v>638</v>
      </c>
      <c r="BA72" s="24" t="s">
        <v>218</v>
      </c>
      <c r="BB72" s="24">
        <v>3</v>
      </c>
      <c r="BD72" s="16"/>
      <c r="BE72" s="32"/>
      <c r="BF72" s="24"/>
      <c r="BG72" s="24"/>
      <c r="BH72" s="24"/>
      <c r="BJ72" s="16"/>
      <c r="BK72" s="32"/>
      <c r="BL72" s="24"/>
      <c r="BM72" s="24"/>
      <c r="BN72" s="24"/>
      <c r="BP72" s="16">
        <v>4.1948605330420661E-3</v>
      </c>
      <c r="BQ72" s="32">
        <f t="shared" si="15"/>
        <v>4.4980093386901426E-3</v>
      </c>
      <c r="BR72" s="24" t="s">
        <v>961</v>
      </c>
      <c r="BS72" s="34" t="s">
        <v>348</v>
      </c>
      <c r="BT72" s="24">
        <v>2</v>
      </c>
    </row>
    <row r="73" spans="2:72" x14ac:dyDescent="0.2">
      <c r="B73" s="12"/>
      <c r="C73" s="12"/>
      <c r="D73" s="12"/>
      <c r="E73" s="12"/>
      <c r="F73" s="24"/>
      <c r="H73" s="17">
        <v>1.1790828349495662E-3</v>
      </c>
      <c r="I73" s="16">
        <f t="shared" si="12"/>
        <v>1.846877224932423E-3</v>
      </c>
      <c r="J73" s="28" t="s">
        <v>487</v>
      </c>
      <c r="K73" s="12" t="s">
        <v>167</v>
      </c>
      <c r="L73" s="24">
        <v>3</v>
      </c>
      <c r="N73" s="17"/>
      <c r="O73" s="16"/>
      <c r="P73" s="16"/>
      <c r="Q73" s="12"/>
      <c r="R73" s="24"/>
      <c r="T73" s="16"/>
      <c r="U73" s="16"/>
      <c r="V73" s="28"/>
      <c r="W73" s="12"/>
      <c r="X73" s="24"/>
      <c r="Z73" s="13"/>
      <c r="AA73" s="13"/>
      <c r="AB73" s="13"/>
      <c r="AC73" s="12"/>
      <c r="AD73" s="14"/>
      <c r="AE73" s="15"/>
      <c r="AF73" s="11"/>
      <c r="AG73" s="11"/>
      <c r="AH73" s="11"/>
      <c r="AL73" s="12"/>
      <c r="AM73" s="12"/>
      <c r="AN73" s="12"/>
      <c r="AO73" s="12"/>
      <c r="AP73" s="12"/>
      <c r="AX73" s="16">
        <v>3.0000000000000001E-3</v>
      </c>
      <c r="AY73" s="32">
        <f t="shared" si="14"/>
        <v>3.4522439585730714E-3</v>
      </c>
      <c r="AZ73" s="24" t="s">
        <v>789</v>
      </c>
      <c r="BA73" s="24" t="s">
        <v>216</v>
      </c>
      <c r="BB73" s="24">
        <v>2</v>
      </c>
      <c r="BD73" s="16"/>
      <c r="BE73" s="32"/>
      <c r="BF73" s="24"/>
      <c r="BG73" s="24"/>
      <c r="BH73" s="24"/>
      <c r="BJ73" s="16"/>
      <c r="BK73" s="32"/>
      <c r="BL73" s="24"/>
      <c r="BM73" s="24"/>
      <c r="BN73" s="24"/>
      <c r="BP73" s="16">
        <v>4.1403716258719197E-3</v>
      </c>
      <c r="BQ73" s="32">
        <f t="shared" si="15"/>
        <v>4.4395826969994825E-3</v>
      </c>
      <c r="BR73" s="24" t="s">
        <v>912</v>
      </c>
      <c r="BS73" s="34" t="s">
        <v>330</v>
      </c>
      <c r="BT73" s="24">
        <v>3</v>
      </c>
    </row>
    <row r="74" spans="2:72" x14ac:dyDescent="0.2">
      <c r="B74" s="12"/>
      <c r="C74" s="12"/>
      <c r="D74" s="12"/>
      <c r="E74" s="12"/>
      <c r="F74" s="24"/>
      <c r="H74" s="17">
        <v>1.0612852193527551E-3</v>
      </c>
      <c r="I74" s="16">
        <f t="shared" si="12"/>
        <v>1.6623628490561931E-3</v>
      </c>
      <c r="J74" s="28" t="s">
        <v>488</v>
      </c>
      <c r="K74" s="12" t="s">
        <v>168</v>
      </c>
      <c r="L74" s="24">
        <v>2</v>
      </c>
      <c r="N74" s="17"/>
      <c r="O74" s="16"/>
      <c r="P74" s="16"/>
      <c r="Q74" s="12"/>
      <c r="R74" s="24"/>
      <c r="Z74" s="13"/>
      <c r="AA74" s="13"/>
      <c r="AB74" s="13"/>
      <c r="AC74" s="12"/>
      <c r="AD74" s="14"/>
      <c r="AE74" s="15"/>
      <c r="AL74" s="12"/>
      <c r="AM74" s="12"/>
      <c r="AN74" s="12"/>
      <c r="AO74" s="12"/>
      <c r="AP74" s="12"/>
      <c r="AX74" s="16">
        <v>3.0000000000000001E-3</v>
      </c>
      <c r="AY74" s="32">
        <f t="shared" si="14"/>
        <v>3.4522439585730714E-3</v>
      </c>
      <c r="AZ74" s="24" t="s">
        <v>790</v>
      </c>
      <c r="BA74" s="24" t="s">
        <v>51</v>
      </c>
      <c r="BB74" s="24">
        <v>0</v>
      </c>
      <c r="BD74" s="16"/>
      <c r="BE74" s="32"/>
      <c r="BF74" s="24"/>
      <c r="BG74" s="24"/>
      <c r="BH74" s="24"/>
      <c r="BJ74" s="16"/>
      <c r="BK74" s="32"/>
      <c r="BL74" s="24"/>
      <c r="BM74" s="24"/>
      <c r="BN74" s="24"/>
      <c r="BP74" s="16">
        <v>3.8734882258950345E-3</v>
      </c>
      <c r="BQ74" s="32">
        <f t="shared" si="15"/>
        <v>4.1534125094612436E-3</v>
      </c>
      <c r="BR74" s="24" t="s">
        <v>963</v>
      </c>
      <c r="BS74" s="34" t="s">
        <v>349</v>
      </c>
      <c r="BT74" s="24">
        <v>2</v>
      </c>
    </row>
    <row r="75" spans="2:72" x14ac:dyDescent="0.2">
      <c r="B75" s="12"/>
      <c r="C75" s="12"/>
      <c r="D75" s="12"/>
      <c r="E75" s="12"/>
      <c r="F75" s="24"/>
      <c r="H75" s="17">
        <v>1.053447933536313E-3</v>
      </c>
      <c r="I75" s="16">
        <f t="shared" si="12"/>
        <v>1.6500867779858414E-3</v>
      </c>
      <c r="J75" s="28" t="s">
        <v>489</v>
      </c>
      <c r="K75" s="12" t="s">
        <v>169</v>
      </c>
      <c r="L75" s="24">
        <v>3</v>
      </c>
      <c r="N75" s="17"/>
      <c r="O75" s="16"/>
      <c r="P75" s="16"/>
      <c r="Q75" s="12"/>
      <c r="R75" s="24"/>
      <c r="Z75" s="13"/>
      <c r="AA75" s="13"/>
      <c r="AB75" s="13"/>
      <c r="AC75" s="12"/>
      <c r="AD75" s="14"/>
      <c r="AE75" s="15"/>
      <c r="AL75" s="12"/>
      <c r="AM75" s="12"/>
      <c r="AN75" s="12"/>
      <c r="AO75" s="12"/>
      <c r="AP75" s="12"/>
      <c r="AX75" s="16">
        <v>3.0000000000000001E-3</v>
      </c>
      <c r="AY75" s="32">
        <f t="shared" si="14"/>
        <v>3.4522439585730714E-3</v>
      </c>
      <c r="AZ75" s="24" t="s">
        <v>661</v>
      </c>
      <c r="BA75" s="24" t="s">
        <v>218</v>
      </c>
      <c r="BB75" s="24">
        <v>3</v>
      </c>
      <c r="BD75" s="16"/>
      <c r="BE75" s="32"/>
      <c r="BF75" s="24"/>
      <c r="BG75" s="24"/>
      <c r="BH75" s="24"/>
      <c r="BJ75" s="16"/>
      <c r="BK75" s="32"/>
      <c r="BL75" s="24"/>
      <c r="BM75" s="24"/>
      <c r="BN75" s="24"/>
      <c r="BP75" s="16">
        <v>3.5359368410151307E-3</v>
      </c>
      <c r="BQ75" s="32">
        <f t="shared" si="15"/>
        <v>3.7914673936419729E-3</v>
      </c>
      <c r="BR75" s="24" t="s">
        <v>967</v>
      </c>
      <c r="BS75" s="34" t="s">
        <v>350</v>
      </c>
      <c r="BT75" s="24">
        <v>3</v>
      </c>
    </row>
    <row r="76" spans="2:72" x14ac:dyDescent="0.2">
      <c r="B76" s="12"/>
      <c r="C76" s="12"/>
      <c r="D76" s="12"/>
      <c r="E76" s="12"/>
      <c r="F76" s="24"/>
      <c r="H76" s="17">
        <v>9.008032206737585E-4</v>
      </c>
      <c r="I76" s="16">
        <f t="shared" si="12"/>
        <v>1.4109890357951835E-3</v>
      </c>
      <c r="J76" s="28" t="s">
        <v>490</v>
      </c>
      <c r="K76" s="12" t="s">
        <v>166</v>
      </c>
      <c r="L76" s="24">
        <v>3</v>
      </c>
      <c r="N76" s="17"/>
      <c r="O76" s="16"/>
      <c r="P76" s="16"/>
      <c r="Q76" s="12"/>
      <c r="R76" s="24"/>
      <c r="Z76" s="13"/>
      <c r="AA76" s="13"/>
      <c r="AB76" s="13"/>
      <c r="AC76" s="12"/>
      <c r="AD76" s="14"/>
      <c r="AE76" s="15"/>
      <c r="AL76" s="12"/>
      <c r="AM76" s="12"/>
      <c r="AN76" s="12"/>
      <c r="AO76" s="12"/>
      <c r="AP76" s="12"/>
      <c r="AX76" s="16">
        <v>3.0000000000000001E-3</v>
      </c>
      <c r="AY76" s="32">
        <f t="shared" si="14"/>
        <v>3.4522439585730714E-3</v>
      </c>
      <c r="AZ76" s="24" t="s">
        <v>791</v>
      </c>
      <c r="BA76" s="24" t="s">
        <v>222</v>
      </c>
      <c r="BB76" s="24">
        <v>3</v>
      </c>
      <c r="BD76" s="16"/>
      <c r="BE76" s="32"/>
      <c r="BF76" s="24"/>
      <c r="BG76" s="24"/>
      <c r="BH76" s="24"/>
      <c r="BJ76" s="16"/>
      <c r="BK76" s="32"/>
      <c r="BL76" s="24"/>
      <c r="BM76" s="24"/>
      <c r="BN76" s="24"/>
      <c r="BP76" s="16">
        <v>3.4711073740734764E-3</v>
      </c>
      <c r="BQ76" s="32">
        <f t="shared" si="15"/>
        <v>3.7219529138567777E-3</v>
      </c>
      <c r="BR76" s="24" t="s">
        <v>992</v>
      </c>
      <c r="BS76" s="34" t="s">
        <v>362</v>
      </c>
      <c r="BT76" s="24">
        <v>3</v>
      </c>
    </row>
    <row r="77" spans="2:72" x14ac:dyDescent="0.2">
      <c r="B77" s="12"/>
      <c r="C77" s="12"/>
      <c r="D77" s="12"/>
      <c r="E77" s="12"/>
      <c r="F77" s="24"/>
      <c r="H77" s="17">
        <v>8.834488455958298E-4</v>
      </c>
      <c r="I77" s="16">
        <f t="shared" si="12"/>
        <v>1.3838057038575828E-3</v>
      </c>
      <c r="J77" s="28" t="s">
        <v>491</v>
      </c>
      <c r="K77" s="12" t="s">
        <v>166</v>
      </c>
      <c r="L77" s="24">
        <v>3</v>
      </c>
      <c r="N77" s="17"/>
      <c r="O77" s="16"/>
      <c r="P77" s="16"/>
      <c r="Q77" s="12"/>
      <c r="R77" s="24"/>
      <c r="Z77" s="13"/>
      <c r="AA77" s="13"/>
      <c r="AB77" s="13"/>
      <c r="AC77" s="12"/>
      <c r="AD77" s="14"/>
      <c r="AE77" s="15"/>
      <c r="AL77" s="12"/>
      <c r="AM77" s="12"/>
      <c r="AN77" s="12"/>
      <c r="AO77" s="12"/>
      <c r="AP77" s="12"/>
      <c r="AX77" s="16">
        <v>2E-3</v>
      </c>
      <c r="AY77" s="32">
        <f t="shared" si="14"/>
        <v>2.3014959723820475E-3</v>
      </c>
      <c r="AZ77" s="24" t="s">
        <v>792</v>
      </c>
      <c r="BA77" s="24" t="s">
        <v>809</v>
      </c>
      <c r="BB77" s="24">
        <v>3</v>
      </c>
      <c r="BD77" s="16"/>
      <c r="BE77" s="32"/>
      <c r="BF77" s="24"/>
      <c r="BG77" s="24"/>
      <c r="BH77" s="24"/>
      <c r="BJ77" s="16"/>
      <c r="BK77" s="32"/>
      <c r="BL77" s="24"/>
      <c r="BM77" s="24"/>
      <c r="BN77" s="24"/>
      <c r="BP77" s="16">
        <v>3.3339603564634052E-3</v>
      </c>
      <c r="BQ77" s="32">
        <f t="shared" si="15"/>
        <v>3.5748947313201961E-3</v>
      </c>
      <c r="BR77" s="24" t="s">
        <v>991</v>
      </c>
      <c r="BS77" s="34" t="s">
        <v>362</v>
      </c>
      <c r="BT77" s="24">
        <v>3</v>
      </c>
    </row>
    <row r="78" spans="2:72" x14ac:dyDescent="0.2">
      <c r="B78" s="12"/>
      <c r="C78" s="12"/>
      <c r="D78" s="12"/>
      <c r="E78" s="12"/>
      <c r="F78" s="24"/>
      <c r="H78" s="17">
        <v>6.5185947222400618E-4</v>
      </c>
      <c r="I78" s="16">
        <f t="shared" si="12"/>
        <v>1.0210515982606784E-3</v>
      </c>
      <c r="J78" s="28" t="s">
        <v>492</v>
      </c>
      <c r="K78" s="12" t="s">
        <v>170</v>
      </c>
      <c r="L78" s="24">
        <v>3</v>
      </c>
      <c r="N78" s="17"/>
      <c r="O78" s="16"/>
      <c r="P78" s="16"/>
      <c r="Q78" s="12"/>
      <c r="R78" s="24"/>
      <c r="Z78" s="13"/>
      <c r="AA78" s="13"/>
      <c r="AB78" s="13"/>
      <c r="AC78" s="12"/>
      <c r="AD78" s="14"/>
      <c r="AE78" s="15"/>
      <c r="AL78" s="12"/>
      <c r="AM78" s="12"/>
      <c r="AN78" s="12"/>
      <c r="AO78" s="12"/>
      <c r="AP78" s="12"/>
      <c r="AX78" s="16">
        <v>2E-3</v>
      </c>
      <c r="AY78" s="32">
        <f t="shared" si="14"/>
        <v>2.3014959723820475E-3</v>
      </c>
      <c r="AZ78" s="24" t="s">
        <v>793</v>
      </c>
      <c r="BA78" s="24" t="s">
        <v>809</v>
      </c>
      <c r="BB78" s="24">
        <v>3</v>
      </c>
      <c r="BD78" s="16"/>
      <c r="BE78" s="32"/>
      <c r="BF78" s="24"/>
      <c r="BG78" s="24"/>
      <c r="BH78" s="24"/>
      <c r="BJ78" s="16"/>
      <c r="BK78" s="32"/>
      <c r="BL78" s="24"/>
      <c r="BM78" s="24"/>
      <c r="BN78" s="24"/>
      <c r="BP78" s="16">
        <v>3.2563871950411194E-3</v>
      </c>
      <c r="BQ78" s="32">
        <f t="shared" si="15"/>
        <v>3.4917156120715946E-3</v>
      </c>
      <c r="BR78" s="24" t="s">
        <v>885</v>
      </c>
      <c r="BS78" s="34" t="s">
        <v>320</v>
      </c>
      <c r="BT78" s="24">
        <v>2</v>
      </c>
    </row>
    <row r="79" spans="2:72" x14ac:dyDescent="0.2">
      <c r="B79" s="12"/>
      <c r="C79" s="12"/>
      <c r="D79" s="12"/>
      <c r="E79" s="12"/>
      <c r="F79" s="24"/>
      <c r="H79" s="17">
        <v>6.1558204293660733E-4</v>
      </c>
      <c r="I79" s="16">
        <f t="shared" si="12"/>
        <v>9.6422780611984959E-4</v>
      </c>
      <c r="J79" s="28" t="s">
        <v>493</v>
      </c>
      <c r="K79" s="12" t="s">
        <v>171</v>
      </c>
      <c r="L79" s="24">
        <v>3</v>
      </c>
      <c r="N79" s="17"/>
      <c r="O79" s="16"/>
      <c r="P79" s="16"/>
      <c r="Q79" s="12"/>
      <c r="R79" s="24"/>
      <c r="Z79" s="13"/>
      <c r="AA79" s="13"/>
      <c r="AB79" s="13"/>
      <c r="AC79" s="12"/>
      <c r="AD79" s="14"/>
      <c r="AE79" s="15"/>
      <c r="AL79" s="12"/>
      <c r="AM79" s="12"/>
      <c r="AN79" s="12"/>
      <c r="AO79" s="12"/>
      <c r="AP79" s="12"/>
      <c r="AX79" s="16">
        <v>2E-3</v>
      </c>
      <c r="AY79" s="32">
        <f t="shared" si="14"/>
        <v>2.3014959723820475E-3</v>
      </c>
      <c r="AZ79" s="24" t="s">
        <v>794</v>
      </c>
      <c r="BA79" s="24" t="s">
        <v>809</v>
      </c>
      <c r="BB79" s="24">
        <v>3</v>
      </c>
      <c r="BD79" s="16"/>
      <c r="BE79" s="32"/>
      <c r="BF79" s="24"/>
      <c r="BG79" s="24"/>
      <c r="BH79" s="24"/>
      <c r="BJ79" s="16"/>
      <c r="BK79" s="32"/>
      <c r="BL79" s="24"/>
      <c r="BM79" s="24"/>
      <c r="BN79" s="24"/>
      <c r="BP79" s="16">
        <v>3.2022555707394338E-3</v>
      </c>
      <c r="BQ79" s="32">
        <f t="shared" si="15"/>
        <v>3.433672072909906E-3</v>
      </c>
      <c r="BR79" s="24" t="s">
        <v>956</v>
      </c>
      <c r="BS79" s="34" t="s">
        <v>329</v>
      </c>
      <c r="BT79" s="24">
        <v>3</v>
      </c>
    </row>
    <row r="80" spans="2:72" x14ac:dyDescent="0.2">
      <c r="B80" s="12"/>
      <c r="C80" s="12"/>
      <c r="D80" s="12"/>
      <c r="E80" s="12"/>
      <c r="F80" s="24"/>
      <c r="H80" s="17">
        <v>5.2360684744544685E-4</v>
      </c>
      <c r="I80" s="16">
        <f t="shared" si="12"/>
        <v>8.2016083408340446E-4</v>
      </c>
      <c r="J80" s="28" t="s">
        <v>494</v>
      </c>
      <c r="K80" s="12" t="s">
        <v>172</v>
      </c>
      <c r="L80" s="24">
        <v>2</v>
      </c>
      <c r="N80" s="17"/>
      <c r="O80" s="16"/>
      <c r="P80" s="16"/>
      <c r="Q80" s="12"/>
      <c r="R80" s="24"/>
      <c r="Z80" s="13"/>
      <c r="AA80" s="13"/>
      <c r="AB80" s="13"/>
      <c r="AC80" s="12"/>
      <c r="AD80" s="14"/>
      <c r="AE80" s="15"/>
      <c r="AL80" s="12"/>
      <c r="AM80" s="12"/>
      <c r="AN80" s="12"/>
      <c r="AO80" s="12"/>
      <c r="AP80" s="12"/>
      <c r="AX80" s="16">
        <v>2E-3</v>
      </c>
      <c r="AY80" s="32">
        <f t="shared" si="14"/>
        <v>2.3014959723820475E-3</v>
      </c>
      <c r="AZ80" s="24" t="s">
        <v>795</v>
      </c>
      <c r="BA80" s="24" t="s">
        <v>218</v>
      </c>
      <c r="BB80" s="24">
        <v>3</v>
      </c>
      <c r="BD80" s="16"/>
      <c r="BE80" s="32"/>
      <c r="BF80" s="24"/>
      <c r="BG80" s="24"/>
      <c r="BH80" s="24"/>
      <c r="BJ80" s="16"/>
      <c r="BK80" s="32"/>
      <c r="BL80" s="24"/>
      <c r="BM80" s="24"/>
      <c r="BN80" s="24"/>
      <c r="BP80" s="16">
        <v>3.1664747865631274E-3</v>
      </c>
      <c r="BQ80" s="32">
        <f t="shared" si="15"/>
        <v>3.3953055288727511E-3</v>
      </c>
      <c r="BR80" s="24" t="s">
        <v>952</v>
      </c>
      <c r="BS80" s="34" t="s">
        <v>329</v>
      </c>
      <c r="BT80" s="24">
        <v>3</v>
      </c>
    </row>
    <row r="81" spans="2:72" x14ac:dyDescent="0.2">
      <c r="B81" s="12"/>
      <c r="C81" s="12"/>
      <c r="D81" s="12"/>
      <c r="E81" s="12"/>
      <c r="F81" s="24"/>
      <c r="H81" s="17">
        <v>4.8721496132080565E-4</v>
      </c>
      <c r="I81" s="16">
        <f t="shared" si="12"/>
        <v>7.6315776045388377E-4</v>
      </c>
      <c r="J81" s="28" t="s">
        <v>495</v>
      </c>
      <c r="K81" s="12" t="s">
        <v>173</v>
      </c>
      <c r="L81" s="24">
        <v>1</v>
      </c>
      <c r="N81" s="17"/>
      <c r="O81" s="16"/>
      <c r="P81" s="16"/>
      <c r="Q81" s="12"/>
      <c r="R81" s="24"/>
      <c r="Z81" s="13"/>
      <c r="AA81" s="13"/>
      <c r="AB81" s="13"/>
      <c r="AC81" s="12"/>
      <c r="AD81" s="14"/>
      <c r="AE81" s="15"/>
      <c r="AL81" s="12"/>
      <c r="AM81" s="12"/>
      <c r="AN81" s="12"/>
      <c r="AO81" s="12"/>
      <c r="AP81" s="12"/>
      <c r="AX81" s="16">
        <v>2E-3</v>
      </c>
      <c r="AY81" s="32">
        <f t="shared" si="14"/>
        <v>2.3014959723820475E-3</v>
      </c>
      <c r="AZ81" s="24" t="s">
        <v>796</v>
      </c>
      <c r="BA81" s="24" t="s">
        <v>809</v>
      </c>
      <c r="BB81" s="24">
        <v>3</v>
      </c>
      <c r="BD81" s="16"/>
      <c r="BE81" s="32"/>
      <c r="BF81" s="24"/>
      <c r="BG81" s="24"/>
      <c r="BH81" s="24"/>
      <c r="BJ81" s="16"/>
      <c r="BK81" s="32"/>
      <c r="BL81" s="24"/>
      <c r="BM81" s="24"/>
      <c r="BN81" s="24"/>
      <c r="BP81" s="16">
        <v>3.1060578460877213E-3</v>
      </c>
      <c r="BQ81" s="32">
        <f t="shared" si="15"/>
        <v>3.3305224543621931E-3</v>
      </c>
      <c r="BR81" s="24" t="s">
        <v>995</v>
      </c>
      <c r="BS81" s="34" t="s">
        <v>362</v>
      </c>
      <c r="BT81" s="24">
        <v>2</v>
      </c>
    </row>
    <row r="82" spans="2:72" x14ac:dyDescent="0.2">
      <c r="B82" s="12"/>
      <c r="C82" s="12"/>
      <c r="D82" s="12"/>
      <c r="E82" s="12"/>
      <c r="F82" s="24"/>
      <c r="H82" s="17">
        <v>4.7786334276125317E-4</v>
      </c>
      <c r="I82" s="16">
        <f t="shared" si="12"/>
        <v>7.4850968754335619E-4</v>
      </c>
      <c r="J82" s="28" t="s">
        <v>407</v>
      </c>
      <c r="K82" s="12" t="s">
        <v>174</v>
      </c>
      <c r="L82" s="24">
        <v>2</v>
      </c>
      <c r="N82" s="17"/>
      <c r="O82" s="16"/>
      <c r="P82" s="16"/>
      <c r="Q82" s="12"/>
      <c r="R82" s="24"/>
      <c r="Z82" s="13"/>
      <c r="AA82" s="13"/>
      <c r="AB82" s="13"/>
      <c r="AC82" s="12"/>
      <c r="AD82" s="14"/>
      <c r="AE82" s="15"/>
      <c r="AL82" s="12"/>
      <c r="AM82" s="12"/>
      <c r="AN82" s="12"/>
      <c r="AO82" s="12"/>
      <c r="AP82" s="12"/>
      <c r="AX82" s="16">
        <v>2E-3</v>
      </c>
      <c r="AY82" s="32">
        <f t="shared" si="14"/>
        <v>2.3014959723820475E-3</v>
      </c>
      <c r="AZ82" s="24" t="s">
        <v>797</v>
      </c>
      <c r="BA82" s="24" t="s">
        <v>809</v>
      </c>
      <c r="BB82" s="24">
        <v>3</v>
      </c>
      <c r="BD82" s="16"/>
      <c r="BE82" s="32"/>
      <c r="BF82" s="24"/>
      <c r="BG82" s="24"/>
      <c r="BH82" s="24"/>
      <c r="BJ82" s="16"/>
      <c r="BK82" s="32"/>
      <c r="BL82" s="24"/>
      <c r="BM82" s="24"/>
      <c r="BN82" s="24"/>
      <c r="BP82" s="16">
        <v>2.8968216269231952E-3</v>
      </c>
      <c r="BQ82" s="32">
        <f t="shared" si="15"/>
        <v>3.106165420229345E-3</v>
      </c>
      <c r="BR82" s="24" t="s">
        <v>409</v>
      </c>
      <c r="BS82" s="34" t="s">
        <v>338</v>
      </c>
      <c r="BT82" s="24">
        <v>2</v>
      </c>
    </row>
    <row r="83" spans="2:72" x14ac:dyDescent="0.2">
      <c r="B83" s="12"/>
      <c r="C83" s="12"/>
      <c r="D83" s="12"/>
      <c r="E83" s="12"/>
      <c r="F83" s="24"/>
      <c r="H83" s="17">
        <v>4.6584238631792779E-4</v>
      </c>
      <c r="I83" s="16">
        <f t="shared" si="12"/>
        <v>7.2968045008945683E-4</v>
      </c>
      <c r="J83" s="28" t="s">
        <v>413</v>
      </c>
      <c r="K83" s="12" t="s">
        <v>175</v>
      </c>
      <c r="L83" s="24">
        <v>2</v>
      </c>
      <c r="N83" s="17"/>
      <c r="O83" s="16"/>
      <c r="P83" s="16"/>
      <c r="Q83" s="12"/>
      <c r="R83" s="24"/>
      <c r="Z83" s="13"/>
      <c r="AA83" s="13"/>
      <c r="AB83" s="13"/>
      <c r="AC83" s="12"/>
      <c r="AD83" s="14"/>
      <c r="AE83" s="15"/>
      <c r="AL83" s="12"/>
      <c r="AM83" s="12"/>
      <c r="AN83" s="12"/>
      <c r="AO83" s="12"/>
      <c r="AP83" s="12"/>
      <c r="AX83" s="16">
        <v>1E-3</v>
      </c>
      <c r="AY83" s="32">
        <f t="shared" si="14"/>
        <v>1.1507479861910237E-3</v>
      </c>
      <c r="AZ83" s="24" t="s">
        <v>798</v>
      </c>
      <c r="BA83" s="24" t="s">
        <v>218</v>
      </c>
      <c r="BB83" s="24">
        <v>3</v>
      </c>
      <c r="BD83" s="16"/>
      <c r="BE83" s="32"/>
      <c r="BF83" s="24"/>
      <c r="BG83" s="24"/>
      <c r="BH83" s="24"/>
      <c r="BJ83" s="16"/>
      <c r="BK83" s="32"/>
      <c r="BL83" s="24"/>
      <c r="BM83" s="24"/>
      <c r="BN83" s="24"/>
      <c r="BP83" s="16">
        <v>2.89027879356868E-3</v>
      </c>
      <c r="BQ83" s="32">
        <f t="shared" si="15"/>
        <v>3.099149757778045E-3</v>
      </c>
      <c r="BR83" s="24" t="s">
        <v>959</v>
      </c>
      <c r="BS83" s="34" t="s">
        <v>330</v>
      </c>
      <c r="BT83" s="24">
        <v>3</v>
      </c>
    </row>
    <row r="84" spans="2:72" x14ac:dyDescent="0.2">
      <c r="B84" s="12"/>
      <c r="C84" s="12"/>
      <c r="D84" s="12"/>
      <c r="E84" s="12"/>
      <c r="F84" s="24"/>
      <c r="H84" s="17">
        <v>2.9682839987602542E-4</v>
      </c>
      <c r="I84" s="16">
        <f t="shared" si="12"/>
        <v>4.6494240709357303E-4</v>
      </c>
      <c r="J84" s="28" t="s">
        <v>496</v>
      </c>
      <c r="K84" s="12" t="s">
        <v>176</v>
      </c>
      <c r="L84" s="24">
        <v>3</v>
      </c>
      <c r="N84" s="17"/>
      <c r="O84" s="16"/>
      <c r="P84" s="16"/>
      <c r="Q84" s="12"/>
      <c r="R84" s="24"/>
      <c r="Z84" s="13"/>
      <c r="AA84" s="13"/>
      <c r="AB84" s="13"/>
      <c r="AC84" s="12"/>
      <c r="AD84" s="14"/>
      <c r="AE84" s="15"/>
      <c r="AL84" s="12"/>
      <c r="AM84" s="12"/>
      <c r="AN84" s="12"/>
      <c r="AO84" s="12"/>
      <c r="AP84" s="12"/>
      <c r="AX84" s="16">
        <v>1E-3</v>
      </c>
      <c r="AY84" s="32">
        <f t="shared" si="14"/>
        <v>1.1507479861910237E-3</v>
      </c>
      <c r="AZ84" s="24" t="s">
        <v>799</v>
      </c>
      <c r="BA84" s="24" t="s">
        <v>218</v>
      </c>
      <c r="BB84" s="24">
        <v>3</v>
      </c>
      <c r="BD84" s="16"/>
      <c r="BE84" s="32"/>
      <c r="BF84" s="24"/>
      <c r="BG84" s="24"/>
      <c r="BH84" s="24"/>
      <c r="BJ84" s="16"/>
      <c r="BK84" s="32"/>
      <c r="BL84" s="24"/>
      <c r="BM84" s="24"/>
      <c r="BN84" s="24"/>
      <c r="BP84" s="16">
        <v>2.8761346815518842E-3</v>
      </c>
      <c r="BQ84" s="32">
        <f t="shared" si="15"/>
        <v>3.0839834971984853E-3</v>
      </c>
      <c r="BR84" s="24" t="s">
        <v>910</v>
      </c>
      <c r="BS84" s="34" t="s">
        <v>328</v>
      </c>
      <c r="BT84" s="24">
        <v>2</v>
      </c>
    </row>
    <row r="85" spans="2:72" x14ac:dyDescent="0.2">
      <c r="B85" s="12"/>
      <c r="C85" s="12"/>
      <c r="D85" s="12"/>
      <c r="E85" s="12"/>
      <c r="F85" s="24"/>
      <c r="H85" s="17">
        <v>4.2137899053682664E-5</v>
      </c>
      <c r="I85" s="16">
        <f t="shared" si="12"/>
        <v>6.6003442474062311E-5</v>
      </c>
      <c r="J85" s="28" t="s">
        <v>497</v>
      </c>
      <c r="K85" s="12" t="s">
        <v>153</v>
      </c>
      <c r="L85" s="24">
        <v>1</v>
      </c>
      <c r="N85" s="17"/>
      <c r="O85" s="16"/>
      <c r="P85" s="16"/>
      <c r="Q85" s="12"/>
      <c r="R85" s="24"/>
      <c r="Z85" s="13"/>
      <c r="AA85" s="13"/>
      <c r="AB85" s="13"/>
      <c r="AC85" s="12"/>
      <c r="AD85" s="14"/>
      <c r="AE85" s="15"/>
      <c r="AL85" s="12"/>
      <c r="AM85" s="12"/>
      <c r="AN85" s="12"/>
      <c r="AO85" s="12"/>
      <c r="AP85" s="12"/>
      <c r="AX85" s="16">
        <v>0</v>
      </c>
      <c r="AY85" s="32">
        <f t="shared" si="14"/>
        <v>0</v>
      </c>
      <c r="AZ85" s="24" t="s">
        <v>800</v>
      </c>
      <c r="BA85" s="24" t="s">
        <v>222</v>
      </c>
      <c r="BB85" s="24">
        <v>3</v>
      </c>
      <c r="BD85" s="16"/>
      <c r="BE85" s="32"/>
      <c r="BF85" s="24"/>
      <c r="BG85" s="24"/>
      <c r="BH85" s="24"/>
      <c r="BJ85" s="16"/>
      <c r="BK85" s="32"/>
      <c r="BL85" s="24"/>
      <c r="BM85" s="24"/>
      <c r="BN85" s="24"/>
      <c r="BP85" s="16">
        <v>2.8616029767893495E-3</v>
      </c>
      <c r="BQ85" s="32">
        <f t="shared" si="15"/>
        <v>3.0684016338173043E-3</v>
      </c>
      <c r="BR85" s="24" t="s">
        <v>924</v>
      </c>
      <c r="BS85" s="34" t="s">
        <v>333</v>
      </c>
      <c r="BT85" s="24">
        <v>2</v>
      </c>
    </row>
    <row r="86" spans="2:72" x14ac:dyDescent="0.2">
      <c r="B86" s="12"/>
      <c r="C86" s="12"/>
      <c r="D86" s="12"/>
      <c r="E86" s="12"/>
      <c r="F86" s="24"/>
      <c r="H86" s="17">
        <v>3.4725282780995347E-5</v>
      </c>
      <c r="I86" s="16">
        <f t="shared" si="12"/>
        <v>5.4392560044605821E-5</v>
      </c>
      <c r="J86" s="28" t="s">
        <v>498</v>
      </c>
      <c r="K86" s="12" t="s">
        <v>177</v>
      </c>
      <c r="L86" s="24">
        <v>3</v>
      </c>
      <c r="N86" s="17"/>
      <c r="O86" s="16"/>
      <c r="P86" s="16"/>
      <c r="Q86" s="12"/>
      <c r="R86" s="24"/>
      <c r="Z86" s="13"/>
      <c r="AA86" s="13"/>
      <c r="AB86" s="13"/>
      <c r="AC86" s="12"/>
      <c r="AD86" s="14"/>
      <c r="AE86" s="15"/>
      <c r="AL86" s="12"/>
      <c r="AM86" s="12"/>
      <c r="AN86" s="12"/>
      <c r="AO86" s="12"/>
      <c r="AP86" s="12"/>
      <c r="AX86" s="16">
        <v>1E-3</v>
      </c>
      <c r="AY86" s="32">
        <f t="shared" si="14"/>
        <v>1.1507479861910237E-3</v>
      </c>
      <c r="AZ86" s="24" t="s">
        <v>801</v>
      </c>
      <c r="BA86" s="24" t="s">
        <v>64</v>
      </c>
      <c r="BB86" s="24">
        <v>0</v>
      </c>
      <c r="BD86" s="16"/>
      <c r="BE86" s="32"/>
      <c r="BF86" s="24"/>
      <c r="BG86" s="24"/>
      <c r="BH86" s="24"/>
      <c r="BJ86" s="16"/>
      <c r="BK86" s="32"/>
      <c r="BL86" s="24"/>
      <c r="BM86" s="24"/>
      <c r="BN86" s="24"/>
      <c r="BP86" s="16">
        <v>2.8544929490960818E-3</v>
      </c>
      <c r="BQ86" s="32">
        <f t="shared" si="15"/>
        <v>3.06077778775359E-3</v>
      </c>
      <c r="BR86" s="24" t="s">
        <v>993</v>
      </c>
      <c r="BS86" s="34" t="s">
        <v>362</v>
      </c>
      <c r="BT86" s="24">
        <v>3</v>
      </c>
    </row>
    <row r="87" spans="2:72" x14ac:dyDescent="0.2">
      <c r="B87" s="12"/>
      <c r="C87" s="12"/>
      <c r="D87" s="12"/>
      <c r="E87" s="12"/>
      <c r="F87" s="24"/>
      <c r="H87" s="17">
        <v>8.7821946160695299E-6</v>
      </c>
      <c r="I87" s="16">
        <f t="shared" si="12"/>
        <v>1.375614565878803E-5</v>
      </c>
      <c r="J87" s="28" t="s">
        <v>499</v>
      </c>
      <c r="K87" s="12" t="s">
        <v>177</v>
      </c>
      <c r="L87" s="24">
        <v>3</v>
      </c>
      <c r="N87" s="17"/>
      <c r="O87" s="16"/>
      <c r="P87" s="16"/>
      <c r="Q87" s="12"/>
      <c r="R87" s="24"/>
      <c r="Z87" s="13"/>
      <c r="AA87" s="13"/>
      <c r="AB87" s="13"/>
      <c r="AC87" s="12"/>
      <c r="AD87" s="14"/>
      <c r="AE87" s="15"/>
      <c r="AL87" s="12"/>
      <c r="AM87" s="12"/>
      <c r="AN87" s="12"/>
      <c r="AO87" s="12"/>
      <c r="AP87" s="12"/>
      <c r="AX87" s="16">
        <v>2E-3</v>
      </c>
      <c r="AY87" s="32">
        <f t="shared" si="14"/>
        <v>2.3014959723820475E-3</v>
      </c>
      <c r="AZ87" s="24" t="s">
        <v>802</v>
      </c>
      <c r="BA87" s="24" t="s">
        <v>814</v>
      </c>
      <c r="BB87" s="24">
        <v>0</v>
      </c>
      <c r="BD87" s="16"/>
      <c r="BE87" s="32"/>
      <c r="BF87" s="24"/>
      <c r="BG87" s="24"/>
      <c r="BH87" s="24"/>
      <c r="BJ87" s="16"/>
      <c r="BK87" s="32"/>
      <c r="BL87" s="24"/>
      <c r="BM87" s="24"/>
      <c r="BN87" s="24"/>
      <c r="BP87" s="16">
        <v>2.8014850089989759E-3</v>
      </c>
      <c r="BQ87" s="32">
        <f t="shared" si="15"/>
        <v>3.0039391377666732E-3</v>
      </c>
      <c r="BR87" s="24" t="s">
        <v>884</v>
      </c>
      <c r="BS87" s="34" t="s">
        <v>319</v>
      </c>
      <c r="BT87" s="24">
        <v>2</v>
      </c>
    </row>
    <row r="88" spans="2:72" x14ac:dyDescent="0.2">
      <c r="B88" s="12"/>
      <c r="C88" s="12"/>
      <c r="D88" s="12"/>
      <c r="E88" s="12"/>
      <c r="F88" s="24"/>
      <c r="H88" s="17">
        <v>3.5964886116955706E-7</v>
      </c>
      <c r="I88" s="16">
        <f t="shared" si="12"/>
        <v>5.6334234625283918E-7</v>
      </c>
      <c r="J88" s="28" t="s">
        <v>500</v>
      </c>
      <c r="K88" s="12" t="s">
        <v>178</v>
      </c>
      <c r="L88" s="27">
        <v>0</v>
      </c>
      <c r="N88" s="17"/>
      <c r="O88" s="16"/>
      <c r="P88" s="16"/>
      <c r="Q88" s="12"/>
      <c r="R88" s="27"/>
      <c r="Z88" s="13"/>
      <c r="AA88" s="13"/>
      <c r="AB88" s="13"/>
      <c r="AC88" s="12"/>
      <c r="AD88" s="14"/>
      <c r="AE88" s="15"/>
      <c r="AL88" s="12"/>
      <c r="AM88" s="12"/>
      <c r="AN88" s="12"/>
      <c r="AO88" s="12"/>
      <c r="AP88" s="12"/>
      <c r="AX88" s="16"/>
      <c r="AY88" s="32"/>
      <c r="AZ88" s="24"/>
      <c r="BA88" s="24"/>
      <c r="BB88" s="24"/>
      <c r="BD88" s="16"/>
      <c r="BE88" s="32"/>
      <c r="BF88" s="24"/>
      <c r="BG88" s="24"/>
      <c r="BH88" s="24"/>
      <c r="BJ88" s="16"/>
      <c r="BK88" s="32"/>
      <c r="BL88" s="24"/>
      <c r="BM88" s="24"/>
      <c r="BN88" s="24"/>
      <c r="BP88" s="16">
        <v>2.6123205199527076E-3</v>
      </c>
      <c r="BQ88" s="32">
        <f t="shared" si="15"/>
        <v>2.8011043518240695E-3</v>
      </c>
      <c r="BR88" s="24" t="s">
        <v>911</v>
      </c>
      <c r="BS88" s="34" t="s">
        <v>328</v>
      </c>
      <c r="BT88" s="24">
        <v>2</v>
      </c>
    </row>
    <row r="89" spans="2:72" x14ac:dyDescent="0.2">
      <c r="B89" s="12"/>
      <c r="C89" s="12"/>
      <c r="D89" s="12"/>
      <c r="E89" s="12"/>
      <c r="F89" s="24"/>
      <c r="H89" s="17">
        <v>3.5175306614948045E-11</v>
      </c>
      <c r="I89" s="16">
        <f t="shared" si="12"/>
        <v>5.5097462825791302E-11</v>
      </c>
      <c r="J89" s="28" t="s">
        <v>501</v>
      </c>
      <c r="K89" s="12" t="s">
        <v>179</v>
      </c>
      <c r="L89" s="24">
        <v>3</v>
      </c>
      <c r="N89" s="17"/>
      <c r="O89" s="16"/>
      <c r="P89" s="16"/>
      <c r="Q89" s="12"/>
      <c r="R89" s="24"/>
      <c r="Z89" s="13"/>
      <c r="AA89" s="13"/>
      <c r="AB89" s="13"/>
      <c r="AC89" s="12"/>
      <c r="AD89" s="14"/>
      <c r="AE89" s="15"/>
      <c r="AL89" s="12"/>
      <c r="AM89" s="12"/>
      <c r="AN89" s="12"/>
      <c r="AO89" s="12"/>
      <c r="AP89" s="12"/>
      <c r="AX89" s="16"/>
      <c r="AY89" s="32"/>
      <c r="AZ89" s="24"/>
      <c r="BA89" s="24"/>
      <c r="BB89" s="24"/>
      <c r="BD89" s="16"/>
      <c r="BE89" s="32"/>
      <c r="BF89" s="24"/>
      <c r="BG89" s="24"/>
      <c r="BH89" s="24"/>
      <c r="BJ89" s="16"/>
      <c r="BK89" s="32"/>
      <c r="BL89" s="24"/>
      <c r="BM89" s="24"/>
      <c r="BN89" s="24"/>
      <c r="BP89" s="16">
        <v>2.4705994226734843E-3</v>
      </c>
      <c r="BQ89" s="32">
        <f t="shared" si="15"/>
        <v>2.649141535890096E-3</v>
      </c>
      <c r="BR89" s="24" t="s">
        <v>929</v>
      </c>
      <c r="BS89" s="34" t="s">
        <v>333</v>
      </c>
      <c r="BT89" s="24">
        <v>2</v>
      </c>
    </row>
    <row r="90" spans="2:72" x14ac:dyDescent="0.2">
      <c r="B90" s="12"/>
      <c r="C90" s="12"/>
      <c r="D90" s="12"/>
      <c r="E90" s="12"/>
      <c r="F90" s="24"/>
      <c r="H90" s="17">
        <v>2.57952248509619E-11</v>
      </c>
      <c r="I90" s="16">
        <f t="shared" si="12"/>
        <v>4.0404806072246956E-11</v>
      </c>
      <c r="J90" s="28" t="s">
        <v>502</v>
      </c>
      <c r="K90" s="12" t="s">
        <v>180</v>
      </c>
      <c r="L90" s="24">
        <v>1</v>
      </c>
      <c r="N90" s="17"/>
      <c r="O90" s="16"/>
      <c r="P90" s="16"/>
      <c r="Q90" s="12"/>
      <c r="R90" s="24"/>
      <c r="Z90" s="13"/>
      <c r="AA90" s="13"/>
      <c r="AB90" s="13"/>
      <c r="AC90" s="12"/>
      <c r="AD90" s="14"/>
      <c r="AE90" s="15"/>
      <c r="AL90" s="12"/>
      <c r="AM90" s="12"/>
      <c r="AN90" s="12"/>
      <c r="AO90" s="12"/>
      <c r="AP90" s="12"/>
      <c r="AX90" s="16"/>
      <c r="AY90" s="32"/>
      <c r="AZ90" s="24"/>
      <c r="BA90" s="24"/>
      <c r="BB90" s="24"/>
      <c r="BD90" s="16"/>
      <c r="BE90" s="32"/>
      <c r="BF90" s="24"/>
      <c r="BG90" s="24"/>
      <c r="BH90" s="24"/>
      <c r="BJ90" s="16"/>
      <c r="BK90" s="32"/>
      <c r="BL90" s="24"/>
      <c r="BM90" s="24"/>
      <c r="BN90" s="24"/>
      <c r="BP90" s="16">
        <v>2.4693365154452788E-3</v>
      </c>
      <c r="BQ90" s="32">
        <f t="shared" si="15"/>
        <v>2.6477873625006302E-3</v>
      </c>
      <c r="BR90" s="24" t="s">
        <v>927</v>
      </c>
      <c r="BS90" s="34" t="s">
        <v>332</v>
      </c>
      <c r="BT90" s="24">
        <v>2</v>
      </c>
    </row>
    <row r="91" spans="2:72" x14ac:dyDescent="0.2">
      <c r="B91" s="12"/>
      <c r="C91" s="12"/>
      <c r="D91" s="12"/>
      <c r="E91" s="12"/>
      <c r="F91" s="24"/>
      <c r="H91" s="17">
        <v>1.6415143086975758E-11</v>
      </c>
      <c r="I91" s="16">
        <f t="shared" si="12"/>
        <v>2.5712149318702613E-11</v>
      </c>
      <c r="J91" s="28" t="s">
        <v>503</v>
      </c>
      <c r="K91" s="12" t="s">
        <v>181</v>
      </c>
      <c r="L91" s="24">
        <v>3</v>
      </c>
      <c r="N91" s="17"/>
      <c r="O91" s="16"/>
      <c r="P91" s="16"/>
      <c r="Q91" s="12"/>
      <c r="R91" s="24"/>
      <c r="Z91" s="13"/>
      <c r="AA91" s="13"/>
      <c r="AB91" s="13"/>
      <c r="AC91" s="12"/>
      <c r="AD91" s="14"/>
      <c r="AE91" s="15"/>
      <c r="AL91" s="12"/>
      <c r="AM91" s="12"/>
      <c r="AN91" s="12"/>
      <c r="AO91" s="12"/>
      <c r="AP91" s="12"/>
      <c r="AX91" s="16"/>
      <c r="AY91" s="32"/>
      <c r="AZ91" s="24"/>
      <c r="BA91" s="24"/>
      <c r="BB91" s="24"/>
      <c r="BD91" s="16"/>
      <c r="BE91" s="32"/>
      <c r="BF91" s="24"/>
      <c r="BG91" s="24"/>
      <c r="BH91" s="24"/>
      <c r="BJ91" s="16"/>
      <c r="BK91" s="32"/>
      <c r="BL91" s="24"/>
      <c r="BM91" s="24"/>
      <c r="BN91" s="24"/>
      <c r="BP91" s="16">
        <v>2.4563574523114701E-3</v>
      </c>
      <c r="BQ91" s="32">
        <f t="shared" si="15"/>
        <v>2.633870345063823E-3</v>
      </c>
      <c r="BR91" s="24" t="s">
        <v>922</v>
      </c>
      <c r="BS91" s="34" t="s">
        <v>333</v>
      </c>
      <c r="BT91" s="24">
        <v>2</v>
      </c>
    </row>
    <row r="92" spans="2:72" x14ac:dyDescent="0.2">
      <c r="B92" s="12"/>
      <c r="C92" s="12"/>
      <c r="D92" s="12"/>
      <c r="E92" s="12"/>
      <c r="F92" s="24"/>
      <c r="N92" s="12"/>
      <c r="O92" s="12"/>
      <c r="P92" s="12"/>
      <c r="Q92" s="12"/>
      <c r="R92" s="12"/>
      <c r="Z92" s="12"/>
      <c r="AA92" s="12"/>
      <c r="AB92" s="12"/>
      <c r="AC92" s="12"/>
      <c r="AD92" s="12"/>
      <c r="AL92" s="12"/>
      <c r="AM92" s="12"/>
      <c r="AN92" s="12"/>
      <c r="AO92" s="12"/>
      <c r="AP92" s="12"/>
      <c r="AX92" s="16"/>
      <c r="AY92" s="32"/>
      <c r="AZ92" s="24"/>
      <c r="BA92" s="24"/>
      <c r="BB92" s="24"/>
      <c r="BD92" s="16"/>
      <c r="BE92" s="32"/>
      <c r="BF92" s="24"/>
      <c r="BG92" s="24"/>
      <c r="BH92" s="24"/>
      <c r="BJ92" s="16"/>
      <c r="BK92" s="32"/>
      <c r="BL92" s="24"/>
      <c r="BM92" s="24"/>
      <c r="BN92" s="24"/>
      <c r="BP92" s="16">
        <v>2.3514436397740856E-3</v>
      </c>
      <c r="BQ92" s="32">
        <f t="shared" si="15"/>
        <v>2.5213747555600345E-3</v>
      </c>
      <c r="BR92" s="24" t="s">
        <v>955</v>
      </c>
      <c r="BS92" s="34" t="s">
        <v>346</v>
      </c>
      <c r="BT92" s="24">
        <v>2</v>
      </c>
    </row>
    <row r="93" spans="2:72" x14ac:dyDescent="0.2">
      <c r="B93" s="12"/>
      <c r="C93" s="12"/>
      <c r="D93" s="12"/>
      <c r="E93" s="12"/>
      <c r="F93" s="24"/>
      <c r="N93" s="12"/>
      <c r="O93" s="12"/>
      <c r="P93" s="12"/>
      <c r="Q93" s="12"/>
      <c r="R93" s="12"/>
      <c r="Z93" s="12"/>
      <c r="AA93" s="12"/>
      <c r="AB93" s="12"/>
      <c r="AC93" s="12"/>
      <c r="AD93" s="12"/>
      <c r="AL93" s="12"/>
      <c r="AM93" s="12"/>
      <c r="AN93" s="12"/>
      <c r="AO93" s="12"/>
      <c r="AP93" s="12"/>
      <c r="AX93" s="16"/>
      <c r="AY93" s="32"/>
      <c r="AZ93" s="24"/>
      <c r="BA93" s="24"/>
      <c r="BB93" s="24"/>
      <c r="BD93" s="16"/>
      <c r="BE93" s="32"/>
      <c r="BF93" s="24"/>
      <c r="BG93" s="24"/>
      <c r="BH93" s="24"/>
      <c r="BJ93" s="16"/>
      <c r="BK93" s="32"/>
      <c r="BL93" s="24"/>
      <c r="BM93" s="24"/>
      <c r="BN93" s="24"/>
      <c r="BP93" s="16">
        <v>2.3387526113002478E-3</v>
      </c>
      <c r="BQ93" s="32">
        <f t="shared" si="15"/>
        <v>2.5077665881029134E-3</v>
      </c>
      <c r="BR93" s="24" t="s">
        <v>916</v>
      </c>
      <c r="BS93" s="34" t="s">
        <v>330</v>
      </c>
      <c r="BT93" s="24">
        <v>3</v>
      </c>
    </row>
    <row r="94" spans="2:72" x14ac:dyDescent="0.2">
      <c r="B94" s="12"/>
      <c r="C94" s="12"/>
      <c r="D94" s="12"/>
      <c r="E94" s="12"/>
      <c r="F94" s="24"/>
      <c r="N94" s="12"/>
      <c r="O94" s="12"/>
      <c r="P94" s="12"/>
      <c r="Q94" s="12"/>
      <c r="R94" s="12"/>
      <c r="Z94" s="12"/>
      <c r="AA94" s="12"/>
      <c r="AB94" s="12"/>
      <c r="AC94" s="12"/>
      <c r="AD94" s="12"/>
      <c r="AL94" s="12"/>
      <c r="AM94" s="12"/>
      <c r="AN94" s="12"/>
      <c r="AO94" s="12"/>
      <c r="AP94" s="12"/>
      <c r="AX94" s="16"/>
      <c r="AY94" s="32"/>
      <c r="AZ94" s="24"/>
      <c r="BA94" s="24"/>
      <c r="BB94" s="24"/>
      <c r="BD94" s="16"/>
      <c r="BE94" s="32"/>
      <c r="BF94" s="24"/>
      <c r="BG94" s="24"/>
      <c r="BH94" s="24"/>
      <c r="BJ94" s="16"/>
      <c r="BK94" s="32"/>
      <c r="BL94" s="24"/>
      <c r="BM94" s="24"/>
      <c r="BN94" s="24"/>
      <c r="BP94" s="16">
        <v>2.3319383773879325E-3</v>
      </c>
      <c r="BQ94" s="32">
        <f t="shared" si="15"/>
        <v>2.5004599118660792E-3</v>
      </c>
      <c r="BR94" s="24" t="s">
        <v>893</v>
      </c>
      <c r="BS94" s="34" t="s">
        <v>321</v>
      </c>
      <c r="BT94" s="24">
        <v>2</v>
      </c>
    </row>
    <row r="95" spans="2:72" x14ac:dyDescent="0.2">
      <c r="B95" s="12"/>
      <c r="C95" s="12"/>
      <c r="D95" s="12"/>
      <c r="E95" s="12"/>
      <c r="F95" s="24"/>
      <c r="N95" s="12"/>
      <c r="O95" s="12"/>
      <c r="P95" s="12"/>
      <c r="Q95" s="12"/>
      <c r="R95" s="12"/>
      <c r="Z95" s="12"/>
      <c r="AA95" s="12"/>
      <c r="AB95" s="12"/>
      <c r="AC95" s="12"/>
      <c r="AD95" s="12"/>
      <c r="AL95" s="12"/>
      <c r="AM95" s="12"/>
      <c r="AN95" s="12"/>
      <c r="AO95" s="12"/>
      <c r="AP95" s="12"/>
      <c r="AX95" s="16"/>
      <c r="AY95" s="32"/>
      <c r="AZ95" s="24"/>
      <c r="BA95" s="24"/>
      <c r="BB95" s="24"/>
      <c r="BD95" s="16"/>
      <c r="BE95" s="32"/>
      <c r="BF95" s="24"/>
      <c r="BG95" s="24"/>
      <c r="BH95" s="24"/>
      <c r="BJ95" s="16"/>
      <c r="BK95" s="32"/>
      <c r="BL95" s="24"/>
      <c r="BM95" s="24"/>
      <c r="BN95" s="24"/>
      <c r="BP95" s="16">
        <v>2.3192910491138682E-3</v>
      </c>
      <c r="BQ95" s="32">
        <f t="shared" si="15"/>
        <v>2.4868986026787706E-3</v>
      </c>
      <c r="BR95" s="24" t="s">
        <v>972</v>
      </c>
      <c r="BS95" s="34" t="s">
        <v>352</v>
      </c>
      <c r="BT95" s="24">
        <v>3</v>
      </c>
    </row>
    <row r="96" spans="2:72" x14ac:dyDescent="0.2">
      <c r="B96" s="12"/>
      <c r="C96" s="12"/>
      <c r="D96" s="12"/>
      <c r="E96" s="12"/>
      <c r="F96" s="24"/>
      <c r="N96" s="12"/>
      <c r="O96" s="12"/>
      <c r="P96" s="12"/>
      <c r="Q96" s="12"/>
      <c r="R96" s="12"/>
      <c r="Z96" s="12"/>
      <c r="AA96" s="12"/>
      <c r="AB96" s="12"/>
      <c r="AC96" s="12"/>
      <c r="AD96" s="12"/>
      <c r="AL96" s="12"/>
      <c r="AM96" s="12"/>
      <c r="AN96" s="12"/>
      <c r="AO96" s="12"/>
      <c r="AP96" s="12"/>
      <c r="AX96" s="16"/>
      <c r="AY96" s="32"/>
      <c r="AZ96" s="24"/>
      <c r="BA96" s="24"/>
      <c r="BB96" s="24"/>
      <c r="BD96" s="16"/>
      <c r="BE96" s="32"/>
      <c r="BF96" s="24"/>
      <c r="BG96" s="24"/>
      <c r="BH96" s="24"/>
      <c r="BJ96" s="16"/>
      <c r="BK96" s="32"/>
      <c r="BL96" s="24"/>
      <c r="BM96" s="24"/>
      <c r="BN96" s="24"/>
      <c r="BP96" s="16">
        <v>2.3107128218643599E-3</v>
      </c>
      <c r="BQ96" s="32">
        <f t="shared" si="15"/>
        <v>2.4777004550946571E-3</v>
      </c>
      <c r="BR96" s="24" t="s">
        <v>897</v>
      </c>
      <c r="BS96" s="34" t="s">
        <v>322</v>
      </c>
      <c r="BT96" s="24">
        <v>2</v>
      </c>
    </row>
    <row r="97" spans="2:72" x14ac:dyDescent="0.2">
      <c r="B97" s="12"/>
      <c r="C97" s="12"/>
      <c r="D97" s="12"/>
      <c r="E97" s="12"/>
      <c r="F97" s="24"/>
      <c r="N97" s="12"/>
      <c r="O97" s="12"/>
      <c r="P97" s="12"/>
      <c r="Q97" s="12"/>
      <c r="R97" s="12"/>
      <c r="Z97" s="12"/>
      <c r="AA97" s="12"/>
      <c r="AB97" s="12"/>
      <c r="AC97" s="12"/>
      <c r="AD97" s="12"/>
      <c r="AL97" s="12"/>
      <c r="AM97" s="12"/>
      <c r="AN97" s="12"/>
      <c r="AO97" s="12"/>
      <c r="AP97" s="12"/>
      <c r="AX97" s="16"/>
      <c r="AY97" s="32"/>
      <c r="AZ97" s="24"/>
      <c r="BA97" s="24"/>
      <c r="BB97" s="24"/>
      <c r="BD97" s="16"/>
      <c r="BE97" s="32"/>
      <c r="BF97" s="24"/>
      <c r="BG97" s="24"/>
      <c r="BH97" s="24"/>
      <c r="BJ97" s="16"/>
      <c r="BK97" s="32"/>
      <c r="BL97" s="24"/>
      <c r="BM97" s="24"/>
      <c r="BN97" s="24"/>
      <c r="BP97" s="16">
        <v>2.2573883018461478E-3</v>
      </c>
      <c r="BQ97" s="32">
        <f t="shared" si="15"/>
        <v>2.4205223469945651E-3</v>
      </c>
      <c r="BR97" s="24" t="s">
        <v>981</v>
      </c>
      <c r="BS97" s="34" t="s">
        <v>327</v>
      </c>
      <c r="BT97" s="24">
        <v>2</v>
      </c>
    </row>
    <row r="98" spans="2:72" x14ac:dyDescent="0.2">
      <c r="B98" s="12"/>
      <c r="C98" s="12"/>
      <c r="D98" s="12"/>
      <c r="E98" s="12"/>
      <c r="F98" s="24"/>
      <c r="N98" s="12"/>
      <c r="O98" s="12"/>
      <c r="P98" s="12"/>
      <c r="Q98" s="12"/>
      <c r="R98" s="12"/>
      <c r="Z98" s="12"/>
      <c r="AA98" s="12"/>
      <c r="AB98" s="12"/>
      <c r="AC98" s="12"/>
      <c r="AD98" s="12"/>
      <c r="AL98" s="12"/>
      <c r="AM98" s="12"/>
      <c r="AN98" s="12"/>
      <c r="AO98" s="12"/>
      <c r="AP98" s="12"/>
      <c r="AX98" s="16"/>
      <c r="AY98" s="32"/>
      <c r="AZ98" s="24"/>
      <c r="BA98" s="24"/>
      <c r="BB98" s="24"/>
      <c r="BD98" s="16"/>
      <c r="BE98" s="32"/>
      <c r="BF98" s="24"/>
      <c r="BG98" s="24"/>
      <c r="BH98" s="24"/>
      <c r="BJ98" s="16"/>
      <c r="BK98" s="32"/>
      <c r="BL98" s="24"/>
      <c r="BM98" s="24"/>
      <c r="BN98" s="24"/>
      <c r="BP98" s="16">
        <v>2.2533408043942235E-3</v>
      </c>
      <c r="BQ98" s="32">
        <f t="shared" si="15"/>
        <v>2.4161823501833058E-3</v>
      </c>
      <c r="BR98" s="24" t="s">
        <v>900</v>
      </c>
      <c r="BS98" s="34" t="s">
        <v>325</v>
      </c>
      <c r="BT98" s="24">
        <v>2</v>
      </c>
    </row>
    <row r="99" spans="2:72" x14ac:dyDescent="0.2">
      <c r="B99" s="12"/>
      <c r="C99" s="12"/>
      <c r="D99" s="12"/>
      <c r="E99" s="12"/>
      <c r="F99" s="24"/>
      <c r="N99" s="12"/>
      <c r="O99" s="12"/>
      <c r="P99" s="12"/>
      <c r="Q99" s="12"/>
      <c r="R99" s="12"/>
      <c r="Z99" s="12"/>
      <c r="AA99" s="12"/>
      <c r="AB99" s="12"/>
      <c r="AC99" s="12"/>
      <c r="AD99" s="12"/>
      <c r="AL99" s="12"/>
      <c r="AM99" s="12"/>
      <c r="AN99" s="12"/>
      <c r="AO99" s="12"/>
      <c r="AP99" s="12"/>
      <c r="AX99" s="16"/>
      <c r="AY99" s="32"/>
      <c r="AZ99" s="24"/>
      <c r="BA99" s="24"/>
      <c r="BB99" s="24"/>
      <c r="BD99" s="16"/>
      <c r="BE99" s="32"/>
      <c r="BF99" s="24"/>
      <c r="BG99" s="24"/>
      <c r="BH99" s="24"/>
      <c r="BJ99" s="16"/>
      <c r="BK99" s="32"/>
      <c r="BL99" s="24"/>
      <c r="BM99" s="24"/>
      <c r="BN99" s="24"/>
      <c r="BP99" s="16">
        <v>2.2478829245149751E-3</v>
      </c>
      <c r="BQ99" s="32">
        <f t="shared" si="15"/>
        <v>2.4103300472347487E-3</v>
      </c>
      <c r="BR99" s="24" t="s">
        <v>894</v>
      </c>
      <c r="BS99" s="34" t="s">
        <v>321</v>
      </c>
      <c r="BT99" s="24">
        <v>2</v>
      </c>
    </row>
    <row r="100" spans="2:72" x14ac:dyDescent="0.2">
      <c r="B100" s="12"/>
      <c r="C100" s="12"/>
      <c r="D100" s="12"/>
      <c r="E100" s="12"/>
      <c r="F100" s="24"/>
      <c r="N100" s="12"/>
      <c r="O100" s="12"/>
      <c r="P100" s="12"/>
      <c r="Q100" s="12"/>
      <c r="R100" s="12"/>
      <c r="Z100" s="12"/>
      <c r="AA100" s="12"/>
      <c r="AB100" s="12"/>
      <c r="AC100" s="12"/>
      <c r="AD100" s="12"/>
      <c r="AL100" s="12"/>
      <c r="AM100" s="12"/>
      <c r="AN100" s="12"/>
      <c r="AO100" s="12"/>
      <c r="AP100" s="12"/>
      <c r="AX100" s="16"/>
      <c r="AY100" s="32"/>
      <c r="AZ100" s="24"/>
      <c r="BA100" s="24"/>
      <c r="BB100" s="24"/>
      <c r="BD100" s="16"/>
      <c r="BE100" s="32"/>
      <c r="BF100" s="24"/>
      <c r="BG100" s="24"/>
      <c r="BH100" s="24"/>
      <c r="BJ100" s="16"/>
      <c r="BK100" s="32"/>
      <c r="BL100" s="24"/>
      <c r="BM100" s="24"/>
      <c r="BN100" s="24"/>
      <c r="BP100" s="16">
        <v>2.2365697109205294E-3</v>
      </c>
      <c r="BQ100" s="32">
        <f t="shared" si="15"/>
        <v>2.3981992648171718E-3</v>
      </c>
      <c r="BR100" s="24" t="s">
        <v>896</v>
      </c>
      <c r="BS100" s="34" t="s">
        <v>321</v>
      </c>
      <c r="BT100" s="24">
        <v>2</v>
      </c>
    </row>
    <row r="101" spans="2:72" x14ac:dyDescent="0.2">
      <c r="B101" s="12"/>
      <c r="C101" s="12"/>
      <c r="D101" s="12"/>
      <c r="E101" s="12"/>
      <c r="F101" s="24"/>
      <c r="N101" s="12"/>
      <c r="O101" s="12"/>
      <c r="P101" s="12"/>
      <c r="Q101" s="12"/>
      <c r="R101" s="12"/>
      <c r="Z101" s="12"/>
      <c r="AA101" s="12"/>
      <c r="AB101" s="12"/>
      <c r="AC101" s="12"/>
      <c r="AD101" s="12"/>
      <c r="AL101" s="12"/>
      <c r="AM101" s="12"/>
      <c r="AN101" s="12"/>
      <c r="AO101" s="12"/>
      <c r="AP101" s="12"/>
      <c r="AX101" s="16"/>
      <c r="AY101" s="32"/>
      <c r="AZ101" s="24"/>
      <c r="BA101" s="24"/>
      <c r="BB101" s="24"/>
      <c r="BD101" s="16"/>
      <c r="BE101" s="32"/>
      <c r="BF101" s="24"/>
      <c r="BG101" s="24"/>
      <c r="BH101" s="24"/>
      <c r="BJ101" s="16"/>
      <c r="BK101" s="32"/>
      <c r="BL101" s="24"/>
      <c r="BM101" s="24"/>
      <c r="BN101" s="24"/>
      <c r="BP101" s="16">
        <v>2.1518262264283881E-3</v>
      </c>
      <c r="BQ101" s="32">
        <f t="shared" si="15"/>
        <v>2.3073316467792562E-3</v>
      </c>
      <c r="BR101" s="24" t="s">
        <v>899</v>
      </c>
      <c r="BS101" s="34" t="s">
        <v>324</v>
      </c>
      <c r="BT101" s="24">
        <v>3</v>
      </c>
    </row>
    <row r="102" spans="2:72" x14ac:dyDescent="0.2">
      <c r="B102" s="12"/>
      <c r="C102" s="12"/>
      <c r="D102" s="12"/>
      <c r="E102" s="12"/>
      <c r="F102" s="24"/>
      <c r="N102" s="12"/>
      <c r="O102" s="12"/>
      <c r="P102" s="12"/>
      <c r="Q102" s="12"/>
      <c r="R102" s="12"/>
      <c r="Z102" s="12"/>
      <c r="AA102" s="12"/>
      <c r="AB102" s="12"/>
      <c r="AC102" s="12"/>
      <c r="AD102" s="12"/>
      <c r="AL102" s="12"/>
      <c r="AM102" s="12"/>
      <c r="AN102" s="12"/>
      <c r="AO102" s="12"/>
      <c r="AP102" s="12"/>
      <c r="AX102" s="16"/>
      <c r="AY102" s="32"/>
      <c r="AZ102" s="24"/>
      <c r="BA102" s="24"/>
      <c r="BB102" s="24"/>
      <c r="BD102" s="16"/>
      <c r="BE102" s="32"/>
      <c r="BF102" s="24"/>
      <c r="BG102" s="24"/>
      <c r="BH102" s="24"/>
      <c r="BJ102" s="16"/>
      <c r="BK102" s="32"/>
      <c r="BL102" s="24"/>
      <c r="BM102" s="24"/>
      <c r="BN102" s="24"/>
      <c r="BP102" s="16">
        <v>2.0957768276827038E-3</v>
      </c>
      <c r="BQ102" s="32">
        <f t="shared" si="15"/>
        <v>2.2472317419075134E-3</v>
      </c>
      <c r="BR102" s="24" t="s">
        <v>953</v>
      </c>
      <c r="BS102" s="34" t="s">
        <v>329</v>
      </c>
      <c r="BT102" s="24">
        <v>3</v>
      </c>
    </row>
    <row r="103" spans="2:72" x14ac:dyDescent="0.2">
      <c r="B103" s="12"/>
      <c r="C103" s="12"/>
      <c r="D103" s="12"/>
      <c r="E103" s="12"/>
      <c r="F103" s="24"/>
      <c r="N103" s="12"/>
      <c r="O103" s="12"/>
      <c r="P103" s="12"/>
      <c r="Q103" s="12"/>
      <c r="R103" s="12"/>
      <c r="Z103" s="12"/>
      <c r="AA103" s="12"/>
      <c r="AB103" s="12"/>
      <c r="AC103" s="12"/>
      <c r="AD103" s="12"/>
      <c r="AL103" s="12"/>
      <c r="AM103" s="12"/>
      <c r="AN103" s="12"/>
      <c r="AO103" s="12"/>
      <c r="AP103" s="12"/>
      <c r="AX103" s="16"/>
      <c r="AY103" s="32"/>
      <c r="AZ103" s="24"/>
      <c r="BA103" s="24"/>
      <c r="BB103" s="24"/>
      <c r="BD103" s="16"/>
      <c r="BE103" s="32"/>
      <c r="BF103" s="24"/>
      <c r="BG103" s="24"/>
      <c r="BH103" s="24"/>
      <c r="BJ103" s="16"/>
      <c r="BK103" s="32"/>
      <c r="BL103" s="24"/>
      <c r="BM103" s="24"/>
      <c r="BN103" s="24"/>
      <c r="BP103" s="16">
        <v>2.0131229211812372E-3</v>
      </c>
      <c r="BQ103" s="32">
        <f t="shared" si="15"/>
        <v>2.1586047088048873E-3</v>
      </c>
      <c r="BR103" s="24" t="s">
        <v>925</v>
      </c>
      <c r="BS103" s="34" t="s">
        <v>333</v>
      </c>
      <c r="BT103" s="24">
        <v>2</v>
      </c>
    </row>
    <row r="104" spans="2:72" x14ac:dyDescent="0.2">
      <c r="B104" s="12"/>
      <c r="C104" s="12"/>
      <c r="D104" s="12"/>
      <c r="E104" s="12"/>
      <c r="F104" s="24"/>
      <c r="N104" s="12"/>
      <c r="O104" s="12"/>
      <c r="P104" s="12"/>
      <c r="Q104" s="12"/>
      <c r="R104" s="12"/>
      <c r="Z104" s="12"/>
      <c r="AA104" s="12"/>
      <c r="AB104" s="12"/>
      <c r="AC104" s="12"/>
      <c r="AD104" s="12"/>
      <c r="AL104" s="12"/>
      <c r="AM104" s="12"/>
      <c r="AN104" s="12"/>
      <c r="AO104" s="12"/>
      <c r="AP104" s="12"/>
      <c r="AX104" s="16"/>
      <c r="AY104" s="32"/>
      <c r="AZ104" s="24"/>
      <c r="BA104" s="24"/>
      <c r="BB104" s="24"/>
      <c r="BD104" s="16"/>
      <c r="BE104" s="32"/>
      <c r="BF104" s="24"/>
      <c r="BG104" s="24"/>
      <c r="BH104" s="24"/>
      <c r="BJ104" s="16"/>
      <c r="BK104" s="32"/>
      <c r="BL104" s="24"/>
      <c r="BM104" s="24"/>
      <c r="BN104" s="24"/>
      <c r="BP104" s="16">
        <v>1.8819332736198025E-3</v>
      </c>
      <c r="BQ104" s="32">
        <f t="shared" si="15"/>
        <v>2.0179344159017587E-3</v>
      </c>
      <c r="BR104" s="24" t="s">
        <v>982</v>
      </c>
      <c r="BS104" s="34" t="s">
        <v>319</v>
      </c>
      <c r="BT104" s="24">
        <v>2</v>
      </c>
    </row>
    <row r="105" spans="2:72" x14ac:dyDescent="0.2">
      <c r="B105" s="12"/>
      <c r="C105" s="12"/>
      <c r="D105" s="12"/>
      <c r="E105" s="12"/>
      <c r="F105" s="24"/>
      <c r="N105" s="12"/>
      <c r="O105" s="12"/>
      <c r="P105" s="12"/>
      <c r="Q105" s="12"/>
      <c r="R105" s="12"/>
      <c r="Z105" s="12"/>
      <c r="AA105" s="12"/>
      <c r="AB105" s="12"/>
      <c r="AC105" s="12"/>
      <c r="AD105" s="12"/>
      <c r="AL105" s="12"/>
      <c r="AM105" s="12"/>
      <c r="AN105" s="12"/>
      <c r="AO105" s="12"/>
      <c r="AP105" s="12"/>
      <c r="AX105" s="16"/>
      <c r="AY105" s="32"/>
      <c r="AZ105" s="24"/>
      <c r="BA105" s="24"/>
      <c r="BB105" s="24"/>
      <c r="BD105" s="16"/>
      <c r="BE105" s="32"/>
      <c r="BF105" s="24"/>
      <c r="BG105" s="24"/>
      <c r="BH105" s="24"/>
      <c r="BJ105" s="16"/>
      <c r="BK105" s="32"/>
      <c r="BL105" s="24"/>
      <c r="BM105" s="24"/>
      <c r="BN105" s="24"/>
      <c r="BP105" s="16">
        <v>1.6344503878958237E-3</v>
      </c>
      <c r="BQ105" s="32">
        <f t="shared" si="15"/>
        <v>1.7525667541203609E-3</v>
      </c>
      <c r="BR105" s="24" t="s">
        <v>408</v>
      </c>
      <c r="BS105" s="34" t="s">
        <v>338</v>
      </c>
      <c r="BT105" s="24">
        <v>3</v>
      </c>
    </row>
    <row r="106" spans="2:72" x14ac:dyDescent="0.2">
      <c r="B106" s="12"/>
      <c r="C106" s="12"/>
      <c r="D106" s="12"/>
      <c r="E106" s="12"/>
      <c r="F106" s="24"/>
      <c r="N106" s="12"/>
      <c r="O106" s="12"/>
      <c r="P106" s="12"/>
      <c r="Q106" s="12"/>
      <c r="R106" s="12"/>
      <c r="Z106" s="12"/>
      <c r="AA106" s="12"/>
      <c r="AB106" s="12"/>
      <c r="AC106" s="12"/>
      <c r="AD106" s="12"/>
      <c r="AL106" s="12"/>
      <c r="AM106" s="12"/>
      <c r="AN106" s="12"/>
      <c r="AO106" s="12"/>
      <c r="AP106" s="12"/>
      <c r="AX106" s="16"/>
      <c r="AY106" s="32"/>
      <c r="AZ106" s="24"/>
      <c r="BA106" s="24"/>
      <c r="BB106" s="24"/>
      <c r="BD106" s="16"/>
      <c r="BE106" s="32"/>
      <c r="BF106" s="24"/>
      <c r="BG106" s="24"/>
      <c r="BH106" s="24"/>
      <c r="BJ106" s="16"/>
      <c r="BK106" s="32"/>
      <c r="BL106" s="24"/>
      <c r="BM106" s="24"/>
      <c r="BN106" s="24"/>
      <c r="BP106" s="16">
        <v>1.52913932912439E-3</v>
      </c>
      <c r="BQ106" s="32">
        <f t="shared" si="15"/>
        <v>1.6396452107007181E-3</v>
      </c>
      <c r="BR106" s="24" t="s">
        <v>887</v>
      </c>
      <c r="BS106" s="34" t="s">
        <v>320</v>
      </c>
      <c r="BT106" s="24">
        <v>2</v>
      </c>
    </row>
    <row r="107" spans="2:72" x14ac:dyDescent="0.2">
      <c r="B107" s="12"/>
      <c r="C107" s="12"/>
      <c r="D107" s="12"/>
      <c r="E107" s="12"/>
      <c r="F107" s="24"/>
      <c r="N107" s="12"/>
      <c r="O107" s="12"/>
      <c r="P107" s="12"/>
      <c r="Q107" s="12"/>
      <c r="R107" s="12"/>
      <c r="Z107" s="12"/>
      <c r="AA107" s="12"/>
      <c r="AB107" s="12"/>
      <c r="AC107" s="12"/>
      <c r="AD107" s="12"/>
      <c r="AL107" s="12"/>
      <c r="AM107" s="12"/>
      <c r="AN107" s="12"/>
      <c r="AO107" s="12"/>
      <c r="AP107" s="12"/>
      <c r="AX107" s="16"/>
      <c r="AY107" s="32"/>
      <c r="AZ107" s="24"/>
      <c r="BA107" s="24"/>
      <c r="BB107" s="24"/>
      <c r="BD107" s="16"/>
      <c r="BE107" s="32"/>
      <c r="BF107" s="24"/>
      <c r="BG107" s="24"/>
      <c r="BH107" s="24"/>
      <c r="BJ107" s="16"/>
      <c r="BK107" s="32"/>
      <c r="BL107" s="24"/>
      <c r="BM107" s="24"/>
      <c r="BN107" s="24"/>
      <c r="BP107" s="16">
        <v>1.4455038678685592E-3</v>
      </c>
      <c r="BQ107" s="32">
        <f t="shared" si="15"/>
        <v>1.5499656891025178E-3</v>
      </c>
      <c r="BR107" s="24" t="s">
        <v>909</v>
      </c>
      <c r="BS107" s="34" t="s">
        <v>328</v>
      </c>
      <c r="BT107" s="24">
        <v>2</v>
      </c>
    </row>
    <row r="108" spans="2:72" x14ac:dyDescent="0.2">
      <c r="B108" s="12"/>
      <c r="C108" s="12"/>
      <c r="D108" s="12"/>
      <c r="E108" s="12"/>
      <c r="F108" s="24"/>
      <c r="N108" s="12"/>
      <c r="O108" s="12"/>
      <c r="P108" s="12"/>
      <c r="Q108" s="12"/>
      <c r="R108" s="12"/>
      <c r="Z108" s="12"/>
      <c r="AA108" s="12"/>
      <c r="AB108" s="12"/>
      <c r="AC108" s="12"/>
      <c r="AD108" s="12"/>
      <c r="AL108" s="12"/>
      <c r="AM108" s="12"/>
      <c r="AN108" s="12"/>
      <c r="AO108" s="12"/>
      <c r="AP108" s="12"/>
      <c r="AX108" s="16"/>
      <c r="AY108" s="32"/>
      <c r="AZ108" s="24"/>
      <c r="BA108" s="24"/>
      <c r="BB108" s="24"/>
      <c r="BD108" s="16"/>
      <c r="BE108" s="32"/>
      <c r="BF108" s="24"/>
      <c r="BG108" s="24"/>
      <c r="BH108" s="24"/>
      <c r="BJ108" s="16"/>
      <c r="BK108" s="32"/>
      <c r="BL108" s="24"/>
      <c r="BM108" s="24"/>
      <c r="BN108" s="24"/>
      <c r="BP108" s="16">
        <v>1.3937472352435426E-3</v>
      </c>
      <c r="BQ108" s="32">
        <f t="shared" si="15"/>
        <v>1.4944687744726398E-3</v>
      </c>
      <c r="BR108" s="24" t="s">
        <v>914</v>
      </c>
      <c r="BS108" s="34" t="s">
        <v>330</v>
      </c>
      <c r="BT108" s="24">
        <v>3</v>
      </c>
    </row>
    <row r="109" spans="2:72" x14ac:dyDescent="0.2">
      <c r="B109" s="12"/>
      <c r="C109" s="12"/>
      <c r="D109" s="12"/>
      <c r="E109" s="12"/>
      <c r="F109" s="24"/>
      <c r="N109" s="12"/>
      <c r="O109" s="12"/>
      <c r="P109" s="12"/>
      <c r="Q109" s="12"/>
      <c r="R109" s="12"/>
      <c r="Z109" s="12"/>
      <c r="AA109" s="12"/>
      <c r="AB109" s="12"/>
      <c r="AC109" s="12"/>
      <c r="AD109" s="12"/>
      <c r="AL109" s="12"/>
      <c r="AM109" s="12"/>
      <c r="AN109" s="12"/>
      <c r="AO109" s="12"/>
      <c r="AP109" s="12"/>
      <c r="AX109" s="16"/>
      <c r="AY109" s="32"/>
      <c r="AZ109" s="24"/>
      <c r="BA109" s="24"/>
      <c r="BB109" s="24"/>
      <c r="BD109" s="16"/>
      <c r="BE109" s="32"/>
      <c r="BF109" s="24"/>
      <c r="BG109" s="24"/>
      <c r="BH109" s="24"/>
      <c r="BJ109" s="16"/>
      <c r="BK109" s="32"/>
      <c r="BL109" s="24"/>
      <c r="BM109" s="24"/>
      <c r="BN109" s="24"/>
      <c r="BP109" s="16">
        <v>1.0575408641429634E-3</v>
      </c>
      <c r="BQ109" s="32">
        <f t="shared" si="15"/>
        <v>1.1339658721649783E-3</v>
      </c>
      <c r="BR109" s="24" t="s">
        <v>919</v>
      </c>
      <c r="BS109" s="34" t="s">
        <v>331</v>
      </c>
      <c r="BT109" s="24">
        <v>2</v>
      </c>
    </row>
    <row r="110" spans="2:72" x14ac:dyDescent="0.2">
      <c r="B110" s="12"/>
      <c r="C110" s="12"/>
      <c r="D110" s="12"/>
      <c r="E110" s="12"/>
      <c r="F110" s="24"/>
      <c r="N110" s="12"/>
      <c r="O110" s="12"/>
      <c r="P110" s="12"/>
      <c r="Q110" s="12"/>
      <c r="R110" s="12"/>
      <c r="Z110" s="12"/>
      <c r="AA110" s="12"/>
      <c r="AB110" s="12"/>
      <c r="AC110" s="12"/>
      <c r="AD110" s="12"/>
      <c r="AL110" s="12"/>
      <c r="AM110" s="12"/>
      <c r="AN110" s="12"/>
      <c r="AO110" s="12"/>
      <c r="AP110" s="12"/>
      <c r="AX110" s="16"/>
      <c r="AY110" s="32"/>
      <c r="AZ110" s="24"/>
      <c r="BA110" s="24"/>
      <c r="BB110" s="24"/>
      <c r="BD110" s="16"/>
      <c r="BE110" s="32"/>
      <c r="BF110" s="24"/>
      <c r="BG110" s="24"/>
      <c r="BH110" s="24"/>
      <c r="BJ110" s="16"/>
      <c r="BK110" s="32"/>
      <c r="BL110" s="24"/>
      <c r="BM110" s="24"/>
      <c r="BN110" s="24"/>
      <c r="BP110" s="16">
        <v>8.0856203805896774E-4</v>
      </c>
      <c r="BQ110" s="32">
        <f t="shared" si="15"/>
        <v>8.66994163322545E-4</v>
      </c>
      <c r="BR110" s="24" t="s">
        <v>928</v>
      </c>
      <c r="BS110" s="34" t="s">
        <v>333</v>
      </c>
      <c r="BT110" s="24">
        <v>2</v>
      </c>
    </row>
    <row r="111" spans="2:72" x14ac:dyDescent="0.2">
      <c r="B111" s="12"/>
      <c r="C111" s="12"/>
      <c r="D111" s="12"/>
      <c r="E111" s="12"/>
      <c r="F111" s="24"/>
      <c r="N111" s="12"/>
      <c r="O111" s="12"/>
      <c r="P111" s="12"/>
      <c r="Q111" s="12"/>
      <c r="R111" s="12"/>
      <c r="Z111" s="12"/>
      <c r="AA111" s="12"/>
      <c r="AB111" s="12"/>
      <c r="AC111" s="12"/>
      <c r="AD111" s="12"/>
      <c r="AL111" s="12"/>
      <c r="AM111" s="12"/>
      <c r="AN111" s="12"/>
      <c r="AO111" s="12"/>
      <c r="AP111" s="12"/>
      <c r="AX111" s="16"/>
      <c r="AY111" s="32"/>
      <c r="AZ111" s="24"/>
      <c r="BA111" s="24"/>
      <c r="BB111" s="24"/>
      <c r="BD111" s="16"/>
      <c r="BE111" s="32"/>
      <c r="BF111" s="24"/>
      <c r="BG111" s="24"/>
      <c r="BH111" s="24"/>
      <c r="BJ111" s="16"/>
      <c r="BK111" s="32"/>
      <c r="BL111" s="24"/>
      <c r="BM111" s="24"/>
      <c r="BN111" s="24"/>
      <c r="BP111" s="16">
        <v>8.0374410400900996E-4</v>
      </c>
      <c r="BQ111" s="32">
        <f t="shared" si="15"/>
        <v>8.6182805298843387E-4</v>
      </c>
      <c r="BR111" s="24" t="s">
        <v>921</v>
      </c>
      <c r="BS111" s="34" t="s">
        <v>335</v>
      </c>
      <c r="BT111" s="24">
        <v>2</v>
      </c>
    </row>
    <row r="112" spans="2:72" x14ac:dyDescent="0.2">
      <c r="B112" s="12"/>
      <c r="C112" s="12"/>
      <c r="D112" s="12"/>
      <c r="E112" s="12"/>
      <c r="F112" s="24"/>
      <c r="N112" s="12"/>
      <c r="O112" s="12"/>
      <c r="P112" s="12"/>
      <c r="Q112" s="12"/>
      <c r="R112" s="12"/>
      <c r="Z112" s="12"/>
      <c r="AA112" s="12"/>
      <c r="AB112" s="12"/>
      <c r="AC112" s="12"/>
      <c r="AD112" s="12"/>
      <c r="AL112" s="12"/>
      <c r="AM112" s="12"/>
      <c r="AN112" s="12"/>
      <c r="AO112" s="12"/>
      <c r="AP112" s="12"/>
      <c r="AX112" s="16"/>
      <c r="AY112" s="32"/>
      <c r="AZ112" s="24"/>
      <c r="BA112" s="24"/>
      <c r="BB112" s="24"/>
      <c r="BD112" s="16"/>
      <c r="BE112" s="32"/>
      <c r="BF112" s="24"/>
      <c r="BG112" s="24"/>
      <c r="BH112" s="24"/>
      <c r="BJ112" s="16"/>
      <c r="BK112" s="32"/>
      <c r="BL112" s="24"/>
      <c r="BM112" s="24"/>
      <c r="BN112" s="24"/>
      <c r="BP112" s="16">
        <v>6.5932947588908839E-4</v>
      </c>
      <c r="BQ112" s="32">
        <f t="shared" si="15"/>
        <v>7.0697705357849539E-4</v>
      </c>
      <c r="BR112" s="24" t="s">
        <v>923</v>
      </c>
      <c r="BS112" s="34" t="s">
        <v>337</v>
      </c>
      <c r="BT112" s="24">
        <v>2</v>
      </c>
    </row>
    <row r="113" spans="2:72" x14ac:dyDescent="0.2">
      <c r="B113" s="12"/>
      <c r="C113" s="12"/>
      <c r="D113" s="12"/>
      <c r="E113" s="12"/>
      <c r="F113" s="24"/>
      <c r="N113" s="12"/>
      <c r="O113" s="12"/>
      <c r="P113" s="12"/>
      <c r="Q113" s="12"/>
      <c r="R113" s="12"/>
      <c r="Z113" s="12"/>
      <c r="AA113" s="12"/>
      <c r="AB113" s="12"/>
      <c r="AC113" s="12"/>
      <c r="AD113" s="12"/>
      <c r="AL113" s="12"/>
      <c r="AM113" s="12"/>
      <c r="AN113" s="12"/>
      <c r="AO113" s="12"/>
      <c r="AP113" s="12"/>
      <c r="AX113" s="16"/>
      <c r="AY113" s="32"/>
      <c r="AZ113" s="24"/>
      <c r="BA113" s="24"/>
      <c r="BB113" s="24"/>
      <c r="BD113" s="16"/>
      <c r="BE113" s="32"/>
      <c r="BF113" s="24"/>
      <c r="BG113" s="24"/>
      <c r="BH113" s="24"/>
      <c r="BJ113" s="16"/>
      <c r="BK113" s="32"/>
      <c r="BL113" s="24"/>
      <c r="BM113" s="24"/>
      <c r="BN113" s="24"/>
      <c r="BP113" s="16">
        <v>5.33137766199305E-4</v>
      </c>
      <c r="BQ113" s="32">
        <f t="shared" si="15"/>
        <v>5.7166588311669811E-4</v>
      </c>
      <c r="BR113" s="24" t="s">
        <v>920</v>
      </c>
      <c r="BS113" s="34" t="s">
        <v>336</v>
      </c>
      <c r="BT113" s="24">
        <v>2</v>
      </c>
    </row>
    <row r="114" spans="2:72" x14ac:dyDescent="0.2">
      <c r="B114" s="12"/>
      <c r="C114" s="12"/>
      <c r="D114" s="12"/>
      <c r="E114" s="12"/>
      <c r="F114" s="24"/>
      <c r="N114" s="12"/>
      <c r="O114" s="12"/>
      <c r="P114" s="12"/>
      <c r="Q114" s="12"/>
      <c r="R114" s="12"/>
      <c r="Z114" s="12"/>
      <c r="AA114" s="12"/>
      <c r="AB114" s="12"/>
      <c r="AC114" s="12"/>
      <c r="AD114" s="12"/>
      <c r="AL114" s="12"/>
      <c r="AM114" s="12"/>
      <c r="AN114" s="12"/>
      <c r="AO114" s="12"/>
      <c r="AP114" s="12"/>
      <c r="AX114" s="16"/>
      <c r="AY114" s="32"/>
      <c r="AZ114" s="24"/>
      <c r="BA114" s="24"/>
      <c r="BB114" s="24"/>
      <c r="BD114" s="16"/>
      <c r="BE114" s="32"/>
      <c r="BF114" s="24"/>
      <c r="BG114" s="24"/>
      <c r="BH114" s="24"/>
      <c r="BJ114" s="16"/>
      <c r="BK114" s="32"/>
      <c r="BL114" s="24"/>
      <c r="BM114" s="24"/>
      <c r="BN114" s="24"/>
      <c r="BP114" s="16">
        <v>2.6301048274703884E-4</v>
      </c>
      <c r="BQ114" s="32">
        <f t="shared" si="15"/>
        <v>2.8201738728883741E-4</v>
      </c>
      <c r="BR114" s="24" t="s">
        <v>926</v>
      </c>
      <c r="BS114" s="34" t="s">
        <v>334</v>
      </c>
      <c r="BT114" s="24">
        <v>2</v>
      </c>
    </row>
    <row r="115" spans="2:72" x14ac:dyDescent="0.2">
      <c r="B115" s="12"/>
      <c r="C115" s="12"/>
      <c r="D115" s="12"/>
      <c r="E115" s="12"/>
      <c r="F115" s="24"/>
      <c r="N115" s="12"/>
      <c r="O115" s="12"/>
      <c r="P115" s="12"/>
      <c r="Q115" s="12"/>
      <c r="R115" s="12"/>
      <c r="Z115" s="12"/>
      <c r="AA115" s="12"/>
      <c r="AB115" s="12"/>
      <c r="AC115" s="12"/>
      <c r="AD115" s="12"/>
      <c r="AL115" s="12"/>
      <c r="AM115" s="12"/>
      <c r="AN115" s="12"/>
      <c r="AO115" s="12"/>
      <c r="AP115" s="12"/>
      <c r="AX115" s="16"/>
      <c r="AY115" s="32"/>
      <c r="AZ115" s="24"/>
      <c r="BA115" s="24"/>
      <c r="BB115" s="24"/>
      <c r="BD115" s="16"/>
      <c r="BE115" s="32"/>
      <c r="BF115" s="24"/>
      <c r="BG115" s="24"/>
      <c r="BH115" s="24"/>
      <c r="BJ115" s="16"/>
      <c r="BK115" s="32"/>
      <c r="BL115" s="24"/>
      <c r="BM115" s="24"/>
      <c r="BN115" s="24"/>
      <c r="BP115" s="16">
        <v>2.0164545034838957E-4</v>
      </c>
      <c r="BQ115" s="32">
        <f t="shared" si="15"/>
        <v>2.1621770536282576E-4</v>
      </c>
      <c r="BR115" s="24" t="s">
        <v>917</v>
      </c>
      <c r="BS115" s="34" t="s">
        <v>330</v>
      </c>
      <c r="BT115" s="24">
        <v>3</v>
      </c>
    </row>
    <row r="116" spans="2:72" x14ac:dyDescent="0.2">
      <c r="B116" s="12"/>
      <c r="C116" s="12"/>
      <c r="D116" s="12"/>
      <c r="E116" s="12"/>
      <c r="F116" s="24"/>
      <c r="N116" s="12"/>
      <c r="O116" s="12"/>
      <c r="P116" s="12"/>
      <c r="Q116" s="12"/>
      <c r="R116" s="12"/>
      <c r="Z116" s="12"/>
      <c r="AA116" s="12"/>
      <c r="AB116" s="12"/>
      <c r="AC116" s="12"/>
      <c r="AD116" s="12"/>
      <c r="AL116" s="12"/>
      <c r="AM116" s="12"/>
      <c r="AN116" s="12"/>
      <c r="AO116" s="12"/>
      <c r="AP116" s="12"/>
      <c r="AX116" s="16"/>
      <c r="AY116" s="32"/>
      <c r="AZ116" s="24"/>
      <c r="BA116" s="24"/>
      <c r="BB116" s="24"/>
      <c r="BD116" s="16"/>
      <c r="BE116" s="32"/>
      <c r="BF116" s="24"/>
      <c r="BG116" s="24"/>
      <c r="BH116" s="24"/>
      <c r="BJ116" s="16"/>
      <c r="BK116" s="32"/>
      <c r="BL116" s="24"/>
      <c r="BM116" s="24"/>
      <c r="BN116" s="24"/>
      <c r="BP116" s="16">
        <v>1.4272630567497368E-10</v>
      </c>
      <c r="BQ116" s="32">
        <f t="shared" si="15"/>
        <v>1.5304066744197945E-10</v>
      </c>
      <c r="BR116" s="24" t="s">
        <v>970</v>
      </c>
      <c r="BS116" s="34" t="s">
        <v>338</v>
      </c>
      <c r="BT116" s="24">
        <v>3</v>
      </c>
    </row>
    <row r="117" spans="2:72" x14ac:dyDescent="0.2">
      <c r="B117" s="12"/>
      <c r="C117" s="12"/>
      <c r="D117" s="12"/>
      <c r="E117" s="12"/>
      <c r="F117" s="24"/>
      <c r="N117" s="12"/>
      <c r="O117" s="12"/>
      <c r="P117" s="12"/>
      <c r="Q117" s="12"/>
      <c r="R117" s="12"/>
      <c r="Z117" s="12"/>
      <c r="AA117" s="12"/>
      <c r="AB117" s="12"/>
      <c r="AC117" s="12"/>
      <c r="AD117" s="12"/>
      <c r="AL117" s="12"/>
      <c r="AM117" s="12"/>
      <c r="AN117" s="12"/>
      <c r="AO117" s="12"/>
      <c r="AP117" s="12"/>
      <c r="AX117" s="16"/>
      <c r="AY117" s="32"/>
      <c r="AZ117" s="24"/>
      <c r="BA117" s="24"/>
      <c r="BB117" s="24"/>
      <c r="BD117" s="16"/>
      <c r="BE117" s="32"/>
      <c r="BF117" s="24"/>
      <c r="BG117" s="24"/>
      <c r="BH117" s="24"/>
      <c r="BJ117" s="16"/>
      <c r="BK117" s="32"/>
      <c r="BL117" s="24"/>
      <c r="BM117" s="24"/>
      <c r="BN117" s="24"/>
      <c r="BP117" s="16">
        <v>1.297511869772488E-10</v>
      </c>
      <c r="BQ117" s="32">
        <f t="shared" si="15"/>
        <v>1.3912787949270859E-10</v>
      </c>
      <c r="BR117" s="24" t="s">
        <v>969</v>
      </c>
      <c r="BS117" s="34" t="s">
        <v>338</v>
      </c>
      <c r="BT117" s="24">
        <v>3</v>
      </c>
    </row>
    <row r="118" spans="2:72" x14ac:dyDescent="0.2">
      <c r="B118" s="12"/>
      <c r="C118" s="12"/>
      <c r="D118" s="12"/>
      <c r="E118" s="12"/>
      <c r="F118" s="24"/>
      <c r="N118" s="12"/>
      <c r="O118" s="12"/>
      <c r="P118" s="12"/>
      <c r="Q118" s="12"/>
      <c r="R118" s="12"/>
      <c r="Z118" s="12"/>
      <c r="AA118" s="12"/>
      <c r="AB118" s="12"/>
      <c r="AC118" s="12"/>
      <c r="AD118" s="12"/>
      <c r="AL118" s="12"/>
      <c r="AM118" s="12"/>
      <c r="AN118" s="12"/>
      <c r="AO118" s="12"/>
      <c r="AP118" s="12"/>
      <c r="AX118" s="16"/>
      <c r="AY118" s="32"/>
      <c r="AZ118" s="24"/>
      <c r="BA118" s="24"/>
      <c r="BB118" s="24"/>
      <c r="BD118" s="16"/>
      <c r="BE118" s="32"/>
      <c r="BF118" s="24"/>
      <c r="BG118" s="24"/>
      <c r="BH118" s="24"/>
      <c r="BJ118" s="16"/>
      <c r="BK118" s="32"/>
      <c r="BL118" s="24"/>
      <c r="BM118" s="24"/>
      <c r="BN118" s="24"/>
      <c r="BP118" s="16">
        <v>6.4875593488624398E-11</v>
      </c>
      <c r="BQ118" s="32">
        <f t="shared" si="15"/>
        <v>6.9563939746354296E-11</v>
      </c>
      <c r="BR118" s="24" t="s">
        <v>948</v>
      </c>
      <c r="BS118" s="34" t="s">
        <v>338</v>
      </c>
      <c r="BT118" s="24">
        <v>3</v>
      </c>
    </row>
    <row r="119" spans="2:72" x14ac:dyDescent="0.2">
      <c r="AX119" s="16"/>
      <c r="AY119" s="32"/>
      <c r="AZ119" s="24"/>
      <c r="BA119" s="24"/>
      <c r="BB119" s="24"/>
      <c r="BD119" s="16"/>
      <c r="BE119" s="32"/>
      <c r="BF119" s="24"/>
      <c r="BG119" s="24"/>
      <c r="BH119" s="24"/>
      <c r="BJ119" s="16"/>
      <c r="BK119" s="32"/>
      <c r="BL119" s="24"/>
      <c r="BM119" s="24"/>
      <c r="BN119" s="24"/>
      <c r="BP119" s="16">
        <v>0</v>
      </c>
      <c r="BQ119" s="32">
        <f t="shared" si="15"/>
        <v>0</v>
      </c>
      <c r="BR119" s="24" t="s">
        <v>949</v>
      </c>
      <c r="BS119" s="34" t="s">
        <v>338</v>
      </c>
      <c r="BT119" s="24">
        <v>3</v>
      </c>
    </row>
    <row r="120" spans="2:72" x14ac:dyDescent="0.2">
      <c r="AX120" s="16"/>
      <c r="AY120" s="32"/>
      <c r="AZ120" s="24"/>
      <c r="BA120" s="24"/>
      <c r="BB120" s="24"/>
      <c r="BD120" s="16"/>
      <c r="BE120" s="32"/>
      <c r="BF120" s="24"/>
      <c r="BG120" s="24"/>
      <c r="BH120" s="24"/>
      <c r="BJ120" s="16"/>
      <c r="BK120" s="32"/>
      <c r="BL120" s="24"/>
      <c r="BM120" s="24"/>
      <c r="BN120" s="24"/>
      <c r="BP120" s="16">
        <v>0</v>
      </c>
      <c r="BQ120" s="32">
        <f t="shared" si="15"/>
        <v>0</v>
      </c>
      <c r="BR120" s="24" t="s">
        <v>950</v>
      </c>
      <c r="BS120" s="34" t="s">
        <v>331</v>
      </c>
      <c r="BT120" s="24">
        <v>2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4B54EEA4C5124FA8D8756C17CBC6FD" ma:contentTypeVersion="18" ma:contentTypeDescription="Crie um novo documento." ma:contentTypeScope="" ma:versionID="57f575d7758607ea4239507aebd189ca">
  <xsd:schema xmlns:xsd="http://www.w3.org/2001/XMLSchema" xmlns:xs="http://www.w3.org/2001/XMLSchema" xmlns:p="http://schemas.microsoft.com/office/2006/metadata/properties" xmlns:ns2="ff46ca56-c039-4e9d-bbe3-53481f5c3529" xmlns:ns3="913bf5ba-6b36-4c8e-bef8-c73438b9f549" targetNamespace="http://schemas.microsoft.com/office/2006/metadata/properties" ma:root="true" ma:fieldsID="c30873296f8037f4beada9aa4ce1c502" ns2:_="" ns3:_="">
    <xsd:import namespace="ff46ca56-c039-4e9d-bbe3-53481f5c3529"/>
    <xsd:import namespace="913bf5ba-6b36-4c8e-bef8-c73438b9f5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6ca56-c039-4e9d-bbe3-53481f5c35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06d0957-335a-4aff-8bbc-ce8cf670e0e0}" ma:internalName="TaxCatchAll" ma:showField="CatchAllData" ma:web="ff46ca56-c039-4e9d-bbe3-53481f5c3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f5ba-6b36-4c8e-bef8-c73438b9f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d707d5-9b87-4780-97fa-694d57e34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46ca56-c039-4e9d-bbe3-53481f5c3529">5ZYQRETFUHUN-230250761-173646</_dlc_DocId>
    <lcf76f155ced4ddcb4097134ff3c332f xmlns="913bf5ba-6b36-4c8e-bef8-c73438b9f549">
      <Terms xmlns="http://schemas.microsoft.com/office/infopath/2007/PartnerControls"/>
    </lcf76f155ced4ddcb4097134ff3c332f>
    <TaxCatchAll xmlns="ff46ca56-c039-4e9d-bbe3-53481f5c3529" xsi:nil="true"/>
    <_dlc_DocIdUrl xmlns="ff46ca56-c039-4e9d-bbe3-53481f5c3529">
      <Url>https://mzrinvestimentos.sharepoint.com/sites/dados/_layouts/15/DocIdRedir.aspx?ID=5ZYQRETFUHUN-230250761-173646</Url>
      <Description>5ZYQRETFUHUN-230250761-173646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B056434-3C42-4F29-BCDD-BB05CC431B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6ca56-c039-4e9d-bbe3-53481f5c3529"/>
    <ds:schemaRef ds:uri="913bf5ba-6b36-4c8e-bef8-c73438b9f5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FAE92-16A1-4EEA-93B8-29FCCD370DC6}">
  <ds:schemaRefs>
    <ds:schemaRef ds:uri="http://schemas.openxmlformats.org/package/2006/metadata/core-properties"/>
    <ds:schemaRef ds:uri="ff46ca56-c039-4e9d-bbe3-53481f5c3529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913bf5ba-6b36-4c8e-bef8-c73438b9f54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A878F2-4DBA-4296-8B4F-416297674B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F55EF7-E2FC-4C19-BC3B-7D49CAC84B4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1EFC8EC-12AB-491C-AE33-1DF3CA91F00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Classificação</vt:lpstr>
      <vt:lpstr>Simplificado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Federico</dc:creator>
  <cp:lastModifiedBy>Pedro Auler</cp:lastModifiedBy>
  <dcterms:created xsi:type="dcterms:W3CDTF">2024-11-11T18:50:31Z</dcterms:created>
  <dcterms:modified xsi:type="dcterms:W3CDTF">2025-07-15T14:17:43Z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0x010100484B54EEA4C5124FA8D8756C17CBC6FD</vt:lpwstr>
  </property>
  <property fmtid="{D5CDD505-2E9C-101B-9397-08002B2CF9AE}" pid="3" name="_dlc_DocIdItemGuid">
    <vt:lpwstr>e2d11fe8-37a7-4ef1-9785-77d56b0825ea</vt:lpwstr>
  </property>
  <property fmtid="{D5CDD505-2E9C-101B-9397-08002B2CF9AE}" pid="4" name="MediaServiceImageTags">
    <vt:lpwstr/>
  </property>
  <property fmtid="{D5CDD505-2E9C-101B-9397-08002B2CF9AE}" pid="5" name="EcoUpdateId">
    <vt:lpwstr>1421957513</vt:lpwstr>
  </property>
  <property fmtid="{D5CDD505-2E9C-101B-9397-08002B2CF9AE}" pid="6" name="EcoUpdateMessage">
    <vt:lpwstr>2025/01/21-20:11:53</vt:lpwstr>
  </property>
  <property fmtid="{D5CDD505-2E9C-101B-9397-08002B2CF9AE}" pid="7" name="EcoUpdateStatus">
    <vt:lpwstr>2025-01-20=BRA:St,ME,Fd,TP;USA:ME;ARG:St,ME,Fd,TP;MEX:St,ME,Fd,TP;CHL:ME,Fd;GBR:St,ME;COL:St,ME;PER:St,ME,TP;SAU:St|2025-01-17=USA:St;PER:Fd|2022-10-17=USA:TP|2025-01-21=CHL:St|2021-11-17=CHL:TP|2014-02-26=VEN:St|2002-11-08=JPN:St|2016-08-18=NNN:St|2025-01-15=COL:Fd|2007-01-31=ESP:St|2003-01-29=CHN:St|2003-01-28=TWN:St|2003-01-30=HKG:St;KOR:St|2023-01-19=OTH:St|2024-06-30=PAN:St|2024-06-24=SAU:ME</vt:lpwstr>
  </property>
  <property fmtid="{D5CDD505-2E9C-101B-9397-08002B2CF9AE}" pid="8" name="PowerlinkCOMAddIn.COMAddIn.WebAddinBridge.Options">
    <vt:lpwstr>{"port":50153,"version":"1.25.198"}</vt:lpwstr>
  </property>
</Properties>
</file>