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CONFIG" sheetId="4" r:id="rId1"/>
    <sheet name="DATOS ENTRADA" sheetId="1" r:id="rId2"/>
    <sheet name="JOB OUTPUT &amp; VIEWS" sheetId="6" r:id="rId3"/>
    <sheet name="DATOS SALIDA" sheetId="5" r:id="rId4"/>
    <sheet name="SQL" sheetId="2" r:id="rId5"/>
    <sheet name="XML" sheetId="3" r:id="rId6"/>
  </sheets>
  <externalReferences>
    <externalReference r:id="rId7"/>
  </externalReferences>
  <calcPr calcId="144525"/>
</workbook>
</file>

<file path=xl/calcChain.xml><?xml version="1.0" encoding="utf-8"?>
<calcChain xmlns="http://schemas.openxmlformats.org/spreadsheetml/2006/main">
  <c r="N4" i="6" l="1"/>
  <c r="N5" i="6"/>
  <c r="N6" i="6"/>
  <c r="N7" i="6"/>
  <c r="N8" i="6"/>
  <c r="N9" i="6"/>
  <c r="N10" i="6"/>
  <c r="N11" i="6"/>
  <c r="N12" i="6"/>
  <c r="N3" i="6"/>
  <c r="E3" i="3" l="1"/>
  <c r="E4" i="3"/>
  <c r="E5" i="3"/>
  <c r="E6" i="3"/>
  <c r="E7" i="3"/>
  <c r="E8" i="3"/>
  <c r="E9" i="3"/>
  <c r="E10" i="3"/>
  <c r="E11" i="3"/>
  <c r="C3" i="3"/>
  <c r="C4" i="3"/>
  <c r="C5" i="3"/>
  <c r="C6" i="3"/>
  <c r="C2" i="3"/>
  <c r="A3" i="3"/>
  <c r="A4" i="3"/>
  <c r="A5" i="3"/>
  <c r="A6" i="3"/>
  <c r="A7" i="3"/>
  <c r="A8" i="3"/>
  <c r="G3" i="2"/>
  <c r="G3" i="3" s="1"/>
  <c r="G4" i="2"/>
  <c r="G4" i="3" s="1"/>
  <c r="G5" i="2"/>
  <c r="G5" i="3" s="1"/>
  <c r="G6" i="2"/>
  <c r="G6" i="3" s="1"/>
  <c r="G7" i="2"/>
  <c r="G7" i="3" s="1"/>
  <c r="G8" i="2"/>
  <c r="G8" i="3" s="1"/>
  <c r="G9" i="2"/>
  <c r="G9" i="3" s="1"/>
  <c r="G10" i="2"/>
  <c r="G10" i="3" s="1"/>
  <c r="G11" i="2"/>
  <c r="G11" i="3" s="1"/>
  <c r="G2" i="2"/>
  <c r="G2" i="3" s="1"/>
  <c r="E10" i="2"/>
  <c r="E11" i="2"/>
  <c r="E3" i="2"/>
  <c r="E4" i="2"/>
  <c r="E5" i="2"/>
  <c r="E6" i="2"/>
  <c r="E7" i="2"/>
  <c r="E8" i="2"/>
  <c r="E9" i="2"/>
  <c r="C3" i="2"/>
  <c r="C4" i="2"/>
  <c r="C5" i="2"/>
  <c r="C6" i="2"/>
  <c r="C2" i="2"/>
  <c r="A3" i="2"/>
  <c r="A4" i="2"/>
  <c r="A5" i="2"/>
  <c r="A6" i="2"/>
  <c r="A7" i="2"/>
  <c r="A8" i="2"/>
  <c r="A4" i="4"/>
  <c r="A2" i="2" l="1"/>
  <c r="E2" i="2" l="1"/>
  <c r="A2" i="3"/>
  <c r="E2" i="3" l="1"/>
</calcChain>
</file>

<file path=xl/sharedStrings.xml><?xml version="1.0" encoding="utf-8"?>
<sst xmlns="http://schemas.openxmlformats.org/spreadsheetml/2006/main" count="329" uniqueCount="121">
  <si>
    <t>PER_ID</t>
  </si>
  <si>
    <t>CNT_ID</t>
  </si>
  <si>
    <t>EXP_ID</t>
  </si>
  <si>
    <t>ARQ_ID</t>
  </si>
  <si>
    <t>Descripcion</t>
  </si>
  <si>
    <t>&gt;</t>
  </si>
  <si>
    <t>BATCH_DATOS_CNT_PER</t>
  </si>
  <si>
    <t>ID ESQUEMA</t>
  </si>
  <si>
    <t>FECHA LIB SIG. ESQUEMA</t>
  </si>
  <si>
    <t>DIAS XA FIN VIGENCIA (días)</t>
  </si>
  <si>
    <t>ESTADO ESQUEMA</t>
  </si>
  <si>
    <t>MODELO DE TRANSICIÓN</t>
  </si>
  <si>
    <t>RCF_ESQ_ID</t>
  </si>
  <si>
    <t>RCF_ESQ_FECHA_LIB</t>
  </si>
  <si>
    <t>RCF_ESQ_PLAZO</t>
  </si>
  <si>
    <t>diccionario</t>
  </si>
  <si>
    <t>TRUNC(SYSDATE - 90)</t>
  </si>
  <si>
    <t>D) En extinción</t>
  </si>
  <si>
    <t>A) Ruptura</t>
  </si>
  <si>
    <t>TRUNC(SYSDATE - 60)</t>
  </si>
  <si>
    <t>TRUNC(SYSDATE - 30)</t>
  </si>
  <si>
    <t>B) Rearquetipado</t>
  </si>
  <si>
    <t>null</t>
  </si>
  <si>
    <t>C) Liberado</t>
  </si>
  <si>
    <t>C) Desconocido</t>
  </si>
  <si>
    <t>esquemas</t>
  </si>
  <si>
    <t xml:space="preserve">RCF_CAR_ID </t>
  </si>
  <si>
    <t>RCF_ESC_PRIORIDAD</t>
  </si>
  <si>
    <t>RCF_CAR_NOMBRE</t>
  </si>
  <si>
    <t>RD_ID</t>
  </si>
  <si>
    <t>RD_NAME</t>
  </si>
  <si>
    <t>RD_DEFINITION</t>
  </si>
  <si>
    <t>Cartera prueba esquema 1</t>
  </si>
  <si>
    <t>A) Bloqueada</t>
  </si>
  <si>
    <t>Regla por defecto</t>
  </si>
  <si>
    <t xml:space="preserve">&lt;rule type="compare1" ruleId="25" operator="equal" values="[1]" title="regla generica" /&gt; </t>
  </si>
  <si>
    <t>A) Contrato de pase</t>
  </si>
  <si>
    <t>Cartera prueba esquema 2</t>
  </si>
  <si>
    <t>Cartera prueba esquema 3</t>
  </si>
  <si>
    <t>Primera cartera esquema 4</t>
  </si>
  <si>
    <t>Segunda cartera esquema 4</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</si>
  <si>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TRUNC(SYSDATE - 90), 29, 1, 'Cartera prueba esquema 1', 1, 1, 'RU',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1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</si>
  <si>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(2, TRUNC(SYSDATE - 60), 100, 2, 'Cartera prueba esquema 2', 1, 1, 'RU',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2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</si>
  <si>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(3, TRUNC(SYSDATE - 30), 29, 3, 'Cartera prueba esquema 3', 1, 2, 'RA',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3 en BATCH_RCF_ENTRADA: &lt;/msg&gt;&lt;/sql&gt;</t>
  </si>
  <si>
    <t>CNT_PER_TIN</t>
  </si>
  <si>
    <t>CNT_PER_OIN</t>
  </si>
  <si>
    <t>T</t>
  </si>
  <si>
    <t>BATCH_DATOS_CNT</t>
  </si>
  <si>
    <t>CNT_RIESGO</t>
  </si>
  <si>
    <t>TMP_REC_CNT_LIBRES_ARQ_REC</t>
  </si>
  <si>
    <t>MOV_RIESGO</t>
  </si>
  <si>
    <t>OFI_ID</t>
  </si>
  <si>
    <t>BATCH DATOS PER</t>
  </si>
  <si>
    <t>PER_NOMBRE</t>
  </si>
  <si>
    <t>PER_APELLIDO1</t>
  </si>
  <si>
    <t>PER_APELLIDO2</t>
  </si>
  <si>
    <t>BATCH_DATOS_PER</t>
  </si>
  <si>
    <t xml:space="preserve">&lt;rule type="compare1" ruleId="25" operator="equal" values="[4]" title="regla generica" /&gt; </t>
  </si>
  <si>
    <t xml:space="preserve">&lt;rule type="compare1" ruleId="25" operator="equal" values="[5]" title="regla generica" /&gt; </t>
  </si>
  <si>
    <t>Tercera cartera esquema 4</t>
  </si>
  <si>
    <t xml:space="preserve">&lt;rule type="compare1" ruleId="25" operator="equal" values="[6]" title="regla generica" /&gt; </t>
  </si>
  <si>
    <t>Cuarta cartera esquema 5</t>
  </si>
  <si>
    <t xml:space="preserve">&lt;rule type="compare1" ruleId="25" operator="equal" values="[7]" title="regla generica" /&gt; </t>
  </si>
  <si>
    <t>Quinta cartera esquema 6</t>
  </si>
  <si>
    <t xml:space="preserve">&lt;rule type="compare1" ruleId="25" operator="equal" values="[8]" title="regla generica" /&gt; </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</si>
  <si>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4, 'Primera cartera esquema 4', 5, 0, 'DESC', 1, 'Regla por defecto', '&amp;lt;rule type="compare1" ruleId="25" operator="equal" values="[4]" title="regla generica" /&amp;gt; ',3, 'LBR', 1, 'BLO', 1, 'CP', 0,0, 0, 0, 0, 0, 1, 'AGENCIA MANOLO', 'AGMANO', 0, 1, 0, 1, 'GI', 0, 1, 'POR DEFECTO', 100, 0, 1, 'EST', 0, 1, 'METAS VOLANTES 1', TRUNC(SYSDATE), 60, 10, 0, 1, 'FACTURACIÓN 1', 0, 1, 'POLÍTICA ACUERDOS', 0, 1, 'MODELO RANKING', 0)&lt;/value&gt; &lt;msg&gt;Insertado registro nº 4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</si>
  <si>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5, 'Segunda cartera esquema 4', 4, 0, 'DESC', 2, 'Regla por defecto', '&amp;lt;rule type="compare1" ruleId="25" operator="equal" values="[5]" title="regla generica" /&amp;gt; ',3, 'LBR', 1, 'BLO', 1, 'CP', 0,0, 0, 0, 0, 0, 1, 'AGENCIA MANOLO', 'AGMANO', 0, 1, 0, 1, 'GI', 0, 1, 'POR DEFECTO', 100, 0, 1, 'EST', 0, 1, 'METAS VOLANTES 1', TRUNC(SYSDATE), 60, 10, 0, 1, 'FACTURACIÓN 1', 0, 1, 'POLÍTICA ACUERDOS', 0, 1, 'MODELO RANKING', 0)&lt;/value&gt; &lt;msg&gt;Insertado registro nº 5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</si>
  <si>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6, 'Tercera cartera esquema 4', 3, 0, 'DESC', 3, 'Regla por defecto', '&amp;lt;rule type="compare1" ruleId="25" operator="equal" values="[6]" title="regla generica" /&amp;gt; ',3, 'LBR', 1, 'BLO', 1, 'CP', 0,0, 0, 0, 0, 0, 1, 'AGENCIA MANOLO', 'AGMANO', 0, 1, 0, 1, 'GI', 0, 1, 'POR DEFECTO', 100, 0, 1, 'EST', 0, 1, 'METAS VOLANTES 1', TRUNC(SYSDATE), 60, 10, 0, 1, 'FACTURACIÓN 1', 0, 1, 'POLÍTICA ACUERDOS', 0, 1, 'MODELO RANKING', 0)&lt;/value&gt; &lt;msg&gt;Insertado registro nº 6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</si>
  <si>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7, 'Cuarta cartera esquema 5', 2, 0, 'DESC', 4, 'Regla por defecto', '&amp;lt;rule type="compare1" ruleId="25" operator="equal" values="[7]" title="regla generica" /&amp;gt; ',3, 'LBR', 1, 'BLO', 1, 'CP', 0,0, 0, 0, 0, 0, 1, 'AGENCIA MANOLO', 'AGMANO', 0, 1, 0, 1, 'GI', 0, 1, 'POR DEFECTO', 100, 0, 1, 'EST', 0, 1, 'METAS VOLANTES 1', TRUNC(SYSDATE), 60, 10, 0, 1, 'FACTURACIÓN 1', 0, 1, 'POLÍTICA ACUERDOS', 0, 1, 'MODELO RANKING', 0)&lt;/value&gt; &lt;msg&gt;Insertado registro nº 7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</si>
  <si>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8, 'Quinta cartera esquema 6', 1, 0, 'DESC', 5, 'Regla por defecto', '&amp;lt;rule type="compare1" ruleId="25" operator="equal" values="[8]" title="regla generica" /&amp;gt; ',3, 'LBR', 1, 'BLO', 1, 'CP', 0,0, 0, 0, 0, 0, 1, 'AGENCIA MANOLO', 'AGMANO', 0, 1, 0, 1, 'GI', 0, 1, 'POR DEFECTO', 100, 0, 1, 'EST', 0, 1, 'METAS VOLANTES 1', TRUNC(SYSDATE), 60, 10, 0, 1, 'FACTURACIÓN 1', 0, 1, 'POLÍTICA ACUERDOS', 0, 1, 'MODELO RANKING', 0)&lt;/value&gt; &lt;msg&gt;Insertado registro nº 8 en BATCH_RCF_ENTRADA: &lt;/msg&gt;&lt;/sql&gt;</t>
  </si>
  <si>
    <t>B) Contratos grupo</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</si>
  <si>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TRUNC(SYSDATE - 90), 29, 1, 'Cartera prueba esquema 1', 1, 1, 'RU', 1, 'Regla por defecto', '&amp;lt;rule type="compare1" ruleId="25" operator="equal" values="[1]" title="regla generica" /&amp;gt; ',4, 'EXG', 1, 'BLO', 2, 'CG', 0,0, 0, 0, 0, 0, 1, 'AGENCIA MANOLO', 'AGMANO', 0, 1, 0, 1, 'GI', 0, 1, 'POR DEFECTO', 100, 0, 1, 'EST', 0, 1, 'METAS VOLANTES 1', TRUNC(SYSDATE), 60, 10, 0, 1, 'FACTURACIÓN 1', 0, 1, 'POLÍTICA ACUERDOS', 0, 1, 'MODELO RANKING', 0)&lt;/value&gt; &lt;msg&gt;Insertado registro nº 1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</si>
  <si>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(2, TRUNC(SYSDATE - 60), 100, 2, 'Cartera prueba esquema 2', 1, 1, 'RU', 1, 'Regla por defecto', '&amp;lt;rule type="compare1" ruleId="25" operator="equal" values="[1]" title="regla generica" /&amp;gt; ',4, 'EXG', 1, 'BLO', 2, 'CG', 0,0, 0, 0, 0, 0, 1, 'AGENCIA MANOLO', 'AGMANO', 0, 1, 0, 1, 'GI', 0, 1, 'POR DEFECTO', 100, 0, 1, 'EST', 0, 1, 'METAS VOLANTES 1', TRUNC(SYSDATE), 60, 10, 0, 1, 'FACTURACIÓN 1', 0, 1, 'POLÍTICA ACUERDOS', 0, 1, 'MODELO RANKING', 0)&lt;/value&gt; &lt;msg&gt;Insertado registro nº 2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</si>
  <si>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(3, TRUNC(SYSDATE - 30), 29, 3, 'Cartera prueba esquema 3', 1, 2, 'RA', 1, 'Regla por defecto', '&amp;lt;rule type="compare1" ruleId="25" operator="equal" values="[1]" title="regla generica" /&amp;gt; ',4, 'EXG', 1, 'BLO', 2, 'CG', 0,0, 0, 0, 0, 0, 1, 'AGENCIA MANOLO', 'AGMANO', 0, 1, 0, 1, 'GI', 0, 1, 'POR DEFECTO', 100, 0, 1, 'EST', 0, 1, 'METAS VOLANTES 1', TRUNC(SYSDATE), 60, 10, 0, 1, 'FACTURACIÓN 1', 0, 1, 'POLÍTICA ACUERDOS', 0, 1, 'MODELO RANKING', 0)&lt;/value&gt; &lt;msg&gt;Insertado registro nº 3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</si>
  <si>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4, 'Primera cartera esquema 4', 5, 0, 'DESC', 1, 'Regla por defecto', '&amp;lt;rule type="compare1" ruleId="25" operator="equal" values="[4]" title="regla generica" /&amp;gt; ',3, 'LBR', 1, 'BLO', 2, 'CG', 0,0, 0, 0, 0, 0, 1, 'AGENCIA MANOLO', 'AGMANO', 0, 1, 0, 1, 'GI', 0, 1, 'POR DEFECTO', 100, 0, 1, 'EST', 0, 1, 'METAS VOLANTES 1', TRUNC(SYSDATE), 60, 10, 0, 1, 'FACTURACIÓN 1', 0, 1, 'POLÍTICA ACUERDOS', 0, 1, 'MODELO RANKING', 0)&lt;/value&gt; &lt;msg&gt;Insertado registro nº 4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</si>
  <si>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5, 'Segunda cartera esquema 4', 4, 0, 'DESC', 2, 'Regla por defecto', '&amp;lt;rule type="compare1" ruleId="25" operator="equal" values="[5]" title="regla generica" /&amp;gt; ',3, 'LBR', 1, 'BLO', 2, 'CG', 0,0, 0, 0, 0, 0, 1, 'AGENCIA MANOLO', 'AGMANO', 0, 1, 0, 1, 'GI', 0, 1, 'POR DEFECTO', 100, 0, 1, 'EST', 0, 1, 'METAS VOLANTES 1', TRUNC(SYSDATE), 60, 10, 0, 1, 'FACTURACIÓN 1', 0, 1, 'POLÍTICA ACUERDOS', 0, 1, 'MODELO RANKING', 0)&lt;/value&gt; &lt;msg&gt;Insertado registro nº 5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</si>
  <si>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6, 'Tercera cartera esquema 4', 3, 0, 'DESC', 3, 'Regla por defecto', '&amp;lt;rule type="compare1" ruleId="25" operator="equal" values="[6]" title="regla generica" /&amp;gt; ',3, 'LBR', 1, 'BLO', 2, 'CG', 0,0, 0, 0, 0, 0, 1, 'AGENCIA MANOLO', 'AGMANO', 0, 1, 0, 1, 'GI', 0, 1, 'POR DEFECTO', 100, 0, 1, 'EST', 0, 1, 'METAS VOLANTES 1', TRUNC(SYSDATE), 60, 10, 0, 1, 'FACTURACIÓN 1', 0, 1, 'POLÍTICA ACUERDOS', 0, 1, 'MODELO RANKING', 0)&lt;/value&gt; &lt;msg&gt;Insertado registro nº 6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</si>
  <si>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7, 'Cuarta cartera esquema 5', 2, 0, 'DESC', 4, 'Regla por defecto', '&amp;lt;rule type="compare1" ruleId="25" operator="equal" values="[7]" title="regla generica" /&amp;gt; ',3, 'LBR', 1, 'BLO', 2, 'CG', 0,0, 0, 0, 0, 0, 1, 'AGENCIA MANOLO', 'AGMANO', 0, 1, 0, 1, 'GI', 0, 1, 'POR DEFECTO', 100, 0, 1, 'EST', 0, 1, 'METAS VOLANTES 1', TRUNC(SYSDATE), 60, 10, 0, 1, 'FACTURACIÓN 1', 0, 1, 'POLÍTICA ACUERDOS', 0, 1, 'MODELO RANKING', 0)&lt;/value&gt; &lt;msg&gt;Insertado registro nº 7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</si>
  <si>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8, 'Quinta cartera esquema 6', 1, 0, 'DESC', 5, 'Regla por defecto', '&amp;lt;rule type="compare1" ruleId="25" operator="equal" values="[8]" title="regla generica" /&amp;gt; ',3, 'LBR', 1, 'BLO', 2, 'CG', 0,0, 0, 0, 0, 0, 1, 'AGENCIA MANOLO', 'AGMANO', 0, 1, 0, 1, 'GI', 0, 1, 'POR DEFECTO', 100, 0, 1, 'EST', 0, 1, 'METAS VOLANTES 1', TRUNC(SYSDATE), 60, 10, 0, 1, 'FACTURACIÓN 1', 0, 1, 'POLÍTICA ACUERDOS', 0, 1, 'MODELO RANKING', 0)&lt;/value&gt; &lt;msg&gt;Insertado registro nº 8 en BATCH_RCF_ENTRADA: &lt;/msg&gt;&lt;/sql&gt;</t>
  </si>
  <si>
    <t>PEPE</t>
  </si>
  <si>
    <t>ANDRES</t>
  </si>
  <si>
    <t>MANOLO</t>
  </si>
  <si>
    <t>GENARO</t>
  </si>
  <si>
    <t>PANCRACIO</t>
  </si>
  <si>
    <t>MUELAS</t>
  </si>
  <si>
    <t>DIENTES</t>
  </si>
  <si>
    <t>PERNAS</t>
  </si>
  <si>
    <t>CABEZAS</t>
  </si>
  <si>
    <t>RODILLA</t>
  </si>
  <si>
    <t>GRANDE</t>
  </si>
  <si>
    <t>MEDIANO</t>
  </si>
  <si>
    <t>PEQUEÑO</t>
  </si>
  <si>
    <t>MUCHO</t>
  </si>
  <si>
    <t>POCO</t>
  </si>
  <si>
    <t>BATCH_DATOS_SALIDA</t>
  </si>
  <si>
    <t>CEX_PASE</t>
  </si>
  <si>
    <t>Configuración para Contratos de grupo</t>
  </si>
  <si>
    <t>Configuración para Contrato Único</t>
  </si>
  <si>
    <t>Configuración para contratos de grupo</t>
  </si>
  <si>
    <t>Configuración para contrato único</t>
  </si>
  <si>
    <t>C) 1 Generación</t>
  </si>
  <si>
    <t>Configuración para primera generación</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</si>
  <si>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TRUNC(SYSDATE - 90), 29, 1, 'Cartera prueba esquema 1', 1, 1, 'RU', 1, 'Regla por defecto', '&amp;lt;rule type="compare1" ruleId="25" operator="equal" values="[1]" title="regla generica" /&amp;gt; ',4, 'EXG', 1, 'BLO', 3, 'CPGRA', 0,0, 0, 0, 0, 0, 1, 'AGENCIA MANOLO', 'AGMANO', 0, 1, 0, 1, 'GI', 0, 1, 'POR DEFECTO', 100, 0, 1, 'EST', 0, 1, 'METAS VOLANTES 1', TRUNC(SYSDATE), 60, 10, 0, 1, 'FACTURACIÓN 1', 0, 1, 'POLÍTICA ACUERDOS', 0, 1, 'MODELO RANKING', 0)&lt;/value&gt; &lt;msg&gt;Insertado registro nº 1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</si>
  <si>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(2, TRUNC(SYSDATE - 60), 100, 2, 'Cartera prueba esquema 2', 1, 1, 'RU', 1, 'Regla por defecto', '&amp;lt;rule type="compare1" ruleId="25" operator="equal" values="[1]" title="regla generica" /&amp;gt; ',4, 'EXG', 1, 'BLO', 3, 'CPGRA', 0,0, 0, 0, 0, 0, 1, 'AGENCIA MANOLO', 'AGMANO', 0, 1, 0, 1, 'GI', 0, 1, 'POR DEFECTO', 100, 0, 1, 'EST', 0, 1, 'METAS VOLANTES 1', TRUNC(SYSDATE), 60, 10, 0, 1, 'FACTURACIÓN 1', 0, 1, 'POLÍTICA ACUERDOS', 0, 1, 'MODELO RANKING', 0)&lt;/value&gt; &lt;msg&gt;Insertado registro nº 2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</si>
  <si>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(3, TRUNC(SYSDATE - 30), 29, 3, 'Cartera prueba esquema 3', 1, 2, 'RA', 1, 'Regla por defecto', '&amp;lt;rule type="compare1" ruleId="25" operator="equal" values="[1]" title="regla generica" /&amp;gt; ',4, 'EXG', 1, 'BLO', 3, 'CPGRA', 0,0, 0, 0, 0, 0, 1, 'AGENCIA MANOLO', 'AGMANO', 0, 1, 0, 1, 'GI', 0, 1, 'POR DEFECTO', 100, 0, 1, 'EST', 0, 1, 'METAS VOLANTES 1', TRUNC(SYSDATE), 60, 10, 0, 1, 'FACTURACIÓN 1', 0, 1, 'POLÍTICA ACUERDOS', 0, 1, 'MODELO RANKING', 0)&lt;/value&gt; &lt;msg&gt;Insertado registro nº 3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</si>
  <si>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4, 'Primera cartera esquema 4', 5, 0, 'DESC', 1, 'Regla por defecto', '&amp;lt;rule type="compare1" ruleId="25" operator="equal" values="[4]" title="regla generica" /&amp;gt; ',3, 'LBR', 1, 'BLO', 3, 'CPGRA', 0,0, 0, 0, 0, 0, 1, 'AGENCIA MANOLO', 'AGMANO', 0, 1, 0, 1, 'GI', 0, 1, 'POR DEFECTO', 100, 0, 1, 'EST', 0, 1, 'METAS VOLANTES 1', TRUNC(SYSDATE), 60, 10, 0, 1, 'FACTURACIÓN 1', 0, 1, 'POLÍTICA ACUERDOS', 0, 1, 'MODELO RANKING', 0)&lt;/value&gt; &lt;msg&gt;Insertado registro nº 4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</si>
  <si>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5, 'Segunda cartera esquema 4', 4, 0, 'DESC', 2, 'Regla por defecto', '&amp;lt;rule type="compare1" ruleId="25" operator="equal" values="[5]" title="regla generica" /&amp;gt; ',3, 'LBR', 1, 'BLO', 3, 'CPGRA', 0,0, 0, 0, 0, 0, 1, 'AGENCIA MANOLO', 'AGMANO', 0, 1, 0, 1, 'GI', 0, 1, 'POR DEFECTO', 100, 0, 1, 'EST', 0, 1, 'METAS VOLANTES 1', TRUNC(SYSDATE), 60, 10, 0, 1, 'FACTURACIÓN 1', 0, 1, 'POLÍTICA ACUERDOS', 0, 1, 'MODELO RANKING', 0)&lt;/value&gt; &lt;msg&gt;Insertado registro nº 5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</si>
  <si>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6, 'Tercera cartera esquema 4', 3, 0, 'DESC', 3, 'Regla por defecto', '&amp;lt;rule type="compare1" ruleId="25" operator="equal" values="[6]" title="regla generica" /&amp;gt; ',3, 'LBR', 1, 'BLO', 3, 'CPGRA', 0,0, 0, 0, 0, 0, 1, 'AGENCIA MANOLO', 'AGMANO', 0, 1, 0, 1, 'GI', 0, 1, 'POR DEFECTO', 100, 0, 1, 'EST', 0, 1, 'METAS VOLANTES 1', TRUNC(SYSDATE), 60, 10, 0, 1, 'FACTURACIÓN 1', 0, 1, 'POLÍTICA ACUERDOS', 0, 1, 'MODELO RANKING', 0)&lt;/value&gt; &lt;msg&gt;Insertado registro nº 6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</si>
  <si>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7, 'Cuarta cartera esquema 5', 2, 0, 'DESC', 4, 'Regla por defecto', '&amp;lt;rule type="compare1" ruleId="25" operator="equal" values="[7]" title="regla generica" /&amp;gt; ',3, 'LBR', 1, 'BLO', 3, 'CPGRA', 0,0, 0, 0, 0, 0, 1, 'AGENCIA MANOLO', 'AGMANO', 0, 1, 0, 1, 'GI', 0, 1, 'POR DEFECTO', 100, 0, 1, 'EST', 0, 1, 'METAS VOLANTES 1', TRUNC(SYSDATE), 60, 10, 0, 1, 'FACTURACIÓN 1', 0, 1, 'POLÍTICA ACUERDOS', 0, 1, 'MODELO RANKING', 0)&lt;/value&gt; &lt;msg&gt;Insertado registro nº 7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</si>
  <si>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8, 'Quinta cartera esquema 6', 1, 0, 'DESC', 5, 'Regla por defecto', '&amp;lt;rule type="compare1" ruleId="25" operator="equal" values="[8]" title="regla generica" /&amp;gt; ',3, 'LBR', 1, 'BLO', 3, 'CPGRA', 0,0, 0, 0, 0, 0, 1, 'AGENCIA MANOLO', 'AGMANO', 0, 1, 0, 1, 'GI', 0, 1, 'POR DEFECTO', 100, 0, 1, 'EST', 0, 1, 'METAS VOLANTES 1', TRUNC(SYSDATE), 60, 10, 0, 1, 'FACTURACIÓN 1', 0, 1, 'POLÍTICA ACUERDOS', 0, 1, 'MODELO RANKING', 0)&lt;/value&gt; &lt;msg&gt;Insertado registro nº 8 en BATCH_RCF_ENTRADA: &lt;/msg&gt;&lt;/sql&gt;</t>
  </si>
  <si>
    <t>Configuración para segunda generación</t>
  </si>
  <si>
    <t>D) 2 Generación</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</si>
  <si>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TRUNC(SYSDATE - 90), 29, 1, 'Cartera prueba esquema 1', 1, 1, 'RU', 1, 'Regla por defecto', '&amp;lt;rule type="compare1" ruleId="25" operator="equal" values="[1]" title="regla generica" /&amp;gt; ',4, 'EXG', 1, 'BLO', 4, 'CSGRA', 0,0, 0, 0, 0, 0, 1, 'AGENCIA MANOLO', 'AGMANO', 0, 1, 0, 1, 'GI', 0, 1, 'POR DEFECTO', 100, 0, 1, 'EST', 0, 1, 'METAS VOLANTES 1', TRUNC(SYSDATE), 60, 10, 0, 1, 'FACTURACIÓN 1', 0, 1, 'POLÍTICA ACUERDOS', 0, 1, 'MODELO RANKING', 0)&lt;/value&gt; &lt;msg&gt;Insertado registro nº 1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</si>
  <si>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(2, TRUNC(SYSDATE - 60), 100, 2, 'Cartera prueba esquema 2', 1, 1, 'RU', 1, 'Regla por defecto', '&amp;lt;rule type="compare1" ruleId="25" operator="equal" values="[1]" title="regla generica" /&amp;gt; ',4, 'EXG', 1, 'BLO', 4, 'CSGRA', 0,0, 0, 0, 0, 0, 1, 'AGENCIA MANOLO', 'AGMANO', 0, 1, 0, 1, 'GI', 0, 1, 'POR DEFECTO', 100, 0, 1, 'EST', 0, 1, 'METAS VOLANTES 1', TRUNC(SYSDATE), 60, 10, 0, 1, 'FACTURACIÓN 1', 0, 1, 'POLÍTICA ACUERDOS', 0, 1, 'MODELO RANKING', 0)&lt;/value&gt; &lt;msg&gt;Insertado registro nº 2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</si>
  <si>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(3, TRUNC(SYSDATE - 30), 29, 3, 'Cartera prueba esquema 3', 1, 2, 'RA', 1, 'Regla por defecto', '&amp;lt;rule type="compare1" ruleId="25" operator="equal" values="[1]" title="regla generica" /&amp;gt; ',4, 'EXG', 1, 'BLO', 4, 'CSGRA', 0,0, 0, 0, 0, 0, 1, 'AGENCIA MANOLO', 'AGMANO', 0, 1, 0, 1, 'GI', 0, 1, 'POR DEFECTO', 100, 0, 1, 'EST', 0, 1, 'METAS VOLANTES 1', TRUNC(SYSDATE), 60, 10, 0, 1, 'FACTURACIÓN 1', 0, 1, 'POLÍTICA ACUERDOS', 0, 1, 'MODELO RANKING', 0)&lt;/value&gt; &lt;msg&gt;Insertado registro nº 3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</si>
  <si>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4, 'Primera cartera esquema 4', 5, 0, 'DESC', 1, 'Regla por defecto', '&amp;lt;rule type="compare1" ruleId="25" operator="equal" values="[4]" title="regla generica" /&amp;gt; ',3, 'LBR', 1, 'BLO', 4, 'CSGRA', 0,0, 0, 0, 0, 0, 1, 'AGENCIA MANOLO', 'AGMANO', 0, 1, 0, 1, 'GI', 0, 1, 'POR DEFECTO', 100, 0, 1, 'EST', 0, 1, 'METAS VOLANTES 1', TRUNC(SYSDATE), 60, 10, 0, 1, 'FACTURACIÓN 1', 0, 1, 'POLÍTICA ACUERDOS', 0, 1, 'MODELO RANKING', 0)&lt;/value&gt; &lt;msg&gt;Insertado registro nº 4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</si>
  <si>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5, 'Segunda cartera esquema 4', 4, 0, 'DESC', 2, 'Regla por defecto', '&amp;lt;rule type="compare1" ruleId="25" operator="equal" values="[5]" title="regla generica" /&amp;gt; ',3, 'LBR', 1, 'BLO', 4, 'CSGRA', 0,0, 0, 0, 0, 0, 1, 'AGENCIA MANOLO', 'AGMANO', 0, 1, 0, 1, 'GI', 0, 1, 'POR DEFECTO', 100, 0, 1, 'EST', 0, 1, 'METAS VOLANTES 1', TRUNC(SYSDATE), 60, 10, 0, 1, 'FACTURACIÓN 1', 0, 1, 'POLÍTICA ACUERDOS', 0, 1, 'MODELO RANKING', 0)&lt;/value&gt; &lt;msg&gt;Insertado registro nº 5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</si>
  <si>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6, 'Tercera cartera esquema 4', 3, 0, 'DESC', 3, 'Regla por defecto', '&amp;lt;rule type="compare1" ruleId="25" operator="equal" values="[6]" title="regla generica" /&amp;gt; ',3, 'LBR', 1, 'BLO', 4, 'CSGRA', 0,0, 0, 0, 0, 0, 1, 'AGENCIA MANOLO', 'AGMANO', 0, 1, 0, 1, 'GI', 0, 1, 'POR DEFECTO', 100, 0, 1, 'EST', 0, 1, 'METAS VOLANTES 1', TRUNC(SYSDATE), 60, 10, 0, 1, 'FACTURACIÓN 1', 0, 1, 'POLÍTICA ACUERDOS', 0, 1, 'MODELO RANKING', 0)&lt;/value&gt; &lt;msg&gt;Insertado registro nº 6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</si>
  <si>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7, 'Cuarta cartera esquema 5', 2, 0, 'DESC', 4, 'Regla por defecto', '&amp;lt;rule type="compare1" ruleId="25" operator="equal" values="[7]" title="regla generica" /&amp;gt; ',3, 'LBR', 1, 'BLO', 4, 'CSGRA', 0,0, 0, 0, 0, 0, 1, 'AGENCIA MANOLO', 'AGMANO', 0, 1, 0, 1, 'GI', 0, 1, 'POR DEFECTO', 100, 0, 1, 'EST', 0, 1, 'METAS VOLANTES 1', TRUNC(SYSDATE), 60, 10, 0, 1, 'FACTURACIÓN 1', 0, 1, 'POLÍTICA ACUERDOS', 0, 1, 'MODELO RANKING', 0)&lt;/value&gt; &lt;msg&gt;Insertado registro nº 7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</si>
  <si>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8, 'Quinta cartera esquema 6', 1, 0, 'DESC', 5, 'Regla por defecto', '&amp;lt;rule type="compare1" ruleId="25" operator="equal" values="[8]" title="regla generica" /&amp;gt; ',3, 'LBR', 1, 'BLO', 4, 'CSGRA', 0,0, 0, 0, 0, 0, 1, 'AGENCIA MANOLO', 'AGMANO', 0, 1, 0, 1, 'GI', 0, 1, 'POR DEFECTO', 100, 0, 1, 'EST', 0, 1, 'METAS VOLANTES 1', TRUNC(SYSDATE), 60, 10, 0, 1, 'FACTURACIÓN 1', 0, 1, 'POLÍTICA ACUERDOS', 0, 1, 'MODELO RANKING', 0)&lt;/value&gt; &lt;msg&gt;Insertado registro nº 8 en BATCH_RCF_ENTRADA: &lt;/msg&gt;&lt;/sql&gt;</t>
  </si>
  <si>
    <t>SALIDA</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</si>
</sst>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b/>
      <sz val="11"/>
      <color theme="9" tint="-0.499984740745262"/>
      <name val="Calibri"/>
      <family val="2"/>
      <scheme val="minor"/>
    </font>
    <font>
      <sz val="10"/>
      <color theme="9" tint="-0.499984740745262"/>
      <name val="Calibri"/>
      <family val="2"/>
      <scheme val="minor"/>
    </font>
    <font>
      <i/>
      <sz val="10"/>
      <color theme="9" tint="-0.499984740745262"/>
      <name val="Calibri"/>
      <family val="2"/>
      <scheme val="minor"/>
    </font>
    <font>
      <sz val="10"/>
      <color rgb="FF000000"/>
      <name val="Courier New"/>
      <family val="3"/>
    </font>
    <font>
      <sz val="10"/>
      <color rgb="FF974706"/>
      <name val="Calibri"/>
      <family val="2"/>
    </font>
    <font>
      <i/>
      <sz val="10"/>
      <color rgb="FF974706"/>
      <name val="Calibri"/>
      <family val="2"/>
    </font>
    <font>
      <sz val="11"/>
      <color theme="1"/>
      <name val="Calibri"/>
      <family val="2"/>
    </font>
    <font>
      <b/>
      <sz val="11"/>
      <name val="Calibri"/>
      <family val="2"/>
    </font>
    <font>
      <sz val="10"/>
      <name val="Calibri"/>
      <family val="2"/>
    </font>
    <font>
      <i/>
      <sz val="10"/>
      <name val="Calibri"/>
      <family val="2"/>
    </font>
    <font>
      <sz val="11"/>
      <name val="Calibri"/>
      <family val="2"/>
    </font>
    <font>
      <sz val="10"/>
      <color theme="1"/>
      <name val="Courier New"/>
      <family val="3"/>
    </font>
    <font>
      <b/>
      <sz val="11"/>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CD5B4"/>
        <bgColor rgb="FF000000"/>
      </patternFill>
    </fill>
    <fill>
      <patternFill patternType="solid">
        <fgColor rgb="FFD9D9D9"/>
        <bgColor rgb="FF000000"/>
      </patternFill>
    </fill>
    <fill>
      <patternFill patternType="solid">
        <fgColor theme="0" tint="-0.249977111117893"/>
        <bgColor indexed="64"/>
      </patternFill>
    </fill>
    <fill>
      <patternFill patternType="solid">
        <fgColor theme="3" tint="0.39997558519241921"/>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rgb="FFE26B0A"/>
      </left>
      <right style="thin">
        <color rgb="FFE26B0A"/>
      </right>
      <top style="thin">
        <color rgb="FFE26B0A"/>
      </top>
      <bottom style="thin">
        <color rgb="FFE26B0A"/>
      </bottom>
      <diagonal/>
    </border>
  </borders>
  <cellStyleXfs count="1">
    <xf numFmtId="0" fontId="0" fillId="0" borderId="0"/>
  </cellStyleXfs>
  <cellXfs count="36">
    <xf numFmtId="0" fontId="0" fillId="0" borderId="0" xfId="0"/>
    <xf numFmtId="0" fontId="0" fillId="0" borderId="0" xfId="0" applyAlignment="1">
      <alignment horizontal="center"/>
    </xf>
    <xf numFmtId="0" fontId="0" fillId="2" borderId="0" xfId="0" applyFill="1"/>
    <xf numFmtId="0" fontId="0" fillId="2" borderId="0" xfId="0" applyFill="1" applyAlignment="1"/>
    <xf numFmtId="0" fontId="0" fillId="0" borderId="0" xfId="0" applyFill="1"/>
    <xf numFmtId="0" fontId="2" fillId="3" borderId="2" xfId="0" applyFont="1" applyFill="1" applyBorder="1" applyAlignment="1">
      <alignment horizontal="center"/>
    </xf>
    <xf numFmtId="0" fontId="2" fillId="3"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4" fillId="3" borderId="0" xfId="0" applyFont="1" applyFill="1" applyBorder="1" applyAlignment="1">
      <alignment horizontal="center"/>
    </xf>
    <xf numFmtId="0" fontId="0" fillId="0" borderId="3" xfId="0" applyBorder="1" applyAlignment="1">
      <alignment horizontal="center"/>
    </xf>
    <xf numFmtId="0" fontId="5" fillId="4" borderId="0" xfId="0" applyFont="1" applyFill="1" applyBorder="1"/>
    <xf numFmtId="0" fontId="6" fillId="5" borderId="2" xfId="0" applyFont="1" applyFill="1" applyBorder="1" applyAlignment="1">
      <alignment horizontal="center"/>
    </xf>
    <xf numFmtId="0" fontId="6" fillId="5" borderId="0" xfId="0" applyFont="1" applyFill="1" applyBorder="1" applyAlignment="1">
      <alignment horizontal="center"/>
    </xf>
    <xf numFmtId="0" fontId="7" fillId="5" borderId="0" xfId="0" applyFont="1" applyFill="1" applyBorder="1" applyAlignment="1">
      <alignment horizontal="center"/>
    </xf>
    <xf numFmtId="0" fontId="8" fillId="0" borderId="4" xfId="0" applyFont="1" applyFill="1" applyBorder="1" applyAlignment="1">
      <alignment horizontal="center"/>
    </xf>
    <xf numFmtId="0" fontId="9"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12" fillId="0" borderId="0" xfId="0" applyFont="1" applyFill="1" applyBorder="1" applyAlignment="1">
      <alignment horizontal="center"/>
    </xf>
    <xf numFmtId="0" fontId="0" fillId="0" borderId="0" xfId="0" applyFill="1" applyAlignment="1">
      <alignment horizontal="center"/>
    </xf>
    <xf numFmtId="0" fontId="0" fillId="0" borderId="0" xfId="0" applyFill="1" applyBorder="1"/>
    <xf numFmtId="0" fontId="0" fillId="6" borderId="0" xfId="0" applyFill="1"/>
    <xf numFmtId="0" fontId="1" fillId="7" borderId="0" xfId="0" applyFont="1" applyFill="1"/>
    <xf numFmtId="0" fontId="1" fillId="7" borderId="0" xfId="0" applyFont="1" applyFill="1" applyAlignment="1"/>
    <xf numFmtId="0" fontId="13" fillId="8" borderId="0" xfId="0" applyFont="1" applyFill="1"/>
    <xf numFmtId="0" fontId="0" fillId="0" borderId="1" xfId="0" applyFill="1" applyBorder="1"/>
    <xf numFmtId="0" fontId="0" fillId="0" borderId="0" xfId="0" applyFont="1"/>
    <xf numFmtId="0" fontId="0" fillId="0" borderId="1" xfId="0" applyFill="1" applyBorder="1" applyAlignment="1">
      <alignment wrapText="1"/>
    </xf>
    <xf numFmtId="0" fontId="2" fillId="0" borderId="0" xfId="0" applyFont="1"/>
    <xf numFmtId="0" fontId="14" fillId="0" borderId="1" xfId="0" applyFont="1" applyBorder="1"/>
    <xf numFmtId="0" fontId="2" fillId="0" borderId="0" xfId="0" applyFont="1" applyAlignment="1">
      <alignment horizontal="center"/>
    </xf>
    <xf numFmtId="0" fontId="0" fillId="2" borderId="0" xfId="0" applyFill="1" applyAlignment="1">
      <alignment horizontal="center"/>
    </xf>
    <xf numFmtId="0" fontId="1" fillId="7" borderId="0" xfId="0" applyFont="1" applyFill="1" applyAlignment="1">
      <alignment horizontal="center"/>
    </xf>
    <xf numFmtId="0" fontId="14" fillId="0" borderId="1" xfId="0" applyFont="1" applyBorder="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Git-Dev/Cliente/ClienteBankia/rec-batch/integration-tests/02-rearquetipadoYRuptura/xls/confi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QUEMAS"/>
      <sheetName val="CARTERAS"/>
      <sheetName val="DICCIONARIOS"/>
      <sheetName val="VALORES POR DEFECTO"/>
      <sheetName val="SQL BUILDER"/>
      <sheetName val="SQL SCRIPT"/>
      <sheetName val="XML SCRIPT"/>
    </sheetNames>
    <sheetDataSet>
      <sheetData sheetId="0"/>
      <sheetData sheetId="1" refreshError="1"/>
      <sheetData sheetId="2"/>
      <sheetData sheetId="3" refreshError="1"/>
      <sheetData sheetId="4"/>
      <sheetData sheetId="5"/>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A23" workbookViewId="0">
      <selection activeCell="B40" sqref="B40"/>
    </sheetView>
  </sheetViews>
  <sheetFormatPr baseColWidth="10" defaultRowHeight="15" x14ac:dyDescent="0.25"/>
  <cols>
    <col min="1" max="1" width="12.28515625" bestFit="1" customWidth="1"/>
    <col min="2" max="2" width="23.42578125" bestFit="1" customWidth="1"/>
    <col min="3" max="3" width="26.42578125" bestFit="1" customWidth="1"/>
    <col min="4" max="4" width="17.5703125" bestFit="1" customWidth="1"/>
    <col min="5" max="5" width="23.28515625" bestFit="1" customWidth="1"/>
    <col min="7" max="7" width="10" bestFit="1" customWidth="1"/>
    <col min="8" max="8" width="11.28515625" bestFit="1" customWidth="1"/>
    <col min="9" max="9" width="17.5703125" bestFit="1" customWidth="1"/>
    <col min="10" max="10" width="8.42578125" customWidth="1"/>
    <col min="11" max="11" width="255.7109375" bestFit="1" customWidth="1"/>
    <col min="12" max="12" width="9" bestFit="1" customWidth="1"/>
    <col min="13" max="13" width="16.7109375" bestFit="1" customWidth="1"/>
    <col min="14" max="14" width="15" customWidth="1"/>
    <col min="15" max="15" width="19.7109375" bestFit="1" customWidth="1"/>
    <col min="17" max="17" width="255.7109375" bestFit="1" customWidth="1"/>
  </cols>
  <sheetData>
    <row r="1" spans="1:15" x14ac:dyDescent="0.25">
      <c r="K1" s="29" t="s">
        <v>98</v>
      </c>
    </row>
    <row r="2" spans="1:15" x14ac:dyDescent="0.25">
      <c r="A2" s="5" t="s">
        <v>7</v>
      </c>
      <c r="B2" s="6" t="s">
        <v>8</v>
      </c>
      <c r="C2" s="6" t="s">
        <v>9</v>
      </c>
      <c r="D2" s="6" t="s">
        <v>10</v>
      </c>
      <c r="E2" s="6" t="s">
        <v>11</v>
      </c>
      <c r="G2" s="16"/>
      <c r="H2" s="16"/>
      <c r="I2" s="16"/>
      <c r="J2" s="16"/>
      <c r="K2" s="11" t="s">
        <v>71</v>
      </c>
      <c r="L2" s="16"/>
      <c r="M2" s="16"/>
      <c r="N2" s="16"/>
      <c r="O2" s="16"/>
    </row>
    <row r="3" spans="1:15" x14ac:dyDescent="0.25">
      <c r="A3" s="7" t="s">
        <v>12</v>
      </c>
      <c r="B3" s="8" t="s">
        <v>13</v>
      </c>
      <c r="C3" s="8" t="s">
        <v>14</v>
      </c>
      <c r="D3" s="9" t="s">
        <v>15</v>
      </c>
      <c r="E3" s="8"/>
      <c r="G3" s="17"/>
      <c r="H3" s="17"/>
      <c r="I3" s="18"/>
      <c r="J3" s="18"/>
      <c r="K3" s="11" t="s">
        <v>72</v>
      </c>
      <c r="L3" s="17"/>
      <c r="M3" s="17"/>
      <c r="N3" s="17"/>
      <c r="O3" s="17"/>
    </row>
    <row r="4" spans="1:15" x14ac:dyDescent="0.25">
      <c r="A4" s="10">
        <f>ROW() - 2</f>
        <v>2</v>
      </c>
      <c r="B4" s="10" t="s">
        <v>16</v>
      </c>
      <c r="C4" s="10">
        <v>29</v>
      </c>
      <c r="D4" s="10" t="s">
        <v>17</v>
      </c>
      <c r="E4" s="10" t="s">
        <v>18</v>
      </c>
      <c r="G4" s="19"/>
      <c r="H4" s="19"/>
      <c r="I4" s="19"/>
      <c r="J4" s="19"/>
      <c r="K4" s="11" t="s">
        <v>73</v>
      </c>
      <c r="L4" s="19"/>
      <c r="M4" s="19"/>
      <c r="N4" s="19"/>
      <c r="O4" s="19"/>
    </row>
    <row r="5" spans="1:15" x14ac:dyDescent="0.25">
      <c r="A5" s="10">
        <v>2</v>
      </c>
      <c r="B5" s="10" t="s">
        <v>19</v>
      </c>
      <c r="C5" s="10">
        <v>100</v>
      </c>
      <c r="D5" s="10" t="s">
        <v>17</v>
      </c>
      <c r="E5" s="10" t="s">
        <v>18</v>
      </c>
      <c r="G5" s="19"/>
      <c r="H5" s="19"/>
      <c r="I5" s="19"/>
      <c r="J5" s="19"/>
      <c r="K5" s="11" t="s">
        <v>74</v>
      </c>
      <c r="L5" s="19"/>
      <c r="M5" s="19"/>
      <c r="N5" s="19"/>
      <c r="O5" s="19"/>
    </row>
    <row r="6" spans="1:15" x14ac:dyDescent="0.25">
      <c r="A6" s="10">
        <v>3</v>
      </c>
      <c r="B6" s="10" t="s">
        <v>20</v>
      </c>
      <c r="C6" s="10">
        <v>29</v>
      </c>
      <c r="D6" s="10" t="s">
        <v>17</v>
      </c>
      <c r="E6" s="10" t="s">
        <v>21</v>
      </c>
      <c r="G6" s="19"/>
      <c r="H6" s="19"/>
      <c r="I6" s="19"/>
      <c r="J6" s="19"/>
      <c r="K6" s="11" t="s">
        <v>75</v>
      </c>
      <c r="L6" s="19"/>
      <c r="M6" s="19"/>
      <c r="N6" s="19"/>
      <c r="O6" s="19"/>
    </row>
    <row r="7" spans="1:15" x14ac:dyDescent="0.25">
      <c r="A7" s="10">
        <v>4</v>
      </c>
      <c r="B7" s="10" t="s">
        <v>22</v>
      </c>
      <c r="C7" s="10" t="s">
        <v>22</v>
      </c>
      <c r="D7" s="10" t="s">
        <v>23</v>
      </c>
      <c r="E7" s="10" t="s">
        <v>24</v>
      </c>
      <c r="G7" s="19"/>
      <c r="H7" s="19"/>
      <c r="I7" s="19"/>
      <c r="J7" s="19"/>
      <c r="K7" s="11" t="s">
        <v>76</v>
      </c>
      <c r="L7" s="19"/>
      <c r="M7" s="19"/>
      <c r="N7" s="19"/>
      <c r="O7" s="19"/>
    </row>
    <row r="8" spans="1:15" x14ac:dyDescent="0.25">
      <c r="A8" s="10"/>
      <c r="B8" s="10"/>
      <c r="C8" s="10"/>
      <c r="D8" s="10"/>
      <c r="E8" s="10"/>
      <c r="G8" s="19"/>
      <c r="H8" s="19"/>
      <c r="I8" s="19"/>
      <c r="J8" s="19"/>
      <c r="K8" s="11" t="s">
        <v>77</v>
      </c>
      <c r="L8" s="19"/>
      <c r="M8" s="19"/>
      <c r="N8" s="19"/>
      <c r="O8" s="19"/>
    </row>
    <row r="9" spans="1:15" x14ac:dyDescent="0.25">
      <c r="K9" s="11" t="s">
        <v>78</v>
      </c>
    </row>
    <row r="10" spans="1:15" x14ac:dyDescent="0.25">
      <c r="K10" s="11"/>
    </row>
    <row r="12" spans="1:15" x14ac:dyDescent="0.25">
      <c r="A12" s="31" t="s">
        <v>96</v>
      </c>
      <c r="B12" s="31"/>
      <c r="C12" s="31"/>
      <c r="D12" s="31"/>
      <c r="E12" s="31"/>
      <c r="F12" s="31"/>
      <c r="G12" s="31"/>
      <c r="H12" s="31"/>
      <c r="I12" s="31"/>
    </row>
    <row r="13" spans="1:15" x14ac:dyDescent="0.25">
      <c r="A13" s="12" t="s">
        <v>25</v>
      </c>
      <c r="B13" s="13" t="s">
        <v>26</v>
      </c>
      <c r="C13" s="14" t="s">
        <v>27</v>
      </c>
      <c r="D13" s="14" t="s">
        <v>28</v>
      </c>
      <c r="E13" s="13" t="s">
        <v>15</v>
      </c>
      <c r="F13" s="13" t="s">
        <v>29</v>
      </c>
      <c r="G13" s="13" t="s">
        <v>30</v>
      </c>
      <c r="H13" s="13" t="s">
        <v>31</v>
      </c>
      <c r="I13" s="13" t="s">
        <v>15</v>
      </c>
      <c r="K13" s="29" t="s">
        <v>99</v>
      </c>
    </row>
    <row r="14" spans="1:15" x14ac:dyDescent="0.25">
      <c r="A14" s="15">
        <v>1</v>
      </c>
      <c r="B14" s="15">
        <v>1</v>
      </c>
      <c r="C14" s="15">
        <v>1</v>
      </c>
      <c r="D14" s="15" t="s">
        <v>32</v>
      </c>
      <c r="E14" s="15" t="s">
        <v>33</v>
      </c>
      <c r="F14" s="15">
        <v>1</v>
      </c>
      <c r="G14" s="15" t="s">
        <v>34</v>
      </c>
      <c r="H14" s="15" t="s">
        <v>35</v>
      </c>
      <c r="I14" s="10" t="s">
        <v>70</v>
      </c>
      <c r="K14" s="25" t="s">
        <v>41</v>
      </c>
    </row>
    <row r="15" spans="1:15" x14ac:dyDescent="0.25">
      <c r="A15" s="15">
        <v>2</v>
      </c>
      <c r="B15" s="15">
        <v>2</v>
      </c>
      <c r="C15" s="15">
        <v>1</v>
      </c>
      <c r="D15" s="15" t="s">
        <v>37</v>
      </c>
      <c r="E15" s="15" t="s">
        <v>33</v>
      </c>
      <c r="F15" s="15">
        <v>1</v>
      </c>
      <c r="G15" s="15" t="s">
        <v>34</v>
      </c>
      <c r="H15" s="15" t="s">
        <v>35</v>
      </c>
      <c r="I15" s="10" t="s">
        <v>70</v>
      </c>
      <c r="K15" s="25" t="s">
        <v>42</v>
      </c>
    </row>
    <row r="16" spans="1:15" x14ac:dyDescent="0.25">
      <c r="A16" s="15">
        <v>3</v>
      </c>
      <c r="B16" s="15">
        <v>3</v>
      </c>
      <c r="C16" s="15">
        <v>1</v>
      </c>
      <c r="D16" s="15" t="s">
        <v>38</v>
      </c>
      <c r="E16" s="15" t="s">
        <v>33</v>
      </c>
      <c r="F16" s="15">
        <v>1</v>
      </c>
      <c r="G16" s="15" t="s">
        <v>34</v>
      </c>
      <c r="H16" s="15" t="s">
        <v>35</v>
      </c>
      <c r="I16" s="10" t="s">
        <v>70</v>
      </c>
      <c r="K16" s="25" t="s">
        <v>43</v>
      </c>
    </row>
    <row r="17" spans="1:11" x14ac:dyDescent="0.25">
      <c r="A17" s="15">
        <v>4</v>
      </c>
      <c r="B17" s="15">
        <v>4</v>
      </c>
      <c r="C17" s="15">
        <v>5</v>
      </c>
      <c r="D17" s="15" t="s">
        <v>39</v>
      </c>
      <c r="E17" s="15" t="s">
        <v>33</v>
      </c>
      <c r="F17" s="15">
        <v>1</v>
      </c>
      <c r="G17" s="15" t="s">
        <v>34</v>
      </c>
      <c r="H17" s="15" t="s">
        <v>57</v>
      </c>
      <c r="I17" s="10" t="s">
        <v>70</v>
      </c>
      <c r="K17" s="25" t="s">
        <v>65</v>
      </c>
    </row>
    <row r="18" spans="1:11" x14ac:dyDescent="0.25">
      <c r="A18" s="15">
        <v>4</v>
      </c>
      <c r="B18" s="15">
        <v>5</v>
      </c>
      <c r="C18" s="15">
        <v>4</v>
      </c>
      <c r="D18" s="15" t="s">
        <v>40</v>
      </c>
      <c r="E18" s="15" t="s">
        <v>33</v>
      </c>
      <c r="F18" s="15">
        <v>2</v>
      </c>
      <c r="G18" s="15" t="s">
        <v>34</v>
      </c>
      <c r="H18" s="15" t="s">
        <v>58</v>
      </c>
      <c r="I18" s="10" t="s">
        <v>70</v>
      </c>
      <c r="K18" s="25" t="s">
        <v>66</v>
      </c>
    </row>
    <row r="19" spans="1:11" x14ac:dyDescent="0.25">
      <c r="A19" s="15">
        <v>4</v>
      </c>
      <c r="B19" s="15">
        <v>6</v>
      </c>
      <c r="C19" s="15">
        <v>3</v>
      </c>
      <c r="D19" s="15" t="s">
        <v>59</v>
      </c>
      <c r="E19" s="15" t="s">
        <v>33</v>
      </c>
      <c r="F19" s="15">
        <v>3</v>
      </c>
      <c r="G19" s="15" t="s">
        <v>34</v>
      </c>
      <c r="H19" s="15" t="s">
        <v>60</v>
      </c>
      <c r="I19" s="10" t="s">
        <v>70</v>
      </c>
      <c r="K19" s="25" t="s">
        <v>67</v>
      </c>
    </row>
    <row r="20" spans="1:11" x14ac:dyDescent="0.25">
      <c r="A20" s="15">
        <v>4</v>
      </c>
      <c r="B20" s="15">
        <v>7</v>
      </c>
      <c r="C20" s="15">
        <v>2</v>
      </c>
      <c r="D20" s="15" t="s">
        <v>61</v>
      </c>
      <c r="E20" s="15" t="s">
        <v>33</v>
      </c>
      <c r="F20" s="15">
        <v>4</v>
      </c>
      <c r="G20" s="15" t="s">
        <v>34</v>
      </c>
      <c r="H20" s="15" t="s">
        <v>62</v>
      </c>
      <c r="I20" s="10" t="s">
        <v>70</v>
      </c>
      <c r="K20" s="25" t="s">
        <v>68</v>
      </c>
    </row>
    <row r="21" spans="1:11" x14ac:dyDescent="0.25">
      <c r="A21" s="15">
        <v>4</v>
      </c>
      <c r="B21" s="15">
        <v>8</v>
      </c>
      <c r="C21" s="15">
        <v>1</v>
      </c>
      <c r="D21" s="15" t="s">
        <v>63</v>
      </c>
      <c r="E21" s="15" t="s">
        <v>33</v>
      </c>
      <c r="F21" s="15">
        <v>5</v>
      </c>
      <c r="G21" s="15" t="s">
        <v>34</v>
      </c>
      <c r="H21" s="15" t="s">
        <v>64</v>
      </c>
      <c r="I21" s="10" t="s">
        <v>70</v>
      </c>
      <c r="K21" s="25" t="s">
        <v>69</v>
      </c>
    </row>
    <row r="23" spans="1:11" x14ac:dyDescent="0.25">
      <c r="A23" s="31" t="s">
        <v>97</v>
      </c>
      <c r="B23" s="31"/>
      <c r="C23" s="31"/>
      <c r="D23" s="31"/>
      <c r="E23" s="31"/>
      <c r="F23" s="31"/>
      <c r="G23" s="31"/>
      <c r="H23" s="31"/>
      <c r="I23" s="31"/>
    </row>
    <row r="24" spans="1:11" x14ac:dyDescent="0.25">
      <c r="A24" s="12" t="s">
        <v>25</v>
      </c>
      <c r="B24" s="13" t="s">
        <v>26</v>
      </c>
      <c r="C24" s="14" t="s">
        <v>27</v>
      </c>
      <c r="D24" s="14" t="s">
        <v>28</v>
      </c>
      <c r="E24" s="13" t="s">
        <v>15</v>
      </c>
      <c r="F24" s="13" t="s">
        <v>29</v>
      </c>
      <c r="G24" s="13" t="s">
        <v>30</v>
      </c>
      <c r="H24" s="13" t="s">
        <v>31</v>
      </c>
      <c r="I24" s="13" t="s">
        <v>15</v>
      </c>
      <c r="K24" s="29" t="s">
        <v>101</v>
      </c>
    </row>
    <row r="25" spans="1:11" x14ac:dyDescent="0.25">
      <c r="A25" s="15">
        <v>1</v>
      </c>
      <c r="B25" s="15">
        <v>1</v>
      </c>
      <c r="C25" s="15">
        <v>1</v>
      </c>
      <c r="D25" s="15" t="s">
        <v>32</v>
      </c>
      <c r="E25" s="15" t="s">
        <v>33</v>
      </c>
      <c r="F25" s="15">
        <v>1</v>
      </c>
      <c r="G25" s="15" t="s">
        <v>34</v>
      </c>
      <c r="H25" s="15" t="s">
        <v>35</v>
      </c>
      <c r="I25" s="10" t="s">
        <v>36</v>
      </c>
      <c r="K25" s="25" t="s">
        <v>102</v>
      </c>
    </row>
    <row r="26" spans="1:11" x14ac:dyDescent="0.25">
      <c r="A26" s="15">
        <v>2</v>
      </c>
      <c r="B26" s="15">
        <v>2</v>
      </c>
      <c r="C26" s="15">
        <v>1</v>
      </c>
      <c r="D26" s="15" t="s">
        <v>37</v>
      </c>
      <c r="E26" s="15" t="s">
        <v>33</v>
      </c>
      <c r="F26" s="15">
        <v>1</v>
      </c>
      <c r="G26" s="15" t="s">
        <v>34</v>
      </c>
      <c r="H26" s="15" t="s">
        <v>35</v>
      </c>
      <c r="I26" s="10" t="s">
        <v>36</v>
      </c>
      <c r="K26" s="25" t="s">
        <v>103</v>
      </c>
    </row>
    <row r="27" spans="1:11" x14ac:dyDescent="0.25">
      <c r="A27" s="15">
        <v>3</v>
      </c>
      <c r="B27" s="15">
        <v>3</v>
      </c>
      <c r="C27" s="15">
        <v>1</v>
      </c>
      <c r="D27" s="15" t="s">
        <v>38</v>
      </c>
      <c r="E27" s="15" t="s">
        <v>33</v>
      </c>
      <c r="F27" s="15">
        <v>1</v>
      </c>
      <c r="G27" s="15" t="s">
        <v>34</v>
      </c>
      <c r="H27" s="15" t="s">
        <v>35</v>
      </c>
      <c r="I27" s="10" t="s">
        <v>36</v>
      </c>
      <c r="K27" s="25" t="s">
        <v>104</v>
      </c>
    </row>
    <row r="28" spans="1:11" x14ac:dyDescent="0.25">
      <c r="A28" s="15">
        <v>4</v>
      </c>
      <c r="B28" s="15">
        <v>4</v>
      </c>
      <c r="C28" s="15">
        <v>5</v>
      </c>
      <c r="D28" s="15" t="s">
        <v>39</v>
      </c>
      <c r="E28" s="15" t="s">
        <v>33</v>
      </c>
      <c r="F28" s="15">
        <v>1</v>
      </c>
      <c r="G28" s="15" t="s">
        <v>34</v>
      </c>
      <c r="H28" s="15" t="s">
        <v>57</v>
      </c>
      <c r="I28" s="10" t="s">
        <v>36</v>
      </c>
      <c r="K28" s="25" t="s">
        <v>105</v>
      </c>
    </row>
    <row r="29" spans="1:11" x14ac:dyDescent="0.25">
      <c r="A29" s="15">
        <v>4</v>
      </c>
      <c r="B29" s="15">
        <v>5</v>
      </c>
      <c r="C29" s="15">
        <v>4</v>
      </c>
      <c r="D29" s="15" t="s">
        <v>40</v>
      </c>
      <c r="E29" s="15" t="s">
        <v>33</v>
      </c>
      <c r="F29" s="15">
        <v>2</v>
      </c>
      <c r="G29" s="15" t="s">
        <v>34</v>
      </c>
      <c r="H29" s="15" t="s">
        <v>58</v>
      </c>
      <c r="I29" s="10" t="s">
        <v>36</v>
      </c>
      <c r="K29" s="25" t="s">
        <v>106</v>
      </c>
    </row>
    <row r="30" spans="1:11" x14ac:dyDescent="0.25">
      <c r="A30" s="15">
        <v>4</v>
      </c>
      <c r="B30" s="15">
        <v>6</v>
      </c>
      <c r="C30" s="15">
        <v>3</v>
      </c>
      <c r="D30" s="15" t="s">
        <v>59</v>
      </c>
      <c r="E30" s="15" t="s">
        <v>33</v>
      </c>
      <c r="F30" s="15">
        <v>3</v>
      </c>
      <c r="G30" s="15" t="s">
        <v>34</v>
      </c>
      <c r="H30" s="15" t="s">
        <v>60</v>
      </c>
      <c r="I30" s="10" t="s">
        <v>36</v>
      </c>
      <c r="K30" s="25" t="s">
        <v>107</v>
      </c>
    </row>
    <row r="31" spans="1:11" x14ac:dyDescent="0.25">
      <c r="A31" s="15">
        <v>4</v>
      </c>
      <c r="B31" s="15">
        <v>7</v>
      </c>
      <c r="C31" s="15">
        <v>2</v>
      </c>
      <c r="D31" s="15" t="s">
        <v>61</v>
      </c>
      <c r="E31" s="15" t="s">
        <v>33</v>
      </c>
      <c r="F31" s="15">
        <v>4</v>
      </c>
      <c r="G31" s="15" t="s">
        <v>34</v>
      </c>
      <c r="H31" s="15" t="s">
        <v>62</v>
      </c>
      <c r="I31" s="10" t="s">
        <v>36</v>
      </c>
      <c r="K31" s="25" t="s">
        <v>108</v>
      </c>
    </row>
    <row r="32" spans="1:11" x14ac:dyDescent="0.25">
      <c r="A32" s="15">
        <v>4</v>
      </c>
      <c r="B32" s="15">
        <v>8</v>
      </c>
      <c r="C32" s="15">
        <v>1</v>
      </c>
      <c r="D32" s="15" t="s">
        <v>63</v>
      </c>
      <c r="E32" s="15" t="s">
        <v>33</v>
      </c>
      <c r="F32" s="15">
        <v>5</v>
      </c>
      <c r="G32" s="15" t="s">
        <v>34</v>
      </c>
      <c r="H32" s="15" t="s">
        <v>64</v>
      </c>
      <c r="I32" s="10" t="s">
        <v>36</v>
      </c>
      <c r="K32" s="25" t="s">
        <v>109</v>
      </c>
    </row>
    <row r="34" spans="1:11" x14ac:dyDescent="0.25">
      <c r="A34" s="31" t="s">
        <v>101</v>
      </c>
      <c r="B34" s="31"/>
      <c r="C34" s="31"/>
      <c r="D34" s="31"/>
      <c r="E34" s="31"/>
      <c r="F34" s="31"/>
      <c r="G34" s="31"/>
      <c r="H34" s="31"/>
      <c r="I34" s="31"/>
    </row>
    <row r="35" spans="1:11" x14ac:dyDescent="0.25">
      <c r="A35" s="12" t="s">
        <v>25</v>
      </c>
      <c r="B35" s="13" t="s">
        <v>26</v>
      </c>
      <c r="C35" s="14" t="s">
        <v>27</v>
      </c>
      <c r="D35" s="14" t="s">
        <v>28</v>
      </c>
      <c r="E35" s="13" t="s">
        <v>15</v>
      </c>
      <c r="F35" s="13" t="s">
        <v>29</v>
      </c>
      <c r="G35" s="13" t="s">
        <v>30</v>
      </c>
      <c r="H35" s="13" t="s">
        <v>31</v>
      </c>
      <c r="I35" s="13" t="s">
        <v>15</v>
      </c>
      <c r="K35" s="29" t="s">
        <v>110</v>
      </c>
    </row>
    <row r="36" spans="1:11" x14ac:dyDescent="0.25">
      <c r="A36" s="15">
        <v>1</v>
      </c>
      <c r="B36" s="15">
        <v>1</v>
      </c>
      <c r="C36" s="15">
        <v>1</v>
      </c>
      <c r="D36" s="15" t="s">
        <v>32</v>
      </c>
      <c r="E36" s="15" t="s">
        <v>33</v>
      </c>
      <c r="F36" s="15">
        <v>1</v>
      </c>
      <c r="G36" s="15" t="s">
        <v>34</v>
      </c>
      <c r="H36" s="15" t="s">
        <v>35</v>
      </c>
      <c r="I36" s="10" t="s">
        <v>100</v>
      </c>
      <c r="K36" s="25" t="s">
        <v>112</v>
      </c>
    </row>
    <row r="37" spans="1:11" x14ac:dyDescent="0.25">
      <c r="A37" s="15">
        <v>2</v>
      </c>
      <c r="B37" s="15">
        <v>2</v>
      </c>
      <c r="C37" s="15">
        <v>1</v>
      </c>
      <c r="D37" s="15" t="s">
        <v>37</v>
      </c>
      <c r="E37" s="15" t="s">
        <v>33</v>
      </c>
      <c r="F37" s="15">
        <v>1</v>
      </c>
      <c r="G37" s="15" t="s">
        <v>34</v>
      </c>
      <c r="H37" s="15" t="s">
        <v>35</v>
      </c>
      <c r="I37" s="10" t="s">
        <v>100</v>
      </c>
      <c r="K37" s="25" t="s">
        <v>113</v>
      </c>
    </row>
    <row r="38" spans="1:11" x14ac:dyDescent="0.25">
      <c r="A38" s="15">
        <v>3</v>
      </c>
      <c r="B38" s="15">
        <v>3</v>
      </c>
      <c r="C38" s="15">
        <v>1</v>
      </c>
      <c r="D38" s="15" t="s">
        <v>38</v>
      </c>
      <c r="E38" s="15" t="s">
        <v>33</v>
      </c>
      <c r="F38" s="15">
        <v>1</v>
      </c>
      <c r="G38" s="15" t="s">
        <v>34</v>
      </c>
      <c r="H38" s="15" t="s">
        <v>35</v>
      </c>
      <c r="I38" s="10" t="s">
        <v>100</v>
      </c>
      <c r="K38" s="25" t="s">
        <v>114</v>
      </c>
    </row>
    <row r="39" spans="1:11" x14ac:dyDescent="0.25">
      <c r="A39" s="15">
        <v>4</v>
      </c>
      <c r="B39" s="15">
        <v>4</v>
      </c>
      <c r="C39" s="15">
        <v>5</v>
      </c>
      <c r="D39" s="15" t="s">
        <v>39</v>
      </c>
      <c r="E39" s="15" t="s">
        <v>33</v>
      </c>
      <c r="F39" s="15">
        <v>1</v>
      </c>
      <c r="G39" s="15" t="s">
        <v>34</v>
      </c>
      <c r="H39" s="15" t="s">
        <v>57</v>
      </c>
      <c r="I39" s="10" t="s">
        <v>100</v>
      </c>
      <c r="K39" s="25" t="s">
        <v>115</v>
      </c>
    </row>
    <row r="40" spans="1:11" x14ac:dyDescent="0.25">
      <c r="A40" s="15">
        <v>4</v>
      </c>
      <c r="B40" s="15">
        <v>5</v>
      </c>
      <c r="C40" s="15">
        <v>4</v>
      </c>
      <c r="D40" s="15" t="s">
        <v>40</v>
      </c>
      <c r="E40" s="15" t="s">
        <v>33</v>
      </c>
      <c r="F40" s="15">
        <v>2</v>
      </c>
      <c r="G40" s="15" t="s">
        <v>34</v>
      </c>
      <c r="H40" s="15" t="s">
        <v>58</v>
      </c>
      <c r="I40" s="10" t="s">
        <v>100</v>
      </c>
      <c r="K40" s="25" t="s">
        <v>116</v>
      </c>
    </row>
    <row r="41" spans="1:11" x14ac:dyDescent="0.25">
      <c r="A41" s="15">
        <v>4</v>
      </c>
      <c r="B41" s="15">
        <v>6</v>
      </c>
      <c r="C41" s="15">
        <v>3</v>
      </c>
      <c r="D41" s="15" t="s">
        <v>59</v>
      </c>
      <c r="E41" s="15" t="s">
        <v>33</v>
      </c>
      <c r="F41" s="15">
        <v>3</v>
      </c>
      <c r="G41" s="15" t="s">
        <v>34</v>
      </c>
      <c r="H41" s="15" t="s">
        <v>60</v>
      </c>
      <c r="I41" s="10" t="s">
        <v>100</v>
      </c>
      <c r="K41" s="25" t="s">
        <v>117</v>
      </c>
    </row>
    <row r="42" spans="1:11" x14ac:dyDescent="0.25">
      <c r="A42" s="15">
        <v>4</v>
      </c>
      <c r="B42" s="15">
        <v>7</v>
      </c>
      <c r="C42" s="15">
        <v>2</v>
      </c>
      <c r="D42" s="15" t="s">
        <v>61</v>
      </c>
      <c r="E42" s="15" t="s">
        <v>33</v>
      </c>
      <c r="F42" s="15">
        <v>4</v>
      </c>
      <c r="G42" s="15" t="s">
        <v>34</v>
      </c>
      <c r="H42" s="15" t="s">
        <v>62</v>
      </c>
      <c r="I42" s="10" t="s">
        <v>100</v>
      </c>
      <c r="K42" s="25" t="s">
        <v>118</v>
      </c>
    </row>
    <row r="43" spans="1:11" x14ac:dyDescent="0.25">
      <c r="A43" s="15">
        <v>4</v>
      </c>
      <c r="B43" s="15">
        <v>8</v>
      </c>
      <c r="C43" s="15">
        <v>1</v>
      </c>
      <c r="D43" s="15" t="s">
        <v>63</v>
      </c>
      <c r="E43" s="15" t="s">
        <v>33</v>
      </c>
      <c r="F43" s="15">
        <v>5</v>
      </c>
      <c r="G43" s="15" t="s">
        <v>34</v>
      </c>
      <c r="H43" s="15" t="s">
        <v>64</v>
      </c>
      <c r="I43" s="10" t="s">
        <v>100</v>
      </c>
      <c r="K43" s="25" t="s">
        <v>119</v>
      </c>
    </row>
    <row r="45" spans="1:11" x14ac:dyDescent="0.25">
      <c r="A45" s="31" t="s">
        <v>110</v>
      </c>
      <c r="B45" s="31"/>
      <c r="C45" s="31"/>
      <c r="D45" s="31"/>
      <c r="E45" s="31"/>
      <c r="F45" s="31"/>
      <c r="G45" s="31"/>
      <c r="H45" s="31"/>
      <c r="I45" s="31"/>
    </row>
    <row r="46" spans="1:11" x14ac:dyDescent="0.25">
      <c r="A46" s="12" t="s">
        <v>25</v>
      </c>
      <c r="B46" s="13" t="s">
        <v>26</v>
      </c>
      <c r="C46" s="14" t="s">
        <v>27</v>
      </c>
      <c r="D46" s="14" t="s">
        <v>28</v>
      </c>
      <c r="E46" s="13" t="s">
        <v>15</v>
      </c>
      <c r="F46" s="13" t="s">
        <v>29</v>
      </c>
      <c r="G46" s="13" t="s">
        <v>30</v>
      </c>
      <c r="H46" s="13" t="s">
        <v>31</v>
      </c>
      <c r="I46" s="13" t="s">
        <v>15</v>
      </c>
    </row>
    <row r="47" spans="1:11" x14ac:dyDescent="0.25">
      <c r="A47" s="15">
        <v>1</v>
      </c>
      <c r="B47" s="15">
        <v>1</v>
      </c>
      <c r="C47" s="15">
        <v>1</v>
      </c>
      <c r="D47" s="15" t="s">
        <v>32</v>
      </c>
      <c r="E47" s="15" t="s">
        <v>33</v>
      </c>
      <c r="F47" s="15">
        <v>1</v>
      </c>
      <c r="G47" s="15" t="s">
        <v>34</v>
      </c>
      <c r="H47" s="15" t="s">
        <v>35</v>
      </c>
      <c r="I47" s="10" t="s">
        <v>111</v>
      </c>
    </row>
    <row r="48" spans="1:11" x14ac:dyDescent="0.25">
      <c r="A48" s="15">
        <v>2</v>
      </c>
      <c r="B48" s="15">
        <v>2</v>
      </c>
      <c r="C48" s="15">
        <v>1</v>
      </c>
      <c r="D48" s="15" t="s">
        <v>37</v>
      </c>
      <c r="E48" s="15" t="s">
        <v>33</v>
      </c>
      <c r="F48" s="15">
        <v>1</v>
      </c>
      <c r="G48" s="15" t="s">
        <v>34</v>
      </c>
      <c r="H48" s="15" t="s">
        <v>35</v>
      </c>
      <c r="I48" s="10" t="s">
        <v>111</v>
      </c>
    </row>
    <row r="49" spans="1:9" x14ac:dyDescent="0.25">
      <c r="A49" s="15">
        <v>3</v>
      </c>
      <c r="B49" s="15">
        <v>3</v>
      </c>
      <c r="C49" s="15">
        <v>1</v>
      </c>
      <c r="D49" s="15" t="s">
        <v>38</v>
      </c>
      <c r="E49" s="15" t="s">
        <v>33</v>
      </c>
      <c r="F49" s="15">
        <v>1</v>
      </c>
      <c r="G49" s="15" t="s">
        <v>34</v>
      </c>
      <c r="H49" s="15" t="s">
        <v>35</v>
      </c>
      <c r="I49" s="10" t="s">
        <v>111</v>
      </c>
    </row>
    <row r="50" spans="1:9" x14ac:dyDescent="0.25">
      <c r="A50" s="15">
        <v>4</v>
      </c>
      <c r="B50" s="15">
        <v>4</v>
      </c>
      <c r="C50" s="15">
        <v>5</v>
      </c>
      <c r="D50" s="15" t="s">
        <v>39</v>
      </c>
      <c r="E50" s="15" t="s">
        <v>33</v>
      </c>
      <c r="F50" s="15">
        <v>1</v>
      </c>
      <c r="G50" s="15" t="s">
        <v>34</v>
      </c>
      <c r="H50" s="15" t="s">
        <v>57</v>
      </c>
      <c r="I50" s="10" t="s">
        <v>111</v>
      </c>
    </row>
    <row r="51" spans="1:9" x14ac:dyDescent="0.25">
      <c r="A51" s="15">
        <v>4</v>
      </c>
      <c r="B51" s="15">
        <v>5</v>
      </c>
      <c r="C51" s="15">
        <v>4</v>
      </c>
      <c r="D51" s="15" t="s">
        <v>40</v>
      </c>
      <c r="E51" s="15" t="s">
        <v>33</v>
      </c>
      <c r="F51" s="15">
        <v>2</v>
      </c>
      <c r="G51" s="15" t="s">
        <v>34</v>
      </c>
      <c r="H51" s="15" t="s">
        <v>58</v>
      </c>
      <c r="I51" s="10" t="s">
        <v>111</v>
      </c>
    </row>
    <row r="52" spans="1:9" x14ac:dyDescent="0.25">
      <c r="A52" s="15">
        <v>4</v>
      </c>
      <c r="B52" s="15">
        <v>6</v>
      </c>
      <c r="C52" s="15">
        <v>3</v>
      </c>
      <c r="D52" s="15" t="s">
        <v>59</v>
      </c>
      <c r="E52" s="15" t="s">
        <v>33</v>
      </c>
      <c r="F52" s="15">
        <v>3</v>
      </c>
      <c r="G52" s="15" t="s">
        <v>34</v>
      </c>
      <c r="H52" s="15" t="s">
        <v>60</v>
      </c>
      <c r="I52" s="10" t="s">
        <v>111</v>
      </c>
    </row>
    <row r="53" spans="1:9" x14ac:dyDescent="0.25">
      <c r="A53" s="15">
        <v>4</v>
      </c>
      <c r="B53" s="15">
        <v>7</v>
      </c>
      <c r="C53" s="15">
        <v>2</v>
      </c>
      <c r="D53" s="15" t="s">
        <v>61</v>
      </c>
      <c r="E53" s="15" t="s">
        <v>33</v>
      </c>
      <c r="F53" s="15">
        <v>4</v>
      </c>
      <c r="G53" s="15" t="s">
        <v>34</v>
      </c>
      <c r="H53" s="15" t="s">
        <v>62</v>
      </c>
      <c r="I53" s="10" t="s">
        <v>111</v>
      </c>
    </row>
    <row r="54" spans="1:9" x14ac:dyDescent="0.25">
      <c r="A54" s="15">
        <v>4</v>
      </c>
      <c r="B54" s="15">
        <v>8</v>
      </c>
      <c r="C54" s="15">
        <v>1</v>
      </c>
      <c r="D54" s="15" t="s">
        <v>63</v>
      </c>
      <c r="E54" s="15" t="s">
        <v>33</v>
      </c>
      <c r="F54" s="15">
        <v>5</v>
      </c>
      <c r="G54" s="15" t="s">
        <v>34</v>
      </c>
      <c r="H54" s="15" t="s">
        <v>64</v>
      </c>
      <c r="I54" s="10" t="s">
        <v>111</v>
      </c>
    </row>
  </sheetData>
  <mergeCells count="4">
    <mergeCell ref="A12:I12"/>
    <mergeCell ref="A23:I23"/>
    <mergeCell ref="A34:I34"/>
    <mergeCell ref="A45:I45"/>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[1]DICCIONARIOS!#REF!</xm:f>
          </x14:formula1>
          <xm:sqref>E4:E8</xm:sqref>
        </x14:dataValidation>
        <x14:dataValidation type="list" allowBlank="1" showInputMessage="1" showErrorMessage="1">
          <x14:formula1>
            <xm:f>[1]DICCIONARIOS!#REF!</xm:f>
          </x14:formula1>
          <xm:sqref>D4:D8 E14:E18 K7:K8 O4:O8 E25:E29 E36:E40 E47:E51</xm:sqref>
        </x14:dataValidation>
        <x14:dataValidation type="list" allowBlank="1" showInputMessage="1" showErrorMessage="1">
          <x14:formula1>
            <xm:f>[1]ESQUEMAS!#REF!</xm:f>
          </x14:formula1>
          <xm:sqref>G4:G8 A14:A18 A25:A29 A36:A40 A47:A51</xm:sqref>
        </x14:dataValidation>
        <x14:dataValidation type="list" allowBlank="1" showInputMessage="1" showErrorMessage="1">
          <x14:formula1>
            <xm:f>[1]DICCIONARIOS!#REF!</xm:f>
          </x14:formula1>
          <xm:sqref>I14:I21 I25:I32 I36:I43 I47:I54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N54"/>
  <sheetViews>
    <sheetView workbookViewId="0">
      <pane ySplit="2" topLeftCell="A3" activePane="bottomLeft" state="frozen"/>
      <selection pane="bottomLeft" activeCell="A3" sqref="A3:C9"/>
    </sheetView>
  </sheetViews>
  <sheetFormatPr baseColWidth="10" defaultColWidth="9.140625" defaultRowHeight="15" x14ac:dyDescent="0.25"/>
  <cols>
    <col min="1" max="2" width="15.42578125" style="4" customWidth="1"/>
    <col min="3" max="4" width="25.42578125" customWidth="1"/>
    <col min="6" max="9" width="17.7109375" customWidth="1"/>
    <col min="11" max="12" width="16.7109375" customWidth="1"/>
    <col min="13" max="13" width="12.85546875" bestFit="1" customWidth="1"/>
    <col min="14" max="14" width="13.28515625" bestFit="1" customWidth="1"/>
  </cols>
  <sheetData>
    <row r="1" spans="1:14" x14ac:dyDescent="0.25">
      <c r="A1" s="32" t="s">
        <v>47</v>
      </c>
      <c r="B1" s="32"/>
      <c r="C1" s="32"/>
      <c r="D1" s="32"/>
      <c r="F1" s="32" t="s">
        <v>52</v>
      </c>
      <c r="G1" s="32"/>
      <c r="H1" s="32"/>
      <c r="I1" s="32"/>
      <c r="J1" s="20"/>
      <c r="K1" s="32" t="s">
        <v>6</v>
      </c>
      <c r="L1" s="32"/>
      <c r="M1" s="32"/>
      <c r="N1" s="32"/>
    </row>
    <row r="2" spans="1:14" x14ac:dyDescent="0.25">
      <c r="A2" s="2" t="s">
        <v>1</v>
      </c>
      <c r="B2" s="2" t="s">
        <v>51</v>
      </c>
      <c r="C2" s="2" t="s">
        <v>48</v>
      </c>
      <c r="D2" s="2" t="s">
        <v>4</v>
      </c>
      <c r="F2" s="2" t="s">
        <v>0</v>
      </c>
      <c r="G2" s="2" t="s">
        <v>53</v>
      </c>
      <c r="H2" s="2" t="s">
        <v>54</v>
      </c>
      <c r="I2" s="2" t="s">
        <v>55</v>
      </c>
      <c r="J2" s="4"/>
      <c r="K2" s="2" t="s">
        <v>1</v>
      </c>
      <c r="L2" s="2" t="s">
        <v>0</v>
      </c>
      <c r="M2" s="2" t="s">
        <v>44</v>
      </c>
      <c r="N2" s="2" t="s">
        <v>45</v>
      </c>
    </row>
    <row r="3" spans="1:14" s="21" customFormat="1" x14ac:dyDescent="0.25">
      <c r="A3" s="26">
        <v>1</v>
      </c>
      <c r="B3" s="26">
        <v>100</v>
      </c>
      <c r="C3" s="26">
        <v>300</v>
      </c>
      <c r="D3" s="26"/>
      <c r="F3" s="26">
        <v>1</v>
      </c>
      <c r="G3" s="26" t="s">
        <v>79</v>
      </c>
      <c r="H3" s="26" t="s">
        <v>84</v>
      </c>
      <c r="I3" s="26" t="s">
        <v>89</v>
      </c>
      <c r="K3" s="26">
        <v>1</v>
      </c>
      <c r="L3" s="26">
        <v>1</v>
      </c>
      <c r="M3" s="26" t="s">
        <v>46</v>
      </c>
      <c r="N3" s="26">
        <v>1</v>
      </c>
    </row>
    <row r="4" spans="1:14" s="21" customFormat="1" x14ac:dyDescent="0.25">
      <c r="A4" s="26">
        <v>2</v>
      </c>
      <c r="B4" s="26">
        <v>100</v>
      </c>
      <c r="C4" s="26">
        <v>100</v>
      </c>
      <c r="D4" s="26"/>
      <c r="F4" s="26">
        <v>2</v>
      </c>
      <c r="G4" s="26" t="s">
        <v>80</v>
      </c>
      <c r="H4" s="26" t="s">
        <v>85</v>
      </c>
      <c r="I4" s="26" t="s">
        <v>90</v>
      </c>
      <c r="K4" s="26">
        <v>2</v>
      </c>
      <c r="L4" s="26">
        <v>1</v>
      </c>
      <c r="M4" s="26" t="s">
        <v>46</v>
      </c>
      <c r="N4" s="26">
        <v>1</v>
      </c>
    </row>
    <row r="5" spans="1:14" s="21" customFormat="1" x14ac:dyDescent="0.25">
      <c r="A5" s="26">
        <v>3</v>
      </c>
      <c r="B5" s="26">
        <v>100</v>
      </c>
      <c r="C5" s="26">
        <v>200</v>
      </c>
      <c r="D5" s="26"/>
      <c r="F5" s="26">
        <v>3</v>
      </c>
      <c r="G5" s="26" t="s">
        <v>81</v>
      </c>
      <c r="H5" s="26" t="s">
        <v>86</v>
      </c>
      <c r="I5" s="26" t="s">
        <v>91</v>
      </c>
      <c r="K5" s="26">
        <v>3</v>
      </c>
      <c r="L5" s="26">
        <v>1</v>
      </c>
      <c r="M5" s="26" t="s">
        <v>46</v>
      </c>
      <c r="N5" s="26">
        <v>1</v>
      </c>
    </row>
    <row r="6" spans="1:14" s="21" customFormat="1" x14ac:dyDescent="0.25">
      <c r="A6" s="26">
        <v>4</v>
      </c>
      <c r="B6" s="26">
        <v>100</v>
      </c>
      <c r="C6" s="26">
        <v>500</v>
      </c>
      <c r="D6" s="26"/>
      <c r="F6" s="26">
        <v>4</v>
      </c>
      <c r="G6" s="26" t="s">
        <v>82</v>
      </c>
      <c r="H6" s="26" t="s">
        <v>87</v>
      </c>
      <c r="I6" s="26" t="s">
        <v>92</v>
      </c>
      <c r="K6" s="26">
        <v>1</v>
      </c>
      <c r="L6" s="26">
        <v>2</v>
      </c>
      <c r="M6" s="26" t="s">
        <v>46</v>
      </c>
      <c r="N6" s="26">
        <v>2</v>
      </c>
    </row>
    <row r="7" spans="1:14" s="21" customFormat="1" x14ac:dyDescent="0.25">
      <c r="A7" s="26">
        <v>5</v>
      </c>
      <c r="B7" s="26">
        <v>100</v>
      </c>
      <c r="C7" s="26">
        <v>350</v>
      </c>
      <c r="D7" s="26"/>
      <c r="F7" s="26">
        <v>5</v>
      </c>
      <c r="G7" s="26" t="s">
        <v>83</v>
      </c>
      <c r="H7" s="26" t="s">
        <v>88</v>
      </c>
      <c r="I7" s="26" t="s">
        <v>93</v>
      </c>
      <c r="K7" s="26">
        <v>1</v>
      </c>
      <c r="L7" s="26">
        <v>3</v>
      </c>
      <c r="M7" s="26" t="s">
        <v>46</v>
      </c>
      <c r="N7" s="26">
        <v>3</v>
      </c>
    </row>
    <row r="8" spans="1:14" s="21" customFormat="1" x14ac:dyDescent="0.25">
      <c r="A8" s="26">
        <v>6</v>
      </c>
      <c r="B8" s="26">
        <v>100</v>
      </c>
      <c r="C8" s="26">
        <v>550</v>
      </c>
      <c r="D8" s="26"/>
      <c r="K8" s="26">
        <v>4</v>
      </c>
      <c r="L8" s="26">
        <v>2</v>
      </c>
      <c r="M8" s="26" t="s">
        <v>46</v>
      </c>
      <c r="N8" s="26">
        <v>1</v>
      </c>
    </row>
    <row r="9" spans="1:14" s="21" customFormat="1" x14ac:dyDescent="0.25">
      <c r="A9" s="26">
        <v>7</v>
      </c>
      <c r="B9" s="26">
        <v>100</v>
      </c>
      <c r="C9" s="26">
        <v>150</v>
      </c>
      <c r="D9" s="26"/>
      <c r="K9" s="26">
        <v>5</v>
      </c>
      <c r="L9" s="26">
        <v>3</v>
      </c>
      <c r="M9" s="26" t="s">
        <v>46</v>
      </c>
      <c r="N9" s="26">
        <v>1</v>
      </c>
    </row>
    <row r="10" spans="1:14" s="21" customFormat="1" x14ac:dyDescent="0.25">
      <c r="A10" s="26"/>
      <c r="B10" s="26"/>
      <c r="C10" s="26"/>
      <c r="D10" s="26"/>
      <c r="K10" s="26">
        <v>6</v>
      </c>
      <c r="L10" s="26">
        <v>4</v>
      </c>
      <c r="M10" s="26" t="s">
        <v>46</v>
      </c>
      <c r="N10" s="26">
        <v>1</v>
      </c>
    </row>
    <row r="11" spans="1:14" s="21" customFormat="1" x14ac:dyDescent="0.25">
      <c r="A11" s="26"/>
      <c r="B11" s="26"/>
      <c r="C11" s="26"/>
      <c r="D11" s="26"/>
      <c r="K11" s="26">
        <v>7</v>
      </c>
      <c r="L11" s="26">
        <v>4</v>
      </c>
      <c r="M11" s="26" t="s">
        <v>46</v>
      </c>
      <c r="N11" s="26">
        <v>1</v>
      </c>
    </row>
    <row r="12" spans="1:14" s="21" customFormat="1" x14ac:dyDescent="0.25">
      <c r="A12" s="26"/>
      <c r="B12" s="26"/>
      <c r="C12" s="26"/>
      <c r="D12" s="26"/>
      <c r="K12" s="26">
        <v>7</v>
      </c>
      <c r="L12" s="26">
        <v>5</v>
      </c>
      <c r="M12" s="26" t="s">
        <v>46</v>
      </c>
      <c r="N12" s="26">
        <v>2</v>
      </c>
    </row>
    <row r="13" spans="1:14" s="21" customFormat="1" x14ac:dyDescent="0.25"/>
    <row r="14" spans="1:14" s="21" customFormat="1" x14ac:dyDescent="0.25"/>
    <row r="15" spans="1:14" s="21" customFormat="1" x14ac:dyDescent="0.25"/>
    <row r="16" spans="1:14" s="21" customFormat="1" x14ac:dyDescent="0.25"/>
    <row r="17" s="21" customFormat="1" x14ac:dyDescent="0.25"/>
    <row r="18" s="21" customFormat="1" x14ac:dyDescent="0.25"/>
    <row r="19" s="21" customFormat="1" x14ac:dyDescent="0.25"/>
    <row r="20" s="21" customFormat="1" x14ac:dyDescent="0.25"/>
    <row r="21" s="21" customFormat="1" x14ac:dyDescent="0.25"/>
    <row r="22" s="21" customFormat="1" x14ac:dyDescent="0.25"/>
    <row r="23" s="21" customFormat="1" x14ac:dyDescent="0.25"/>
    <row r="24" s="21" customFormat="1" x14ac:dyDescent="0.25"/>
    <row r="25" s="21" customFormat="1" x14ac:dyDescent="0.25"/>
    <row r="26" s="21" customFormat="1" x14ac:dyDescent="0.25"/>
    <row r="27" s="21" customFormat="1" x14ac:dyDescent="0.25"/>
    <row r="28" s="21" customFormat="1" x14ac:dyDescent="0.25"/>
    <row r="29" s="21" customFormat="1" x14ac:dyDescent="0.25"/>
    <row r="30" s="21" customFormat="1" x14ac:dyDescent="0.25"/>
    <row r="31" s="21" customFormat="1" x14ac:dyDescent="0.25"/>
    <row r="32" s="21" customFormat="1" x14ac:dyDescent="0.25"/>
    <row r="33" s="21" customFormat="1" x14ac:dyDescent="0.25"/>
    <row r="34" s="21" customFormat="1" x14ac:dyDescent="0.25"/>
    <row r="35" s="21" customFormat="1" x14ac:dyDescent="0.25"/>
    <row r="36" s="21" customFormat="1" x14ac:dyDescent="0.25"/>
    <row r="37" s="21" customFormat="1" x14ac:dyDescent="0.25"/>
    <row r="38" s="21" customFormat="1" x14ac:dyDescent="0.25"/>
    <row r="39" s="21" customFormat="1" x14ac:dyDescent="0.25"/>
    <row r="40" s="21" customFormat="1" x14ac:dyDescent="0.25"/>
    <row r="41" s="21" customFormat="1" x14ac:dyDescent="0.25"/>
    <row r="42" s="21" customFormat="1" x14ac:dyDescent="0.25"/>
    <row r="43" s="21" customFormat="1" x14ac:dyDescent="0.25"/>
    <row r="44" s="21" customFormat="1" x14ac:dyDescent="0.25"/>
    <row r="45" s="21" customFormat="1" x14ac:dyDescent="0.25"/>
    <row r="46" s="21" customFormat="1" x14ac:dyDescent="0.25"/>
    <row r="47" s="21" customFormat="1" x14ac:dyDescent="0.25"/>
    <row r="48" s="21" customFormat="1" x14ac:dyDescent="0.25"/>
    <row r="49" s="21" customFormat="1" x14ac:dyDescent="0.25"/>
    <row r="50" s="21" customFormat="1" x14ac:dyDescent="0.25"/>
    <row r="51" s="21" customFormat="1" x14ac:dyDescent="0.25"/>
    <row r="52" s="21" customFormat="1" x14ac:dyDescent="0.25"/>
    <row r="53" s="21" customFormat="1" x14ac:dyDescent="0.25"/>
    <row r="54" s="21" customFormat="1" x14ac:dyDescent="0.25"/>
  </sheetData>
  <mergeCells count="3">
    <mergeCell ref="K1:N1"/>
    <mergeCell ref="A1:D1"/>
    <mergeCell ref="F1:I1"/>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N20"/>
  <sheetViews>
    <sheetView tabSelected="1" topLeftCell="D1" workbookViewId="0">
      <selection activeCell="K12" sqref="K12"/>
    </sheetView>
  </sheetViews>
  <sheetFormatPr baseColWidth="10" defaultRowHeight="15" x14ac:dyDescent="0.25"/>
  <cols>
    <col min="1" max="4" width="14.85546875" customWidth="1"/>
    <col min="14" max="14" width="144.42578125" bestFit="1" customWidth="1"/>
  </cols>
  <sheetData>
    <row r="1" spans="1:14" x14ac:dyDescent="0.25">
      <c r="A1" s="33" t="s">
        <v>49</v>
      </c>
      <c r="B1" s="33"/>
      <c r="C1" s="33"/>
      <c r="D1" s="33"/>
      <c r="H1" s="34" t="s">
        <v>120</v>
      </c>
      <c r="I1" s="34"/>
      <c r="J1" s="34"/>
      <c r="K1" s="34"/>
      <c r="L1" s="34"/>
    </row>
    <row r="2" spans="1:14" x14ac:dyDescent="0.25">
      <c r="A2" s="23" t="s">
        <v>1</v>
      </c>
      <c r="B2" s="23" t="s">
        <v>0</v>
      </c>
      <c r="C2" s="23" t="s">
        <v>3</v>
      </c>
      <c r="D2" s="23" t="s">
        <v>50</v>
      </c>
      <c r="H2" s="30" t="s">
        <v>2</v>
      </c>
      <c r="I2" s="30" t="s">
        <v>1</v>
      </c>
      <c r="J2" s="30" t="s">
        <v>0</v>
      </c>
      <c r="K2" s="30" t="s">
        <v>3</v>
      </c>
      <c r="L2" s="30" t="s">
        <v>95</v>
      </c>
    </row>
    <row r="3" spans="1:14" x14ac:dyDescent="0.25">
      <c r="A3">
        <v>1</v>
      </c>
      <c r="B3">
        <v>1</v>
      </c>
      <c r="C3">
        <v>8</v>
      </c>
      <c r="D3">
        <v>300</v>
      </c>
      <c r="E3">
        <v>1</v>
      </c>
      <c r="H3">
        <v>1</v>
      </c>
      <c r="I3">
        <v>1</v>
      </c>
      <c r="J3">
        <v>1</v>
      </c>
      <c r="K3">
        <v>8</v>
      </c>
      <c r="L3">
        <v>1</v>
      </c>
      <c r="N3" t="str">
        <f>CONCATENATE("&lt;sql&gt; &lt;type&gt;INSERT&lt;/type&gt; &lt;value&gt;INSERT INTO TMP_VALIDACION VALUES(",H3,",",I3,",",J3,",",K3,",",L3,")&lt;/value&gt; &lt;msg&gt;Insertado registro nº ",ROW()-2," en TMP_VALIDACION: &lt;/msg&gt;&lt;/sql&gt;")</f>
        <v>&lt;sql&gt; &lt;type&gt;INSERT&lt;/type&gt; &lt;value&gt;INSERT INTO TMP_VALIDACION VALUES(1,1,1,8,1)&lt;/value&gt; &lt;msg&gt;Insertado registro nº 1 en TMP_VALIDACION: &lt;/msg&gt;&lt;/sql&gt;</v>
      </c>
    </row>
    <row r="4" spans="1:14" x14ac:dyDescent="0.25">
      <c r="A4">
        <v>2</v>
      </c>
      <c r="B4">
        <v>1</v>
      </c>
      <c r="C4">
        <v>8</v>
      </c>
      <c r="D4">
        <v>100</v>
      </c>
      <c r="E4">
        <v>1</v>
      </c>
      <c r="H4">
        <v>1</v>
      </c>
      <c r="I4">
        <v>1</v>
      </c>
      <c r="J4">
        <v>2</v>
      </c>
      <c r="K4">
        <v>8</v>
      </c>
      <c r="L4">
        <v>0</v>
      </c>
      <c r="N4" t="str">
        <f t="shared" ref="N4:N12" si="0">CONCATENATE("&lt;sql&gt; &lt;type&gt;INSERT&lt;/type&gt; &lt;value&gt;INSERT INTO TMP_VALIDACION VALUES(",H4,",",I4,",",J4,",",K4,",",L4,")&lt;/value&gt; &lt;msg&gt;Insertado registro nº ",ROW()-2," en TMP_VALIDACION: &lt;/msg&gt;&lt;/sql&gt;")</f>
        <v>&lt;sql&gt; &lt;type&gt;INSERT&lt;/type&gt; &lt;value&gt;INSERT INTO TMP_VALIDACION VALUES(1,1,2,8,0)&lt;/value&gt; &lt;msg&gt;Insertado registro nº 2 en TMP_VALIDACION: &lt;/msg&gt;&lt;/sql&gt;</v>
      </c>
    </row>
    <row r="5" spans="1:14" x14ac:dyDescent="0.25">
      <c r="A5">
        <v>3</v>
      </c>
      <c r="B5">
        <v>1</v>
      </c>
      <c r="C5">
        <v>8</v>
      </c>
      <c r="D5">
        <v>200</v>
      </c>
      <c r="E5">
        <v>1</v>
      </c>
      <c r="H5">
        <v>1</v>
      </c>
      <c r="I5">
        <v>1</v>
      </c>
      <c r="J5">
        <v>3</v>
      </c>
      <c r="K5">
        <v>8</v>
      </c>
      <c r="L5">
        <v>0</v>
      </c>
      <c r="N5" t="str">
        <f t="shared" si="0"/>
        <v>&lt;sql&gt; &lt;type&gt;INSERT&lt;/type&gt; &lt;value&gt;INSERT INTO TMP_VALIDACION VALUES(1,1,3,8,0)&lt;/value&gt; &lt;msg&gt;Insertado registro nº 3 en TMP_VALIDACION: &lt;/msg&gt;&lt;/sql&gt;</v>
      </c>
    </row>
    <row r="6" spans="1:14" x14ac:dyDescent="0.25">
      <c r="A6">
        <v>1</v>
      </c>
      <c r="B6">
        <v>2</v>
      </c>
      <c r="C6">
        <v>6</v>
      </c>
      <c r="D6">
        <v>300</v>
      </c>
      <c r="E6">
        <v>1</v>
      </c>
      <c r="H6">
        <v>1</v>
      </c>
      <c r="I6">
        <v>2</v>
      </c>
      <c r="J6">
        <v>1</v>
      </c>
      <c r="K6">
        <v>8</v>
      </c>
      <c r="L6">
        <v>0</v>
      </c>
      <c r="N6" t="str">
        <f t="shared" si="0"/>
        <v>&lt;sql&gt; &lt;type&gt;INSERT&lt;/type&gt; &lt;value&gt;INSERT INTO TMP_VALIDACION VALUES(1,2,1,8,0)&lt;/value&gt; &lt;msg&gt;Insertado registro nº 4 en TMP_VALIDACION: &lt;/msg&gt;&lt;/sql&gt;</v>
      </c>
    </row>
    <row r="7" spans="1:14" x14ac:dyDescent="0.25">
      <c r="A7">
        <v>1</v>
      </c>
      <c r="B7">
        <v>3</v>
      </c>
      <c r="C7">
        <v>7</v>
      </c>
      <c r="D7">
        <v>300</v>
      </c>
      <c r="E7">
        <v>1</v>
      </c>
      <c r="H7">
        <v>1</v>
      </c>
      <c r="I7">
        <v>3</v>
      </c>
      <c r="J7">
        <v>1</v>
      </c>
      <c r="K7">
        <v>8</v>
      </c>
      <c r="L7">
        <v>0</v>
      </c>
      <c r="N7" t="str">
        <f t="shared" si="0"/>
        <v>&lt;sql&gt; &lt;type&gt;INSERT&lt;/type&gt; &lt;value&gt;INSERT INTO TMP_VALIDACION VALUES(1,3,1,8,0)&lt;/value&gt; &lt;msg&gt;Insertado registro nº 5 en TMP_VALIDACION: &lt;/msg&gt;&lt;/sql&gt;</v>
      </c>
    </row>
    <row r="8" spans="1:14" x14ac:dyDescent="0.25">
      <c r="A8">
        <v>4</v>
      </c>
      <c r="B8">
        <v>2</v>
      </c>
      <c r="C8">
        <v>6</v>
      </c>
      <c r="D8">
        <v>500</v>
      </c>
      <c r="E8">
        <v>1</v>
      </c>
      <c r="H8">
        <v>1</v>
      </c>
      <c r="I8">
        <v>4</v>
      </c>
      <c r="J8">
        <v>2</v>
      </c>
      <c r="K8">
        <v>8</v>
      </c>
      <c r="L8">
        <v>0</v>
      </c>
      <c r="N8" t="str">
        <f t="shared" si="0"/>
        <v>&lt;sql&gt; &lt;type&gt;INSERT&lt;/type&gt; &lt;value&gt;INSERT INTO TMP_VALIDACION VALUES(1,4,2,8,0)&lt;/value&gt; &lt;msg&gt;Insertado registro nº 6 en TMP_VALIDACION: &lt;/msg&gt;&lt;/sql&gt;</v>
      </c>
    </row>
    <row r="9" spans="1:14" x14ac:dyDescent="0.25">
      <c r="A9">
        <v>5</v>
      </c>
      <c r="B9">
        <v>3</v>
      </c>
      <c r="C9">
        <v>7</v>
      </c>
      <c r="D9">
        <v>350</v>
      </c>
      <c r="E9">
        <v>1</v>
      </c>
      <c r="H9">
        <v>1</v>
      </c>
      <c r="I9">
        <v>5</v>
      </c>
      <c r="J9">
        <v>3</v>
      </c>
      <c r="K9">
        <v>8</v>
      </c>
      <c r="L9">
        <v>0</v>
      </c>
      <c r="N9" t="str">
        <f t="shared" si="0"/>
        <v>&lt;sql&gt; &lt;type&gt;INSERT&lt;/type&gt; &lt;value&gt;INSERT INTO TMP_VALIDACION VALUES(1,5,3,8,0)&lt;/value&gt; &lt;msg&gt;Insertado registro nº 7 en TMP_VALIDACION: &lt;/msg&gt;&lt;/sql&gt;</v>
      </c>
    </row>
    <row r="10" spans="1:14" x14ac:dyDescent="0.25">
      <c r="A10">
        <v>6</v>
      </c>
      <c r="B10">
        <v>4</v>
      </c>
      <c r="C10">
        <v>5</v>
      </c>
      <c r="D10">
        <v>550</v>
      </c>
      <c r="E10">
        <v>2</v>
      </c>
      <c r="H10">
        <v>2</v>
      </c>
      <c r="I10">
        <v>6</v>
      </c>
      <c r="J10">
        <v>4</v>
      </c>
      <c r="K10">
        <v>5</v>
      </c>
      <c r="L10">
        <v>1</v>
      </c>
      <c r="N10" t="str">
        <f t="shared" si="0"/>
        <v>&lt;sql&gt; &lt;type&gt;INSERT&lt;/type&gt; &lt;value&gt;INSERT INTO TMP_VALIDACION VALUES(2,6,4,5,1)&lt;/value&gt; &lt;msg&gt;Insertado registro nº 8 en TMP_VALIDACION: &lt;/msg&gt;&lt;/sql&gt;</v>
      </c>
    </row>
    <row r="11" spans="1:14" x14ac:dyDescent="0.25">
      <c r="A11">
        <v>7</v>
      </c>
      <c r="B11">
        <v>4</v>
      </c>
      <c r="C11">
        <v>5</v>
      </c>
      <c r="D11">
        <v>150</v>
      </c>
      <c r="E11">
        <v>2</v>
      </c>
      <c r="H11">
        <v>2</v>
      </c>
      <c r="I11">
        <v>7</v>
      </c>
      <c r="J11">
        <v>4</v>
      </c>
      <c r="K11">
        <v>5</v>
      </c>
      <c r="L11">
        <v>0</v>
      </c>
      <c r="N11" t="str">
        <f t="shared" si="0"/>
        <v>&lt;sql&gt; &lt;type&gt;INSERT&lt;/type&gt; &lt;value&gt;INSERT INTO TMP_VALIDACION VALUES(2,7,4,5,0)&lt;/value&gt; &lt;msg&gt;Insertado registro nº 9 en TMP_VALIDACION: &lt;/msg&gt;&lt;/sql&gt;</v>
      </c>
    </row>
    <row r="12" spans="1:14" x14ac:dyDescent="0.25">
      <c r="A12">
        <v>7</v>
      </c>
      <c r="B12">
        <v>5</v>
      </c>
      <c r="C12">
        <v>4</v>
      </c>
      <c r="D12">
        <v>150</v>
      </c>
      <c r="E12">
        <v>2</v>
      </c>
      <c r="H12">
        <v>2</v>
      </c>
      <c r="I12">
        <v>7</v>
      </c>
      <c r="J12">
        <v>5</v>
      </c>
      <c r="K12">
        <v>5</v>
      </c>
      <c r="L12">
        <v>0</v>
      </c>
      <c r="N12" t="str">
        <f t="shared" si="0"/>
        <v>&lt;sql&gt; &lt;type&gt;INSERT&lt;/type&gt; &lt;value&gt;INSERT INTO TMP_VALIDACION VALUES(2,7,5,5,0)&lt;/value&gt; &lt;msg&gt;Insertado registro nº 10 en TMP_VALIDACION: &lt;/msg&gt;&lt;/sql&gt;</v>
      </c>
    </row>
    <row r="20" spans="4:4" x14ac:dyDescent="0.25">
      <c r="D20" s="27"/>
    </row>
  </sheetData>
  <mergeCells count="2">
    <mergeCell ref="A1:D1"/>
    <mergeCell ref="H1:L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pane ySplit="2" topLeftCell="A3" activePane="bottomLeft" state="frozen"/>
      <selection pane="bottomLeft" activeCell="C19" sqref="C19"/>
    </sheetView>
  </sheetViews>
  <sheetFormatPr baseColWidth="10" defaultRowHeight="15" x14ac:dyDescent="0.25"/>
  <cols>
    <col min="1" max="4" width="19.85546875" customWidth="1"/>
  </cols>
  <sheetData>
    <row r="1" spans="1:5" x14ac:dyDescent="0.25">
      <c r="A1" s="35" t="s">
        <v>94</v>
      </c>
      <c r="B1" s="35"/>
      <c r="C1" s="35"/>
      <c r="D1" s="35"/>
      <c r="E1" s="35"/>
    </row>
    <row r="2" spans="1:5" x14ac:dyDescent="0.25">
      <c r="A2" s="22" t="s">
        <v>2</v>
      </c>
      <c r="B2" s="22" t="s">
        <v>1</v>
      </c>
      <c r="C2" s="22" t="s">
        <v>0</v>
      </c>
      <c r="D2" s="22" t="s">
        <v>3</v>
      </c>
      <c r="E2" s="22" t="s">
        <v>95</v>
      </c>
    </row>
    <row r="3" spans="1:5" x14ac:dyDescent="0.25">
      <c r="A3" s="28">
        <v>1</v>
      </c>
      <c r="B3" s="28">
        <v>1</v>
      </c>
      <c r="C3" s="28">
        <v>1</v>
      </c>
      <c r="D3" s="28">
        <v>6</v>
      </c>
      <c r="E3" s="28">
        <v>1</v>
      </c>
    </row>
    <row r="4" spans="1:5" x14ac:dyDescent="0.25">
      <c r="A4" s="28">
        <v>1</v>
      </c>
      <c r="B4" s="28">
        <v>1</v>
      </c>
      <c r="C4" s="28">
        <v>2</v>
      </c>
      <c r="D4" s="28">
        <v>6</v>
      </c>
      <c r="E4" s="28">
        <v>0</v>
      </c>
    </row>
    <row r="5" spans="1:5" x14ac:dyDescent="0.25">
      <c r="A5" s="28">
        <v>1</v>
      </c>
      <c r="B5" s="28">
        <v>1</v>
      </c>
      <c r="C5" s="28">
        <v>3</v>
      </c>
      <c r="D5" s="28">
        <v>6</v>
      </c>
      <c r="E5" s="28">
        <v>0</v>
      </c>
    </row>
    <row r="6" spans="1:5" x14ac:dyDescent="0.25">
      <c r="A6" s="28">
        <v>2</v>
      </c>
      <c r="B6" s="28">
        <v>3</v>
      </c>
      <c r="C6" s="28">
        <v>1</v>
      </c>
      <c r="D6" s="28">
        <v>6</v>
      </c>
      <c r="E6" s="28">
        <v>1</v>
      </c>
    </row>
    <row r="7" spans="1:5" x14ac:dyDescent="0.25">
      <c r="A7" s="28">
        <v>3</v>
      </c>
      <c r="B7" s="28">
        <v>2</v>
      </c>
      <c r="C7" s="28">
        <v>1</v>
      </c>
      <c r="D7" s="28">
        <v>6</v>
      </c>
      <c r="E7" s="28">
        <v>1</v>
      </c>
    </row>
    <row r="8" spans="1:5" x14ac:dyDescent="0.25">
      <c r="A8" s="28">
        <v>4</v>
      </c>
      <c r="B8" s="28">
        <v>5</v>
      </c>
      <c r="C8" s="28">
        <v>3</v>
      </c>
      <c r="D8" s="28">
        <v>5</v>
      </c>
      <c r="E8" s="28">
        <v>1</v>
      </c>
    </row>
    <row r="9" spans="1:5" x14ac:dyDescent="0.25">
      <c r="A9" s="28">
        <v>5</v>
      </c>
      <c r="B9" s="28">
        <v>4</v>
      </c>
      <c r="C9" s="28">
        <v>2</v>
      </c>
      <c r="D9" s="28">
        <v>4</v>
      </c>
      <c r="E9" s="28">
        <v>1</v>
      </c>
    </row>
    <row r="10" spans="1:5" x14ac:dyDescent="0.25">
      <c r="A10" s="28">
        <v>6</v>
      </c>
      <c r="B10" s="28">
        <v>6</v>
      </c>
      <c r="C10" s="28">
        <v>4</v>
      </c>
      <c r="D10" s="28">
        <v>3</v>
      </c>
      <c r="E10" s="28">
        <v>1</v>
      </c>
    </row>
    <row r="11" spans="1:5" x14ac:dyDescent="0.25">
      <c r="A11" s="28">
        <v>7</v>
      </c>
      <c r="B11" s="28">
        <v>7</v>
      </c>
      <c r="C11" s="28">
        <v>4</v>
      </c>
      <c r="D11" s="28">
        <v>3</v>
      </c>
      <c r="E11" s="28">
        <v>1</v>
      </c>
    </row>
    <row r="12" spans="1:5" x14ac:dyDescent="0.25">
      <c r="A12" s="28">
        <v>7</v>
      </c>
      <c r="B12" s="28">
        <v>7</v>
      </c>
      <c r="C12" s="28">
        <v>5</v>
      </c>
      <c r="D12" s="28">
        <v>3</v>
      </c>
      <c r="E12" s="28">
        <v>0</v>
      </c>
    </row>
  </sheetData>
  <mergeCells count="1">
    <mergeCell ref="A1:E1"/>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D1" workbookViewId="0">
      <selection activeCell="A2" sqref="A2"/>
    </sheetView>
  </sheetViews>
  <sheetFormatPr baseColWidth="10" defaultColWidth="9.140625" defaultRowHeight="15" x14ac:dyDescent="0.25"/>
  <cols>
    <col min="1" max="1" width="77.85546875" bestFit="1" customWidth="1"/>
    <col min="2" max="2" width="8.5703125" customWidth="1"/>
    <col min="3" max="3" width="123.140625" bestFit="1" customWidth="1"/>
    <col min="5" max="5" width="95.42578125" bestFit="1" customWidth="1"/>
    <col min="7" max="7" width="97.85546875" bestFit="1" customWidth="1"/>
  </cols>
  <sheetData>
    <row r="1" spans="1:7" x14ac:dyDescent="0.25">
      <c r="A1" s="3" t="s">
        <v>47</v>
      </c>
      <c r="B1" s="1" t="s">
        <v>5</v>
      </c>
      <c r="C1" s="3" t="s">
        <v>56</v>
      </c>
      <c r="D1" s="1" t="s">
        <v>5</v>
      </c>
      <c r="E1" s="3" t="s">
        <v>6</v>
      </c>
      <c r="F1" s="1" t="s">
        <v>5</v>
      </c>
      <c r="G1" s="24" t="s">
        <v>49</v>
      </c>
    </row>
    <row r="2" spans="1:7" x14ac:dyDescent="0.25">
      <c r="A2" t="str">
        <f>CONCATENATE("INSERT INTO BATCH_DATOS_CNT (CNT_ID, OFI_ID,  CNT_RIESGO) VALUES (",'DATOS ENTRADA'!A3,", ",'DATOS ENTRADA'!B3,", ",'DATOS ENTRADA'!C3,");")</f>
        <v>INSERT INTO BATCH_DATOS_CNT (CNT_ID, OFI_ID,  CNT_RIESGO) VALUES (1, 100, 300);</v>
      </c>
      <c r="C2" t="str">
        <f>CONCATENATE("INSERT INTO BATCH_DATOS_PER (PER_ID, PER_NOMBRE, PER_APELLIDO1, PER_APELLIDO2) VALUES (",'DATOS ENTRADA'!F3,", '",'DATOS ENTRADA'!G3,"', '",'DATOS ENTRADA'!H3,"', '",'DATOS ENTRADA'!I3,"');")</f>
        <v>INSERT INTO BATCH_DATOS_PER (PER_ID, PER_NOMBRE, PER_APELLIDO1, PER_APELLIDO2) VALUES (1, 'PEPE', 'MUELAS', 'GRANDE');</v>
      </c>
      <c r="E2" t="str">
        <f>CONCATENATE("INSERT INTO BATCH_DATOS_CNT_PER (CNT_ID, PER_ID, CNT_PER_TIN, CNT_PER_OIN) VALUES (",'DATOS ENTRADA'!K3,", ",'DATOS ENTRADA'!L3,", '",'DATOS ENTRADA'!M3,"', ",'DATOS ENTRADA'!N3,");")</f>
        <v>INSERT INTO BATCH_DATOS_CNT_PER (CNT_ID, PER_ID, CNT_PER_TIN, CNT_PER_OIN) VALUES (1, 1, 'T', 1);</v>
      </c>
      <c r="G2" t="str">
        <f>CONCATENATE("INSERT INTO TMP_REC_CNT_LIBRES_ARQ_REC (CNT_ID, PER_ID, ARQ_ID, MOV_RIESGO) VALUES (",'JOB OUTPUT &amp; VIEWS'!A3,", ",'JOB OUTPUT &amp; VIEWS'!B3,", ",'JOB OUTPUT &amp; VIEWS'!C3,", ",'JOB OUTPUT &amp; VIEWS'!D3,");")</f>
        <v>INSERT INTO TMP_REC_CNT_LIBRES_ARQ_REC (CNT_ID, PER_ID, ARQ_ID, MOV_RIESGO) VALUES (1, 1, 8, 300);</v>
      </c>
    </row>
    <row r="3" spans="1:7" x14ac:dyDescent="0.25">
      <c r="A3" t="str">
        <f>CONCATENATE("INSERT INTO BATCH_DATOS_CNT (CNT_ID, OFI_ID,  CNT_RIESGO) VALUES (",'DATOS ENTRADA'!A4,", ",'DATOS ENTRADA'!B4,", ",'DATOS ENTRADA'!C4,");")</f>
        <v>INSERT INTO BATCH_DATOS_CNT (CNT_ID, OFI_ID,  CNT_RIESGO) VALUES (2, 100, 100);</v>
      </c>
      <c r="C3" t="str">
        <f>CONCATENATE("INSERT INTO BATCH_DATOS_PER (PER_ID, PER_NOMBRE, PER_APELLIDO1, PER_APELLIDO2) VALUES (",'DATOS ENTRADA'!F4,", '",'DATOS ENTRADA'!G4,"', '",'DATOS ENTRADA'!H4,"', '",'DATOS ENTRADA'!I4,"');")</f>
        <v>INSERT INTO BATCH_DATOS_PER (PER_ID, PER_NOMBRE, PER_APELLIDO1, PER_APELLIDO2) VALUES (2, 'ANDRES', 'DIENTES', 'MEDIANO');</v>
      </c>
      <c r="E3" t="str">
        <f>CONCATENATE("INSERT INTO BATCH_DATOS_CNT_PER (CNT_ID, PER_ID, CNT_PER_TIN, CNT_PER_OIN) VALUES (",'DATOS ENTRADA'!K4,", ",'DATOS ENTRADA'!L4,", '",'DATOS ENTRADA'!M4,"', ",'DATOS ENTRADA'!N4,");")</f>
        <v>INSERT INTO BATCH_DATOS_CNT_PER (CNT_ID, PER_ID, CNT_PER_TIN, CNT_PER_OIN) VALUES (2, 1, 'T', 1);</v>
      </c>
      <c r="G3" t="str">
        <f>CONCATENATE("INSERT INTO TMP_REC_CNT_LIBRES_ARQ_REC (CNT_ID, PER_ID, ARQ_ID, MOV_RIESGO) VALUES (",'JOB OUTPUT &amp; VIEWS'!A4,", ",'JOB OUTPUT &amp; VIEWS'!B4,", ",'JOB OUTPUT &amp; VIEWS'!C4,", ",'JOB OUTPUT &amp; VIEWS'!D4,");")</f>
        <v>INSERT INTO TMP_REC_CNT_LIBRES_ARQ_REC (CNT_ID, PER_ID, ARQ_ID, MOV_RIESGO) VALUES (2, 1, 8, 100);</v>
      </c>
    </row>
    <row r="4" spans="1:7" x14ac:dyDescent="0.25">
      <c r="A4" t="str">
        <f>CONCATENATE("INSERT INTO BATCH_DATOS_CNT (CNT_ID, OFI_ID,  CNT_RIESGO) VALUES (",'DATOS ENTRADA'!A5,", ",'DATOS ENTRADA'!B5,", ",'DATOS ENTRADA'!C5,");")</f>
        <v>INSERT INTO BATCH_DATOS_CNT (CNT_ID, OFI_ID,  CNT_RIESGO) VALUES (3, 100, 200);</v>
      </c>
      <c r="C4" t="str">
        <f>CONCATENATE("INSERT INTO BATCH_DATOS_PER (PER_ID, PER_NOMBRE, PER_APELLIDO1, PER_APELLIDO2) VALUES (",'DATOS ENTRADA'!F5,", '",'DATOS ENTRADA'!G5,"', '",'DATOS ENTRADA'!H5,"', '",'DATOS ENTRADA'!I5,"');")</f>
        <v>INSERT INTO BATCH_DATOS_PER (PER_ID, PER_NOMBRE, PER_APELLIDO1, PER_APELLIDO2) VALUES (3, 'MANOLO', 'PERNAS', 'PEQUEÑO');</v>
      </c>
      <c r="E4" t="str">
        <f>CONCATENATE("INSERT INTO BATCH_DATOS_CNT_PER (CNT_ID, PER_ID, CNT_PER_TIN, CNT_PER_OIN) VALUES (",'DATOS ENTRADA'!K5,", ",'DATOS ENTRADA'!L5,", '",'DATOS ENTRADA'!M5,"', ",'DATOS ENTRADA'!N5,");")</f>
        <v>INSERT INTO BATCH_DATOS_CNT_PER (CNT_ID, PER_ID, CNT_PER_TIN, CNT_PER_OIN) VALUES (3, 1, 'T', 1);</v>
      </c>
      <c r="G4" t="str">
        <f>CONCATENATE("INSERT INTO TMP_REC_CNT_LIBRES_ARQ_REC (CNT_ID, PER_ID, ARQ_ID, MOV_RIESGO) VALUES (",'JOB OUTPUT &amp; VIEWS'!A5,", ",'JOB OUTPUT &amp; VIEWS'!B5,", ",'JOB OUTPUT &amp; VIEWS'!C5,", ",'JOB OUTPUT &amp; VIEWS'!D5,");")</f>
        <v>INSERT INTO TMP_REC_CNT_LIBRES_ARQ_REC (CNT_ID, PER_ID, ARQ_ID, MOV_RIESGO) VALUES (3, 1, 8, 200);</v>
      </c>
    </row>
    <row r="5" spans="1:7" x14ac:dyDescent="0.25">
      <c r="A5" t="str">
        <f>CONCATENATE("INSERT INTO BATCH_DATOS_CNT (CNT_ID, OFI_ID,  CNT_RIESGO) VALUES (",'DATOS ENTRADA'!A6,", ",'DATOS ENTRADA'!B6,", ",'DATOS ENTRADA'!C6,");")</f>
        <v>INSERT INTO BATCH_DATOS_CNT (CNT_ID, OFI_ID,  CNT_RIESGO) VALUES (4, 100, 500);</v>
      </c>
      <c r="C5" t="str">
        <f>CONCATENATE("INSERT INTO BATCH_DATOS_PER (PER_ID, PER_NOMBRE, PER_APELLIDO1, PER_APELLIDO2) VALUES (",'DATOS ENTRADA'!F6,", '",'DATOS ENTRADA'!G6,"', '",'DATOS ENTRADA'!H6,"', '",'DATOS ENTRADA'!I6,"');")</f>
        <v>INSERT INTO BATCH_DATOS_PER (PER_ID, PER_NOMBRE, PER_APELLIDO1, PER_APELLIDO2) VALUES (4, 'GENARO', 'CABEZAS', 'MUCHO');</v>
      </c>
      <c r="E5" t="str">
        <f>CONCATENATE("INSERT INTO BATCH_DATOS_CNT_PER (CNT_ID, PER_ID, CNT_PER_TIN, CNT_PER_OIN) VALUES (",'DATOS ENTRADA'!K6,", ",'DATOS ENTRADA'!L6,", '",'DATOS ENTRADA'!M6,"', ",'DATOS ENTRADA'!N6,");")</f>
        <v>INSERT INTO BATCH_DATOS_CNT_PER (CNT_ID, PER_ID, CNT_PER_TIN, CNT_PER_OIN) VALUES (1, 2, 'T', 2);</v>
      </c>
      <c r="G5" t="str">
        <f>CONCATENATE("INSERT INTO TMP_REC_CNT_LIBRES_ARQ_REC (CNT_ID, PER_ID, ARQ_ID, MOV_RIESGO) VALUES (",'JOB OUTPUT &amp; VIEWS'!A6,", ",'JOB OUTPUT &amp; VIEWS'!B6,", ",'JOB OUTPUT &amp; VIEWS'!C6,", ",'JOB OUTPUT &amp; VIEWS'!D6,");")</f>
        <v>INSERT INTO TMP_REC_CNT_LIBRES_ARQ_REC (CNT_ID, PER_ID, ARQ_ID, MOV_RIESGO) VALUES (1, 2, 6, 300);</v>
      </c>
    </row>
    <row r="6" spans="1:7" x14ac:dyDescent="0.25">
      <c r="A6" t="str">
        <f>CONCATENATE("INSERT INTO BATCH_DATOS_CNT (CNT_ID, OFI_ID,  CNT_RIESGO) VALUES (",'DATOS ENTRADA'!A7,", ",'DATOS ENTRADA'!B7,", ",'DATOS ENTRADA'!C7,");")</f>
        <v>INSERT INTO BATCH_DATOS_CNT (CNT_ID, OFI_ID,  CNT_RIESGO) VALUES (5, 100, 350);</v>
      </c>
      <c r="C6" t="str">
        <f>CONCATENATE("INSERT INTO BATCH_DATOS_PER (PER_ID, PER_NOMBRE, PER_APELLIDO1, PER_APELLIDO2) VALUES (",'DATOS ENTRADA'!F7,", '",'DATOS ENTRADA'!G7,"', '",'DATOS ENTRADA'!H7,"', '",'DATOS ENTRADA'!I7,"');")</f>
        <v>INSERT INTO BATCH_DATOS_PER (PER_ID, PER_NOMBRE, PER_APELLIDO1, PER_APELLIDO2) VALUES (5, 'PANCRACIO', 'RODILLA', 'POCO');</v>
      </c>
      <c r="E6" t="str">
        <f>CONCATENATE("INSERT INTO BATCH_DATOS_CNT_PER (CNT_ID, PER_ID, CNT_PER_TIN, CNT_PER_OIN) VALUES (",'DATOS ENTRADA'!K7,", ",'DATOS ENTRADA'!L7,", '",'DATOS ENTRADA'!M7,"', ",'DATOS ENTRADA'!N7,");")</f>
        <v>INSERT INTO BATCH_DATOS_CNT_PER (CNT_ID, PER_ID, CNT_PER_TIN, CNT_PER_OIN) VALUES (1, 3, 'T', 3);</v>
      </c>
      <c r="G6" t="str">
        <f>CONCATENATE("INSERT INTO TMP_REC_CNT_LIBRES_ARQ_REC (CNT_ID, PER_ID, ARQ_ID, MOV_RIESGO) VALUES (",'JOB OUTPUT &amp; VIEWS'!A7,", ",'JOB OUTPUT &amp; VIEWS'!B7,", ",'JOB OUTPUT &amp; VIEWS'!C7,", ",'JOB OUTPUT &amp; VIEWS'!D7,");")</f>
        <v>INSERT INTO TMP_REC_CNT_LIBRES_ARQ_REC (CNT_ID, PER_ID, ARQ_ID, MOV_RIESGO) VALUES (1, 3, 7, 300);</v>
      </c>
    </row>
    <row r="7" spans="1:7" x14ac:dyDescent="0.25">
      <c r="A7" t="str">
        <f>CONCATENATE("INSERT INTO BATCH_DATOS_CNT (CNT_ID, OFI_ID,  CNT_RIESGO) VALUES (",'DATOS ENTRADA'!A8,", ",'DATOS ENTRADA'!B8,", ",'DATOS ENTRADA'!C8,");")</f>
        <v>INSERT INTO BATCH_DATOS_CNT (CNT_ID, OFI_ID,  CNT_RIESGO) VALUES (6, 100, 550);</v>
      </c>
      <c r="E7" t="str">
        <f>CONCATENATE("INSERT INTO BATCH_DATOS_CNT_PER (CNT_ID, PER_ID, CNT_PER_TIN, CNT_PER_OIN) VALUES (",'DATOS ENTRADA'!K8,", ",'DATOS ENTRADA'!L8,", '",'DATOS ENTRADA'!M8,"', ",'DATOS ENTRADA'!N8,");")</f>
        <v>INSERT INTO BATCH_DATOS_CNT_PER (CNT_ID, PER_ID, CNT_PER_TIN, CNT_PER_OIN) VALUES (4, 2, 'T', 1);</v>
      </c>
      <c r="G7" t="str">
        <f>CONCATENATE("INSERT INTO TMP_REC_CNT_LIBRES_ARQ_REC (CNT_ID, PER_ID, ARQ_ID, MOV_RIESGO) VALUES (",'JOB OUTPUT &amp; VIEWS'!A8,", ",'JOB OUTPUT &amp; VIEWS'!B8,", ",'JOB OUTPUT &amp; VIEWS'!C8,", ",'JOB OUTPUT &amp; VIEWS'!D8,");")</f>
        <v>INSERT INTO TMP_REC_CNT_LIBRES_ARQ_REC (CNT_ID, PER_ID, ARQ_ID, MOV_RIESGO) VALUES (4, 2, 6, 500);</v>
      </c>
    </row>
    <row r="8" spans="1:7" x14ac:dyDescent="0.25">
      <c r="A8" t="str">
        <f>CONCATENATE("INSERT INTO BATCH_DATOS_CNT (CNT_ID, OFI_ID,  CNT_RIESGO) VALUES (",'DATOS ENTRADA'!A9,", ",'DATOS ENTRADA'!B9,", ",'DATOS ENTRADA'!C9,");")</f>
        <v>INSERT INTO BATCH_DATOS_CNT (CNT_ID, OFI_ID,  CNT_RIESGO) VALUES (7, 100, 150);</v>
      </c>
      <c r="E8" t="str">
        <f>CONCATENATE("INSERT INTO BATCH_DATOS_CNT_PER (CNT_ID, PER_ID, CNT_PER_TIN, CNT_PER_OIN) VALUES (",'DATOS ENTRADA'!K9,", ",'DATOS ENTRADA'!L9,", '",'DATOS ENTRADA'!M9,"', ",'DATOS ENTRADA'!N9,");")</f>
        <v>INSERT INTO BATCH_DATOS_CNT_PER (CNT_ID, PER_ID, CNT_PER_TIN, CNT_PER_OIN) VALUES (5, 3, 'T', 1);</v>
      </c>
      <c r="G8" t="str">
        <f>CONCATENATE("INSERT INTO TMP_REC_CNT_LIBRES_ARQ_REC (CNT_ID, PER_ID, ARQ_ID, MOV_RIESGO) VALUES (",'JOB OUTPUT &amp; VIEWS'!A9,", ",'JOB OUTPUT &amp; VIEWS'!B9,", ",'JOB OUTPUT &amp; VIEWS'!C9,", ",'JOB OUTPUT &amp; VIEWS'!D9,");")</f>
        <v>INSERT INTO TMP_REC_CNT_LIBRES_ARQ_REC (CNT_ID, PER_ID, ARQ_ID, MOV_RIESGO) VALUES (5, 3, 7, 350);</v>
      </c>
    </row>
    <row r="9" spans="1:7" x14ac:dyDescent="0.25">
      <c r="E9" t="str">
        <f>CONCATENATE("INSERT INTO BATCH_DATOS_CNT_PER (CNT_ID, PER_ID, CNT_PER_TIN, CNT_PER_OIN) VALUES (",'DATOS ENTRADA'!K10,", ",'DATOS ENTRADA'!L10,", '",'DATOS ENTRADA'!M10,"', ",'DATOS ENTRADA'!N10,");")</f>
        <v>INSERT INTO BATCH_DATOS_CNT_PER (CNT_ID, PER_ID, CNT_PER_TIN, CNT_PER_OIN) VALUES (6, 4, 'T', 1);</v>
      </c>
      <c r="G9" t="str">
        <f>CONCATENATE("INSERT INTO TMP_REC_CNT_LIBRES_ARQ_REC (CNT_ID, PER_ID, ARQ_ID, MOV_RIESGO) VALUES (",'JOB OUTPUT &amp; VIEWS'!A10,", ",'JOB OUTPUT &amp; VIEWS'!B10,", ",'JOB OUTPUT &amp; VIEWS'!C10,", ",'JOB OUTPUT &amp; VIEWS'!D10,");")</f>
        <v>INSERT INTO TMP_REC_CNT_LIBRES_ARQ_REC (CNT_ID, PER_ID, ARQ_ID, MOV_RIESGO) VALUES (6, 4, 5, 550);</v>
      </c>
    </row>
    <row r="10" spans="1:7" x14ac:dyDescent="0.25">
      <c r="E10" t="str">
        <f>CONCATENATE("INSERT INTO BATCH_DATOS_CNT_PER (CNT_ID, PER_ID, CNT_PER_TIN, CNT_PER_OIN) VALUES (",'DATOS ENTRADA'!K11,", ",'DATOS ENTRADA'!L11,", '",'DATOS ENTRADA'!M11,"', ",'DATOS ENTRADA'!N11,");")</f>
        <v>INSERT INTO BATCH_DATOS_CNT_PER (CNT_ID, PER_ID, CNT_PER_TIN, CNT_PER_OIN) VALUES (7, 4, 'T', 1);</v>
      </c>
      <c r="G10" t="str">
        <f>CONCATENATE("INSERT INTO TMP_REC_CNT_LIBRES_ARQ_REC (CNT_ID, PER_ID, ARQ_ID, MOV_RIESGO) VALUES (",'JOB OUTPUT &amp; VIEWS'!A11,", ",'JOB OUTPUT &amp; VIEWS'!B11,", ",'JOB OUTPUT &amp; VIEWS'!C11,", ",'JOB OUTPUT &amp; VIEWS'!D11,");")</f>
        <v>INSERT INTO TMP_REC_CNT_LIBRES_ARQ_REC (CNT_ID, PER_ID, ARQ_ID, MOV_RIESGO) VALUES (7, 4, 5, 150);</v>
      </c>
    </row>
    <row r="11" spans="1:7" x14ac:dyDescent="0.25">
      <c r="E11" t="str">
        <f>CONCATENATE("INSERT INTO BATCH_DATOS_CNT_PER (CNT_ID, PER_ID, CNT_PER_TIN, CNT_PER_OIN) VALUES (",'DATOS ENTRADA'!K12,", ",'DATOS ENTRADA'!L12,", '",'DATOS ENTRADA'!M12,"', ",'DATOS ENTRADA'!N12,");")</f>
        <v>INSERT INTO BATCH_DATOS_CNT_PER (CNT_ID, PER_ID, CNT_PER_TIN, CNT_PER_OIN) VALUES (7, 5, 'T', 2);</v>
      </c>
      <c r="G11" t="str">
        <f>CONCATENATE("INSERT INTO TMP_REC_CNT_LIBRES_ARQ_REC (CNT_ID, PER_ID, ARQ_ID, MOV_RIESGO) VALUES (",'JOB OUTPUT &amp; VIEWS'!A12,", ",'JOB OUTPUT &amp; VIEWS'!B12,", ",'JOB OUTPUT &amp; VIEWS'!C12,", ",'JOB OUTPUT &amp; VIEWS'!D12,");")</f>
        <v>INSERT INTO TMP_REC_CNT_LIBRES_ARQ_REC (CNT_ID, PER_ID, ARQ_ID, MOV_RIESGO) VALUES (7, 5, 4, 150);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F1" workbookViewId="0">
      <selection activeCell="G15" sqref="G15"/>
    </sheetView>
  </sheetViews>
  <sheetFormatPr baseColWidth="10" defaultColWidth="9.140625" defaultRowHeight="15" x14ac:dyDescent="0.25"/>
  <cols>
    <col min="1" max="1" width="180" bestFit="1" customWidth="1"/>
    <col min="2" max="2" width="18.5703125" customWidth="1"/>
    <col min="3" max="3" width="218" bestFit="1" customWidth="1"/>
    <col min="5" max="5" width="203.140625" bestFit="1" customWidth="1"/>
    <col min="7" max="7" width="209.5703125" bestFit="1" customWidth="1"/>
  </cols>
  <sheetData>
    <row r="1" spans="1:7" x14ac:dyDescent="0.25">
      <c r="A1" s="3" t="s">
        <v>47</v>
      </c>
      <c r="B1" s="1" t="s">
        <v>5</v>
      </c>
      <c r="C1" s="3" t="s">
        <v>56</v>
      </c>
      <c r="D1" s="1" t="s">
        <v>5</v>
      </c>
      <c r="E1" s="3" t="s">
        <v>6</v>
      </c>
      <c r="F1" s="1" t="s">
        <v>5</v>
      </c>
      <c r="G1" s="24" t="s">
        <v>49</v>
      </c>
    </row>
    <row r="2" spans="1:7" x14ac:dyDescent="0.25">
      <c r="A2" t="str">
        <f>CONCATENATE("&lt;sql&gt; &lt;type&gt;INSERT&lt;/type&gt; &lt;value&gt;",SUBSTITUTE(SQL!A2,";",""),"&lt;/value&gt; &lt;msg&gt;Insertado registro nº ",ROW()-1," en BATCH_DATOS_CNT: &lt;/msg&gt;&lt;/sql&gt;")</f>
        <v>&lt;sql&gt; &lt;type&gt;INSERT&lt;/type&gt; &lt;value&gt;INSERT INTO BATCH_DATOS_CNT (CNT_ID, OFI_ID,  CNT_RIESGO) VALUES (1, 100, 300)&lt;/value&gt; &lt;msg&gt;Insertado registro nº 1 en BATCH_DATOS_CNT: &lt;/msg&gt;&lt;/sql&gt;</v>
      </c>
      <c r="C2" t="str">
        <f>CONCATENATE("&lt;sql&gt; &lt;type&gt;INSERT&lt;/type&gt; &lt;value&gt;",SUBSTITUTE(SQL!C2,";",""),"&lt;/value&gt; &lt;msg&gt;Insertado registro nº ",ROW()-1," en BATCH_DATOS_PER: &lt;/msg&gt;&lt;/sql&gt;")</f>
        <v>&lt;sql&gt; &lt;type&gt;INSERT&lt;/type&gt; &lt;value&gt;INSERT INTO BATCH_DATOS_PER (PER_ID, PER_NOMBRE, PER_APELLIDO1, PER_APELLIDO2) VALUES (1, 'PEPE', 'MUELAS', 'GRANDE')&lt;/value&gt; &lt;msg&gt;Insertado registro nº 1 en BATCH_DATOS_PER: &lt;/msg&gt;&lt;/sql&gt;</v>
      </c>
      <c r="E2" t="str">
        <f>CONCATENATE("&lt;sql&gt; &lt;type&gt;INSERT&lt;/type&gt; &lt;value&gt;",SUBSTITUTE(SQL!E2,";",""),"&lt;/value&gt; &lt;msg&gt;Insertado registro nº ",ROW()-1," en BATCH_DATOS_CNT_PER: &lt;/msg&gt;&lt;/sql&gt;")</f>
        <v>&lt;sql&gt; &lt;type&gt;INSERT&lt;/type&gt; &lt;value&gt;INSERT INTO BATCH_DATOS_CNT_PER (CNT_ID, PER_ID, CNT_PER_TIN, CNT_PER_OIN) VALUES (1, 1, 'T', 1)&lt;/value&gt; &lt;msg&gt;Insertado registro nº 1 en BATCH_DATOS_CNT_PER: &lt;/msg&gt;&lt;/sql&gt;</v>
      </c>
      <c r="G2" t="str">
        <f>CONCATENATE("&lt;sql&gt; &lt;type&gt;INSERT&lt;/type&gt; &lt;value&gt;",SUBSTITUTE(SQL!G2,";",""),"&lt;/value&gt; &lt;msg&gt;Insertado registro nº ",ROW()-1," en TMP_REC_CNT_LIBRES_ARQ_REC: &lt;/msg&gt;&lt;/sql&gt;")</f>
        <v>&lt;sql&gt; &lt;type&gt;INSERT&lt;/type&gt; &lt;value&gt;INSERT INTO TMP_REC_CNT_LIBRES_ARQ_REC (CNT_ID, PER_ID, ARQ_ID, MOV_RIESGO) VALUES (1, 1, 8, 300)&lt;/value&gt; &lt;msg&gt;Insertado registro nº 1 en TMP_REC_CNT_LIBRES_ARQ_REC: &lt;/msg&gt;&lt;/sql&gt;</v>
      </c>
    </row>
    <row r="3" spans="1:7" x14ac:dyDescent="0.25">
      <c r="A3" t="str">
        <f>CONCATENATE("&lt;sql&gt; &lt;type&gt;INSERT&lt;/type&gt; &lt;value&gt;",SUBSTITUTE(SQL!A3,";",""),"&lt;/value&gt; &lt;msg&gt;Insertado registro nº ",ROW()-1," en BATCH_DATOS_CNT: &lt;/msg&gt;&lt;/sql&gt;")</f>
        <v>&lt;sql&gt; &lt;type&gt;INSERT&lt;/type&gt; &lt;value&gt;INSERT INTO BATCH_DATOS_CNT (CNT_ID, OFI_ID,  CNT_RIESGO) VALUES (2, 100, 100)&lt;/value&gt; &lt;msg&gt;Insertado registro nº 2 en BATCH_DATOS_CNT: &lt;/msg&gt;&lt;/sql&gt;</v>
      </c>
      <c r="C3" t="str">
        <f>CONCATENATE("&lt;sql&gt; &lt;type&gt;INSERT&lt;/type&gt; &lt;value&gt;",SUBSTITUTE(SQL!C3,";",""),"&lt;/value&gt; &lt;msg&gt;Insertado registro nº ",ROW()-1," en BATCH_DATOS_PER: &lt;/msg&gt;&lt;/sql&gt;")</f>
        <v>&lt;sql&gt; &lt;type&gt;INSERT&lt;/type&gt; &lt;value&gt;INSERT INTO BATCH_DATOS_PER (PER_ID, PER_NOMBRE, PER_APELLIDO1, PER_APELLIDO2) VALUES (2, 'ANDRES', 'DIENTES', 'MEDIANO')&lt;/value&gt; &lt;msg&gt;Insertado registro nº 2 en BATCH_DATOS_PER: &lt;/msg&gt;&lt;/sql&gt;</v>
      </c>
      <c r="E3" t="str">
        <f>CONCATENATE("&lt;sql&gt; &lt;type&gt;INSERT&lt;/type&gt; &lt;value&gt;",SUBSTITUTE(SQL!E3,";",""),"&lt;/value&gt; &lt;msg&gt;Insertado registro nº ",ROW()-1," en BATCH_DATOS_CNT_PER: &lt;/msg&gt;&lt;/sql&gt;")</f>
        <v>&lt;sql&gt; &lt;type&gt;INSERT&lt;/type&gt; &lt;value&gt;INSERT INTO BATCH_DATOS_CNT_PER (CNT_ID, PER_ID, CNT_PER_TIN, CNT_PER_OIN) VALUES (2, 1, 'T', 1)&lt;/value&gt; &lt;msg&gt;Insertado registro nº 2 en BATCH_DATOS_CNT_PER: &lt;/msg&gt;&lt;/sql&gt;</v>
      </c>
      <c r="G3" t="str">
        <f>CONCATENATE("&lt;sql&gt; &lt;type&gt;INSERT&lt;/type&gt; &lt;value&gt;",SUBSTITUTE(SQL!G3,";",""),"&lt;/value&gt; &lt;msg&gt;Insertado registro nº ",ROW()-1," en TMP_REC_CNT_LIBRES_ARQ_REC: &lt;/msg&gt;&lt;/sql&gt;")</f>
        <v>&lt;sql&gt; &lt;type&gt;INSERT&lt;/type&gt; &lt;value&gt;INSERT INTO TMP_REC_CNT_LIBRES_ARQ_REC (CNT_ID, PER_ID, ARQ_ID, MOV_RIESGO) VALUES (2, 1, 8, 100)&lt;/value&gt; &lt;msg&gt;Insertado registro nº 2 en TMP_REC_CNT_LIBRES_ARQ_REC: &lt;/msg&gt;&lt;/sql&gt;</v>
      </c>
    </row>
    <row r="4" spans="1:7" x14ac:dyDescent="0.25">
      <c r="A4" t="str">
        <f>CONCATENATE("&lt;sql&gt; &lt;type&gt;INSERT&lt;/type&gt; &lt;value&gt;",SUBSTITUTE(SQL!A4,";",""),"&lt;/value&gt; &lt;msg&gt;Insertado registro nº ",ROW()-1," en BATCH_DATOS_CNT: &lt;/msg&gt;&lt;/sql&gt;")</f>
        <v>&lt;sql&gt; &lt;type&gt;INSERT&lt;/type&gt; &lt;value&gt;INSERT INTO BATCH_DATOS_CNT (CNT_ID, OFI_ID,  CNT_RIESGO) VALUES (3, 100, 200)&lt;/value&gt; &lt;msg&gt;Insertado registro nº 3 en BATCH_DATOS_CNT: &lt;/msg&gt;&lt;/sql&gt;</v>
      </c>
      <c r="C4" t="str">
        <f>CONCATENATE("&lt;sql&gt; &lt;type&gt;INSERT&lt;/type&gt; &lt;value&gt;",SUBSTITUTE(SQL!C4,";",""),"&lt;/value&gt; &lt;msg&gt;Insertado registro nº ",ROW()-1," en BATCH_DATOS_PER: &lt;/msg&gt;&lt;/sql&gt;")</f>
        <v>&lt;sql&gt; &lt;type&gt;INSERT&lt;/type&gt; &lt;value&gt;INSERT INTO BATCH_DATOS_PER (PER_ID, PER_NOMBRE, PER_APELLIDO1, PER_APELLIDO2) VALUES (3, 'MANOLO', 'PERNAS', 'PEQUEÑO')&lt;/value&gt; &lt;msg&gt;Insertado registro nº 3 en BATCH_DATOS_PER: &lt;/msg&gt;&lt;/sql&gt;</v>
      </c>
      <c r="E4" t="str">
        <f>CONCATENATE("&lt;sql&gt; &lt;type&gt;INSERT&lt;/type&gt; &lt;value&gt;",SUBSTITUTE(SQL!E4,";",""),"&lt;/value&gt; &lt;msg&gt;Insertado registro nº ",ROW()-1," en BATCH_DATOS_CNT_PER: &lt;/msg&gt;&lt;/sql&gt;")</f>
        <v>&lt;sql&gt; &lt;type&gt;INSERT&lt;/type&gt; &lt;value&gt;INSERT INTO BATCH_DATOS_CNT_PER (CNT_ID, PER_ID, CNT_PER_TIN, CNT_PER_OIN) VALUES (3, 1, 'T', 1)&lt;/value&gt; &lt;msg&gt;Insertado registro nº 3 en BATCH_DATOS_CNT_PER: &lt;/msg&gt;&lt;/sql&gt;</v>
      </c>
      <c r="G4" t="str">
        <f>CONCATENATE("&lt;sql&gt; &lt;type&gt;INSERT&lt;/type&gt; &lt;value&gt;",SUBSTITUTE(SQL!G4,";",""),"&lt;/value&gt; &lt;msg&gt;Insertado registro nº ",ROW()-1," en TMP_REC_CNT_LIBRES_ARQ_REC: &lt;/msg&gt;&lt;/sql&gt;")</f>
        <v>&lt;sql&gt; &lt;type&gt;INSERT&lt;/type&gt; &lt;value&gt;INSERT INTO TMP_REC_CNT_LIBRES_ARQ_REC (CNT_ID, PER_ID, ARQ_ID, MOV_RIESGO) VALUES (3, 1, 8, 200)&lt;/value&gt; &lt;msg&gt;Insertado registro nº 3 en TMP_REC_CNT_LIBRES_ARQ_REC: &lt;/msg&gt;&lt;/sql&gt;</v>
      </c>
    </row>
    <row r="5" spans="1:7" x14ac:dyDescent="0.25">
      <c r="A5" t="str">
        <f>CONCATENATE("&lt;sql&gt; &lt;type&gt;INSERT&lt;/type&gt; &lt;value&gt;",SUBSTITUTE(SQL!A5,";",""),"&lt;/value&gt; &lt;msg&gt;Insertado registro nº ",ROW()-1," en BATCH_DATOS_CNT: &lt;/msg&gt;&lt;/sql&gt;")</f>
        <v>&lt;sql&gt; &lt;type&gt;INSERT&lt;/type&gt; &lt;value&gt;INSERT INTO BATCH_DATOS_CNT (CNT_ID, OFI_ID,  CNT_RIESGO) VALUES (4, 100, 500)&lt;/value&gt; &lt;msg&gt;Insertado registro nº 4 en BATCH_DATOS_CNT: &lt;/msg&gt;&lt;/sql&gt;</v>
      </c>
      <c r="C5" t="str">
        <f>CONCATENATE("&lt;sql&gt; &lt;type&gt;INSERT&lt;/type&gt; &lt;value&gt;",SUBSTITUTE(SQL!C5,";",""),"&lt;/value&gt; &lt;msg&gt;Insertado registro nº ",ROW()-1," en BATCH_DATOS_PER: &lt;/msg&gt;&lt;/sql&gt;")</f>
        <v>&lt;sql&gt; &lt;type&gt;INSERT&lt;/type&gt; &lt;value&gt;INSERT INTO BATCH_DATOS_PER (PER_ID, PER_NOMBRE, PER_APELLIDO1, PER_APELLIDO2) VALUES (4, 'GENARO', 'CABEZAS', 'MUCHO')&lt;/value&gt; &lt;msg&gt;Insertado registro nº 4 en BATCH_DATOS_PER: &lt;/msg&gt;&lt;/sql&gt;</v>
      </c>
      <c r="E5" t="str">
        <f>CONCATENATE("&lt;sql&gt; &lt;type&gt;INSERT&lt;/type&gt; &lt;value&gt;",SUBSTITUTE(SQL!E5,";",""),"&lt;/value&gt; &lt;msg&gt;Insertado registro nº ",ROW()-1," en BATCH_DATOS_CNT_PER: &lt;/msg&gt;&lt;/sql&gt;")</f>
        <v>&lt;sql&gt; &lt;type&gt;INSERT&lt;/type&gt; &lt;value&gt;INSERT INTO BATCH_DATOS_CNT_PER (CNT_ID, PER_ID, CNT_PER_TIN, CNT_PER_OIN) VALUES (1, 2, 'T', 2)&lt;/value&gt; &lt;msg&gt;Insertado registro nº 4 en BATCH_DATOS_CNT_PER: &lt;/msg&gt;&lt;/sql&gt;</v>
      </c>
      <c r="G5" t="str">
        <f>CONCATENATE("&lt;sql&gt; &lt;type&gt;INSERT&lt;/type&gt; &lt;value&gt;",SUBSTITUTE(SQL!G5,";",""),"&lt;/value&gt; &lt;msg&gt;Insertado registro nº ",ROW()-1," en TMP_REC_CNT_LIBRES_ARQ_REC: &lt;/msg&gt;&lt;/sql&gt;")</f>
        <v>&lt;sql&gt; &lt;type&gt;INSERT&lt;/type&gt; &lt;value&gt;INSERT INTO TMP_REC_CNT_LIBRES_ARQ_REC (CNT_ID, PER_ID, ARQ_ID, MOV_RIESGO) VALUES (1, 2, 6, 300)&lt;/value&gt; &lt;msg&gt;Insertado registro nº 4 en TMP_REC_CNT_LIBRES_ARQ_REC: &lt;/msg&gt;&lt;/sql&gt;</v>
      </c>
    </row>
    <row r="6" spans="1:7" x14ac:dyDescent="0.25">
      <c r="A6" t="str">
        <f>CONCATENATE("&lt;sql&gt; &lt;type&gt;INSERT&lt;/type&gt; &lt;value&gt;",SUBSTITUTE(SQL!A6,";",""),"&lt;/value&gt; &lt;msg&gt;Insertado registro nº ",ROW()-1," en BATCH_DATOS_CNT: &lt;/msg&gt;&lt;/sql&gt;")</f>
        <v>&lt;sql&gt; &lt;type&gt;INSERT&lt;/type&gt; &lt;value&gt;INSERT INTO BATCH_DATOS_CNT (CNT_ID, OFI_ID,  CNT_RIESGO) VALUES (5, 100, 350)&lt;/value&gt; &lt;msg&gt;Insertado registro nº 5 en BATCH_DATOS_CNT: &lt;/msg&gt;&lt;/sql&gt;</v>
      </c>
      <c r="C6" t="str">
        <f>CONCATENATE("&lt;sql&gt; &lt;type&gt;INSERT&lt;/type&gt; &lt;value&gt;",SUBSTITUTE(SQL!C6,";",""),"&lt;/value&gt; &lt;msg&gt;Insertado registro nº ",ROW()-1," en BATCH_DATOS_PER: &lt;/msg&gt;&lt;/sql&gt;")</f>
        <v>&lt;sql&gt; &lt;type&gt;INSERT&lt;/type&gt; &lt;value&gt;INSERT INTO BATCH_DATOS_PER (PER_ID, PER_NOMBRE, PER_APELLIDO1, PER_APELLIDO2) VALUES (5, 'PANCRACIO', 'RODILLA', 'POCO')&lt;/value&gt; &lt;msg&gt;Insertado registro nº 5 en BATCH_DATOS_PER: &lt;/msg&gt;&lt;/sql&gt;</v>
      </c>
      <c r="E6" t="str">
        <f>CONCATENATE("&lt;sql&gt; &lt;type&gt;INSERT&lt;/type&gt; &lt;value&gt;",SUBSTITUTE(SQL!E6,";",""),"&lt;/value&gt; &lt;msg&gt;Insertado registro nº ",ROW()-1," en BATCH_DATOS_CNT_PER: &lt;/msg&gt;&lt;/sql&gt;")</f>
        <v>&lt;sql&gt; &lt;type&gt;INSERT&lt;/type&gt; &lt;value&gt;INSERT INTO BATCH_DATOS_CNT_PER (CNT_ID, PER_ID, CNT_PER_TIN, CNT_PER_OIN) VALUES (1, 3, 'T', 3)&lt;/value&gt; &lt;msg&gt;Insertado registro nº 5 en BATCH_DATOS_CNT_PER: &lt;/msg&gt;&lt;/sql&gt;</v>
      </c>
      <c r="G6" t="str">
        <f>CONCATENATE("&lt;sql&gt; &lt;type&gt;INSERT&lt;/type&gt; &lt;value&gt;",SUBSTITUTE(SQL!G6,";",""),"&lt;/value&gt; &lt;msg&gt;Insertado registro nº ",ROW()-1," en TMP_REC_CNT_LIBRES_ARQ_REC: &lt;/msg&gt;&lt;/sql&gt;")</f>
        <v>&lt;sql&gt; &lt;type&gt;INSERT&lt;/type&gt; &lt;value&gt;INSERT INTO TMP_REC_CNT_LIBRES_ARQ_REC (CNT_ID, PER_ID, ARQ_ID, MOV_RIESGO) VALUES (1, 3, 7, 300)&lt;/value&gt; &lt;msg&gt;Insertado registro nº 5 en TMP_REC_CNT_LIBRES_ARQ_REC: &lt;/msg&gt;&lt;/sql&gt;</v>
      </c>
    </row>
    <row r="7" spans="1:7" x14ac:dyDescent="0.25">
      <c r="A7" t="str">
        <f>CONCATENATE("&lt;sql&gt; &lt;type&gt;INSERT&lt;/type&gt; &lt;value&gt;",SUBSTITUTE(SQL!A7,";",""),"&lt;/value&gt; &lt;msg&gt;Insertado registro nº ",ROW()-1," en BATCH_DATOS_CNT: &lt;/msg&gt;&lt;/sql&gt;")</f>
        <v>&lt;sql&gt; &lt;type&gt;INSERT&lt;/type&gt; &lt;value&gt;INSERT INTO BATCH_DATOS_CNT (CNT_ID, OFI_ID,  CNT_RIESGO) VALUES (6, 100, 550)&lt;/value&gt; &lt;msg&gt;Insertado registro nº 6 en BATCH_DATOS_CNT: &lt;/msg&gt;&lt;/sql&gt;</v>
      </c>
      <c r="E7" t="str">
        <f>CONCATENATE("&lt;sql&gt; &lt;type&gt;INSERT&lt;/type&gt; &lt;value&gt;",SUBSTITUTE(SQL!E7,";",""),"&lt;/value&gt; &lt;msg&gt;Insertado registro nº ",ROW()-1," en BATCH_DATOS_CNT_PER: &lt;/msg&gt;&lt;/sql&gt;")</f>
        <v>&lt;sql&gt; &lt;type&gt;INSERT&lt;/type&gt; &lt;value&gt;INSERT INTO BATCH_DATOS_CNT_PER (CNT_ID, PER_ID, CNT_PER_TIN, CNT_PER_OIN) VALUES (4, 2, 'T', 1)&lt;/value&gt; &lt;msg&gt;Insertado registro nº 6 en BATCH_DATOS_CNT_PER: &lt;/msg&gt;&lt;/sql&gt;</v>
      </c>
      <c r="G7" t="str">
        <f>CONCATENATE("&lt;sql&gt; &lt;type&gt;INSERT&lt;/type&gt; &lt;value&gt;",SUBSTITUTE(SQL!G7,";",""),"&lt;/value&gt; &lt;msg&gt;Insertado registro nº ",ROW()-1," en TMP_REC_CNT_LIBRES_ARQ_REC: &lt;/msg&gt;&lt;/sql&gt;")</f>
        <v>&lt;sql&gt; &lt;type&gt;INSERT&lt;/type&gt; &lt;value&gt;INSERT INTO TMP_REC_CNT_LIBRES_ARQ_REC (CNT_ID, PER_ID, ARQ_ID, MOV_RIESGO) VALUES (4, 2, 6, 500)&lt;/value&gt; &lt;msg&gt;Insertado registro nº 6 en TMP_REC_CNT_LIBRES_ARQ_REC: &lt;/msg&gt;&lt;/sql&gt;</v>
      </c>
    </row>
    <row r="8" spans="1:7" x14ac:dyDescent="0.25">
      <c r="A8" t="str">
        <f>CONCATENATE("&lt;sql&gt; &lt;type&gt;INSERT&lt;/type&gt; &lt;value&gt;",SUBSTITUTE(SQL!A8,";",""),"&lt;/value&gt; &lt;msg&gt;Insertado registro nº ",ROW()-1," en BATCH_DATOS_CNT: &lt;/msg&gt;&lt;/sql&gt;")</f>
        <v>&lt;sql&gt; &lt;type&gt;INSERT&lt;/type&gt; &lt;value&gt;INSERT INTO BATCH_DATOS_CNT (CNT_ID, OFI_ID,  CNT_RIESGO) VALUES (7, 100, 150)&lt;/value&gt; &lt;msg&gt;Insertado registro nº 7 en BATCH_DATOS_CNT: &lt;/msg&gt;&lt;/sql&gt;</v>
      </c>
      <c r="E8" t="str">
        <f>CONCATENATE("&lt;sql&gt; &lt;type&gt;INSERT&lt;/type&gt; &lt;value&gt;",SUBSTITUTE(SQL!E8,";",""),"&lt;/value&gt; &lt;msg&gt;Insertado registro nº ",ROW()-1," en BATCH_DATOS_CNT_PER: &lt;/msg&gt;&lt;/sql&gt;")</f>
        <v>&lt;sql&gt; &lt;type&gt;INSERT&lt;/type&gt; &lt;value&gt;INSERT INTO BATCH_DATOS_CNT_PER (CNT_ID, PER_ID, CNT_PER_TIN, CNT_PER_OIN) VALUES (5, 3, 'T', 1)&lt;/value&gt; &lt;msg&gt;Insertado registro nº 7 en BATCH_DATOS_CNT_PER: &lt;/msg&gt;&lt;/sql&gt;</v>
      </c>
      <c r="G8" t="str">
        <f>CONCATENATE("&lt;sql&gt; &lt;type&gt;INSERT&lt;/type&gt; &lt;value&gt;",SUBSTITUTE(SQL!G8,";",""),"&lt;/value&gt; &lt;msg&gt;Insertado registro nº ",ROW()-1," en TMP_REC_CNT_LIBRES_ARQ_REC: &lt;/msg&gt;&lt;/sql&gt;")</f>
        <v>&lt;sql&gt; &lt;type&gt;INSERT&lt;/type&gt; &lt;value&gt;INSERT INTO TMP_REC_CNT_LIBRES_ARQ_REC (CNT_ID, PER_ID, ARQ_ID, MOV_RIESGO) VALUES (5, 3, 7, 350)&lt;/value&gt; &lt;msg&gt;Insertado registro nº 7 en TMP_REC_CNT_LIBRES_ARQ_REC: &lt;/msg&gt;&lt;/sql&gt;</v>
      </c>
    </row>
    <row r="9" spans="1:7" x14ac:dyDescent="0.25">
      <c r="E9" t="str">
        <f>CONCATENATE("&lt;sql&gt; &lt;type&gt;INSERT&lt;/type&gt; &lt;value&gt;",SUBSTITUTE(SQL!E9,";",""),"&lt;/value&gt; &lt;msg&gt;Insertado registro nº ",ROW()-1," en BATCH_DATOS_CNT_PER: &lt;/msg&gt;&lt;/sql&gt;")</f>
        <v>&lt;sql&gt; &lt;type&gt;INSERT&lt;/type&gt; &lt;value&gt;INSERT INTO BATCH_DATOS_CNT_PER (CNT_ID, PER_ID, CNT_PER_TIN, CNT_PER_OIN) VALUES (6, 4, 'T', 1)&lt;/value&gt; &lt;msg&gt;Insertado registro nº 8 en BATCH_DATOS_CNT_PER: &lt;/msg&gt;&lt;/sql&gt;</v>
      </c>
      <c r="G9" t="str">
        <f>CONCATENATE("&lt;sql&gt; &lt;type&gt;INSERT&lt;/type&gt; &lt;value&gt;",SUBSTITUTE(SQL!G9,";",""),"&lt;/value&gt; &lt;msg&gt;Insertado registro nº ",ROW()-1," en TMP_REC_CNT_LIBRES_ARQ_REC: &lt;/msg&gt;&lt;/sql&gt;")</f>
        <v>&lt;sql&gt; &lt;type&gt;INSERT&lt;/type&gt; &lt;value&gt;INSERT INTO TMP_REC_CNT_LIBRES_ARQ_REC (CNT_ID, PER_ID, ARQ_ID, MOV_RIESGO) VALUES (6, 4, 5, 550)&lt;/value&gt; &lt;msg&gt;Insertado registro nº 8 en TMP_REC_CNT_LIBRES_ARQ_REC: &lt;/msg&gt;&lt;/sql&gt;</v>
      </c>
    </row>
    <row r="10" spans="1:7" x14ac:dyDescent="0.25">
      <c r="E10" t="str">
        <f>CONCATENATE("&lt;sql&gt; &lt;type&gt;INSERT&lt;/type&gt; &lt;value&gt;",SUBSTITUTE(SQL!E10,";",""),"&lt;/value&gt; &lt;msg&gt;Insertado registro nº ",ROW()-1," en BATCH_DATOS_CNT_PER: &lt;/msg&gt;&lt;/sql&gt;")</f>
        <v>&lt;sql&gt; &lt;type&gt;INSERT&lt;/type&gt; &lt;value&gt;INSERT INTO BATCH_DATOS_CNT_PER (CNT_ID, PER_ID, CNT_PER_TIN, CNT_PER_OIN) VALUES (7, 4, 'T', 1)&lt;/value&gt; &lt;msg&gt;Insertado registro nº 9 en BATCH_DATOS_CNT_PER: &lt;/msg&gt;&lt;/sql&gt;</v>
      </c>
      <c r="G10" t="str">
        <f>CONCATENATE("&lt;sql&gt; &lt;type&gt;INSERT&lt;/type&gt; &lt;value&gt;",SUBSTITUTE(SQL!G10,";",""),"&lt;/value&gt; &lt;msg&gt;Insertado registro nº ",ROW()-1," en TMP_REC_CNT_LIBRES_ARQ_REC: &lt;/msg&gt;&lt;/sql&gt;")</f>
        <v>&lt;sql&gt; &lt;type&gt;INSERT&lt;/type&gt; &lt;value&gt;INSERT INTO TMP_REC_CNT_LIBRES_ARQ_REC (CNT_ID, PER_ID, ARQ_ID, MOV_RIESGO) VALUES (7, 4, 5, 150)&lt;/value&gt; &lt;msg&gt;Insertado registro nº 9 en TMP_REC_CNT_LIBRES_ARQ_REC: &lt;/msg&gt;&lt;/sql&gt;</v>
      </c>
    </row>
    <row r="11" spans="1:7" x14ac:dyDescent="0.25">
      <c r="E11" t="str">
        <f>CONCATENATE("&lt;sql&gt; &lt;type&gt;INSERT&lt;/type&gt; &lt;value&gt;",SUBSTITUTE(SQL!E11,";",""),"&lt;/value&gt; &lt;msg&gt;Insertado registro nº ",ROW()-1," en BATCH_DATOS_CNT_PER: &lt;/msg&gt;&lt;/sql&gt;")</f>
        <v>&lt;sql&gt; &lt;type&gt;INSERT&lt;/type&gt; &lt;value&gt;INSERT INTO BATCH_DATOS_CNT_PER (CNT_ID, PER_ID, CNT_PER_TIN, CNT_PER_OIN) VALUES (7, 5, 'T', 2)&lt;/value&gt; &lt;msg&gt;Insertado registro nº 10 en BATCH_DATOS_CNT_PER: &lt;/msg&gt;&lt;/sql&gt;</v>
      </c>
      <c r="G11" t="str">
        <f>CONCATENATE("&lt;sql&gt; &lt;type&gt;INSERT&lt;/type&gt; &lt;value&gt;",SUBSTITUTE(SQL!G11,";",""),"&lt;/value&gt; &lt;msg&gt;Insertado registro nº ",ROW()-1," en TMP_REC_CNT_LIBRES_ARQ_REC: &lt;/msg&gt;&lt;/sql&gt;")</f>
        <v>&lt;sql&gt; &lt;type&gt;INSERT&lt;/type&gt; &lt;value&gt;INSERT INTO TMP_REC_CNT_LIBRES_ARQ_REC (CNT_ID, PER_ID, ARQ_ID, MOV_RIESGO) VALUES (7, 5, 4, 150)&lt;/value&gt; &lt;msg&gt;Insertado registro nº 10 en TMP_REC_CNT_LIBRES_ARQ_REC: &lt;/msg&gt;&lt;/sql&gt;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CONFIG</vt:lpstr>
      <vt:lpstr>DATOS ENTRADA</vt:lpstr>
      <vt:lpstr>JOB OUTPUT &amp; VIEWS</vt:lpstr>
      <vt:lpstr>DATOS SALIDA</vt:lpstr>
      <vt:lpstr>SQL</vt:lpstr>
      <vt:lpstr>XML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2014-05-09T16:17:00Z</dcterms:modified>
</cp:coreProperties>
</file>