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DATOS" sheetId="1" r:id="rId1"/>
    <sheet name="SQL" sheetId="2" r:id="rId2"/>
    <sheet name="XML" sheetId="3" r:id="rId3"/>
  </sheet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I3" i="2" l="1"/>
  <c r="I3" i="3" s="1"/>
  <c r="I4" i="2"/>
  <c r="I4" i="3" s="1"/>
  <c r="I5" i="2"/>
  <c r="I5" i="3" s="1"/>
  <c r="I6" i="2"/>
  <c r="I6" i="3" s="1"/>
  <c r="I2" i="2"/>
  <c r="I2" i="3" s="1"/>
  <c r="G3" i="2"/>
  <c r="G3" i="3" s="1"/>
  <c r="G4" i="2"/>
  <c r="G4" i="3" s="1"/>
  <c r="G5" i="2"/>
  <c r="G5" i="3" s="1"/>
  <c r="G6" i="2"/>
  <c r="G6" i="3" s="1"/>
  <c r="G7" i="2"/>
  <c r="G7" i="3" s="1"/>
  <c r="G8" i="2"/>
  <c r="G8" i="3" s="1"/>
  <c r="G9" i="2"/>
  <c r="G9" i="3" s="1"/>
  <c r="G10" i="2"/>
  <c r="G10" i="3" s="1"/>
  <c r="G11" i="2"/>
  <c r="G11" i="3" s="1"/>
  <c r="G12" i="2"/>
  <c r="G12" i="3" s="1"/>
  <c r="G13" i="2"/>
  <c r="G13" i="3" s="1"/>
  <c r="G14" i="2"/>
  <c r="G14" i="3" s="1"/>
  <c r="G15" i="2"/>
  <c r="G15" i="3" s="1"/>
  <c r="G16" i="2"/>
  <c r="G16" i="3" s="1"/>
  <c r="G2" i="2"/>
  <c r="G2" i="3" s="1"/>
  <c r="E3" i="2"/>
  <c r="E3" i="3" s="1"/>
  <c r="E4" i="2"/>
  <c r="E4" i="3" s="1"/>
  <c r="E5" i="2"/>
  <c r="E5" i="3" s="1"/>
  <c r="E6" i="2"/>
  <c r="E6" i="3" s="1"/>
  <c r="E7" i="2"/>
  <c r="E7" i="3" s="1"/>
  <c r="E8" i="2"/>
  <c r="E8" i="3" s="1"/>
  <c r="E9" i="2"/>
  <c r="E9" i="3" s="1"/>
  <c r="E10" i="2"/>
  <c r="E10" i="3" s="1"/>
  <c r="E11" i="2"/>
  <c r="E11" i="3" s="1"/>
  <c r="E12" i="2"/>
  <c r="E12" i="3" s="1"/>
  <c r="E13" i="2"/>
  <c r="E13" i="3" s="1"/>
  <c r="E14" i="2"/>
  <c r="E14" i="3" s="1"/>
  <c r="E15" i="2"/>
  <c r="E15" i="3" s="1"/>
  <c r="E16" i="2"/>
  <c r="E16" i="3" s="1"/>
  <c r="E2" i="2"/>
  <c r="E2" i="3" s="1"/>
  <c r="C19" i="3"/>
  <c r="C20" i="3"/>
  <c r="C2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AB4" i="1"/>
  <c r="K3" i="2" s="1"/>
  <c r="K3" i="3" s="1"/>
  <c r="AB5" i="1"/>
  <c r="K4" i="2" s="1"/>
  <c r="K4" i="3" s="1"/>
  <c r="AB6" i="1"/>
  <c r="K5" i="2" s="1"/>
  <c r="K5" i="3" s="1"/>
  <c r="AB7" i="1"/>
  <c r="K6" i="2" s="1"/>
  <c r="K6" i="3" s="1"/>
  <c r="AB3" i="1"/>
  <c r="K2" i="2" s="1"/>
  <c r="K2" i="3" s="1"/>
  <c r="A1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2" i="3"/>
</calcChain>
</file>

<file path=xl/sharedStrings.xml><?xml version="1.0" encoding="utf-8"?>
<sst xmlns="http://schemas.openxmlformats.org/spreadsheetml/2006/main" count="96" uniqueCount="30">
  <si>
    <t>BATCH_DATOS_EXCEPTUADOS</t>
  </si>
  <si>
    <t>PER_ID</t>
  </si>
  <si>
    <t>CNT_ID</t>
  </si>
  <si>
    <t>DD_MOB_ID</t>
  </si>
  <si>
    <t>DD_MOB_CODIGO</t>
  </si>
  <si>
    <t>DD_MOB_BORRADO</t>
  </si>
  <si>
    <t xml:space="preserve">BATCH_DATOS_EXP </t>
  </si>
  <si>
    <t>EXP_ID</t>
  </si>
  <si>
    <t>ARQ_ID</t>
  </si>
  <si>
    <t>EXP_BORRADO</t>
  </si>
  <si>
    <t>DD_TPE_CODIGO</t>
  </si>
  <si>
    <t>DD_EEX_CODIGO</t>
  </si>
  <si>
    <t>BATCH_DATOS_CNT</t>
  </si>
  <si>
    <t>CNT_RIESGO</t>
  </si>
  <si>
    <t>BATCH_DATOS_PER_EXP</t>
  </si>
  <si>
    <t>BATCH_DATOS_CNT_EXP</t>
  </si>
  <si>
    <t>RECOBRO</t>
  </si>
  <si>
    <t>Descripcion</t>
  </si>
  <si>
    <t>Expediente sin persona</t>
  </si>
  <si>
    <t>Expediente sin contrato</t>
  </si>
  <si>
    <t>Expediente sin riesgo</t>
  </si>
  <si>
    <t>Expediente con contratos y personas exceptuados</t>
  </si>
  <si>
    <t>A</t>
  </si>
  <si>
    <t>TMP_REC_EXP_EXTINCION_RU</t>
  </si>
  <si>
    <t>&gt;</t>
  </si>
  <si>
    <t>RCF_ESQ_ID</t>
  </si>
  <si>
    <t>RCF_AGE_ID</t>
  </si>
  <si>
    <t>OFI_ID</t>
  </si>
  <si>
    <t>RCF_SCA_ID</t>
  </si>
  <si>
    <t>EXP_MANUAL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</si>
</sst>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0" xfId="0" applyFill="1" applyAlignment="1"/>
    <xf numFmtId="0" fontId="0" fillId="0" borderId="0" xfId="0" applyFill="1" applyAlignment="1"/>
    <xf numFmtId="0" fontId="0" fillId="5" borderId="1" xfId="0" applyFill="1" applyBorder="1"/>
    <xf numFmtId="0" fontId="0" fillId="7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0" borderId="1" xfId="0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pane ySplit="2" topLeftCell="A3" activePane="bottomLeft" state="frozen"/>
      <selection pane="bottomLeft" activeCell="M23" sqref="M23"/>
    </sheetView>
  </sheetViews>
  <sheetFormatPr baseColWidth="10" defaultColWidth="9.140625" defaultRowHeight="15" x14ac:dyDescent="0.25"/>
  <cols>
    <col min="1" max="2" width="16.85546875" customWidth="1"/>
    <col min="3" max="3" width="12" bestFit="1" customWidth="1"/>
    <col min="5" max="5" width="7.140625" bestFit="1" customWidth="1"/>
    <col min="6" max="6" width="7.7109375" bestFit="1" customWidth="1"/>
    <col min="7" max="7" width="14.140625" bestFit="1" customWidth="1"/>
    <col min="8" max="9" width="15.85546875" bestFit="1" customWidth="1"/>
    <col min="10" max="10" width="11.5703125" bestFit="1" customWidth="1"/>
    <col min="11" max="11" width="11.7109375" bestFit="1" customWidth="1"/>
    <col min="12" max="12" width="11.7109375" customWidth="1"/>
    <col min="13" max="13" width="13.140625" bestFit="1" customWidth="1"/>
    <col min="14" max="14" width="45.85546875" bestFit="1" customWidth="1"/>
    <col min="16" max="16" width="13.7109375" customWidth="1"/>
    <col min="17" max="17" width="15.42578125" customWidth="1"/>
    <col min="19" max="19" width="14.42578125" customWidth="1"/>
    <col min="20" max="20" width="16.7109375" customWidth="1"/>
    <col min="25" max="25" width="19.42578125" customWidth="1"/>
    <col min="26" max="26" width="18.85546875" bestFit="1" customWidth="1"/>
    <col min="28" max="28" width="31.42578125" customWidth="1"/>
  </cols>
  <sheetData>
    <row r="1" spans="1:28" x14ac:dyDescent="0.25">
      <c r="A1" s="13" t="s">
        <v>12</v>
      </c>
      <c r="B1" s="13"/>
      <c r="C1" s="13"/>
      <c r="E1" s="13" t="s">
        <v>6</v>
      </c>
      <c r="F1" s="13"/>
      <c r="G1" s="13"/>
      <c r="H1" s="13"/>
      <c r="I1" s="13"/>
      <c r="J1" s="13"/>
      <c r="K1" s="13"/>
      <c r="L1" s="13"/>
      <c r="M1" s="13"/>
      <c r="N1" s="4"/>
      <c r="P1" s="13" t="s">
        <v>14</v>
      </c>
      <c r="Q1" s="13"/>
      <c r="S1" s="13" t="s">
        <v>15</v>
      </c>
      <c r="T1" s="13"/>
      <c r="V1" s="13" t="s">
        <v>0</v>
      </c>
      <c r="W1" s="13"/>
      <c r="X1" s="13"/>
      <c r="Y1" s="13"/>
      <c r="Z1" s="13"/>
      <c r="AB1" s="5" t="s">
        <v>23</v>
      </c>
    </row>
    <row r="2" spans="1:28" x14ac:dyDescent="0.25">
      <c r="A2" s="3" t="s">
        <v>2</v>
      </c>
      <c r="B2" s="3" t="s">
        <v>27</v>
      </c>
      <c r="C2" s="3" t="s">
        <v>13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25</v>
      </c>
      <c r="K2" s="3" t="s">
        <v>26</v>
      </c>
      <c r="L2" s="3" t="s">
        <v>28</v>
      </c>
      <c r="M2" s="3" t="s">
        <v>29</v>
      </c>
      <c r="N2" s="3" t="s">
        <v>17</v>
      </c>
      <c r="P2" s="3" t="s">
        <v>7</v>
      </c>
      <c r="Q2" s="3" t="s">
        <v>1</v>
      </c>
      <c r="S2" s="3" t="s">
        <v>7</v>
      </c>
      <c r="T2" s="3" t="s">
        <v>2</v>
      </c>
      <c r="V2" s="3" t="s">
        <v>1</v>
      </c>
      <c r="W2" s="3" t="s">
        <v>2</v>
      </c>
      <c r="X2" s="3" t="s">
        <v>3</v>
      </c>
      <c r="Y2" s="3" t="s">
        <v>4</v>
      </c>
      <c r="Z2" s="3" t="s">
        <v>5</v>
      </c>
      <c r="AB2" s="5" t="s">
        <v>7</v>
      </c>
    </row>
    <row r="3" spans="1:28" x14ac:dyDescent="0.25">
      <c r="A3" s="8">
        <v>1</v>
      </c>
      <c r="B3" s="8">
        <v>100</v>
      </c>
      <c r="C3" s="8">
        <v>100</v>
      </c>
      <c r="E3" s="8">
        <v>1</v>
      </c>
      <c r="F3" s="8">
        <v>1</v>
      </c>
      <c r="G3" s="8">
        <v>0</v>
      </c>
      <c r="H3" s="8" t="s">
        <v>16</v>
      </c>
      <c r="I3" s="8">
        <v>1</v>
      </c>
      <c r="J3" s="8">
        <v>1</v>
      </c>
      <c r="K3" s="8">
        <v>1</v>
      </c>
      <c r="L3" s="8">
        <v>1</v>
      </c>
      <c r="M3" s="8">
        <v>0</v>
      </c>
      <c r="N3" s="8" t="s">
        <v>18</v>
      </c>
      <c r="P3" s="11">
        <v>6</v>
      </c>
      <c r="Q3" s="11">
        <v>1</v>
      </c>
      <c r="S3" s="8">
        <v>1</v>
      </c>
      <c r="T3" s="8">
        <v>1</v>
      </c>
      <c r="V3" s="10">
        <v>11</v>
      </c>
      <c r="W3" s="10">
        <v>11</v>
      </c>
      <c r="X3" s="12">
        <v>1</v>
      </c>
      <c r="Y3" s="12" t="s">
        <v>22</v>
      </c>
      <c r="Z3" s="12">
        <v>0</v>
      </c>
      <c r="AB3" s="12">
        <f>$E$22+ROW() -2</f>
        <v>21</v>
      </c>
    </row>
    <row r="4" spans="1:28" x14ac:dyDescent="0.25">
      <c r="A4" s="8">
        <v>2</v>
      </c>
      <c r="B4" s="8">
        <v>100</v>
      </c>
      <c r="C4" s="8">
        <v>200</v>
      </c>
      <c r="E4" s="8">
        <v>2</v>
      </c>
      <c r="F4" s="8">
        <v>1</v>
      </c>
      <c r="G4" s="8">
        <v>0</v>
      </c>
      <c r="H4" s="8" t="s">
        <v>16</v>
      </c>
      <c r="I4" s="8">
        <v>1</v>
      </c>
      <c r="J4" s="8">
        <v>1</v>
      </c>
      <c r="K4" s="8">
        <v>1</v>
      </c>
      <c r="L4" s="8">
        <v>1</v>
      </c>
      <c r="M4" s="8">
        <v>0</v>
      </c>
      <c r="N4" s="8" t="s">
        <v>18</v>
      </c>
      <c r="P4" s="11">
        <v>7</v>
      </c>
      <c r="Q4" s="11">
        <v>2</v>
      </c>
      <c r="S4" s="8">
        <v>2</v>
      </c>
      <c r="T4" s="8">
        <v>2</v>
      </c>
      <c r="V4" s="10">
        <v>12</v>
      </c>
      <c r="W4" s="10">
        <v>12</v>
      </c>
      <c r="X4" s="12">
        <v>1</v>
      </c>
      <c r="Y4" s="12" t="s">
        <v>22</v>
      </c>
      <c r="Z4" s="12">
        <v>0</v>
      </c>
      <c r="AB4" s="12">
        <f t="shared" ref="AB4:AB7" si="0">$E$22+ROW() -2</f>
        <v>22</v>
      </c>
    </row>
    <row r="5" spans="1:28" x14ac:dyDescent="0.25">
      <c r="A5" s="8">
        <v>3</v>
      </c>
      <c r="B5" s="8">
        <v>100</v>
      </c>
      <c r="C5" s="8">
        <v>300</v>
      </c>
      <c r="E5" s="8">
        <v>3</v>
      </c>
      <c r="F5" s="8">
        <v>1</v>
      </c>
      <c r="G5" s="8">
        <v>0</v>
      </c>
      <c r="H5" s="8" t="s">
        <v>16</v>
      </c>
      <c r="I5" s="8">
        <v>1</v>
      </c>
      <c r="J5" s="8">
        <v>1</v>
      </c>
      <c r="K5" s="8">
        <v>1</v>
      </c>
      <c r="L5" s="8">
        <v>1</v>
      </c>
      <c r="M5" s="8">
        <v>0</v>
      </c>
      <c r="N5" s="8" t="s">
        <v>18</v>
      </c>
      <c r="P5" s="11">
        <v>8</v>
      </c>
      <c r="Q5" s="11">
        <v>3</v>
      </c>
      <c r="S5" s="8">
        <v>3</v>
      </c>
      <c r="T5" s="8">
        <v>3</v>
      </c>
      <c r="V5" s="10">
        <v>13</v>
      </c>
      <c r="W5" s="10">
        <v>13</v>
      </c>
      <c r="X5" s="12">
        <v>1</v>
      </c>
      <c r="Y5" s="12" t="s">
        <v>22</v>
      </c>
      <c r="Z5" s="12">
        <v>0</v>
      </c>
      <c r="AB5" s="12">
        <f t="shared" si="0"/>
        <v>23</v>
      </c>
    </row>
    <row r="6" spans="1:28" x14ac:dyDescent="0.25">
      <c r="A6" s="8">
        <v>4</v>
      </c>
      <c r="B6" s="8">
        <v>100</v>
      </c>
      <c r="C6" s="8">
        <v>400</v>
      </c>
      <c r="E6" s="8">
        <v>4</v>
      </c>
      <c r="F6" s="8">
        <v>1</v>
      </c>
      <c r="G6" s="8">
        <v>0</v>
      </c>
      <c r="H6" s="8" t="s">
        <v>16</v>
      </c>
      <c r="I6" s="8">
        <v>1</v>
      </c>
      <c r="J6" s="8">
        <v>1</v>
      </c>
      <c r="K6" s="8">
        <v>1</v>
      </c>
      <c r="L6" s="8">
        <v>1</v>
      </c>
      <c r="M6" s="8">
        <v>0</v>
      </c>
      <c r="N6" s="8" t="s">
        <v>18</v>
      </c>
      <c r="P6" s="11">
        <v>9</v>
      </c>
      <c r="Q6" s="11">
        <v>4</v>
      </c>
      <c r="S6" s="8">
        <v>4</v>
      </c>
      <c r="T6" s="8">
        <v>4</v>
      </c>
      <c r="V6" s="10">
        <v>14</v>
      </c>
      <c r="W6" s="10">
        <v>14</v>
      </c>
      <c r="X6" s="12">
        <v>1</v>
      </c>
      <c r="Y6" s="12" t="s">
        <v>22</v>
      </c>
      <c r="Z6" s="12">
        <v>0</v>
      </c>
      <c r="AB6" s="12">
        <f t="shared" si="0"/>
        <v>24</v>
      </c>
    </row>
    <row r="7" spans="1:28" x14ac:dyDescent="0.25">
      <c r="A7" s="8">
        <v>5</v>
      </c>
      <c r="B7" s="8">
        <v>100</v>
      </c>
      <c r="C7" s="8">
        <v>500</v>
      </c>
      <c r="E7" s="8">
        <v>5</v>
      </c>
      <c r="F7" s="8">
        <v>1</v>
      </c>
      <c r="G7" s="8">
        <v>0</v>
      </c>
      <c r="H7" s="8" t="s">
        <v>16</v>
      </c>
      <c r="I7" s="8">
        <v>1</v>
      </c>
      <c r="J7" s="8">
        <v>1</v>
      </c>
      <c r="K7" s="8">
        <v>1</v>
      </c>
      <c r="L7" s="8">
        <v>1</v>
      </c>
      <c r="M7" s="8">
        <v>0</v>
      </c>
      <c r="N7" s="8" t="s">
        <v>18</v>
      </c>
      <c r="P7" s="11">
        <v>10</v>
      </c>
      <c r="Q7" s="11">
        <v>5</v>
      </c>
      <c r="S7" s="8">
        <v>5</v>
      </c>
      <c r="T7" s="8">
        <v>5</v>
      </c>
      <c r="V7" s="10">
        <v>15</v>
      </c>
      <c r="W7" s="10">
        <v>15</v>
      </c>
      <c r="X7" s="12">
        <v>1</v>
      </c>
      <c r="Y7" s="12" t="s">
        <v>22</v>
      </c>
      <c r="Z7" s="12">
        <v>0</v>
      </c>
      <c r="AB7" s="12">
        <f t="shared" si="0"/>
        <v>25</v>
      </c>
    </row>
    <row r="8" spans="1:28" x14ac:dyDescent="0.25">
      <c r="A8" s="9">
        <v>6</v>
      </c>
      <c r="B8" s="9">
        <v>100</v>
      </c>
      <c r="C8" s="9">
        <v>0</v>
      </c>
      <c r="E8" s="11">
        <v>6</v>
      </c>
      <c r="F8" s="11">
        <v>1</v>
      </c>
      <c r="G8" s="11">
        <v>0</v>
      </c>
      <c r="H8" s="11" t="s">
        <v>16</v>
      </c>
      <c r="I8" s="11">
        <v>1</v>
      </c>
      <c r="J8" s="11">
        <v>1</v>
      </c>
      <c r="K8" s="11">
        <v>1</v>
      </c>
      <c r="L8" s="11">
        <v>1</v>
      </c>
      <c r="M8" s="11">
        <v>0</v>
      </c>
      <c r="N8" s="11" t="s">
        <v>19</v>
      </c>
      <c r="P8" s="9">
        <v>11</v>
      </c>
      <c r="Q8" s="9">
        <v>6</v>
      </c>
      <c r="S8" s="9">
        <v>11</v>
      </c>
      <c r="T8" s="9">
        <v>6</v>
      </c>
    </row>
    <row r="9" spans="1:28" x14ac:dyDescent="0.25">
      <c r="A9" s="9">
        <v>7</v>
      </c>
      <c r="B9" s="9">
        <v>100</v>
      </c>
      <c r="C9" s="9">
        <v>0</v>
      </c>
      <c r="E9" s="11">
        <v>7</v>
      </c>
      <c r="F9" s="11">
        <v>1</v>
      </c>
      <c r="G9" s="11">
        <v>0</v>
      </c>
      <c r="H9" s="11" t="s">
        <v>16</v>
      </c>
      <c r="I9" s="11">
        <v>1</v>
      </c>
      <c r="J9" s="11">
        <v>1</v>
      </c>
      <c r="K9" s="11">
        <v>1</v>
      </c>
      <c r="L9" s="11">
        <v>1</v>
      </c>
      <c r="M9" s="11">
        <v>0</v>
      </c>
      <c r="N9" s="11" t="s">
        <v>19</v>
      </c>
      <c r="P9" s="9">
        <v>12</v>
      </c>
      <c r="Q9" s="9">
        <v>7</v>
      </c>
      <c r="S9" s="9">
        <v>12</v>
      </c>
      <c r="T9" s="9">
        <v>7</v>
      </c>
    </row>
    <row r="10" spans="1:28" x14ac:dyDescent="0.25">
      <c r="A10" s="9">
        <v>8</v>
      </c>
      <c r="B10" s="9">
        <v>100</v>
      </c>
      <c r="C10" s="9">
        <v>0</v>
      </c>
      <c r="E10" s="11">
        <v>8</v>
      </c>
      <c r="F10" s="11">
        <v>1</v>
      </c>
      <c r="G10" s="11">
        <v>0</v>
      </c>
      <c r="H10" s="11" t="s">
        <v>16</v>
      </c>
      <c r="I10" s="11">
        <v>1</v>
      </c>
      <c r="J10" s="11">
        <v>1</v>
      </c>
      <c r="K10" s="11">
        <v>1</v>
      </c>
      <c r="L10" s="11">
        <v>1</v>
      </c>
      <c r="M10" s="11">
        <v>0</v>
      </c>
      <c r="N10" s="11" t="s">
        <v>19</v>
      </c>
      <c r="P10" s="9">
        <v>13</v>
      </c>
      <c r="Q10" s="9">
        <v>8</v>
      </c>
      <c r="S10" s="9">
        <v>13</v>
      </c>
      <c r="T10" s="9">
        <v>8</v>
      </c>
    </row>
    <row r="11" spans="1:28" x14ac:dyDescent="0.25">
      <c r="A11" s="9">
        <v>9</v>
      </c>
      <c r="B11" s="9">
        <v>100</v>
      </c>
      <c r="C11" s="9">
        <v>0</v>
      </c>
      <c r="E11" s="11">
        <v>9</v>
      </c>
      <c r="F11" s="11">
        <v>1</v>
      </c>
      <c r="G11" s="11">
        <v>0</v>
      </c>
      <c r="H11" s="11" t="s">
        <v>16</v>
      </c>
      <c r="I11" s="11">
        <v>1</v>
      </c>
      <c r="J11" s="11">
        <v>1</v>
      </c>
      <c r="K11" s="11">
        <v>1</v>
      </c>
      <c r="L11" s="11">
        <v>1</v>
      </c>
      <c r="M11" s="11">
        <v>0</v>
      </c>
      <c r="N11" s="11" t="s">
        <v>19</v>
      </c>
      <c r="P11" s="9">
        <v>14</v>
      </c>
      <c r="Q11" s="9">
        <v>9</v>
      </c>
      <c r="S11" s="9">
        <v>14</v>
      </c>
      <c r="T11" s="9">
        <v>9</v>
      </c>
    </row>
    <row r="12" spans="1:28" x14ac:dyDescent="0.25">
      <c r="A12" s="9">
        <v>10</v>
      </c>
      <c r="B12" s="9">
        <v>100</v>
      </c>
      <c r="C12" s="9">
        <v>0</v>
      </c>
      <c r="E12" s="11">
        <v>10</v>
      </c>
      <c r="F12" s="11">
        <v>1</v>
      </c>
      <c r="G12" s="11">
        <v>0</v>
      </c>
      <c r="H12" s="11" t="s">
        <v>16</v>
      </c>
      <c r="I12" s="11">
        <v>1</v>
      </c>
      <c r="J12" s="11">
        <v>1</v>
      </c>
      <c r="K12" s="11">
        <v>1</v>
      </c>
      <c r="L12" s="11">
        <v>1</v>
      </c>
      <c r="M12" s="11">
        <v>0</v>
      </c>
      <c r="N12" s="11" t="s">
        <v>19</v>
      </c>
      <c r="P12" s="9">
        <v>15</v>
      </c>
      <c r="Q12" s="9">
        <v>10</v>
      </c>
      <c r="S12" s="9">
        <v>15</v>
      </c>
      <c r="T12" s="9">
        <v>10</v>
      </c>
    </row>
    <row r="13" spans="1:28" x14ac:dyDescent="0.25">
      <c r="A13" s="10">
        <v>11</v>
      </c>
      <c r="B13" s="10">
        <v>100</v>
      </c>
      <c r="C13" s="10">
        <v>100</v>
      </c>
      <c r="E13" s="9">
        <v>11</v>
      </c>
      <c r="F13" s="9">
        <v>1</v>
      </c>
      <c r="G13" s="9">
        <v>0</v>
      </c>
      <c r="H13" s="9" t="s">
        <v>16</v>
      </c>
      <c r="I13" s="9">
        <v>1</v>
      </c>
      <c r="J13" s="9">
        <v>1</v>
      </c>
      <c r="K13" s="9">
        <v>1</v>
      </c>
      <c r="L13" s="9">
        <v>1</v>
      </c>
      <c r="M13" s="9">
        <v>0</v>
      </c>
      <c r="N13" s="9" t="s">
        <v>20</v>
      </c>
      <c r="P13" s="10">
        <v>16</v>
      </c>
      <c r="Q13" s="10">
        <v>11</v>
      </c>
      <c r="S13" s="10">
        <v>16</v>
      </c>
      <c r="T13" s="10">
        <v>11</v>
      </c>
    </row>
    <row r="14" spans="1:28" x14ac:dyDescent="0.25">
      <c r="A14" s="10">
        <v>12</v>
      </c>
      <c r="B14" s="10">
        <v>100</v>
      </c>
      <c r="C14" s="10">
        <v>200</v>
      </c>
      <c r="E14" s="9">
        <v>12</v>
      </c>
      <c r="F14" s="9">
        <v>1</v>
      </c>
      <c r="G14" s="9">
        <v>0</v>
      </c>
      <c r="H14" s="9" t="s">
        <v>16</v>
      </c>
      <c r="I14" s="9">
        <v>1</v>
      </c>
      <c r="J14" s="9">
        <v>1</v>
      </c>
      <c r="K14" s="9">
        <v>1</v>
      </c>
      <c r="L14" s="9">
        <v>1</v>
      </c>
      <c r="M14" s="9">
        <v>0</v>
      </c>
      <c r="N14" s="9" t="s">
        <v>20</v>
      </c>
      <c r="P14" s="10">
        <v>17</v>
      </c>
      <c r="Q14" s="10">
        <v>12</v>
      </c>
      <c r="S14" s="10">
        <v>17</v>
      </c>
      <c r="T14" s="10">
        <v>12</v>
      </c>
    </row>
    <row r="15" spans="1:28" x14ac:dyDescent="0.25">
      <c r="A15" s="10">
        <v>13</v>
      </c>
      <c r="B15" s="10">
        <v>100</v>
      </c>
      <c r="C15" s="10">
        <v>300</v>
      </c>
      <c r="E15" s="9">
        <v>13</v>
      </c>
      <c r="F15" s="9">
        <v>1</v>
      </c>
      <c r="G15" s="9">
        <v>0</v>
      </c>
      <c r="H15" s="9" t="s">
        <v>16</v>
      </c>
      <c r="I15" s="9">
        <v>1</v>
      </c>
      <c r="J15" s="9">
        <v>1</v>
      </c>
      <c r="K15" s="9">
        <v>1</v>
      </c>
      <c r="L15" s="9">
        <v>1</v>
      </c>
      <c r="M15" s="9">
        <v>0</v>
      </c>
      <c r="N15" s="9" t="s">
        <v>20</v>
      </c>
      <c r="P15" s="10">
        <v>18</v>
      </c>
      <c r="Q15" s="10">
        <v>13</v>
      </c>
      <c r="S15" s="10">
        <v>18</v>
      </c>
      <c r="T15" s="10">
        <v>13</v>
      </c>
    </row>
    <row r="16" spans="1:28" x14ac:dyDescent="0.25">
      <c r="A16" s="10">
        <v>14</v>
      </c>
      <c r="B16" s="10">
        <v>100</v>
      </c>
      <c r="C16" s="10">
        <v>400</v>
      </c>
      <c r="E16" s="9">
        <v>14</v>
      </c>
      <c r="F16" s="9">
        <v>1</v>
      </c>
      <c r="G16" s="9">
        <v>0</v>
      </c>
      <c r="H16" s="9" t="s">
        <v>16</v>
      </c>
      <c r="I16" s="9">
        <v>1</v>
      </c>
      <c r="J16" s="9">
        <v>1</v>
      </c>
      <c r="K16" s="9">
        <v>1</v>
      </c>
      <c r="L16" s="9">
        <v>1</v>
      </c>
      <c r="M16" s="9">
        <v>0</v>
      </c>
      <c r="N16" s="9" t="s">
        <v>20</v>
      </c>
      <c r="P16" s="10">
        <v>19</v>
      </c>
      <c r="Q16" s="10">
        <v>14</v>
      </c>
      <c r="S16" s="10">
        <v>19</v>
      </c>
      <c r="T16" s="10">
        <v>14</v>
      </c>
    </row>
    <row r="17" spans="1:20" x14ac:dyDescent="0.25">
      <c r="A17" s="10">
        <v>15</v>
      </c>
      <c r="B17" s="10">
        <v>100</v>
      </c>
      <c r="C17" s="10">
        <v>500</v>
      </c>
      <c r="E17" s="9">
        <v>15</v>
      </c>
      <c r="F17" s="9">
        <v>1</v>
      </c>
      <c r="G17" s="9">
        <v>0</v>
      </c>
      <c r="H17" s="9" t="s">
        <v>16</v>
      </c>
      <c r="I17" s="9">
        <v>1</v>
      </c>
      <c r="J17" s="9">
        <v>1</v>
      </c>
      <c r="K17" s="9">
        <v>1</v>
      </c>
      <c r="L17" s="9">
        <v>1</v>
      </c>
      <c r="M17" s="9">
        <v>0</v>
      </c>
      <c r="N17" s="9" t="s">
        <v>20</v>
      </c>
      <c r="P17" s="10">
        <v>20</v>
      </c>
      <c r="Q17" s="10">
        <v>15</v>
      </c>
      <c r="S17" s="10">
        <v>20</v>
      </c>
      <c r="T17" s="10">
        <v>15</v>
      </c>
    </row>
    <row r="18" spans="1:20" x14ac:dyDescent="0.25">
      <c r="E18" s="10">
        <v>16</v>
      </c>
      <c r="F18" s="10">
        <v>1</v>
      </c>
      <c r="G18" s="10">
        <v>0</v>
      </c>
      <c r="H18" s="10" t="s">
        <v>16</v>
      </c>
      <c r="I18" s="10">
        <v>1</v>
      </c>
      <c r="J18" s="10">
        <v>1</v>
      </c>
      <c r="K18" s="10">
        <v>1</v>
      </c>
      <c r="L18" s="10">
        <v>1</v>
      </c>
      <c r="M18" s="10">
        <v>0</v>
      </c>
      <c r="N18" s="10" t="s">
        <v>21</v>
      </c>
    </row>
    <row r="19" spans="1:20" x14ac:dyDescent="0.25">
      <c r="E19" s="10">
        <v>17</v>
      </c>
      <c r="F19" s="10">
        <v>1</v>
      </c>
      <c r="G19" s="10">
        <v>0</v>
      </c>
      <c r="H19" s="10" t="s">
        <v>16</v>
      </c>
      <c r="I19" s="10">
        <v>1</v>
      </c>
      <c r="J19" s="10">
        <v>1</v>
      </c>
      <c r="K19" s="10">
        <v>1</v>
      </c>
      <c r="L19" s="10">
        <v>1</v>
      </c>
      <c r="M19" s="10">
        <v>0</v>
      </c>
      <c r="N19" s="10" t="s">
        <v>21</v>
      </c>
    </row>
    <row r="20" spans="1:20" x14ac:dyDescent="0.25">
      <c r="E20" s="10">
        <v>18</v>
      </c>
      <c r="F20" s="10">
        <v>1</v>
      </c>
      <c r="G20" s="10">
        <v>0</v>
      </c>
      <c r="H20" s="10" t="s">
        <v>16</v>
      </c>
      <c r="I20" s="10">
        <v>1</v>
      </c>
      <c r="J20" s="10">
        <v>1</v>
      </c>
      <c r="K20" s="10">
        <v>1</v>
      </c>
      <c r="L20" s="10">
        <v>1</v>
      </c>
      <c r="M20" s="10">
        <v>0</v>
      </c>
      <c r="N20" s="10" t="s">
        <v>21</v>
      </c>
    </row>
    <row r="21" spans="1:20" x14ac:dyDescent="0.25">
      <c r="E21" s="10">
        <v>19</v>
      </c>
      <c r="F21" s="10">
        <v>1</v>
      </c>
      <c r="G21" s="10">
        <v>0</v>
      </c>
      <c r="H21" s="10" t="s">
        <v>16</v>
      </c>
      <c r="I21" s="10">
        <v>1</v>
      </c>
      <c r="J21" s="10">
        <v>1</v>
      </c>
      <c r="K21" s="10">
        <v>1</v>
      </c>
      <c r="L21" s="10">
        <v>1</v>
      </c>
      <c r="M21" s="10">
        <v>0</v>
      </c>
      <c r="N21" s="10" t="s">
        <v>21</v>
      </c>
    </row>
    <row r="22" spans="1:20" x14ac:dyDescent="0.25">
      <c r="E22" s="10">
        <v>20</v>
      </c>
      <c r="F22" s="10">
        <v>1</v>
      </c>
      <c r="G22" s="10">
        <v>0</v>
      </c>
      <c r="H22" s="10" t="s">
        <v>16</v>
      </c>
      <c r="I22" s="10">
        <v>1</v>
      </c>
      <c r="J22" s="10">
        <v>1</v>
      </c>
      <c r="K22" s="10">
        <v>1</v>
      </c>
      <c r="L22" s="10">
        <v>1</v>
      </c>
      <c r="M22" s="10">
        <v>0</v>
      </c>
      <c r="N22" s="10" t="s">
        <v>21</v>
      </c>
    </row>
  </sheetData>
  <mergeCells count="5">
    <mergeCell ref="A1:C1"/>
    <mergeCell ref="P1:Q1"/>
    <mergeCell ref="S1:T1"/>
    <mergeCell ref="V1:Z1"/>
    <mergeCell ref="E1:M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C26" sqref="C26"/>
    </sheetView>
  </sheetViews>
  <sheetFormatPr baseColWidth="10" defaultColWidth="9.140625" defaultRowHeight="15" x14ac:dyDescent="0.25"/>
  <cols>
    <col min="1" max="1" width="77.28515625" bestFit="1" customWidth="1"/>
    <col min="2" max="2" width="12.85546875" customWidth="1"/>
    <col min="3" max="3" width="176" bestFit="1" customWidth="1"/>
    <col min="5" max="5" width="63" customWidth="1"/>
    <col min="7" max="7" width="49.28515625" bestFit="1" customWidth="1"/>
    <col min="9" max="9" width="62" bestFit="1" customWidth="1"/>
    <col min="11" max="11" width="59.85546875" bestFit="1" customWidth="1"/>
  </cols>
  <sheetData>
    <row r="1" spans="1:14" x14ac:dyDescent="0.25">
      <c r="A1" s="2" t="s">
        <v>12</v>
      </c>
      <c r="B1" s="1" t="s">
        <v>24</v>
      </c>
      <c r="C1" s="6" t="s">
        <v>6</v>
      </c>
      <c r="D1" s="1" t="s">
        <v>24</v>
      </c>
      <c r="E1" s="6" t="s">
        <v>14</v>
      </c>
      <c r="F1" s="1" t="s">
        <v>24</v>
      </c>
      <c r="G1" s="6" t="s">
        <v>15</v>
      </c>
      <c r="H1" s="1" t="s">
        <v>24</v>
      </c>
      <c r="I1" s="6" t="s">
        <v>0</v>
      </c>
      <c r="J1" s="1" t="s">
        <v>24</v>
      </c>
      <c r="K1" s="5" t="s">
        <v>23</v>
      </c>
      <c r="L1" s="7"/>
      <c r="M1" s="7"/>
      <c r="N1" s="7"/>
    </row>
    <row r="2" spans="1:14" x14ac:dyDescent="0.25">
      <c r="A2" t="str">
        <f>CONCATENATE("INSERT INTO BATCH_DATOS_CNT (CNT_ID, OFI_ID, CNT_RIESGO) VALUES (",DATOS!A3,", ",DATOS!B3,", ",DATOS!C3,");")</f>
        <v>INSERT INTO BATCH_DATOS_CNT (CNT_ID, OFI_ID, CNT_RIESGO) VALUES (1, 100, 100);</v>
      </c>
      <c r="C2" t="str">
        <f>CONCATENATE("INSERT INTO BATCH_DATOS_EXP (EXP_ID, ARQ_ID, EXP_BORRADO, DD_TPE_CODIGO, DD_EEX_CODIGO, RCF_ESQ_ID, RCF_AGE_ID, RCF_SCA_ID, EXP_MANUAL) VALUES (",DATOS!E3,",",DATOS!F3,",",DATOS!G3,",'",DATOS!H3,"',",DATOS!I3,",",DATOS!J3,",",DATOS!K3,", ",DATOS!L3,", ",DATOS!M3,");")</f>
        <v>INSERT INTO BATCH_DATOS_EXP (EXP_ID, ARQ_ID, EXP_BORRADO, DD_TPE_CODIGO, DD_EEX_CODIGO, RCF_ESQ_ID, RCF_AGE_ID, RCF_SCA_ID, EXP_MANUAL) VALUES (1,1,0,'RECOBRO',1,1,1, 1, 0);</v>
      </c>
      <c r="E2" t="str">
        <f>CONCATENATE("INSERT INTO BATCH_DATOS_PER_EXP VALUES (",DATOS!P3,",",DATOS!Q3,");")</f>
        <v>INSERT INTO BATCH_DATOS_PER_EXP VALUES (6,1);</v>
      </c>
      <c r="G2" t="str">
        <f>CONCATENATE("INSERT INTO BATCH_DATOS_CNT_EXP VALUES (",DATOS!S3,",",DATOS!T3,");")</f>
        <v>INSERT INTO BATCH_DATOS_CNT_EXP VALUES (1,1);</v>
      </c>
      <c r="I2" t="str">
        <f>CONCATENATE("INSERT INTO BATCH_DATOS_EXCEPTUADOS VALUES (",DATOS!V3,", ",DATOS!W3,", ",DATOS!X3,", '",DATOS!Y3,"', ",DATOS!Z3,");")</f>
        <v>INSERT INTO BATCH_DATOS_EXCEPTUADOS VALUES (11, 11, 1, 'A', 0);</v>
      </c>
      <c r="K2" t="str">
        <f>CONCATENATE("INSERT INTO ",$K$1," (EXP_ID) VALUES (",DATOS!AB3,");")</f>
        <v>INSERT INTO TMP_REC_EXP_EXTINCION_RU (EXP_ID) VALUES (21);</v>
      </c>
    </row>
    <row r="3" spans="1:14" x14ac:dyDescent="0.25">
      <c r="A3" t="str">
        <f>CONCATENATE("INSERT INTO BATCH_DATOS_CNT (CNT_ID, OFI_ID, CNT_RIESGO) VALUES (",DATOS!A4,", ",DATOS!B4,", ",DATOS!C4,");")</f>
        <v>INSERT INTO BATCH_DATOS_CNT (CNT_ID, OFI_ID, CNT_RIESGO) VALUES (2, 100, 200);</v>
      </c>
      <c r="C3" t="str">
        <f>CONCATENATE("INSERT INTO BATCH_DATOS_EXP (EXP_ID, ARQ_ID, EXP_BORRADO, DD_TPE_CODIGO, DD_EEX_CODIGO, RCF_ESQ_ID, RCF_AGE_ID, RCF_SCA_ID, EXP_MANUAL) VALUES (",DATOS!E4,",",DATOS!F4,",",DATOS!G4,",'",DATOS!H4,"',",DATOS!I4,",",DATOS!J4,",",DATOS!K4,", ",DATOS!L4,", ",DATOS!M4,");")</f>
        <v>INSERT INTO BATCH_DATOS_EXP (EXP_ID, ARQ_ID, EXP_BORRADO, DD_TPE_CODIGO, DD_EEX_CODIGO, RCF_ESQ_ID, RCF_AGE_ID, RCF_SCA_ID, EXP_MANUAL) VALUES (2,1,0,'RECOBRO',1,1,1, 1, 0);</v>
      </c>
      <c r="E3" t="str">
        <f>CONCATENATE("INSERT INTO BATCH_DATOS_PER_EXP VALUES (",DATOS!P4,",",DATOS!Q4,");")</f>
        <v>INSERT INTO BATCH_DATOS_PER_EXP VALUES (7,2);</v>
      </c>
      <c r="G3" t="str">
        <f>CONCATENATE("INSERT INTO BATCH_DATOS_CNT_EXP VALUES (",DATOS!S4,",",DATOS!T4,");")</f>
        <v>INSERT INTO BATCH_DATOS_CNT_EXP VALUES (2,2);</v>
      </c>
      <c r="I3" t="str">
        <f>CONCATENATE("INSERT INTO BATCH_DATOS_EXCEPTUADOS VALUES (",DATOS!V4,", ",DATOS!W4,", ",DATOS!X4,", '",DATOS!Y4,"', ",DATOS!Z4,");")</f>
        <v>INSERT INTO BATCH_DATOS_EXCEPTUADOS VALUES (12, 12, 1, 'A', 0);</v>
      </c>
      <c r="K3" t="str">
        <f>CONCATENATE("INSERT INTO ",$K$1," (EXP_ID) VALUES (",DATOS!AB4,");")</f>
        <v>INSERT INTO TMP_REC_EXP_EXTINCION_RU (EXP_ID) VALUES (22);</v>
      </c>
    </row>
    <row r="4" spans="1:14" x14ac:dyDescent="0.25">
      <c r="A4" t="str">
        <f>CONCATENATE("INSERT INTO BATCH_DATOS_CNT (CNT_ID, OFI_ID, CNT_RIESGO) VALUES (",DATOS!A5,", ",DATOS!B5,", ",DATOS!C5,");")</f>
        <v>INSERT INTO BATCH_DATOS_CNT (CNT_ID, OFI_ID, CNT_RIESGO) VALUES (3, 100, 300);</v>
      </c>
      <c r="C4" t="str">
        <f>CONCATENATE("INSERT INTO BATCH_DATOS_EXP (EXP_ID, ARQ_ID, EXP_BORRADO, DD_TPE_CODIGO, DD_EEX_CODIGO, RCF_ESQ_ID, RCF_AGE_ID, RCF_SCA_ID, EXP_MANUAL) VALUES (",DATOS!E5,",",DATOS!F5,",",DATOS!G5,",'",DATOS!H5,"',",DATOS!I5,",",DATOS!J5,",",DATOS!K5,", ",DATOS!L5,", ",DATOS!M5,");")</f>
        <v>INSERT INTO BATCH_DATOS_EXP (EXP_ID, ARQ_ID, EXP_BORRADO, DD_TPE_CODIGO, DD_EEX_CODIGO, RCF_ESQ_ID, RCF_AGE_ID, RCF_SCA_ID, EXP_MANUAL) VALUES (3,1,0,'RECOBRO',1,1,1, 1, 0);</v>
      </c>
      <c r="E4" t="str">
        <f>CONCATENATE("INSERT INTO BATCH_DATOS_PER_EXP VALUES (",DATOS!P5,",",DATOS!Q5,");")</f>
        <v>INSERT INTO BATCH_DATOS_PER_EXP VALUES (8,3);</v>
      </c>
      <c r="G4" t="str">
        <f>CONCATENATE("INSERT INTO BATCH_DATOS_CNT_EXP VALUES (",DATOS!S5,",",DATOS!T5,");")</f>
        <v>INSERT INTO BATCH_DATOS_CNT_EXP VALUES (3,3);</v>
      </c>
      <c r="I4" t="str">
        <f>CONCATENATE("INSERT INTO BATCH_DATOS_EXCEPTUADOS VALUES (",DATOS!V5,", ",DATOS!W5,", ",DATOS!X5,", '",DATOS!Y5,"', ",DATOS!Z5,");")</f>
        <v>INSERT INTO BATCH_DATOS_EXCEPTUADOS VALUES (13, 13, 1, 'A', 0);</v>
      </c>
      <c r="K4" t="str">
        <f>CONCATENATE("INSERT INTO ",$K$1," (EXP_ID) VALUES (",DATOS!AB5,");")</f>
        <v>INSERT INTO TMP_REC_EXP_EXTINCION_RU (EXP_ID) VALUES (23);</v>
      </c>
    </row>
    <row r="5" spans="1:14" x14ac:dyDescent="0.25">
      <c r="A5" t="str">
        <f>CONCATENATE("INSERT INTO BATCH_DATOS_CNT (CNT_ID, OFI_ID, CNT_RIESGO) VALUES (",DATOS!A6,", ",DATOS!B6,", ",DATOS!C6,");")</f>
        <v>INSERT INTO BATCH_DATOS_CNT (CNT_ID, OFI_ID, CNT_RIESGO) VALUES (4, 100, 400);</v>
      </c>
      <c r="C5" t="str">
        <f>CONCATENATE("INSERT INTO BATCH_DATOS_EXP (EXP_ID, ARQ_ID, EXP_BORRADO, DD_TPE_CODIGO, DD_EEX_CODIGO, RCF_ESQ_ID, RCF_AGE_ID, RCF_SCA_ID, EXP_MANUAL) VALUES (",DATOS!E6,",",DATOS!F6,",",DATOS!G6,",'",DATOS!H6,"',",DATOS!I6,",",DATOS!J6,",",DATOS!K6,", ",DATOS!L6,", ",DATOS!M6,");")</f>
        <v>INSERT INTO BATCH_DATOS_EXP (EXP_ID, ARQ_ID, EXP_BORRADO, DD_TPE_CODIGO, DD_EEX_CODIGO, RCF_ESQ_ID, RCF_AGE_ID, RCF_SCA_ID, EXP_MANUAL) VALUES (4,1,0,'RECOBRO',1,1,1, 1, 0);</v>
      </c>
      <c r="E5" t="str">
        <f>CONCATENATE("INSERT INTO BATCH_DATOS_PER_EXP VALUES (",DATOS!P6,",",DATOS!Q6,");")</f>
        <v>INSERT INTO BATCH_DATOS_PER_EXP VALUES (9,4);</v>
      </c>
      <c r="G5" t="str">
        <f>CONCATENATE("INSERT INTO BATCH_DATOS_CNT_EXP VALUES (",DATOS!S6,",",DATOS!T6,");")</f>
        <v>INSERT INTO BATCH_DATOS_CNT_EXP VALUES (4,4);</v>
      </c>
      <c r="I5" t="str">
        <f>CONCATENATE("INSERT INTO BATCH_DATOS_EXCEPTUADOS VALUES (",DATOS!V6,", ",DATOS!W6,", ",DATOS!X6,", '",DATOS!Y6,"', ",DATOS!Z6,");")</f>
        <v>INSERT INTO BATCH_DATOS_EXCEPTUADOS VALUES (14, 14, 1, 'A', 0);</v>
      </c>
      <c r="K5" t="str">
        <f>CONCATENATE("INSERT INTO ",$K$1," (EXP_ID) VALUES (",DATOS!AB6,");")</f>
        <v>INSERT INTO TMP_REC_EXP_EXTINCION_RU (EXP_ID) VALUES (24);</v>
      </c>
    </row>
    <row r="6" spans="1:14" x14ac:dyDescent="0.25">
      <c r="A6" t="str">
        <f>CONCATENATE("INSERT INTO BATCH_DATOS_CNT (CNT_ID, OFI_ID, CNT_RIESGO) VALUES (",DATOS!A7,", ",DATOS!B7,", ",DATOS!C7,");")</f>
        <v>INSERT INTO BATCH_DATOS_CNT (CNT_ID, OFI_ID, CNT_RIESGO) VALUES (5, 100, 500);</v>
      </c>
      <c r="C6" t="str">
        <f>CONCATENATE("INSERT INTO BATCH_DATOS_EXP (EXP_ID, ARQ_ID, EXP_BORRADO, DD_TPE_CODIGO, DD_EEX_CODIGO, RCF_ESQ_ID, RCF_AGE_ID, RCF_SCA_ID, EXP_MANUAL) VALUES (",DATOS!E7,",",DATOS!F7,",",DATOS!G7,",'",DATOS!H7,"',",DATOS!I7,",",DATOS!J7,",",DATOS!K7,", ",DATOS!L7,", ",DATOS!M7,");")</f>
        <v>INSERT INTO BATCH_DATOS_EXP (EXP_ID, ARQ_ID, EXP_BORRADO, DD_TPE_CODIGO, DD_EEX_CODIGO, RCF_ESQ_ID, RCF_AGE_ID, RCF_SCA_ID, EXP_MANUAL) VALUES (5,1,0,'RECOBRO',1,1,1, 1, 0);</v>
      </c>
      <c r="E6" t="str">
        <f>CONCATENATE("INSERT INTO BATCH_DATOS_PER_EXP VALUES (",DATOS!P7,",",DATOS!Q7,");")</f>
        <v>INSERT INTO BATCH_DATOS_PER_EXP VALUES (10,5);</v>
      </c>
      <c r="G6" t="str">
        <f>CONCATENATE("INSERT INTO BATCH_DATOS_CNT_EXP VALUES (",DATOS!S7,",",DATOS!T7,");")</f>
        <v>INSERT INTO BATCH_DATOS_CNT_EXP VALUES (5,5);</v>
      </c>
      <c r="I6" t="str">
        <f>CONCATENATE("INSERT INTO BATCH_DATOS_EXCEPTUADOS VALUES (",DATOS!V7,", ",DATOS!W7,", ",DATOS!X7,", '",DATOS!Y7,"', ",DATOS!Z7,");")</f>
        <v>INSERT INTO BATCH_DATOS_EXCEPTUADOS VALUES (15, 15, 1, 'A', 0);</v>
      </c>
      <c r="K6" t="str">
        <f>CONCATENATE("INSERT INTO ",$K$1," (EXP_ID) VALUES (",DATOS!AB7,");")</f>
        <v>INSERT INTO TMP_REC_EXP_EXTINCION_RU (EXP_ID) VALUES (25);</v>
      </c>
    </row>
    <row r="7" spans="1:14" x14ac:dyDescent="0.25">
      <c r="A7" t="str">
        <f>CONCATENATE("INSERT INTO BATCH_DATOS_CNT (CNT_ID, OFI_ID, CNT_RIESGO) VALUES (",DATOS!A8,", ",DATOS!B8,", ",DATOS!C8,");")</f>
        <v>INSERT INTO BATCH_DATOS_CNT (CNT_ID, OFI_ID, CNT_RIESGO) VALUES (6, 100, 0);</v>
      </c>
      <c r="C7" t="str">
        <f>CONCATENATE("INSERT INTO BATCH_DATOS_EXP (EXP_ID, ARQ_ID, EXP_BORRADO, DD_TPE_CODIGO, DD_EEX_CODIGO, RCF_ESQ_ID, RCF_AGE_ID, RCF_SCA_ID, EXP_MANUAL) VALUES (",DATOS!E8,",",DATOS!F8,",",DATOS!G8,",'",DATOS!H8,"',",DATOS!I8,",",DATOS!J8,",",DATOS!K8,", ",DATOS!L8,", ",DATOS!M8,");")</f>
        <v>INSERT INTO BATCH_DATOS_EXP (EXP_ID, ARQ_ID, EXP_BORRADO, DD_TPE_CODIGO, DD_EEX_CODIGO, RCF_ESQ_ID, RCF_AGE_ID, RCF_SCA_ID, EXP_MANUAL) VALUES (6,1,0,'RECOBRO',1,1,1, 1, 0);</v>
      </c>
      <c r="E7" t="str">
        <f>CONCATENATE("INSERT INTO BATCH_DATOS_PER_EXP VALUES (",DATOS!P8,",",DATOS!Q8,");")</f>
        <v>INSERT INTO BATCH_DATOS_PER_EXP VALUES (11,6);</v>
      </c>
      <c r="G7" t="str">
        <f>CONCATENATE("INSERT INTO BATCH_DATOS_CNT_EXP VALUES (",DATOS!S8,",",DATOS!T8,");")</f>
        <v>INSERT INTO BATCH_DATOS_CNT_EXP VALUES (11,6);</v>
      </c>
    </row>
    <row r="8" spans="1:14" x14ac:dyDescent="0.25">
      <c r="A8" t="str">
        <f>CONCATENATE("INSERT INTO BATCH_DATOS_CNT (CNT_ID, OFI_ID, CNT_RIESGO) VALUES (",DATOS!A9,", ",DATOS!B9,", ",DATOS!C9,");")</f>
        <v>INSERT INTO BATCH_DATOS_CNT (CNT_ID, OFI_ID, CNT_RIESGO) VALUES (7, 100, 0);</v>
      </c>
      <c r="C8" t="str">
        <f>CONCATENATE("INSERT INTO BATCH_DATOS_EXP (EXP_ID, ARQ_ID, EXP_BORRADO, DD_TPE_CODIGO, DD_EEX_CODIGO, RCF_ESQ_ID, RCF_AGE_ID, RCF_SCA_ID, EXP_MANUAL) VALUES (",DATOS!E9,",",DATOS!F9,",",DATOS!G9,",'",DATOS!H9,"',",DATOS!I9,",",DATOS!J9,",",DATOS!K9,", ",DATOS!L9,", ",DATOS!M9,");")</f>
        <v>INSERT INTO BATCH_DATOS_EXP (EXP_ID, ARQ_ID, EXP_BORRADO, DD_TPE_CODIGO, DD_EEX_CODIGO, RCF_ESQ_ID, RCF_AGE_ID, RCF_SCA_ID, EXP_MANUAL) VALUES (7,1,0,'RECOBRO',1,1,1, 1, 0);</v>
      </c>
      <c r="E8" t="str">
        <f>CONCATENATE("INSERT INTO BATCH_DATOS_PER_EXP VALUES (",DATOS!P9,",",DATOS!Q9,");")</f>
        <v>INSERT INTO BATCH_DATOS_PER_EXP VALUES (12,7);</v>
      </c>
      <c r="G8" t="str">
        <f>CONCATENATE("INSERT INTO BATCH_DATOS_CNT_EXP VALUES (",DATOS!S9,",",DATOS!T9,");")</f>
        <v>INSERT INTO BATCH_DATOS_CNT_EXP VALUES (12,7);</v>
      </c>
    </row>
    <row r="9" spans="1:14" x14ac:dyDescent="0.25">
      <c r="A9" t="str">
        <f>CONCATENATE("INSERT INTO BATCH_DATOS_CNT (CNT_ID, OFI_ID, CNT_RIESGO) VALUES (",DATOS!A10,", ",DATOS!B10,", ",DATOS!C10,");")</f>
        <v>INSERT INTO BATCH_DATOS_CNT (CNT_ID, OFI_ID, CNT_RIESGO) VALUES (8, 100, 0);</v>
      </c>
      <c r="C9" t="str">
        <f>CONCATENATE("INSERT INTO BATCH_DATOS_EXP (EXP_ID, ARQ_ID, EXP_BORRADO, DD_TPE_CODIGO, DD_EEX_CODIGO, RCF_ESQ_ID, RCF_AGE_ID, RCF_SCA_ID, EXP_MANUAL) VALUES (",DATOS!E10,",",DATOS!F10,",",DATOS!G10,",'",DATOS!H10,"',",DATOS!I10,",",DATOS!J10,",",DATOS!K10,", ",DATOS!L10,", ",DATOS!M10,");")</f>
        <v>INSERT INTO BATCH_DATOS_EXP (EXP_ID, ARQ_ID, EXP_BORRADO, DD_TPE_CODIGO, DD_EEX_CODIGO, RCF_ESQ_ID, RCF_AGE_ID, RCF_SCA_ID, EXP_MANUAL) VALUES (8,1,0,'RECOBRO',1,1,1, 1, 0);</v>
      </c>
      <c r="E9" t="str">
        <f>CONCATENATE("INSERT INTO BATCH_DATOS_PER_EXP VALUES (",DATOS!P10,",",DATOS!Q10,");")</f>
        <v>INSERT INTO BATCH_DATOS_PER_EXP VALUES (13,8);</v>
      </c>
      <c r="G9" t="str">
        <f>CONCATENATE("INSERT INTO BATCH_DATOS_CNT_EXP VALUES (",DATOS!S10,",",DATOS!T10,");")</f>
        <v>INSERT INTO BATCH_DATOS_CNT_EXP VALUES (13,8);</v>
      </c>
    </row>
    <row r="10" spans="1:14" x14ac:dyDescent="0.25">
      <c r="A10" t="str">
        <f>CONCATENATE("INSERT INTO BATCH_DATOS_CNT (CNT_ID, OFI_ID, CNT_RIESGO) VALUES (",DATOS!A11,", ",DATOS!B11,", ",DATOS!C11,");")</f>
        <v>INSERT INTO BATCH_DATOS_CNT (CNT_ID, OFI_ID, CNT_RIESGO) VALUES (9, 100, 0);</v>
      </c>
      <c r="C10" t="str">
        <f>CONCATENATE("INSERT INTO BATCH_DATOS_EXP (EXP_ID, ARQ_ID, EXP_BORRADO, DD_TPE_CODIGO, DD_EEX_CODIGO, RCF_ESQ_ID, RCF_AGE_ID, RCF_SCA_ID, EXP_MANUAL) VALUES (",DATOS!E11,",",DATOS!F11,",",DATOS!G11,",'",DATOS!H11,"',",DATOS!I11,",",DATOS!J11,",",DATOS!K11,", ",DATOS!L11,", ",DATOS!M11,");")</f>
        <v>INSERT INTO BATCH_DATOS_EXP (EXP_ID, ARQ_ID, EXP_BORRADO, DD_TPE_CODIGO, DD_EEX_CODIGO, RCF_ESQ_ID, RCF_AGE_ID, RCF_SCA_ID, EXP_MANUAL) VALUES (9,1,0,'RECOBRO',1,1,1, 1, 0);</v>
      </c>
      <c r="E10" t="str">
        <f>CONCATENATE("INSERT INTO BATCH_DATOS_PER_EXP VALUES (",DATOS!P11,",",DATOS!Q11,");")</f>
        <v>INSERT INTO BATCH_DATOS_PER_EXP VALUES (14,9);</v>
      </c>
      <c r="G10" t="str">
        <f>CONCATENATE("INSERT INTO BATCH_DATOS_CNT_EXP VALUES (",DATOS!S11,",",DATOS!T11,");")</f>
        <v>INSERT INTO BATCH_DATOS_CNT_EXP VALUES (14,9);</v>
      </c>
    </row>
    <row r="11" spans="1:14" x14ac:dyDescent="0.25">
      <c r="A11" t="str">
        <f>CONCATENATE("INSERT INTO BATCH_DATOS_CNT (CNT_ID, OFI_ID, CNT_RIESGO) VALUES (",DATOS!A12,", ",DATOS!B12,", ",DATOS!C12,");")</f>
        <v>INSERT INTO BATCH_DATOS_CNT (CNT_ID, OFI_ID, CNT_RIESGO) VALUES (10, 100, 0);</v>
      </c>
      <c r="C11" t="str">
        <f>CONCATENATE("INSERT INTO BATCH_DATOS_EXP (EXP_ID, ARQ_ID, EXP_BORRADO, DD_TPE_CODIGO, DD_EEX_CODIGO, RCF_ESQ_ID, RCF_AGE_ID, RCF_SCA_ID, EXP_MANUAL) VALUES (",DATOS!E12,",",DATOS!F12,",",DATOS!G12,",'",DATOS!H12,"',",DATOS!I12,",",DATOS!J12,",",DATOS!K12,", ",DATOS!L12,", ",DATOS!M12,");")</f>
        <v>INSERT INTO BATCH_DATOS_EXP (EXP_ID, ARQ_ID, EXP_BORRADO, DD_TPE_CODIGO, DD_EEX_CODIGO, RCF_ESQ_ID, RCF_AGE_ID, RCF_SCA_ID, EXP_MANUAL) VALUES (10,1,0,'RECOBRO',1,1,1, 1, 0);</v>
      </c>
      <c r="E11" t="str">
        <f>CONCATENATE("INSERT INTO BATCH_DATOS_PER_EXP VALUES (",DATOS!P12,",",DATOS!Q12,");")</f>
        <v>INSERT INTO BATCH_DATOS_PER_EXP VALUES (15,10);</v>
      </c>
      <c r="G11" t="str">
        <f>CONCATENATE("INSERT INTO BATCH_DATOS_CNT_EXP VALUES (",DATOS!S12,",",DATOS!T12,");")</f>
        <v>INSERT INTO BATCH_DATOS_CNT_EXP VALUES (15,10);</v>
      </c>
    </row>
    <row r="12" spans="1:14" x14ac:dyDescent="0.25">
      <c r="A12" t="str">
        <f>CONCATENATE("INSERT INTO BATCH_DATOS_CNT (CNT_ID, OFI_ID, CNT_RIESGO) VALUES (",DATOS!A13,", ",DATOS!B13,", ",DATOS!C13,");")</f>
        <v>INSERT INTO BATCH_DATOS_CNT (CNT_ID, OFI_ID, CNT_RIESGO) VALUES (11, 100, 100);</v>
      </c>
      <c r="C12" t="str">
        <f>CONCATENATE("INSERT INTO BATCH_DATOS_EXP (EXP_ID, ARQ_ID, EXP_BORRADO, DD_TPE_CODIGO, DD_EEX_CODIGO, RCF_ESQ_ID, RCF_AGE_ID, RCF_SCA_ID, EXP_MANUAL) VALUES (",DATOS!E13,",",DATOS!F13,",",DATOS!G13,",'",DATOS!H13,"',",DATOS!I13,",",DATOS!J13,",",DATOS!K13,", ",DATOS!L13,", ",DATOS!M13,");")</f>
        <v>INSERT INTO BATCH_DATOS_EXP (EXP_ID, ARQ_ID, EXP_BORRADO, DD_TPE_CODIGO, DD_EEX_CODIGO, RCF_ESQ_ID, RCF_AGE_ID, RCF_SCA_ID, EXP_MANUAL) VALUES (11,1,0,'RECOBRO',1,1,1, 1, 0);</v>
      </c>
      <c r="E12" t="str">
        <f>CONCATENATE("INSERT INTO BATCH_DATOS_PER_EXP VALUES (",DATOS!P13,",",DATOS!Q13,");")</f>
        <v>INSERT INTO BATCH_DATOS_PER_EXP VALUES (16,11);</v>
      </c>
      <c r="G12" t="str">
        <f>CONCATENATE("INSERT INTO BATCH_DATOS_CNT_EXP VALUES (",DATOS!S13,",",DATOS!T13,");")</f>
        <v>INSERT INTO BATCH_DATOS_CNT_EXP VALUES (16,11);</v>
      </c>
    </row>
    <row r="13" spans="1:14" x14ac:dyDescent="0.25">
      <c r="A13" t="str">
        <f>CONCATENATE("INSERT INTO BATCH_DATOS_CNT (CNT_ID, OFI_ID, CNT_RIESGO) VALUES (",DATOS!A14,", ",DATOS!B14,", ",DATOS!C14,");")</f>
        <v>INSERT INTO BATCH_DATOS_CNT (CNT_ID, OFI_ID, CNT_RIESGO) VALUES (12, 100, 200);</v>
      </c>
      <c r="C13" t="str">
        <f>CONCATENATE("INSERT INTO BATCH_DATOS_EXP (EXP_ID, ARQ_ID, EXP_BORRADO, DD_TPE_CODIGO, DD_EEX_CODIGO, RCF_ESQ_ID, RCF_AGE_ID, RCF_SCA_ID, EXP_MANUAL) VALUES (",DATOS!E14,",",DATOS!F14,",",DATOS!G14,",'",DATOS!H14,"',",DATOS!I14,",",DATOS!J14,",",DATOS!K14,", ",DATOS!L14,", ",DATOS!M14,");")</f>
        <v>INSERT INTO BATCH_DATOS_EXP (EXP_ID, ARQ_ID, EXP_BORRADO, DD_TPE_CODIGO, DD_EEX_CODIGO, RCF_ESQ_ID, RCF_AGE_ID, RCF_SCA_ID, EXP_MANUAL) VALUES (12,1,0,'RECOBRO',1,1,1, 1, 0);</v>
      </c>
      <c r="E13" t="str">
        <f>CONCATENATE("INSERT INTO BATCH_DATOS_PER_EXP VALUES (",DATOS!P14,",",DATOS!Q14,");")</f>
        <v>INSERT INTO BATCH_DATOS_PER_EXP VALUES (17,12);</v>
      </c>
      <c r="G13" t="str">
        <f>CONCATENATE("INSERT INTO BATCH_DATOS_CNT_EXP VALUES (",DATOS!S14,",",DATOS!T14,");")</f>
        <v>INSERT INTO BATCH_DATOS_CNT_EXP VALUES (17,12);</v>
      </c>
    </row>
    <row r="14" spans="1:14" x14ac:dyDescent="0.25">
      <c r="A14" t="str">
        <f>CONCATENATE("INSERT INTO BATCH_DATOS_CNT (CNT_ID, OFI_ID, CNT_RIESGO) VALUES (",DATOS!A15,", ",DATOS!B15,", ",DATOS!C15,");")</f>
        <v>INSERT INTO BATCH_DATOS_CNT (CNT_ID, OFI_ID, CNT_RIESGO) VALUES (13, 100, 300);</v>
      </c>
      <c r="C14" t="str">
        <f>CONCATENATE("INSERT INTO BATCH_DATOS_EXP (EXP_ID, ARQ_ID, EXP_BORRADO, DD_TPE_CODIGO, DD_EEX_CODIGO, RCF_ESQ_ID, RCF_AGE_ID, RCF_SCA_ID, EXP_MANUAL) VALUES (",DATOS!E15,",",DATOS!F15,",",DATOS!G15,",'",DATOS!H15,"',",DATOS!I15,",",DATOS!J15,",",DATOS!K15,", ",DATOS!L15,", ",DATOS!M15,");")</f>
        <v>INSERT INTO BATCH_DATOS_EXP (EXP_ID, ARQ_ID, EXP_BORRADO, DD_TPE_CODIGO, DD_EEX_CODIGO, RCF_ESQ_ID, RCF_AGE_ID, RCF_SCA_ID, EXP_MANUAL) VALUES (13,1,0,'RECOBRO',1,1,1, 1, 0);</v>
      </c>
      <c r="E14" t="str">
        <f>CONCATENATE("INSERT INTO BATCH_DATOS_PER_EXP VALUES (",DATOS!P15,",",DATOS!Q15,");")</f>
        <v>INSERT INTO BATCH_DATOS_PER_EXP VALUES (18,13);</v>
      </c>
      <c r="G14" t="str">
        <f>CONCATENATE("INSERT INTO BATCH_DATOS_CNT_EXP VALUES (",DATOS!S15,",",DATOS!T15,");")</f>
        <v>INSERT INTO BATCH_DATOS_CNT_EXP VALUES (18,13);</v>
      </c>
    </row>
    <row r="15" spans="1:14" x14ac:dyDescent="0.25">
      <c r="A15" t="str">
        <f>CONCATENATE("INSERT INTO BATCH_DATOS_CNT (CNT_ID, OFI_ID, CNT_RIESGO) VALUES (",DATOS!A16,", ",DATOS!B16,", ",DATOS!C16,");")</f>
        <v>INSERT INTO BATCH_DATOS_CNT (CNT_ID, OFI_ID, CNT_RIESGO) VALUES (14, 100, 400);</v>
      </c>
      <c r="C15" t="str">
        <f>CONCATENATE("INSERT INTO BATCH_DATOS_EXP (EXP_ID, ARQ_ID, EXP_BORRADO, DD_TPE_CODIGO, DD_EEX_CODIGO, RCF_ESQ_ID, RCF_AGE_ID, RCF_SCA_ID, EXP_MANUAL) VALUES (",DATOS!E16,",",DATOS!F16,",",DATOS!G16,",'",DATOS!H16,"',",DATOS!I16,",",DATOS!J16,",",DATOS!K16,", ",DATOS!L16,", ",DATOS!M16,");")</f>
        <v>INSERT INTO BATCH_DATOS_EXP (EXP_ID, ARQ_ID, EXP_BORRADO, DD_TPE_CODIGO, DD_EEX_CODIGO, RCF_ESQ_ID, RCF_AGE_ID, RCF_SCA_ID, EXP_MANUAL) VALUES (14,1,0,'RECOBRO',1,1,1, 1, 0);</v>
      </c>
      <c r="E15" t="str">
        <f>CONCATENATE("INSERT INTO BATCH_DATOS_PER_EXP VALUES (",DATOS!P16,",",DATOS!Q16,");")</f>
        <v>INSERT INTO BATCH_DATOS_PER_EXP VALUES (19,14);</v>
      </c>
      <c r="G15" t="str">
        <f>CONCATENATE("INSERT INTO BATCH_DATOS_CNT_EXP VALUES (",DATOS!S16,",",DATOS!T16,");")</f>
        <v>INSERT INTO BATCH_DATOS_CNT_EXP VALUES (19,14);</v>
      </c>
    </row>
    <row r="16" spans="1:14" x14ac:dyDescent="0.25">
      <c r="A16" t="str">
        <f>CONCATENATE("INSERT INTO BATCH_DATOS_CNT (CNT_ID, OFI_ID, CNT_RIESGO) VALUES (",DATOS!A17,", ",DATOS!B17,", ",DATOS!C17,");")</f>
        <v>INSERT INTO BATCH_DATOS_CNT (CNT_ID, OFI_ID, CNT_RIESGO) VALUES (15, 100, 500);</v>
      </c>
      <c r="C16" t="str">
        <f>CONCATENATE("INSERT INTO BATCH_DATOS_EXP (EXP_ID, ARQ_ID, EXP_BORRADO, DD_TPE_CODIGO, DD_EEX_CODIGO, RCF_ESQ_ID, RCF_AGE_ID, RCF_SCA_ID, EXP_MANUAL) VALUES (",DATOS!E17,",",DATOS!F17,",",DATOS!G17,",'",DATOS!H17,"',",DATOS!I17,",",DATOS!J17,",",DATOS!K17,", ",DATOS!L17,", ",DATOS!M17,");")</f>
        <v>INSERT INTO BATCH_DATOS_EXP (EXP_ID, ARQ_ID, EXP_BORRADO, DD_TPE_CODIGO, DD_EEX_CODIGO, RCF_ESQ_ID, RCF_AGE_ID, RCF_SCA_ID, EXP_MANUAL) VALUES (15,1,0,'RECOBRO',1,1,1, 1, 0);</v>
      </c>
      <c r="E16" t="str">
        <f>CONCATENATE("INSERT INTO BATCH_DATOS_PER_EXP VALUES (",DATOS!P17,",",DATOS!Q17,");")</f>
        <v>INSERT INTO BATCH_DATOS_PER_EXP VALUES (20,15);</v>
      </c>
      <c r="G16" t="str">
        <f>CONCATENATE("INSERT INTO BATCH_DATOS_CNT_EXP VALUES (",DATOS!S17,",",DATOS!T17,");")</f>
        <v>INSERT INTO BATCH_DATOS_CNT_EXP VALUES (20,15);</v>
      </c>
    </row>
    <row r="17" spans="3:3" x14ac:dyDescent="0.25">
      <c r="C17" t="str">
        <f>CONCATENATE("INSERT INTO BATCH_DATOS_EXP (EXP_ID, ARQ_ID, EXP_BORRADO, DD_TPE_CODIGO, DD_EEX_CODIGO, RCF_ESQ_ID, RCF_AGE_ID, RCF_SCA_ID, EXP_MANUAL) VALUES (",DATOS!E18,",",DATOS!F18,",",DATOS!G18,",'",DATOS!H18,"',",DATOS!I18,",",DATOS!J18,",",DATOS!K18,", ",DATOS!L18,", ",DATOS!M18,");")</f>
        <v>INSERT INTO BATCH_DATOS_EXP (EXP_ID, ARQ_ID, EXP_BORRADO, DD_TPE_CODIGO, DD_EEX_CODIGO, RCF_ESQ_ID, RCF_AGE_ID, RCF_SCA_ID, EXP_MANUAL) VALUES (16,1,0,'RECOBRO',1,1,1, 1, 0);</v>
      </c>
    </row>
    <row r="18" spans="3:3" x14ac:dyDescent="0.25">
      <c r="C18" t="str">
        <f>CONCATENATE("INSERT INTO BATCH_DATOS_EXP (EXP_ID, ARQ_ID, EXP_BORRADO, DD_TPE_CODIGO, DD_EEX_CODIGO, RCF_ESQ_ID, RCF_AGE_ID, RCF_SCA_ID, EXP_MANUAL) VALUES (",DATOS!E19,",",DATOS!F19,",",DATOS!G19,",'",DATOS!H19,"',",DATOS!I19,",",DATOS!J19,",",DATOS!K19,", ",DATOS!L19,", ",DATOS!M19,");")</f>
        <v>INSERT INTO BATCH_DATOS_EXP (EXP_ID, ARQ_ID, EXP_BORRADO, DD_TPE_CODIGO, DD_EEX_CODIGO, RCF_ESQ_ID, RCF_AGE_ID, RCF_SCA_ID, EXP_MANUAL) VALUES (17,1,0,'RECOBRO',1,1,1, 1, 0);</v>
      </c>
    </row>
    <row r="19" spans="3:3" x14ac:dyDescent="0.25">
      <c r="C19" t="str">
        <f>CONCATENATE("INSERT INTO BATCH_DATOS_EXP (EXP_ID, ARQ_ID, EXP_BORRADO, DD_TPE_CODIGO, DD_EEX_CODIGO, RCF_ESQ_ID, RCF_AGE_ID, RCF_SCA_ID, EXP_MANUAL) VALUES (",DATOS!E20,",",DATOS!F20,",",DATOS!G20,",'",DATOS!H20,"',",DATOS!I20,",",DATOS!J20,",",DATOS!K20,", ",DATOS!L20,", ",DATOS!M20,");")</f>
        <v>INSERT INTO BATCH_DATOS_EXP (EXP_ID, ARQ_ID, EXP_BORRADO, DD_TPE_CODIGO, DD_EEX_CODIGO, RCF_ESQ_ID, RCF_AGE_ID, RCF_SCA_ID, EXP_MANUAL) VALUES (18,1,0,'RECOBRO',1,1,1, 1, 0);</v>
      </c>
    </row>
    <row r="20" spans="3:3" x14ac:dyDescent="0.25">
      <c r="C20" t="str">
        <f>CONCATENATE("INSERT INTO BATCH_DATOS_EXP (EXP_ID, ARQ_ID, EXP_BORRADO, DD_TPE_CODIGO, DD_EEX_CODIGO, RCF_ESQ_ID, RCF_AGE_ID, RCF_SCA_ID, EXP_MANUAL) VALUES (",DATOS!E21,",",DATOS!F21,",",DATOS!G21,",'",DATOS!H21,"',",DATOS!I21,",",DATOS!J21,",",DATOS!K21,", ",DATOS!L21,", ",DATOS!M21,");")</f>
        <v>INSERT INTO BATCH_DATOS_EXP (EXP_ID, ARQ_ID, EXP_BORRADO, DD_TPE_CODIGO, DD_EEX_CODIGO, RCF_ESQ_ID, RCF_AGE_ID, RCF_SCA_ID, EXP_MANUAL) VALUES (19,1,0,'RECOBRO',1,1,1, 1, 0);</v>
      </c>
    </row>
    <row r="21" spans="3:3" x14ac:dyDescent="0.25">
      <c r="C21" t="str">
        <f>CONCATENATE("INSERT INTO BATCH_DATOS_EXP (EXP_ID, ARQ_ID, EXP_BORRADO, DD_TPE_CODIGO, DD_EEX_CODIGO, RCF_ESQ_ID, RCF_AGE_ID, RCF_SCA_ID, EXP_MANUAL) VALUES (",DATOS!E22,",",DATOS!F22,",",DATOS!G22,",'",DATOS!H22,"',",DATOS!I22,",",DATOS!J22,",",DATOS!K22,", ",DATOS!L22,", ",DATOS!M22,");")</f>
        <v>INSERT INTO BATCH_DATOS_EXP (EXP_ID, ARQ_ID, EXP_BORRADO, DD_TPE_CODIGO, DD_EEX_CODIGO, RCF_ESQ_ID, RCF_AGE_ID, RCF_SCA_ID, EXP_MANUAL) VALUES (20,1,0,'RECOBRO',1,1,1, 1, 0);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workbookViewId="0">
      <selection activeCell="C4" sqref="C4"/>
    </sheetView>
  </sheetViews>
  <sheetFormatPr baseColWidth="10" defaultColWidth="9.140625" defaultRowHeight="15" x14ac:dyDescent="0.25"/>
  <cols>
    <col min="1" max="1" width="179.5703125" bestFit="1" customWidth="1"/>
    <col min="3" max="3" width="255.7109375" bestFit="1" customWidth="1"/>
    <col min="5" max="5" width="154.28515625" bestFit="1" customWidth="1"/>
    <col min="7" max="7" width="151.5703125" bestFit="1" customWidth="1"/>
    <col min="9" max="9" width="171.7109375" bestFit="1" customWidth="1"/>
    <col min="11" max="11" width="169.42578125" bestFit="1" customWidth="1"/>
  </cols>
  <sheetData>
    <row r="1" spans="1:11" x14ac:dyDescent="0.25">
      <c r="A1" s="2" t="s">
        <v>12</v>
      </c>
      <c r="B1" s="1" t="s">
        <v>24</v>
      </c>
      <c r="C1" s="6" t="s">
        <v>6</v>
      </c>
      <c r="D1" s="1" t="s">
        <v>24</v>
      </c>
      <c r="E1" s="6" t="s">
        <v>14</v>
      </c>
      <c r="F1" s="1" t="s">
        <v>24</v>
      </c>
      <c r="G1" s="6" t="s">
        <v>15</v>
      </c>
      <c r="H1" s="1" t="s">
        <v>24</v>
      </c>
      <c r="I1" s="6" t="s">
        <v>0</v>
      </c>
      <c r="J1" s="1" t="s">
        <v>24</v>
      </c>
      <c r="K1" s="5" t="s">
        <v>23</v>
      </c>
    </row>
    <row r="2" spans="1:11" x14ac:dyDescent="0.25">
      <c r="A2" t="str">
        <f>CONCATENATE("&lt;sql&gt; &lt;type&gt;INSERT&lt;/type&gt; &lt;value&gt;",SUBSTITUTE(SQL!A2,";",""),"&lt;/value&gt; &lt;msg&gt;Insertado registro nº ",ROW()-1," en BATCH_DATOS_CNT: &lt;/msg&gt;&lt;/sql&gt;")</f>
        <v>&lt;sql&gt; &lt;type&gt;INSERT&lt;/type&gt; &lt;value&gt;INSERT INTO BATCH_DATOS_CNT (CNT_ID, OFI_ID, CNT_RIESGO) VALUES (1, 100, 100)&lt;/value&gt; &lt;msg&gt;Insertado registro nº 1 en BATCH_DATOS_CNT: &lt;/msg&gt;&lt;/sql&gt;</v>
      </c>
      <c r="C2" t="str">
        <f>CONCATENATE("&lt;sql&gt; &lt;type&gt;INSERT&lt;/type&gt; &lt;value&gt;",SUBSTITUTE(SQL!C2,";",""),"&lt;/value&gt;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(1,1,0,'RECOBRO',1,1,1, 1, 0)&lt;/value&gt; &lt;msg&gt;Insertado registro nº 1 en BATCH_DATOS_EXP: &lt;/msg&gt;&lt;/sql&gt;</v>
      </c>
      <c r="E2" t="str">
        <f>CONCATENATE("&lt;sql&gt; &lt;type&gt;INSERT&lt;/type&gt; &lt;value&gt;",SUBSTITUTE(SQL!E2,";",""),"&lt;/value&gt; &lt;msg&gt;Insertado registro nº ",ROW()-1," en BATCH_DATOS_PER_EXP: &lt;/msg&gt;&lt;/sql&gt;")</f>
        <v>&lt;sql&gt; &lt;type&gt;INSERT&lt;/type&gt; &lt;value&gt;INSERT INTO BATCH_DATOS_PER_EXP VALUES (6,1)&lt;/value&gt; &lt;msg&gt;Insertado registro nº 1 en BATCH_DATOS_PER_EXP: &lt;/msg&gt;&lt;/sql&gt;</v>
      </c>
      <c r="G2" t="str">
        <f>CONCATENATE("&lt;sql&gt; &lt;type&gt;INSERT&lt;/type&gt; &lt;value&gt;",SUBSTITUTE(SQL!G2,";",""),"&lt;/value&gt; &lt;msg&gt;Insertado registro nº ",ROW()-1," en BATCH_DATOS_CNT_EXP: &lt;/msg&gt;&lt;/sql&gt;")</f>
        <v>&lt;sql&gt; &lt;type&gt;INSERT&lt;/type&gt; &lt;value&gt;INSERT INTO BATCH_DATOS_CNT_EXP VALUES (1,1)&lt;/value&gt; &lt;msg&gt;Insertado registro nº 1 en BATCH_DATOS_CNT_EXP: &lt;/msg&gt;&lt;/sql&gt;</v>
      </c>
      <c r="I2" t="str">
        <f>CONCATENATE("&lt;sql&gt; &lt;type&gt;INSERT&lt;/type&gt; &lt;value&gt;",SUBSTITUTE(SQL!I2,";",""),"&lt;/value&gt; &lt;msg&gt;Insertado registro nº ",ROW()-1," en BATCH_DATOS_EXCEPTUADOS: &lt;/msg&gt;&lt;/sql&gt;")</f>
        <v>&lt;sql&gt; &lt;type&gt;INSERT&lt;/type&gt; &lt;value&gt;INSERT INTO BATCH_DATOS_EXCEPTUADOS VALUES (11, 11, 1, 'A', 0)&lt;/value&gt; &lt;msg&gt;Insertado registro nº 1 en BATCH_DATOS_EXCEPTUADOS: &lt;/msg&gt;&lt;/sql&gt;</v>
      </c>
      <c r="K2" t="str">
        <f>CONCATENATE("&lt;sql&gt; &lt;type&gt;INSERT&lt;/type&gt; &lt;value&gt;",SUBSTITUTE(SQL!K2,";",""),"&lt;/value&gt; &lt;msg&gt;Insertado registro nº ",ROW()-1," en ",$K$1,": &lt;/msg&gt;&lt;/sql&gt;")</f>
        <v>&lt;sql&gt; &lt;type&gt;INSERT&lt;/type&gt; &lt;value&gt;INSERT INTO TMP_REC_EXP_EXTINCION_RU (EXP_ID) VALUES (21)&lt;/value&gt; &lt;msg&gt;Insertado registro nº 1 en TMP_REC_EXP_EXTINCION_RU: &lt;/msg&gt;&lt;/sql&gt;</v>
      </c>
    </row>
    <row r="3" spans="1:11" x14ac:dyDescent="0.25">
      <c r="A3" t="str">
        <f>CONCATENATE("&lt;sql&gt; &lt;type&gt;INSERT&lt;/type&gt; &lt;value&gt;",SUBSTITUTE(SQL!A3,";",""),"&lt;/value&gt; &lt;msg&gt;Insertado registro nº ",ROW()-1," en BATCH_DATOS_CNT: &lt;/msg&gt;&lt;/sql&gt;")</f>
        <v>&lt;sql&gt; &lt;type&gt;INSERT&lt;/type&gt; &lt;value&gt;INSERT INTO BATCH_DATOS_CNT (CNT_ID, OFI_ID, CNT_RIESGO) VALUES (2, 100, 200)&lt;/value&gt; &lt;msg&gt;Insertado registro nº 2 en BATCH_DATOS_CNT: &lt;/msg&gt;&lt;/sql&gt;</v>
      </c>
      <c r="C3" t="str">
        <f>CONCATENATE("&lt;sql&gt; &lt;type&gt;INSERT&lt;/type&gt; &lt;value&gt;",SUBSTITUTE(SQL!C3,";",""),"&lt;/value&gt;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(2,1,0,'RECOBRO',1,1,1, 1, 0)&lt;/value&gt; &lt;msg&gt;Insertado registro nº 2 en BATCH_DATOS_EXP: &lt;/msg&gt;&lt;/sql&gt;</v>
      </c>
      <c r="E3" t="str">
        <f>CONCATENATE("&lt;sql&gt; &lt;type&gt;INSERT&lt;/type&gt; &lt;value&gt;",SUBSTITUTE(SQL!E3,";",""),"&lt;/value&gt; &lt;msg&gt;Insertado registro nº ",ROW()-1," en BATCH_DATOS_PER_EXP: &lt;/msg&gt;&lt;/sql&gt;")</f>
        <v>&lt;sql&gt; &lt;type&gt;INSERT&lt;/type&gt; &lt;value&gt;INSERT INTO BATCH_DATOS_PER_EXP VALUES (7,2)&lt;/value&gt; &lt;msg&gt;Insertado registro nº 2 en BATCH_DATOS_PER_EXP: &lt;/msg&gt;&lt;/sql&gt;</v>
      </c>
      <c r="G3" t="str">
        <f>CONCATENATE("&lt;sql&gt; &lt;type&gt;INSERT&lt;/type&gt; &lt;value&gt;",SUBSTITUTE(SQL!G3,";",""),"&lt;/value&gt; &lt;msg&gt;Insertado registro nº ",ROW()-1," en BATCH_DATOS_CNT_EXP: &lt;/msg&gt;&lt;/sql&gt;")</f>
        <v>&lt;sql&gt; &lt;type&gt;INSERT&lt;/type&gt; &lt;value&gt;INSERT INTO BATCH_DATOS_CNT_EXP VALUES (2,2)&lt;/value&gt; &lt;msg&gt;Insertado registro nº 2 en BATCH_DATOS_CNT_EXP: &lt;/msg&gt;&lt;/sql&gt;</v>
      </c>
      <c r="I3" t="str">
        <f>CONCATENATE("&lt;sql&gt; &lt;type&gt;INSERT&lt;/type&gt; &lt;value&gt;",SUBSTITUTE(SQL!I3,";",""),"&lt;/value&gt; &lt;msg&gt;Insertado registro nº ",ROW()-1," en BATCH_DATOS_EXCEPTUADOS: &lt;/msg&gt;&lt;/sql&gt;")</f>
        <v>&lt;sql&gt; &lt;type&gt;INSERT&lt;/type&gt; &lt;value&gt;INSERT INTO BATCH_DATOS_EXCEPTUADOS VALUES (12, 12, 1, 'A', 0)&lt;/value&gt; &lt;msg&gt;Insertado registro nº 2 en BATCH_DATOS_EXCEPTUADOS: &lt;/msg&gt;&lt;/sql&gt;</v>
      </c>
      <c r="K3" t="str">
        <f>CONCATENATE("&lt;sql&gt; &lt;type&gt;INSERT&lt;/type&gt; &lt;value&gt;",SUBSTITUTE(SQL!K3,";",""),"&lt;/value&gt; &lt;msg&gt;Insertado registro nº ",ROW()-1," en ",$K$1,": &lt;/msg&gt;&lt;/sql&gt;")</f>
        <v>&lt;sql&gt; &lt;type&gt;INSERT&lt;/type&gt; &lt;value&gt;INSERT INTO TMP_REC_EXP_EXTINCION_RU (EXP_ID) VALUES (22)&lt;/value&gt; &lt;msg&gt;Insertado registro nº 2 en TMP_REC_EXP_EXTINCION_RU: &lt;/msg&gt;&lt;/sql&gt;</v>
      </c>
    </row>
    <row r="4" spans="1:11" x14ac:dyDescent="0.25">
      <c r="A4" t="str">
        <f>CONCATENATE("&lt;sql&gt; &lt;type&gt;INSERT&lt;/type&gt; &lt;value&gt;",SUBSTITUTE(SQL!A4,";",""),"&lt;/value&gt; &lt;msg&gt;Insertado registro nº ",ROW()-1," en BATCH_DATOS_CNT: &lt;/msg&gt;&lt;/sql&gt;")</f>
        <v>&lt;sql&gt; &lt;type&gt;INSERT&lt;/type&gt; &lt;value&gt;INSERT INTO BATCH_DATOS_CNT (CNT_ID, OFI_ID, CNT_RIESGO) VALUES (3, 100, 300)&lt;/value&gt; &lt;msg&gt;Insertado registro nº 3 en BATCH_DATOS_CNT: &lt;/msg&gt;&lt;/sql&gt;</v>
      </c>
      <c r="C4" t="str">
        <f>CONCATENATE("&lt;sql&gt; &lt;type&gt;INSERT&lt;/type&gt; &lt;value&gt;",SUBSTITUTE(SQL!C4,";",""),"&lt;/value&gt;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(3,1,0,'RECOBRO',1,1,1, 1, 0)&lt;/value&gt; &lt;msg&gt;Insertado registro nº 3 en BATCH_DATOS_EXP: &lt;/msg&gt;&lt;/sql&gt;</v>
      </c>
      <c r="E4" t="str">
        <f>CONCATENATE("&lt;sql&gt; &lt;type&gt;INSERT&lt;/type&gt; &lt;value&gt;",SUBSTITUTE(SQL!E4,";",""),"&lt;/value&gt; &lt;msg&gt;Insertado registro nº ",ROW()-1," en BATCH_DATOS_PER_EXP: &lt;/msg&gt;&lt;/sql&gt;")</f>
        <v>&lt;sql&gt; &lt;type&gt;INSERT&lt;/type&gt; &lt;value&gt;INSERT INTO BATCH_DATOS_PER_EXP VALUES (8,3)&lt;/value&gt; &lt;msg&gt;Insertado registro nº 3 en BATCH_DATOS_PER_EXP: &lt;/msg&gt;&lt;/sql&gt;</v>
      </c>
      <c r="G4" t="str">
        <f>CONCATENATE("&lt;sql&gt; &lt;type&gt;INSERT&lt;/type&gt; &lt;value&gt;",SUBSTITUTE(SQL!G4,";",""),"&lt;/value&gt; &lt;msg&gt;Insertado registro nº ",ROW()-1," en BATCH_DATOS_CNT_EXP: &lt;/msg&gt;&lt;/sql&gt;")</f>
        <v>&lt;sql&gt; &lt;type&gt;INSERT&lt;/type&gt; &lt;value&gt;INSERT INTO BATCH_DATOS_CNT_EXP VALUES (3,3)&lt;/value&gt; &lt;msg&gt;Insertado registro nº 3 en BATCH_DATOS_CNT_EXP: &lt;/msg&gt;&lt;/sql&gt;</v>
      </c>
      <c r="I4" t="str">
        <f>CONCATENATE("&lt;sql&gt; &lt;type&gt;INSERT&lt;/type&gt; &lt;value&gt;",SUBSTITUTE(SQL!I4,";",""),"&lt;/value&gt; &lt;msg&gt;Insertado registro nº ",ROW()-1," en BATCH_DATOS_EXCEPTUADOS: &lt;/msg&gt;&lt;/sql&gt;")</f>
        <v>&lt;sql&gt; &lt;type&gt;INSERT&lt;/type&gt; &lt;value&gt;INSERT INTO BATCH_DATOS_EXCEPTUADOS VALUES (13, 13, 1, 'A', 0)&lt;/value&gt; &lt;msg&gt;Insertado registro nº 3 en BATCH_DATOS_EXCEPTUADOS: &lt;/msg&gt;&lt;/sql&gt;</v>
      </c>
      <c r="K4" t="str">
        <f>CONCATENATE("&lt;sql&gt; &lt;type&gt;INSERT&lt;/type&gt; &lt;value&gt;",SUBSTITUTE(SQL!K4,";",""),"&lt;/value&gt; &lt;msg&gt;Insertado registro nº ",ROW()-1," en ",$K$1,": &lt;/msg&gt;&lt;/sql&gt;")</f>
        <v>&lt;sql&gt; &lt;type&gt;INSERT&lt;/type&gt; &lt;value&gt;INSERT INTO TMP_REC_EXP_EXTINCION_RU (EXP_ID) VALUES (23)&lt;/value&gt; &lt;msg&gt;Insertado registro nº 3 en TMP_REC_EXP_EXTINCION_RU: &lt;/msg&gt;&lt;/sql&gt;</v>
      </c>
    </row>
    <row r="5" spans="1:11" x14ac:dyDescent="0.25">
      <c r="A5" t="str">
        <f>CONCATENATE("&lt;sql&gt; &lt;type&gt;INSERT&lt;/type&gt; &lt;value&gt;",SUBSTITUTE(SQL!A5,";",""),"&lt;/value&gt; &lt;msg&gt;Insertado registro nº ",ROW()-1," en BATCH_DATOS_CNT: &lt;/msg&gt;&lt;/sql&gt;")</f>
        <v>&lt;sql&gt; &lt;type&gt;INSERT&lt;/type&gt; &lt;value&gt;INSERT INTO BATCH_DATOS_CNT (CNT_ID, OFI_ID, CNT_RIESGO) VALUES (4, 100, 400)&lt;/value&gt; &lt;msg&gt;Insertado registro nº 4 en BATCH_DATOS_CNT: &lt;/msg&gt;&lt;/sql&gt;</v>
      </c>
      <c r="C5" t="str">
        <f>CONCATENATE("&lt;sql&gt; &lt;type&gt;INSERT&lt;/type&gt; &lt;value&gt;",SUBSTITUTE(SQL!C5,";",""),"&lt;/value&gt;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(4,1,0,'RECOBRO',1,1,1, 1, 0)&lt;/value&gt; &lt;msg&gt;Insertado registro nº 4 en BATCH_DATOS_EXP: &lt;/msg&gt;&lt;/sql&gt;</v>
      </c>
      <c r="E5" t="str">
        <f>CONCATENATE("&lt;sql&gt; &lt;type&gt;INSERT&lt;/type&gt; &lt;value&gt;",SUBSTITUTE(SQL!E5,";",""),"&lt;/value&gt; &lt;msg&gt;Insertado registro nº ",ROW()-1," en BATCH_DATOS_PER_EXP: &lt;/msg&gt;&lt;/sql&gt;")</f>
        <v>&lt;sql&gt; &lt;type&gt;INSERT&lt;/type&gt; &lt;value&gt;INSERT INTO BATCH_DATOS_PER_EXP VALUES (9,4)&lt;/value&gt; &lt;msg&gt;Insertado registro nº 4 en BATCH_DATOS_PER_EXP: &lt;/msg&gt;&lt;/sql&gt;</v>
      </c>
      <c r="G5" t="str">
        <f>CONCATENATE("&lt;sql&gt; &lt;type&gt;INSERT&lt;/type&gt; &lt;value&gt;",SUBSTITUTE(SQL!G5,";",""),"&lt;/value&gt; &lt;msg&gt;Insertado registro nº ",ROW()-1," en BATCH_DATOS_CNT_EXP: &lt;/msg&gt;&lt;/sql&gt;")</f>
        <v>&lt;sql&gt; &lt;type&gt;INSERT&lt;/type&gt; &lt;value&gt;INSERT INTO BATCH_DATOS_CNT_EXP VALUES (4,4)&lt;/value&gt; &lt;msg&gt;Insertado registro nº 4 en BATCH_DATOS_CNT_EXP: &lt;/msg&gt;&lt;/sql&gt;</v>
      </c>
      <c r="I5" t="str">
        <f>CONCATENATE("&lt;sql&gt; &lt;type&gt;INSERT&lt;/type&gt; &lt;value&gt;",SUBSTITUTE(SQL!I5,";",""),"&lt;/value&gt; &lt;msg&gt;Insertado registro nº ",ROW()-1," en BATCH_DATOS_EXCEPTUADOS: &lt;/msg&gt;&lt;/sql&gt;")</f>
        <v>&lt;sql&gt; &lt;type&gt;INSERT&lt;/type&gt; &lt;value&gt;INSERT INTO BATCH_DATOS_EXCEPTUADOS VALUES (14, 14, 1, 'A', 0)&lt;/value&gt; &lt;msg&gt;Insertado registro nº 4 en BATCH_DATOS_EXCEPTUADOS: &lt;/msg&gt;&lt;/sql&gt;</v>
      </c>
      <c r="K5" t="str">
        <f>CONCATENATE("&lt;sql&gt; &lt;type&gt;INSERT&lt;/type&gt; &lt;value&gt;",SUBSTITUTE(SQL!K5,";",""),"&lt;/value&gt; &lt;msg&gt;Insertado registro nº ",ROW()-1," en ",$K$1,": &lt;/msg&gt;&lt;/sql&gt;")</f>
        <v>&lt;sql&gt; &lt;type&gt;INSERT&lt;/type&gt; &lt;value&gt;INSERT INTO TMP_REC_EXP_EXTINCION_RU (EXP_ID) VALUES (24)&lt;/value&gt; &lt;msg&gt;Insertado registro nº 4 en TMP_REC_EXP_EXTINCION_RU: &lt;/msg&gt;&lt;/sql&gt;</v>
      </c>
    </row>
    <row r="6" spans="1:11" x14ac:dyDescent="0.25">
      <c r="A6" t="str">
        <f>CONCATENATE("&lt;sql&gt; &lt;type&gt;INSERT&lt;/type&gt; &lt;value&gt;",SUBSTITUTE(SQL!A6,";",""),"&lt;/value&gt; &lt;msg&gt;Insertado registro nº ",ROW()-1," en BATCH_DATOS_CNT: &lt;/msg&gt;&lt;/sql&gt;")</f>
        <v>&lt;sql&gt; &lt;type&gt;INSERT&lt;/type&gt; &lt;value&gt;INSERT INTO BATCH_DATOS_CNT (CNT_ID, OFI_ID, CNT_RIESGO) VALUES (5, 100, 500)&lt;/value&gt; &lt;msg&gt;Insertado registro nº 5 en BATCH_DATOS_CNT: &lt;/msg&gt;&lt;/sql&gt;</v>
      </c>
      <c r="C6" t="str">
        <f>CONCATENATE("&lt;sql&gt; &lt;type&gt;INSERT&lt;/type&gt; &lt;value&gt;",SUBSTITUTE(SQL!C6,";",""),"&lt;/value&gt;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(5,1,0,'RECOBRO',1,1,1, 1, 0)&lt;/value&gt; &lt;msg&gt;Insertado registro nº 5 en BATCH_DATOS_EXP: &lt;/msg&gt;&lt;/sql&gt;</v>
      </c>
      <c r="E6" t="str">
        <f>CONCATENATE("&lt;sql&gt; &lt;type&gt;INSERT&lt;/type&gt; &lt;value&gt;",SUBSTITUTE(SQL!E6,";",""),"&lt;/value&gt; &lt;msg&gt;Insertado registro nº ",ROW()-1," en BATCH_DATOS_PER_EXP: &lt;/msg&gt;&lt;/sql&gt;")</f>
        <v>&lt;sql&gt; &lt;type&gt;INSERT&lt;/type&gt; &lt;value&gt;INSERT INTO BATCH_DATOS_PER_EXP VALUES (10,5)&lt;/value&gt; &lt;msg&gt;Insertado registro nº 5 en BATCH_DATOS_PER_EXP: &lt;/msg&gt;&lt;/sql&gt;</v>
      </c>
      <c r="G6" t="str">
        <f>CONCATENATE("&lt;sql&gt; &lt;type&gt;INSERT&lt;/type&gt; &lt;value&gt;",SUBSTITUTE(SQL!G6,";",""),"&lt;/value&gt; &lt;msg&gt;Insertado registro nº ",ROW()-1," en BATCH_DATOS_CNT_EXP: &lt;/msg&gt;&lt;/sql&gt;")</f>
        <v>&lt;sql&gt; &lt;type&gt;INSERT&lt;/type&gt; &lt;value&gt;INSERT INTO BATCH_DATOS_CNT_EXP VALUES (5,5)&lt;/value&gt; &lt;msg&gt;Insertado registro nº 5 en BATCH_DATOS_CNT_EXP: &lt;/msg&gt;&lt;/sql&gt;</v>
      </c>
      <c r="I6" t="str">
        <f>CONCATENATE("&lt;sql&gt; &lt;type&gt;INSERT&lt;/type&gt; &lt;value&gt;",SUBSTITUTE(SQL!I6,";",""),"&lt;/value&gt; &lt;msg&gt;Insertado registro nº ",ROW()-1," en BATCH_DATOS_EXCEPTUADOS: &lt;/msg&gt;&lt;/sql&gt;")</f>
        <v>&lt;sql&gt; &lt;type&gt;INSERT&lt;/type&gt; &lt;value&gt;INSERT INTO BATCH_DATOS_EXCEPTUADOS VALUES (15, 15, 1, 'A', 0)&lt;/value&gt; &lt;msg&gt;Insertado registro nº 5 en BATCH_DATOS_EXCEPTUADOS: &lt;/msg&gt;&lt;/sql&gt;</v>
      </c>
      <c r="K6" t="str">
        <f>CONCATENATE("&lt;sql&gt; &lt;type&gt;INSERT&lt;/type&gt; &lt;value&gt;",SUBSTITUTE(SQL!K6,";",""),"&lt;/value&gt; &lt;msg&gt;Insertado registro nº ",ROW()-1," en ",$K$1,": &lt;/msg&gt;&lt;/sql&gt;")</f>
        <v>&lt;sql&gt; &lt;type&gt;INSERT&lt;/type&gt; &lt;value&gt;INSERT INTO TMP_REC_EXP_EXTINCION_RU (EXP_ID) VALUES (25)&lt;/value&gt; &lt;msg&gt;Insertado registro nº 5 en TMP_REC_EXP_EXTINCION_RU: &lt;/msg&gt;&lt;/sql&gt;</v>
      </c>
    </row>
    <row r="7" spans="1:11" x14ac:dyDescent="0.25">
      <c r="A7" t="str">
        <f>CONCATENATE("&lt;sql&gt; &lt;type&gt;INSERT&lt;/type&gt; &lt;value&gt;",SUBSTITUTE(SQL!A7,";",""),"&lt;/value&gt; &lt;msg&gt;Insertado registro nº ",ROW()-1," en BATCH_DATOS_CNT: &lt;/msg&gt;&lt;/sql&gt;")</f>
        <v>&lt;sql&gt; &lt;type&gt;INSERT&lt;/type&gt; &lt;value&gt;INSERT INTO BATCH_DATOS_CNT (CNT_ID, OFI_ID, CNT_RIESGO) VALUES (6, 100, 0)&lt;/value&gt; &lt;msg&gt;Insertado registro nº 6 en BATCH_DATOS_CNT: &lt;/msg&gt;&lt;/sql&gt;</v>
      </c>
      <c r="C7" t="str">
        <f>CONCATENATE("&lt;sql&gt; &lt;type&gt;INSERT&lt;/type&gt; &lt;value&gt;",SUBSTITUTE(SQL!C7,";",""),"&lt;/value&gt;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(6,1,0,'RECOBRO',1,1,1, 1, 0)&lt;/value&gt; &lt;msg&gt;Insertado registro nº 6 en BATCH_DATOS_EXP: &lt;/msg&gt;&lt;/sql&gt;</v>
      </c>
      <c r="E7" t="str">
        <f>CONCATENATE("&lt;sql&gt; &lt;type&gt;INSERT&lt;/type&gt; &lt;value&gt;",SUBSTITUTE(SQL!E7,";",""),"&lt;/value&gt; &lt;msg&gt;Insertado registro nº ",ROW()-1," en BATCH_DATOS_PER_EXP: &lt;/msg&gt;&lt;/sql&gt;")</f>
        <v>&lt;sql&gt; &lt;type&gt;INSERT&lt;/type&gt; &lt;value&gt;INSERT INTO BATCH_DATOS_PER_EXP VALUES (11,6)&lt;/value&gt; &lt;msg&gt;Insertado registro nº 6 en BATCH_DATOS_PER_EXP: &lt;/msg&gt;&lt;/sql&gt;</v>
      </c>
      <c r="G7" t="str">
        <f>CONCATENATE("&lt;sql&gt; &lt;type&gt;INSERT&lt;/type&gt; &lt;value&gt;",SUBSTITUTE(SQL!G7,";",""),"&lt;/value&gt; &lt;msg&gt;Insertado registro nº ",ROW()-1," en BATCH_DATOS_CNT_EXP: &lt;/msg&gt;&lt;/sql&gt;")</f>
        <v>&lt;sql&gt; &lt;type&gt;INSERT&lt;/type&gt; &lt;value&gt;INSERT INTO BATCH_DATOS_CNT_EXP VALUES (11,6)&lt;/value&gt; &lt;msg&gt;Insertado registro nº 6 en BATCH_DATOS_CNT_EXP: &lt;/msg&gt;&lt;/sql&gt;</v>
      </c>
    </row>
    <row r="8" spans="1:11" x14ac:dyDescent="0.25">
      <c r="A8" t="str">
        <f>CONCATENATE("&lt;sql&gt; &lt;type&gt;INSERT&lt;/type&gt; &lt;value&gt;",SUBSTITUTE(SQL!A8,";",""),"&lt;/value&gt; &lt;msg&gt;Insertado registro nº ",ROW()-1," en BATCH_DATOS_CNT: &lt;/msg&gt;&lt;/sql&gt;")</f>
        <v>&lt;sql&gt; &lt;type&gt;INSERT&lt;/type&gt; &lt;value&gt;INSERT INTO BATCH_DATOS_CNT (CNT_ID, OFI_ID, CNT_RIESGO) VALUES (7, 100, 0)&lt;/value&gt; &lt;msg&gt;Insertado registro nº 7 en BATCH_DATOS_CNT: &lt;/msg&gt;&lt;/sql&gt;</v>
      </c>
      <c r="C8" t="str">
        <f>CONCATENATE("&lt;sql&gt; &lt;type&gt;INSERT&lt;/type&gt; &lt;value&gt;",SUBSTITUTE(SQL!C8,";",""),"&lt;/value&gt;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(7,1,0,'RECOBRO',1,1,1, 1, 0)&lt;/value&gt; &lt;msg&gt;Insertado registro nº 7 en BATCH_DATOS_EXP: &lt;/msg&gt;&lt;/sql&gt;</v>
      </c>
      <c r="E8" t="str">
        <f>CONCATENATE("&lt;sql&gt; &lt;type&gt;INSERT&lt;/type&gt; &lt;value&gt;",SUBSTITUTE(SQL!E8,";",""),"&lt;/value&gt; &lt;msg&gt;Insertado registro nº ",ROW()-1," en BATCH_DATOS_PER_EXP: &lt;/msg&gt;&lt;/sql&gt;")</f>
        <v>&lt;sql&gt; &lt;type&gt;INSERT&lt;/type&gt; &lt;value&gt;INSERT INTO BATCH_DATOS_PER_EXP VALUES (12,7)&lt;/value&gt; &lt;msg&gt;Insertado registro nº 7 en BATCH_DATOS_PER_EXP: &lt;/msg&gt;&lt;/sql&gt;</v>
      </c>
      <c r="G8" t="str">
        <f>CONCATENATE("&lt;sql&gt; &lt;type&gt;INSERT&lt;/type&gt; &lt;value&gt;",SUBSTITUTE(SQL!G8,";",""),"&lt;/value&gt; &lt;msg&gt;Insertado registro nº ",ROW()-1," en BATCH_DATOS_CNT_EXP: &lt;/msg&gt;&lt;/sql&gt;")</f>
        <v>&lt;sql&gt; &lt;type&gt;INSERT&lt;/type&gt; &lt;value&gt;INSERT INTO BATCH_DATOS_CNT_EXP VALUES (12,7)&lt;/value&gt; &lt;msg&gt;Insertado registro nº 7 en BATCH_DATOS_CNT_EXP: &lt;/msg&gt;&lt;/sql&gt;</v>
      </c>
    </row>
    <row r="9" spans="1:11" x14ac:dyDescent="0.25">
      <c r="A9" t="str">
        <f>CONCATENATE("&lt;sql&gt; &lt;type&gt;INSERT&lt;/type&gt; &lt;value&gt;",SUBSTITUTE(SQL!A9,";",""),"&lt;/value&gt; &lt;msg&gt;Insertado registro nº ",ROW()-1," en BATCH_DATOS_CNT: &lt;/msg&gt;&lt;/sql&gt;")</f>
        <v>&lt;sql&gt; &lt;type&gt;INSERT&lt;/type&gt; &lt;value&gt;INSERT INTO BATCH_DATOS_CNT (CNT_ID, OFI_ID, CNT_RIESGO) VALUES (8, 100, 0)&lt;/value&gt; &lt;msg&gt;Insertado registro nº 8 en BATCH_DATOS_CNT: &lt;/msg&gt;&lt;/sql&gt;</v>
      </c>
      <c r="C9" t="str">
        <f>CONCATENATE("&lt;sql&gt; &lt;type&gt;INSERT&lt;/type&gt; &lt;value&gt;",SUBSTITUTE(SQL!C9,";",""),"&lt;/value&gt;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(8,1,0,'RECOBRO',1,1,1, 1, 0)&lt;/value&gt; &lt;msg&gt;Insertado registro nº 8 en BATCH_DATOS_EXP: &lt;/msg&gt;&lt;/sql&gt;</v>
      </c>
      <c r="E9" t="str">
        <f>CONCATENATE("&lt;sql&gt; &lt;type&gt;INSERT&lt;/type&gt; &lt;value&gt;",SUBSTITUTE(SQL!E9,";",""),"&lt;/value&gt; &lt;msg&gt;Insertado registro nº ",ROW()-1," en BATCH_DATOS_PER_EXP: &lt;/msg&gt;&lt;/sql&gt;")</f>
        <v>&lt;sql&gt; &lt;type&gt;INSERT&lt;/type&gt; &lt;value&gt;INSERT INTO BATCH_DATOS_PER_EXP VALUES (13,8)&lt;/value&gt; &lt;msg&gt;Insertado registro nº 8 en BATCH_DATOS_PER_EXP: &lt;/msg&gt;&lt;/sql&gt;</v>
      </c>
      <c r="G9" t="str">
        <f>CONCATENATE("&lt;sql&gt; &lt;type&gt;INSERT&lt;/type&gt; &lt;value&gt;",SUBSTITUTE(SQL!G9,";",""),"&lt;/value&gt; &lt;msg&gt;Insertado registro nº ",ROW()-1," en BATCH_DATOS_CNT_EXP: &lt;/msg&gt;&lt;/sql&gt;")</f>
        <v>&lt;sql&gt; &lt;type&gt;INSERT&lt;/type&gt; &lt;value&gt;INSERT INTO BATCH_DATOS_CNT_EXP VALUES (13,8)&lt;/value&gt; &lt;msg&gt;Insertado registro nº 8 en BATCH_DATOS_CNT_EXP: &lt;/msg&gt;&lt;/sql&gt;</v>
      </c>
    </row>
    <row r="10" spans="1:11" x14ac:dyDescent="0.25">
      <c r="A10" t="str">
        <f>CONCATENATE("&lt;sql&gt; &lt;type&gt;INSERT&lt;/type&gt; &lt;value&gt;",SUBSTITUTE(SQL!A10,";",""),"&lt;/value&gt; &lt;msg&gt;Insertado registro nº ",ROW()-1," en BATCH_DATOS_CNT: &lt;/msg&gt;&lt;/sql&gt;")</f>
        <v>&lt;sql&gt; &lt;type&gt;INSERT&lt;/type&gt; &lt;value&gt;INSERT INTO BATCH_DATOS_CNT (CNT_ID, OFI_ID, CNT_RIESGO) VALUES (9, 100, 0)&lt;/value&gt; &lt;msg&gt;Insertado registro nº 9 en BATCH_DATOS_CNT: &lt;/msg&gt;&lt;/sql&gt;</v>
      </c>
      <c r="C10" t="str">
        <f>CONCATENATE("&lt;sql&gt; &lt;type&gt;INSERT&lt;/type&gt; &lt;value&gt;",SUBSTITUTE(SQL!C10,";",""),"&lt;/value&gt;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(9,1,0,'RECOBRO',1,1,1, 1, 0)&lt;/value&gt; &lt;msg&gt;Insertado registro nº 9 en BATCH_DATOS_EXP: &lt;/msg&gt;&lt;/sql&gt;</v>
      </c>
      <c r="E10" t="str">
        <f>CONCATENATE("&lt;sql&gt; &lt;type&gt;INSERT&lt;/type&gt; &lt;value&gt;",SUBSTITUTE(SQL!E10,";",""),"&lt;/value&gt; &lt;msg&gt;Insertado registro nº ",ROW()-1," en BATCH_DATOS_PER_EXP: &lt;/msg&gt;&lt;/sql&gt;")</f>
        <v>&lt;sql&gt; &lt;type&gt;INSERT&lt;/type&gt; &lt;value&gt;INSERT INTO BATCH_DATOS_PER_EXP VALUES (14,9)&lt;/value&gt; &lt;msg&gt;Insertado registro nº 9 en BATCH_DATOS_PER_EXP: &lt;/msg&gt;&lt;/sql&gt;</v>
      </c>
      <c r="G10" t="str">
        <f>CONCATENATE("&lt;sql&gt; &lt;type&gt;INSERT&lt;/type&gt; &lt;value&gt;",SUBSTITUTE(SQL!G10,";",""),"&lt;/value&gt; &lt;msg&gt;Insertado registro nº ",ROW()-1," en BATCH_DATOS_CNT_EXP: &lt;/msg&gt;&lt;/sql&gt;")</f>
        <v>&lt;sql&gt; &lt;type&gt;INSERT&lt;/type&gt; &lt;value&gt;INSERT INTO BATCH_DATOS_CNT_EXP VALUES (14,9)&lt;/value&gt; &lt;msg&gt;Insertado registro nº 9 en BATCH_DATOS_CNT_EXP: &lt;/msg&gt;&lt;/sql&gt;</v>
      </c>
    </row>
    <row r="11" spans="1:11" x14ac:dyDescent="0.25">
      <c r="A11" t="str">
        <f>CONCATENATE("&lt;sql&gt; &lt;type&gt;INSERT&lt;/type&gt; &lt;value&gt;",SUBSTITUTE(SQL!A11,";",""),"&lt;/value&gt; &lt;msg&gt;Insertado registro nº ",ROW()-1," en BATCH_DATOS_CNT: &lt;/msg&gt;&lt;/sql&gt;")</f>
        <v>&lt;sql&gt; &lt;type&gt;INSERT&lt;/type&gt; &lt;value&gt;INSERT INTO BATCH_DATOS_CNT (CNT_ID, OFI_ID, CNT_RIESGO) VALUES (10, 100, 0)&lt;/value&gt; &lt;msg&gt;Insertado registro nº 10 en BATCH_DATOS_CNT: &lt;/msg&gt;&lt;/sql&gt;</v>
      </c>
      <c r="C11" t="str">
        <f>CONCATENATE("&lt;sql&gt; &lt;type&gt;INSERT&lt;/type&gt; &lt;value&gt;",SUBSTITUTE(SQL!C11,";",""),"&lt;/value&gt;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(10,1,0,'RECOBRO',1,1,1, 1, 0)&lt;/value&gt; &lt;msg&gt;Insertado registro nº 10 en BATCH_DATOS_EXP: &lt;/msg&gt;&lt;/sql&gt;</v>
      </c>
      <c r="E11" t="str">
        <f>CONCATENATE("&lt;sql&gt; &lt;type&gt;INSERT&lt;/type&gt; &lt;value&gt;",SUBSTITUTE(SQL!E11,";",""),"&lt;/value&gt; &lt;msg&gt;Insertado registro nº ",ROW()-1," en BATCH_DATOS_PER_EXP: &lt;/msg&gt;&lt;/sql&gt;")</f>
        <v>&lt;sql&gt; &lt;type&gt;INSERT&lt;/type&gt; &lt;value&gt;INSERT INTO BATCH_DATOS_PER_EXP VALUES (15,10)&lt;/value&gt; &lt;msg&gt;Insertado registro nº 10 en BATCH_DATOS_PER_EXP: &lt;/msg&gt;&lt;/sql&gt;</v>
      </c>
      <c r="G11" t="str">
        <f>CONCATENATE("&lt;sql&gt; &lt;type&gt;INSERT&lt;/type&gt; &lt;value&gt;",SUBSTITUTE(SQL!G11,";",""),"&lt;/value&gt; &lt;msg&gt;Insertado registro nº ",ROW()-1," en BATCH_DATOS_CNT_EXP: &lt;/msg&gt;&lt;/sql&gt;")</f>
        <v>&lt;sql&gt; &lt;type&gt;INSERT&lt;/type&gt; &lt;value&gt;INSERT INTO BATCH_DATOS_CNT_EXP VALUES (15,10)&lt;/value&gt; &lt;msg&gt;Insertado registro nº 10 en BATCH_DATOS_CNT_EXP: &lt;/msg&gt;&lt;/sql&gt;</v>
      </c>
    </row>
    <row r="12" spans="1:11" x14ac:dyDescent="0.25">
      <c r="A12" t="str">
        <f>CONCATENATE("&lt;sql&gt; &lt;type&gt;INSERT&lt;/type&gt; &lt;value&gt;",SUBSTITUTE(SQL!A12,";",""),"&lt;/value&gt; &lt;msg&gt;Insertado registro nº ",ROW()-1," en BATCH_DATOS_CNT: &lt;/msg&gt;&lt;/sql&gt;")</f>
        <v>&lt;sql&gt; &lt;type&gt;INSERT&lt;/type&gt; &lt;value&gt;INSERT INTO BATCH_DATOS_CNT (CNT_ID, OFI_ID, CNT_RIESGO) VALUES (11, 100, 100)&lt;/value&gt; &lt;msg&gt;Insertado registro nº 11 en BATCH_DATOS_CNT: &lt;/msg&gt;&lt;/sql&gt;</v>
      </c>
      <c r="C12" t="str">
        <f>CONCATENATE("&lt;sql&gt; &lt;type&gt;INSERT&lt;/type&gt; &lt;value&gt;",SUBSTITUTE(SQL!C12,";",""),"&lt;/value&gt;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(11,1,0,'RECOBRO',1,1,1, 1, 0)&lt;/value&gt; &lt;msg&gt;Insertado registro nº 11 en BATCH_DATOS_EXP: &lt;/msg&gt;&lt;/sql&gt;</v>
      </c>
      <c r="E12" t="str">
        <f>CONCATENATE("&lt;sql&gt; &lt;type&gt;INSERT&lt;/type&gt; &lt;value&gt;",SUBSTITUTE(SQL!E12,";",""),"&lt;/value&gt; &lt;msg&gt;Insertado registro nº ",ROW()-1," en BATCH_DATOS_PER_EXP: &lt;/msg&gt;&lt;/sql&gt;")</f>
        <v>&lt;sql&gt; &lt;type&gt;INSERT&lt;/type&gt; &lt;value&gt;INSERT INTO BATCH_DATOS_PER_EXP VALUES (16,11)&lt;/value&gt; &lt;msg&gt;Insertado registro nº 11 en BATCH_DATOS_PER_EXP: &lt;/msg&gt;&lt;/sql&gt;</v>
      </c>
      <c r="G12" t="str">
        <f>CONCATENATE("&lt;sql&gt; &lt;type&gt;INSERT&lt;/type&gt; &lt;value&gt;",SUBSTITUTE(SQL!G12,";",""),"&lt;/value&gt; &lt;msg&gt;Insertado registro nº ",ROW()-1," en BATCH_DATOS_CNT_EXP: &lt;/msg&gt;&lt;/sql&gt;")</f>
        <v>&lt;sql&gt; &lt;type&gt;INSERT&lt;/type&gt; &lt;value&gt;INSERT INTO BATCH_DATOS_CNT_EXP VALUES (16,11)&lt;/value&gt; &lt;msg&gt;Insertado registro nº 11 en BATCH_DATOS_CNT_EXP: &lt;/msg&gt;&lt;/sql&gt;</v>
      </c>
    </row>
    <row r="13" spans="1:11" x14ac:dyDescent="0.25">
      <c r="A13" t="str">
        <f>CONCATENATE("&lt;sql&gt; &lt;type&gt;INSERT&lt;/type&gt; &lt;value&gt;",SUBSTITUTE(SQL!A13,";",""),"&lt;/value&gt; &lt;msg&gt;Insertado registro nº ",ROW()-1," en BATCH_DATOS_CNT: &lt;/msg&gt;&lt;/sql&gt;")</f>
        <v>&lt;sql&gt; &lt;type&gt;INSERT&lt;/type&gt; &lt;value&gt;INSERT INTO BATCH_DATOS_CNT (CNT_ID, OFI_ID, CNT_RIESGO) VALUES (12, 100, 200)&lt;/value&gt; &lt;msg&gt;Insertado registro nº 12 en BATCH_DATOS_CNT: &lt;/msg&gt;&lt;/sql&gt;</v>
      </c>
      <c r="C13" t="str">
        <f>CONCATENATE("&lt;sql&gt; &lt;type&gt;INSERT&lt;/type&gt; &lt;value&gt;",SUBSTITUTE(SQL!C13,";",""),"&lt;/value&gt;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(12,1,0,'RECOBRO',1,1,1, 1, 0)&lt;/value&gt; &lt;msg&gt;Insertado registro nº 12 en BATCH_DATOS_EXP: &lt;/msg&gt;&lt;/sql&gt;</v>
      </c>
      <c r="E13" t="str">
        <f>CONCATENATE("&lt;sql&gt; &lt;type&gt;INSERT&lt;/type&gt; &lt;value&gt;",SUBSTITUTE(SQL!E13,";",""),"&lt;/value&gt; &lt;msg&gt;Insertado registro nº ",ROW()-1," en BATCH_DATOS_PER_EXP: &lt;/msg&gt;&lt;/sql&gt;")</f>
        <v>&lt;sql&gt; &lt;type&gt;INSERT&lt;/type&gt; &lt;value&gt;INSERT INTO BATCH_DATOS_PER_EXP VALUES (17,12)&lt;/value&gt; &lt;msg&gt;Insertado registro nº 12 en BATCH_DATOS_PER_EXP: &lt;/msg&gt;&lt;/sql&gt;</v>
      </c>
      <c r="G13" t="str">
        <f>CONCATENATE("&lt;sql&gt; &lt;type&gt;INSERT&lt;/type&gt; &lt;value&gt;",SUBSTITUTE(SQL!G13,";",""),"&lt;/value&gt; &lt;msg&gt;Insertado registro nº ",ROW()-1," en BATCH_DATOS_CNT_EXP: &lt;/msg&gt;&lt;/sql&gt;")</f>
        <v>&lt;sql&gt; &lt;type&gt;INSERT&lt;/type&gt; &lt;value&gt;INSERT INTO BATCH_DATOS_CNT_EXP VALUES (17,12)&lt;/value&gt; &lt;msg&gt;Insertado registro nº 12 en BATCH_DATOS_CNT_EXP: &lt;/msg&gt;&lt;/sql&gt;</v>
      </c>
    </row>
    <row r="14" spans="1:11" x14ac:dyDescent="0.25">
      <c r="A14" t="str">
        <f>CONCATENATE("&lt;sql&gt; &lt;type&gt;INSERT&lt;/type&gt; &lt;value&gt;",SUBSTITUTE(SQL!A14,";",""),"&lt;/value&gt; &lt;msg&gt;Insertado registro nº ",ROW()-1," en BATCH_DATOS_CNT: &lt;/msg&gt;&lt;/sql&gt;")</f>
        <v>&lt;sql&gt; &lt;type&gt;INSERT&lt;/type&gt; &lt;value&gt;INSERT INTO BATCH_DATOS_CNT (CNT_ID, OFI_ID, CNT_RIESGO) VALUES (13, 100, 300)&lt;/value&gt; &lt;msg&gt;Insertado registro nº 13 en BATCH_DATOS_CNT: &lt;/msg&gt;&lt;/sql&gt;</v>
      </c>
      <c r="C14" t="str">
        <f>CONCATENATE("&lt;sql&gt; &lt;type&gt;INSERT&lt;/type&gt; &lt;value&gt;",SUBSTITUTE(SQL!C14,";",""),"&lt;/value&gt;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(13,1,0,'RECOBRO',1,1,1, 1, 0)&lt;/value&gt; &lt;msg&gt;Insertado registro nº 13 en BATCH_DATOS_EXP: &lt;/msg&gt;&lt;/sql&gt;</v>
      </c>
      <c r="E14" t="str">
        <f>CONCATENATE("&lt;sql&gt; &lt;type&gt;INSERT&lt;/type&gt; &lt;value&gt;",SUBSTITUTE(SQL!E14,";",""),"&lt;/value&gt; &lt;msg&gt;Insertado registro nº ",ROW()-1," en BATCH_DATOS_PER_EXP: &lt;/msg&gt;&lt;/sql&gt;")</f>
        <v>&lt;sql&gt; &lt;type&gt;INSERT&lt;/type&gt; &lt;value&gt;INSERT INTO BATCH_DATOS_PER_EXP VALUES (18,13)&lt;/value&gt; &lt;msg&gt;Insertado registro nº 13 en BATCH_DATOS_PER_EXP: &lt;/msg&gt;&lt;/sql&gt;</v>
      </c>
      <c r="G14" t="str">
        <f>CONCATENATE("&lt;sql&gt; &lt;type&gt;INSERT&lt;/type&gt; &lt;value&gt;",SUBSTITUTE(SQL!G14,";",""),"&lt;/value&gt; &lt;msg&gt;Insertado registro nº ",ROW()-1," en BATCH_DATOS_CNT_EXP: &lt;/msg&gt;&lt;/sql&gt;")</f>
        <v>&lt;sql&gt; &lt;type&gt;INSERT&lt;/type&gt; &lt;value&gt;INSERT INTO BATCH_DATOS_CNT_EXP VALUES (18,13)&lt;/value&gt; &lt;msg&gt;Insertado registro nº 13 en BATCH_DATOS_CNT_EXP: &lt;/msg&gt;&lt;/sql&gt;</v>
      </c>
    </row>
    <row r="15" spans="1:11" x14ac:dyDescent="0.25">
      <c r="A15" t="str">
        <f>CONCATENATE("&lt;sql&gt; &lt;type&gt;INSERT&lt;/type&gt; &lt;value&gt;",SUBSTITUTE(SQL!A15,";",""),"&lt;/value&gt; &lt;msg&gt;Insertado registro nº ",ROW()-1," en BATCH_DATOS_CNT: &lt;/msg&gt;&lt;/sql&gt;")</f>
        <v>&lt;sql&gt; &lt;type&gt;INSERT&lt;/type&gt; &lt;value&gt;INSERT INTO BATCH_DATOS_CNT (CNT_ID, OFI_ID, CNT_RIESGO) VALUES (14, 100, 400)&lt;/value&gt; &lt;msg&gt;Insertado registro nº 14 en BATCH_DATOS_CNT: &lt;/msg&gt;&lt;/sql&gt;</v>
      </c>
      <c r="C15" t="str">
        <f>CONCATENATE("&lt;sql&gt; &lt;type&gt;INSERT&lt;/type&gt; &lt;value&gt;",SUBSTITUTE(SQL!C15,";",""),"&lt;/value&gt;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(14,1,0,'RECOBRO',1,1,1, 1, 0)&lt;/value&gt; &lt;msg&gt;Insertado registro nº 14 en BATCH_DATOS_EXP: &lt;/msg&gt;&lt;/sql&gt;</v>
      </c>
      <c r="E15" t="str">
        <f>CONCATENATE("&lt;sql&gt; &lt;type&gt;INSERT&lt;/type&gt; &lt;value&gt;",SUBSTITUTE(SQL!E15,";",""),"&lt;/value&gt; &lt;msg&gt;Insertado registro nº ",ROW()-1," en BATCH_DATOS_PER_EXP: &lt;/msg&gt;&lt;/sql&gt;")</f>
        <v>&lt;sql&gt; &lt;type&gt;INSERT&lt;/type&gt; &lt;value&gt;INSERT INTO BATCH_DATOS_PER_EXP VALUES (19,14)&lt;/value&gt; &lt;msg&gt;Insertado registro nº 14 en BATCH_DATOS_PER_EXP: &lt;/msg&gt;&lt;/sql&gt;</v>
      </c>
      <c r="G15" t="str">
        <f>CONCATENATE("&lt;sql&gt; &lt;type&gt;INSERT&lt;/type&gt; &lt;value&gt;",SUBSTITUTE(SQL!G15,";",""),"&lt;/value&gt; &lt;msg&gt;Insertado registro nº ",ROW()-1," en BATCH_DATOS_CNT_EXP: &lt;/msg&gt;&lt;/sql&gt;")</f>
        <v>&lt;sql&gt; &lt;type&gt;INSERT&lt;/type&gt; &lt;value&gt;INSERT INTO BATCH_DATOS_CNT_EXP VALUES (19,14)&lt;/value&gt; &lt;msg&gt;Insertado registro nº 14 en BATCH_DATOS_CNT_EXP: &lt;/msg&gt;&lt;/sql&gt;</v>
      </c>
    </row>
    <row r="16" spans="1:11" x14ac:dyDescent="0.25">
      <c r="A16" t="str">
        <f>CONCATENATE("&lt;sql&gt; &lt;type&gt;INSERT&lt;/type&gt; &lt;value&gt;",SUBSTITUTE(SQL!A16,";",""),"&lt;/value&gt; &lt;msg&gt;Insertado registro nº ",ROW()-1," en BATCH_DATOS_CNT: &lt;/msg&gt;&lt;/sql&gt;")</f>
        <v>&lt;sql&gt; &lt;type&gt;INSERT&lt;/type&gt; &lt;value&gt;INSERT INTO BATCH_DATOS_CNT (CNT_ID, OFI_ID, CNT_RIESGO) VALUES (15, 100, 500)&lt;/value&gt; &lt;msg&gt;Insertado registro nº 15 en BATCH_DATOS_CNT: &lt;/msg&gt;&lt;/sql&gt;</v>
      </c>
      <c r="C16" t="str">
        <f>CONCATENATE("&lt;sql&gt; &lt;type&gt;INSERT&lt;/type&gt; &lt;value&gt;",SUBSTITUTE(SQL!C16,";",""),"&lt;/value&gt;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(15,1,0,'RECOBRO',1,1,1, 1, 0)&lt;/value&gt; &lt;msg&gt;Insertado registro nº 15 en BATCH_DATOS_EXP: &lt;/msg&gt;&lt;/sql&gt;</v>
      </c>
      <c r="E16" t="str">
        <f>CONCATENATE("&lt;sql&gt; &lt;type&gt;INSERT&lt;/type&gt; &lt;value&gt;",SUBSTITUTE(SQL!E16,";",""),"&lt;/value&gt; &lt;msg&gt;Insertado registro nº ",ROW()-1," en BATCH_DATOS_PER_EXP: &lt;/msg&gt;&lt;/sql&gt;")</f>
        <v>&lt;sql&gt; &lt;type&gt;INSERT&lt;/type&gt; &lt;value&gt;INSERT INTO BATCH_DATOS_PER_EXP VALUES (20,15)&lt;/value&gt; &lt;msg&gt;Insertado registro nº 15 en BATCH_DATOS_PER_EXP: &lt;/msg&gt;&lt;/sql&gt;</v>
      </c>
      <c r="G16" t="str">
        <f>CONCATENATE("&lt;sql&gt; &lt;type&gt;INSERT&lt;/type&gt; &lt;value&gt;",SUBSTITUTE(SQL!G16,";",""),"&lt;/value&gt; &lt;msg&gt;Insertado registro nº ",ROW()-1," en BATCH_DATOS_CNT_EXP: &lt;/msg&gt;&lt;/sql&gt;")</f>
        <v>&lt;sql&gt; &lt;type&gt;INSERT&lt;/type&gt; &lt;value&gt;INSERT INTO BATCH_DATOS_CNT_EXP VALUES (20,15)&lt;/value&gt; &lt;msg&gt;Insertado registro nº 15 en BATCH_DATOS_CNT_EXP: &lt;/msg&gt;&lt;/sql&gt;</v>
      </c>
    </row>
    <row r="17" spans="3:3" x14ac:dyDescent="0.25">
      <c r="C17" t="str">
        <f>CONCATENATE("&lt;sql&gt; &lt;type&gt;INSERT&lt;/type&gt; &lt;value&gt;",SUBSTITUTE(SQL!C17,";",""),"&lt;/value&gt;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(16,1,0,'RECOBRO',1,1,1, 1, 0)&lt;/value&gt; &lt;msg&gt;Insertado registro nº 16 en BATCH_DATOS_EXP: &lt;/msg&gt;&lt;/sql&gt;</v>
      </c>
    </row>
    <row r="18" spans="3:3" x14ac:dyDescent="0.25">
      <c r="C18" t="str">
        <f>CONCATENATE("&lt;sql&gt; &lt;type&gt;INSERT&lt;/type&gt; &lt;value&gt;",SUBSTITUTE(SQL!C18,";",""),"&lt;/value&gt;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(17,1,0,'RECOBRO',1,1,1, 1, 0)&lt;/value&gt; &lt;msg&gt;Insertado registro nº 17 en BATCH_DATOS_EXP: &lt;/msg&gt;&lt;/sql&gt;</v>
      </c>
    </row>
    <row r="19" spans="3:3" x14ac:dyDescent="0.25">
      <c r="C19" t="str">
        <f>CONCATENATE("&lt;sql&gt; &lt;type&gt;INSERT&lt;/type&gt; &lt;value&gt;",SUBSTITUTE(SQL!C19,";",""),"&lt;/value&gt;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(18,1,0,'RECOBRO',1,1,1, 1, 0)&lt;/value&gt; &lt;msg&gt;Insertado registro nº 18 en BATCH_DATOS_EXP: &lt;/msg&gt;&lt;/sql&gt;</v>
      </c>
    </row>
    <row r="20" spans="3:3" x14ac:dyDescent="0.25">
      <c r="C20" t="str">
        <f>CONCATENATE("&lt;sql&gt; &lt;type&gt;INSERT&lt;/type&gt; &lt;value&gt;",SUBSTITUTE(SQL!C20,";",""),"&lt;/value&gt;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(19,1,0,'RECOBRO',1,1,1, 1, 0)&lt;/value&gt; &lt;msg&gt;Insertado registro nº 19 en BATCH_DATOS_EXP: &lt;/msg&gt;&lt;/sql&gt;</v>
      </c>
    </row>
    <row r="21" spans="3:3" x14ac:dyDescent="0.25">
      <c r="C21" t="str">
        <f>CONCATENATE("&lt;sql&gt; &lt;type&gt;INSERT&lt;/type&gt; &lt;value&gt;",SUBSTITUTE(SQL!C21,";",""),"&lt;/value&gt; &lt;msg&gt;Insertado registro nº ",ROW()-1," en BATCH_DATOS_EXP: &lt;/msg&gt;&lt;/sql&gt;")</f>
        <v>&lt;sql&gt; &lt;type&gt;INSERT&lt;/type&gt; &lt;value&gt;INSERT INTO BATCH_DATOS_EXP (EXP_ID, ARQ_ID, EXP_BORRADO, DD_TPE_CODIGO, DD_EEX_CODIGO, RCF_ESQ_ID, RCF_AGE_ID, RCF_SCA_ID, EXP_MANUAL) VALUES (20,1,0,'RECOBRO',1,1,1, 1, 0)&lt;/value&gt; &lt;msg&gt;Insertado registro nº 20 en BATCH_DATOS_EXP: &lt;/msg&gt;&lt;/sql&gt;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SQL</vt:lpstr>
      <vt:lpstr>XML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2014-04-22T17:12:40Z</dcterms:modified>
</cp:coreProperties>
</file>