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CONFIG" sheetId="4" r:id="rId1"/>
    <sheet name="DATOS ENTRADA" sheetId="1" r:id="rId2"/>
    <sheet name="DATOS SALIDA" sheetId="5" r:id="rId3"/>
    <sheet name="SQL" sheetId="2" r:id="rId4"/>
    <sheet name="XML" sheetId="3" r:id="rId5"/>
  </sheets>
  <externalReferences>
    <externalReference r:id="rId6"/>
  </externalReferences>
  <calcPr calcId="144525"/>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2" i="2"/>
  <c r="I3" i="2" l="1"/>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2"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I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2" i="3"/>
  <c r="E16" i="2"/>
  <c r="E16" i="3" s="1"/>
  <c r="E17" i="2"/>
  <c r="E17" i="3" s="1"/>
  <c r="E18" i="2"/>
  <c r="E18" i="3" s="1"/>
  <c r="E19" i="2"/>
  <c r="E19" i="3" s="1"/>
  <c r="E20" i="2"/>
  <c r="E20" i="3" s="1"/>
  <c r="E21" i="2"/>
  <c r="E21" i="3" s="1"/>
  <c r="E22" i="2"/>
  <c r="E22" i="3" s="1"/>
  <c r="E23" i="2"/>
  <c r="E23" i="3" s="1"/>
  <c r="E24" i="2"/>
  <c r="E24" i="3" s="1"/>
  <c r="E25" i="2"/>
  <c r="E25" i="3" s="1"/>
  <c r="E26" i="2"/>
  <c r="E26" i="3" s="1"/>
  <c r="E27" i="2"/>
  <c r="E27" i="3" s="1"/>
  <c r="E28" i="2"/>
  <c r="E28" i="3" s="1"/>
  <c r="E29" i="2"/>
  <c r="E29" i="3" s="1"/>
  <c r="E30" i="2"/>
  <c r="E30" i="3" s="1"/>
  <c r="E31" i="2"/>
  <c r="E31" i="3" s="1"/>
  <c r="E32" i="2"/>
  <c r="E32" i="3" s="1"/>
  <c r="E3" i="2"/>
  <c r="E3" i="3" s="1"/>
  <c r="E4" i="2"/>
  <c r="E4" i="3" s="1"/>
  <c r="E5" i="2"/>
  <c r="E5" i="3" s="1"/>
  <c r="E6" i="2"/>
  <c r="E6" i="3" s="1"/>
  <c r="E7" i="2"/>
  <c r="E7" i="3" s="1"/>
  <c r="E8" i="2"/>
  <c r="E8" i="3" s="1"/>
  <c r="E9" i="2"/>
  <c r="E9" i="3" s="1"/>
  <c r="E10" i="2"/>
  <c r="E10" i="3" s="1"/>
  <c r="E11" i="2"/>
  <c r="E11" i="3" s="1"/>
  <c r="E12" i="2"/>
  <c r="E12" i="3" s="1"/>
  <c r="E13" i="2"/>
  <c r="E13" i="3" s="1"/>
  <c r="E14" i="2"/>
  <c r="E14" i="3" s="1"/>
  <c r="E15" i="2"/>
  <c r="E15" i="3" s="1"/>
  <c r="C32" i="2"/>
  <c r="C32" i="3" s="1"/>
  <c r="C10" i="2"/>
  <c r="C10" i="3" s="1"/>
  <c r="C11" i="2"/>
  <c r="C11" i="3" s="1"/>
  <c r="C12" i="2"/>
  <c r="C12" i="3" s="1"/>
  <c r="C13" i="2"/>
  <c r="C13" i="3" s="1"/>
  <c r="C14" i="2"/>
  <c r="C14" i="3" s="1"/>
  <c r="C15" i="2"/>
  <c r="C15" i="3" s="1"/>
  <c r="C16" i="2"/>
  <c r="C16" i="3" s="1"/>
  <c r="C17" i="2"/>
  <c r="C17" i="3" s="1"/>
  <c r="C18" i="2"/>
  <c r="C18" i="3" s="1"/>
  <c r="C19" i="2"/>
  <c r="C19" i="3" s="1"/>
  <c r="C20" i="2"/>
  <c r="C20" i="3" s="1"/>
  <c r="C21" i="2"/>
  <c r="C21" i="3" s="1"/>
  <c r="C22" i="2"/>
  <c r="C22" i="3" s="1"/>
  <c r="C23" i="2"/>
  <c r="C23" i="3" s="1"/>
  <c r="C24" i="2"/>
  <c r="C24" i="3" s="1"/>
  <c r="C25" i="2"/>
  <c r="C25" i="3" s="1"/>
  <c r="C26" i="2"/>
  <c r="C26" i="3" s="1"/>
  <c r="C27" i="2"/>
  <c r="C27" i="3" s="1"/>
  <c r="C28" i="2"/>
  <c r="C28" i="3" s="1"/>
  <c r="C29" i="2"/>
  <c r="C29" i="3" s="1"/>
  <c r="C30" i="2"/>
  <c r="C30" i="3" s="1"/>
  <c r="C31" i="2"/>
  <c r="C31" i="3" s="1"/>
  <c r="C3" i="2"/>
  <c r="C3" i="3" s="1"/>
  <c r="C4" i="2"/>
  <c r="C4" i="3" s="1"/>
  <c r="C5" i="2"/>
  <c r="C5" i="3" s="1"/>
  <c r="C6" i="2"/>
  <c r="C6" i="3" s="1"/>
  <c r="C7" i="2"/>
  <c r="C7" i="3" s="1"/>
  <c r="C8" i="2"/>
  <c r="C8" i="3" s="1"/>
  <c r="C9" i="2"/>
  <c r="C9" i="3" s="1"/>
  <c r="A31" i="1"/>
  <c r="A30" i="1"/>
  <c r="A29" i="1"/>
  <c r="A22" i="1"/>
  <c r="A15" i="1"/>
  <c r="A8" i="1"/>
  <c r="A4" i="1"/>
  <c r="A5" i="1"/>
  <c r="A6" i="1"/>
  <c r="A7" i="1"/>
  <c r="A9" i="1"/>
  <c r="A10" i="1"/>
  <c r="A11" i="1"/>
  <c r="A12" i="1"/>
  <c r="A13" i="1"/>
  <c r="A14" i="1"/>
  <c r="A16" i="1"/>
  <c r="A17" i="1"/>
  <c r="A18" i="1"/>
  <c r="A19" i="1"/>
  <c r="A20" i="1"/>
  <c r="A21" i="1"/>
  <c r="A23" i="1"/>
  <c r="A24" i="1"/>
  <c r="A25" i="1"/>
  <c r="A26" i="1"/>
  <c r="A27" i="1"/>
  <c r="A28" i="1"/>
  <c r="A3" i="1"/>
  <c r="A4" i="4"/>
  <c r="I2" i="3" l="1"/>
  <c r="C2" i="2"/>
  <c r="C2" i="3" s="1"/>
  <c r="E2" i="2"/>
  <c r="E2" i="3" s="1"/>
  <c r="A2" i="3"/>
</calcChain>
</file>

<file path=xl/sharedStrings.xml><?xml version="1.0" encoding="utf-8"?>
<sst xmlns="http://schemas.openxmlformats.org/spreadsheetml/2006/main" count="249" uniqueCount="81">
  <si>
    <t>PER_ID</t>
  </si>
  <si>
    <t>CNT_ID</t>
  </si>
  <si>
    <t xml:space="preserve">BATCH_DATOS_EXP </t>
  </si>
  <si>
    <t>EXP_ID</t>
  </si>
  <si>
    <t>ARQ_ID</t>
  </si>
  <si>
    <t>EXP_BORRADO</t>
  </si>
  <si>
    <t>DD_TPE_CODIGO</t>
  </si>
  <si>
    <t>DD_EEX_CODIGO</t>
  </si>
  <si>
    <t>BATCH_DATOS_PER_EXP</t>
  </si>
  <si>
    <t>BATCH_DATOS_CNT_EXP</t>
  </si>
  <si>
    <t>RECOBRO</t>
  </si>
  <si>
    <t>Descripcion</t>
  </si>
  <si>
    <t>&gt;</t>
  </si>
  <si>
    <t>TMP_REC_EXP_EXTINCION_RA</t>
  </si>
  <si>
    <t>BATCH_DATOS_CNT_PER</t>
  </si>
  <si>
    <t>EXP_MARCADO_BPM</t>
  </si>
  <si>
    <t>ID ESQUEMA</t>
  </si>
  <si>
    <t>FECHA LIB SIG. ESQUEMA</t>
  </si>
  <si>
    <t>DIAS XA FIN VIGENCIA (días)</t>
  </si>
  <si>
    <t>ESTADO ESQUEMA</t>
  </si>
  <si>
    <t>MODELO DE TRANSICIÓN</t>
  </si>
  <si>
    <t>RCF_ESQ_ID</t>
  </si>
  <si>
    <t>RCF_ESQ_FECHA_LIB</t>
  </si>
  <si>
    <t>RCF_ESQ_PLAZO</t>
  </si>
  <si>
    <t>diccionario</t>
  </si>
  <si>
    <t>TRUNC(SYSDATE - 90)</t>
  </si>
  <si>
    <t>D) En extinción</t>
  </si>
  <si>
    <t>A) Ruptura</t>
  </si>
  <si>
    <t>TRUNC(SYSDATE - 60)</t>
  </si>
  <si>
    <t>TRUNC(SYSDATE - 30)</t>
  </si>
  <si>
    <t>B) Rearquetipado</t>
  </si>
  <si>
    <t>null</t>
  </si>
  <si>
    <t>C) Liberado</t>
  </si>
  <si>
    <t>C) Desconocido</t>
  </si>
  <si>
    <t>esquemas</t>
  </si>
  <si>
    <t>ID CARTERA</t>
  </si>
  <si>
    <t>PRIORIDAD</t>
  </si>
  <si>
    <t>NOMBRE CARTERA</t>
  </si>
  <si>
    <t>ESTADO CARTERA</t>
  </si>
  <si>
    <t>ID REGLA</t>
  </si>
  <si>
    <t>NOMBRE REGLA</t>
  </si>
  <si>
    <t>XML REGLA</t>
  </si>
  <si>
    <t>GENERACIÓN EXPTES</t>
  </si>
  <si>
    <t xml:space="preserve">RCF_CAR_ID </t>
  </si>
  <si>
    <t>RCF_ESC_PRIORIDAD</t>
  </si>
  <si>
    <t>RCF_CAR_NOMBRE</t>
  </si>
  <si>
    <t>RD_ID</t>
  </si>
  <si>
    <t>RD_NAME</t>
  </si>
  <si>
    <t>RD_DEFINITION</t>
  </si>
  <si>
    <t>Cartera prueba esquema 1</t>
  </si>
  <si>
    <t>A) Bloqueada</t>
  </si>
  <si>
    <t>Regla por defecto</t>
  </si>
  <si>
    <t xml:space="preserve">&lt;rule type="compare1" ruleId="25" operator="equal" values="[1]" title="regla generica" /&gt; </t>
  </si>
  <si>
    <t>A) Contrato de pase</t>
  </si>
  <si>
    <t>Cartera prueba esquema 2</t>
  </si>
  <si>
    <t>Cartera prueba esquema 3</t>
  </si>
  <si>
    <t>Primera cartera esquema 4</t>
  </si>
  <si>
    <t>Segunda cartera esquema 4</t>
  </si>
  <si>
    <t xml:space="preserve">&lt;rule type="compare1" ruleId="25" operator="equal" values="[2]" title="regla generica" /&gt; </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</si>
  <si>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TRUNC(SYSDATE - 90), 29, 1, 'Cartera prueba esquema 1', 1, 1, 'RU',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1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</si>
  <si>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(2, TRUNC(SYSDATE - 60), 100, 2, 'Cartera prueba esquema 2', 1, 1, 'RU',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2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</si>
  <si>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(3, TRUNC(SYSDATE - 30), 29, 3, 'Cartera prueba esquema 3', 1, 2, 'RA',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3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</si>
  <si>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4, 'Primera cartera esquema 4', 1, 0, 'DESC', 1, 'Regla por defecto', '&amp;lt;rule type="compare1" ruleId="25" operator="equal" values="[1]" title="regla generica" /&amp;gt; ',3, 'LBR', 1, 'BLO', 1, 'CP', 0,0, 0, 0, 0, 0, 1, 'AGENCIA MANOLO', 'AGMANO', 0, 1, 0, 1, 'GI', 0, 1, 'POR DEFECTO', 100, 0, 1, 'EST', 0, 1, 'METAS VOLANTES 1', TRUNC(SYSDATE), 60, 10, 0, 1, 'FACTURACIÓN 1', 0, 1, 'POLÍTICA ACUERDOS', 0, 1, 'MODELO RANKING', 0)&lt;/value&gt; &lt;msg&gt;Insertado registro nº 4 en BATCH_RCF_ENTRADA: &lt;/msg&gt;&lt;/sql&gt;</t>
  </si>
  <si>
    <t>&lt;sql&gt;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5, 'Segunda cartera esquema 4', 2, 0, 'DESC', 2, 'Regla por defecto', '&amp;lt;rule type="compare1" ruleId="25" operator="equal" values="[2]" title="regla generica" /&amp;gt; ',3, 'LBR', 1, 'BLO', 1, 'CP', 0,0, 0, 0, 0, 0, 1, 'AGENCIA MANOLO', 'AGMANO', 0, 1, 0, 1, 'GI', 0, 1, 'POR DEFECTO', 100, 0, 1, 'EST', 0, 1, 'METAS VOLANTES 1', TRUNC(SYSDATE), 60, 10, 0, 1, 'FACTURACIÓN 1', 0, 1, 'POLÍTICA ACUERDOS', 0, 1, 'MODELO RANKING', 0)&lt;/value&gt; &lt;msg&gt;Insertado registro nº 5 en BATCH_RCF_ENTRADA: &lt;/msg&gt;&lt;/sql&gt;</t>
  </si>
  <si>
    <t>Expediente en esquema 1</t>
  </si>
  <si>
    <t>Expediente en esquema 2</t>
  </si>
  <si>
    <t>Expediente en esquema 3</t>
  </si>
  <si>
    <t>Expediente en esquema 4</t>
  </si>
  <si>
    <t>Expediente en esquema 1 (Marcado RA)</t>
  </si>
  <si>
    <t>Expediente en esquema 2 (Marcado RA)</t>
  </si>
  <si>
    <t>Expediente en esquema 3 (Marcado RA)</t>
  </si>
  <si>
    <t>Expediente en esquema 4 (Marcado RA)</t>
  </si>
  <si>
    <t>TMP_REC_EXP_DESNORMALIZADO</t>
  </si>
  <si>
    <t>RCF_AGE_ID</t>
  </si>
  <si>
    <t>Expediente marcado como Extinción RA en job anterior</t>
  </si>
  <si>
    <t>.</t>
  </si>
  <si>
    <t>CNT_PER_TIN</t>
  </si>
  <si>
    <t>CNT_PER_OIN</t>
  </si>
  <si>
    <t>T</t>
  </si>
  <si>
    <t>RCF_SCA_ID</t>
  </si>
  <si>
    <t>EXP_MANUAL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</si>
</sst>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b/>
      <sz val="11"/>
      <color theme="9" tint="-0.499984740745262"/>
      <name val="Calibri"/>
      <family val="2"/>
      <scheme val="minor"/>
    </font>
    <font>
      <sz val="10"/>
      <color theme="9" tint="-0.499984740745262"/>
      <name val="Calibri"/>
      <family val="2"/>
      <scheme val="minor"/>
    </font>
    <font>
      <i/>
      <sz val="10"/>
      <color theme="9" tint="-0.499984740745262"/>
      <name val="Calibri"/>
      <family val="2"/>
      <scheme val="minor"/>
    </font>
    <font>
      <sz val="10"/>
      <color rgb="FF000000"/>
      <name val="Courier New"/>
      <family val="3"/>
    </font>
    <font>
      <b/>
      <sz val="11"/>
      <color rgb="FF974706"/>
      <name val="Calibri"/>
      <family val="2"/>
    </font>
    <font>
      <sz val="10"/>
      <color rgb="FF974706"/>
      <name val="Calibri"/>
      <family val="2"/>
    </font>
    <font>
      <i/>
      <sz val="10"/>
      <color rgb="FF974706"/>
      <name val="Calibri"/>
      <family val="2"/>
    </font>
    <font>
      <sz val="11"/>
      <color theme="1"/>
      <name val="Calibri"/>
      <family val="2"/>
    </font>
    <font>
      <b/>
      <sz val="11"/>
      <name val="Calibri"/>
      <family val="2"/>
    </font>
    <font>
      <sz val="10"/>
      <name val="Calibri"/>
      <family val="2"/>
    </font>
    <font>
      <i/>
      <sz val="10"/>
      <name val="Calibri"/>
      <family val="2"/>
    </font>
    <font>
      <sz val="11"/>
      <name val="Calibri"/>
      <family val="2"/>
    </font>
  </fonts>
  <fills count="12">
    <fill>
      <patternFill patternType="none"/>
    </fill>
    <fill>
      <patternFill patternType="gray125"/>
    </fill>
    <fill>
      <patternFill patternType="solid">
        <fgColor theme="0" tint="-0.34998626667073579"/>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CD5B4"/>
        <bgColor rgb="FF000000"/>
      </patternFill>
    </fill>
    <fill>
      <patternFill patternType="solid">
        <fgColor rgb="FFD9D9D9"/>
        <bgColor rgb="FF000000"/>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2"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rgb="FFE26B0A"/>
      </left>
      <right style="thin">
        <color rgb="FFE26B0A"/>
      </right>
      <top style="thin">
        <color rgb="FFE26B0A"/>
      </top>
      <bottom style="thin">
        <color rgb="FFE26B0A"/>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0" xfId="0" applyAlignment="1">
      <alignment horizontal="center"/>
    </xf>
    <xf numFmtId="0" fontId="0" fillId="2" borderId="0" xfId="0" applyFill="1"/>
    <xf numFmtId="0" fontId="1" fillId="3" borderId="0" xfId="0" applyFont="1" applyFill="1" applyAlignment="1">
      <alignment horizontal="center"/>
    </xf>
    <xf numFmtId="0" fontId="0" fillId="2" borderId="0" xfId="0" applyFill="1" applyAlignment="1"/>
    <xf numFmtId="0" fontId="0" fillId="0" borderId="0" xfId="0" applyFill="1" applyAlignment="1"/>
    <xf numFmtId="0" fontId="0" fillId="0" borderId="0" xfId="0" applyFill="1"/>
    <xf numFmtId="0" fontId="1" fillId="3" borderId="0" xfId="0" applyFont="1" applyFill="1" applyAlignment="1">
      <alignment horizontal="center"/>
    </xf>
    <xf numFmtId="0" fontId="2" fillId="4" borderId="2" xfId="0" applyFont="1" applyFill="1" applyBorder="1" applyAlignment="1">
      <alignment horizontal="center"/>
    </xf>
    <xf numFmtId="0" fontId="2" fillId="4" borderId="0" xfId="0" applyFont="1" applyFill="1" applyBorder="1" applyAlignment="1">
      <alignment horizontal="center"/>
    </xf>
    <xf numFmtId="0" fontId="3" fillId="4" borderId="2" xfId="0" applyFont="1" applyFill="1" applyBorder="1" applyAlignment="1">
      <alignment horizontal="center"/>
    </xf>
    <xf numFmtId="0" fontId="3" fillId="4" borderId="0" xfId="0" applyFont="1" applyFill="1" applyBorder="1" applyAlignment="1">
      <alignment horizontal="center"/>
    </xf>
    <xf numFmtId="0" fontId="4" fillId="4" borderId="0" xfId="0" applyFont="1" applyFill="1" applyBorder="1" applyAlignment="1">
      <alignment horizontal="center"/>
    </xf>
    <xf numFmtId="0" fontId="0" fillId="0" borderId="3" xfId="0" applyBorder="1" applyAlignment="1">
      <alignment horizontal="center"/>
    </xf>
    <xf numFmtId="0" fontId="5" fillId="6" borderId="0" xfId="0" applyFont="1" applyFill="1" applyBorder="1"/>
    <xf numFmtId="0" fontId="6" fillId="7" borderId="2" xfId="0" applyFont="1" applyFill="1" applyBorder="1" applyAlignment="1">
      <alignment horizontal="center"/>
    </xf>
    <xf numFmtId="0" fontId="6" fillId="7" borderId="0" xfId="0" applyFont="1" applyFill="1" applyBorder="1" applyAlignment="1">
      <alignment horizontal="center"/>
    </xf>
    <xf numFmtId="0" fontId="7" fillId="7" borderId="2" xfId="0" applyFont="1" applyFill="1" applyBorder="1" applyAlignment="1">
      <alignment horizontal="center"/>
    </xf>
    <xf numFmtId="0" fontId="7" fillId="7" borderId="0" xfId="0" applyFont="1" applyFill="1" applyBorder="1" applyAlignment="1">
      <alignment horizontal="center"/>
    </xf>
    <xf numFmtId="0" fontId="8" fillId="7" borderId="0" xfId="0" applyFont="1" applyFill="1" applyBorder="1" applyAlignment="1">
      <alignment horizontal="center"/>
    </xf>
    <xf numFmtId="0" fontId="9" fillId="0" borderId="4"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0" fontId="12" fillId="0" borderId="0" xfId="0" applyFont="1" applyFill="1" applyBorder="1" applyAlignment="1">
      <alignment horizontal="center"/>
    </xf>
    <xf numFmtId="0" fontId="13" fillId="0" borderId="0" xfId="0" applyFont="1" applyFill="1" applyBorder="1" applyAlignment="1">
      <alignment horizontal="center"/>
    </xf>
    <xf numFmtId="0" fontId="0" fillId="5" borderId="1" xfId="0" applyFill="1" applyBorder="1"/>
    <xf numFmtId="0" fontId="0" fillId="8" borderId="1" xfId="0" applyFill="1" applyBorder="1"/>
    <xf numFmtId="0" fontId="0" fillId="9" borderId="1" xfId="0" applyFill="1" applyBorder="1"/>
    <xf numFmtId="0" fontId="0" fillId="10" borderId="1" xfId="0" applyFill="1" applyBorder="1"/>
    <xf numFmtId="0" fontId="0" fillId="5" borderId="5" xfId="0" applyFill="1" applyBorder="1"/>
    <xf numFmtId="0" fontId="0" fillId="11" borderId="1" xfId="0" applyFill="1" applyBorder="1"/>
    <xf numFmtId="0" fontId="1" fillId="3"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Git-Dev/Cliente/ClienteBankia/rec-batch/integration-tests/02-rearquetipadoYRuptura/xls/confi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QUEMAS"/>
      <sheetName val="CARTERAS"/>
      <sheetName val="DICCIONARIOS"/>
      <sheetName val="VALORES POR DEFECTO"/>
      <sheetName val="SQL BUILDER"/>
      <sheetName val="SQL SCRIPT"/>
      <sheetName val="XML SCRIPT"/>
    </sheetNames>
    <sheetDataSet>
      <sheetData sheetId="0"/>
      <sheetData sheetId="1" refreshError="1"/>
      <sheetData sheetId="2"/>
      <sheetData sheetId="3" refreshError="1"/>
      <sheetData sheetId="4"/>
      <sheetData sheetId="5"/>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workbookViewId="0">
      <selection activeCell="B32" sqref="B32"/>
    </sheetView>
  </sheetViews>
  <sheetFormatPr baseColWidth="10" defaultRowHeight="15" x14ac:dyDescent="0.25"/>
  <cols>
    <col min="1" max="1" width="12.28515625" bestFit="1" customWidth="1"/>
    <col min="2" max="2" width="23.42578125" bestFit="1" customWidth="1"/>
    <col min="3" max="3" width="26.42578125" bestFit="1" customWidth="1"/>
    <col min="4" max="4" width="17.5703125" bestFit="1" customWidth="1"/>
    <col min="5" max="5" width="23.28515625" bestFit="1" customWidth="1"/>
    <col min="7" max="7" width="10" bestFit="1" customWidth="1"/>
    <col min="8" max="8" width="11.28515625" bestFit="1" customWidth="1"/>
    <col min="9" max="9" width="17.5703125" bestFit="1" customWidth="1"/>
    <col min="10" max="10" width="8.42578125" customWidth="1"/>
    <col min="11" max="11" width="255.7109375" bestFit="1" customWidth="1"/>
    <col min="12" max="12" width="9" bestFit="1" customWidth="1"/>
    <col min="13" max="13" width="16.7109375" bestFit="1" customWidth="1"/>
    <col min="14" max="14" width="15" customWidth="1"/>
    <col min="15" max="15" width="19.7109375" bestFit="1" customWidth="1"/>
    <col min="17" max="17" width="255.7109375" bestFit="1" customWidth="1"/>
  </cols>
  <sheetData>
    <row r="2" spans="1:15" x14ac:dyDescent="0.25">
      <c r="A2" s="8" t="s">
        <v>16</v>
      </c>
      <c r="B2" s="9" t="s">
        <v>17</v>
      </c>
      <c r="C2" s="9" t="s">
        <v>18</v>
      </c>
      <c r="D2" s="9" t="s">
        <v>19</v>
      </c>
      <c r="E2" s="9" t="s">
        <v>20</v>
      </c>
      <c r="G2" s="21"/>
      <c r="H2" s="21"/>
      <c r="I2" s="21"/>
      <c r="J2" s="21"/>
      <c r="K2" s="14" t="s">
        <v>59</v>
      </c>
      <c r="L2" s="21"/>
      <c r="M2" s="21"/>
      <c r="N2" s="21"/>
      <c r="O2" s="21"/>
    </row>
    <row r="3" spans="1:15" x14ac:dyDescent="0.25">
      <c r="A3" s="10" t="s">
        <v>21</v>
      </c>
      <c r="B3" s="11" t="s">
        <v>22</v>
      </c>
      <c r="C3" s="11" t="s">
        <v>23</v>
      </c>
      <c r="D3" s="12" t="s">
        <v>24</v>
      </c>
      <c r="E3" s="11"/>
      <c r="G3" s="22"/>
      <c r="H3" s="22"/>
      <c r="I3" s="23"/>
      <c r="J3" s="23"/>
      <c r="K3" s="14" t="s">
        <v>60</v>
      </c>
      <c r="L3" s="22"/>
      <c r="M3" s="22"/>
      <c r="N3" s="22"/>
      <c r="O3" s="22"/>
    </row>
    <row r="4" spans="1:15" x14ac:dyDescent="0.25">
      <c r="A4" s="13">
        <f>ROW() - 2</f>
        <v>2</v>
      </c>
      <c r="B4" s="13" t="s">
        <v>25</v>
      </c>
      <c r="C4" s="13">
        <v>29</v>
      </c>
      <c r="D4" s="13" t="s">
        <v>26</v>
      </c>
      <c r="E4" s="13" t="s">
        <v>27</v>
      </c>
      <c r="G4" s="24"/>
      <c r="H4" s="24"/>
      <c r="I4" s="24"/>
      <c r="J4" s="24"/>
      <c r="K4" s="14" t="s">
        <v>61</v>
      </c>
      <c r="L4" s="24"/>
      <c r="M4" s="24"/>
      <c r="N4" s="24"/>
      <c r="O4" s="24"/>
    </row>
    <row r="5" spans="1:15" x14ac:dyDescent="0.25">
      <c r="A5" s="13">
        <v>2</v>
      </c>
      <c r="B5" s="13" t="s">
        <v>28</v>
      </c>
      <c r="C5" s="13">
        <v>100</v>
      </c>
      <c r="D5" s="13" t="s">
        <v>26</v>
      </c>
      <c r="E5" s="13" t="s">
        <v>27</v>
      </c>
      <c r="G5" s="24"/>
      <c r="H5" s="24"/>
      <c r="I5" s="24"/>
      <c r="J5" s="24"/>
      <c r="K5" s="14" t="s">
        <v>62</v>
      </c>
      <c r="L5" s="24"/>
      <c r="M5" s="24"/>
      <c r="N5" s="24"/>
      <c r="O5" s="24"/>
    </row>
    <row r="6" spans="1:15" x14ac:dyDescent="0.25">
      <c r="A6" s="13">
        <v>3</v>
      </c>
      <c r="B6" s="13" t="s">
        <v>29</v>
      </c>
      <c r="C6" s="13">
        <v>29</v>
      </c>
      <c r="D6" s="13" t="s">
        <v>26</v>
      </c>
      <c r="E6" s="13" t="s">
        <v>30</v>
      </c>
      <c r="G6" s="24"/>
      <c r="H6" s="24"/>
      <c r="I6" s="24"/>
      <c r="J6" s="24"/>
      <c r="K6" s="14" t="s">
        <v>63</v>
      </c>
      <c r="L6" s="24"/>
      <c r="M6" s="24"/>
      <c r="N6" s="24"/>
      <c r="O6" s="24"/>
    </row>
    <row r="7" spans="1:15" x14ac:dyDescent="0.25">
      <c r="A7" s="13">
        <v>4</v>
      </c>
      <c r="B7" s="13" t="s">
        <v>31</v>
      </c>
      <c r="C7" s="13" t="s">
        <v>31</v>
      </c>
      <c r="D7" s="13" t="s">
        <v>32</v>
      </c>
      <c r="E7" s="13" t="s">
        <v>33</v>
      </c>
      <c r="G7" s="24"/>
      <c r="H7" s="24"/>
      <c r="I7" s="24"/>
      <c r="J7" s="24"/>
      <c r="K7" s="24"/>
      <c r="L7" s="24"/>
      <c r="M7" s="24"/>
      <c r="N7" s="24"/>
      <c r="O7" s="24"/>
    </row>
    <row r="8" spans="1:15" x14ac:dyDescent="0.25">
      <c r="A8" s="13"/>
      <c r="B8" s="13"/>
      <c r="C8" s="13"/>
      <c r="D8" s="13"/>
      <c r="E8" s="13"/>
      <c r="G8" s="24"/>
      <c r="H8" s="24"/>
      <c r="I8" s="24"/>
      <c r="J8" s="24"/>
      <c r="K8" s="24"/>
      <c r="L8" s="24"/>
      <c r="M8" s="24"/>
      <c r="N8" s="24"/>
      <c r="O8" s="24"/>
    </row>
    <row r="12" spans="1:15" x14ac:dyDescent="0.25">
      <c r="A12" s="15" t="s">
        <v>34</v>
      </c>
      <c r="B12" s="16" t="s">
        <v>35</v>
      </c>
      <c r="C12" s="16" t="s">
        <v>36</v>
      </c>
      <c r="D12" s="16" t="s">
        <v>37</v>
      </c>
      <c r="E12" s="16" t="s">
        <v>38</v>
      </c>
      <c r="F12" s="16" t="s">
        <v>39</v>
      </c>
      <c r="G12" s="16" t="s">
        <v>40</v>
      </c>
      <c r="H12" s="16" t="s">
        <v>41</v>
      </c>
      <c r="I12" s="16" t="s">
        <v>42</v>
      </c>
    </row>
    <row r="13" spans="1:15" x14ac:dyDescent="0.25">
      <c r="A13" s="17" t="s">
        <v>34</v>
      </c>
      <c r="B13" s="18" t="s">
        <v>43</v>
      </c>
      <c r="C13" s="19" t="s">
        <v>44</v>
      </c>
      <c r="D13" s="19" t="s">
        <v>45</v>
      </c>
      <c r="E13" s="18" t="s">
        <v>24</v>
      </c>
      <c r="F13" s="18" t="s">
        <v>46</v>
      </c>
      <c r="G13" s="18" t="s">
        <v>47</v>
      </c>
      <c r="H13" s="18" t="s">
        <v>48</v>
      </c>
      <c r="I13" s="18" t="s">
        <v>24</v>
      </c>
    </row>
    <row r="14" spans="1:15" x14ac:dyDescent="0.25">
      <c r="A14" s="20">
        <v>1</v>
      </c>
      <c r="B14" s="20">
        <v>1</v>
      </c>
      <c r="C14" s="20">
        <v>1</v>
      </c>
      <c r="D14" s="20" t="s">
        <v>49</v>
      </c>
      <c r="E14" s="20" t="s">
        <v>50</v>
      </c>
      <c r="F14" s="20">
        <v>1</v>
      </c>
      <c r="G14" s="20" t="s">
        <v>51</v>
      </c>
      <c r="H14" s="20" t="s">
        <v>52</v>
      </c>
      <c r="I14" s="20" t="s">
        <v>53</v>
      </c>
    </row>
    <row r="15" spans="1:15" x14ac:dyDescent="0.25">
      <c r="A15" s="20">
        <v>2</v>
      </c>
      <c r="B15" s="20">
        <v>2</v>
      </c>
      <c r="C15" s="20">
        <v>1</v>
      </c>
      <c r="D15" s="20" t="s">
        <v>54</v>
      </c>
      <c r="E15" s="20" t="s">
        <v>50</v>
      </c>
      <c r="F15" s="20">
        <v>1</v>
      </c>
      <c r="G15" s="20" t="s">
        <v>51</v>
      </c>
      <c r="H15" s="20" t="s">
        <v>52</v>
      </c>
      <c r="I15" s="20" t="s">
        <v>53</v>
      </c>
    </row>
    <row r="16" spans="1:15" x14ac:dyDescent="0.25">
      <c r="A16" s="20">
        <v>3</v>
      </c>
      <c r="B16" s="20">
        <v>3</v>
      </c>
      <c r="C16" s="20">
        <v>1</v>
      </c>
      <c r="D16" s="20" t="s">
        <v>55</v>
      </c>
      <c r="E16" s="20" t="s">
        <v>50</v>
      </c>
      <c r="F16" s="20">
        <v>1</v>
      </c>
      <c r="G16" s="20" t="s">
        <v>51</v>
      </c>
      <c r="H16" s="20" t="s">
        <v>52</v>
      </c>
      <c r="I16" s="20" t="s">
        <v>53</v>
      </c>
    </row>
    <row r="17" spans="1:9" x14ac:dyDescent="0.25">
      <c r="A17" s="20">
        <v>4</v>
      </c>
      <c r="B17" s="20">
        <v>4</v>
      </c>
      <c r="C17" s="20">
        <v>1</v>
      </c>
      <c r="D17" s="20" t="s">
        <v>56</v>
      </c>
      <c r="E17" s="20" t="s">
        <v>50</v>
      </c>
      <c r="F17" s="20">
        <v>1</v>
      </c>
      <c r="G17" s="20" t="s">
        <v>51</v>
      </c>
      <c r="H17" s="20" t="s">
        <v>52</v>
      </c>
      <c r="I17" s="20" t="s">
        <v>53</v>
      </c>
    </row>
    <row r="18" spans="1:9" x14ac:dyDescent="0.25">
      <c r="A18" s="20">
        <v>4</v>
      </c>
      <c r="B18" s="20">
        <v>5</v>
      </c>
      <c r="C18" s="20">
        <v>2</v>
      </c>
      <c r="D18" s="20" t="s">
        <v>57</v>
      </c>
      <c r="E18" s="20" t="s">
        <v>50</v>
      </c>
      <c r="F18" s="20">
        <v>2</v>
      </c>
      <c r="G18" s="20" t="s">
        <v>51</v>
      </c>
      <c r="H18" s="20" t="s">
        <v>58</v>
      </c>
      <c r="I18" s="20" t="s">
        <v>53</v>
      </c>
    </row>
  </sheetData>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[1]DICCIONARIOS!#REF!</xm:f>
          </x14:formula1>
          <xm:sqref>E4:E8</xm:sqref>
        </x14:dataValidation>
        <x14:dataValidation type="list" allowBlank="1" showInputMessage="1" showErrorMessage="1">
          <x14:formula1>
            <xm:f>[1]DICCIONARIOS!#REF!</xm:f>
          </x14:formula1>
          <xm:sqref>D4:D8</xm:sqref>
        </x14:dataValidation>
        <x14:dataValidation type="list" allowBlank="1" showInputMessage="1" showErrorMessage="1">
          <x14:formula1>
            <xm:f>[1]DICCIONARIOS!#REF!</xm:f>
          </x14:formula1>
          <xm:sqref>O4:O8 I14:I18</xm:sqref>
        </x14:dataValidation>
        <x14:dataValidation type="list" allowBlank="1" showInputMessage="1" showErrorMessage="1">
          <x14:formula1>
            <xm:f>[1]DICCIONARIOS!#REF!</xm:f>
          </x14:formula1>
          <xm:sqref>E14:E18 K7:K8</xm:sqref>
        </x14:dataValidation>
        <x14:dataValidation type="list" allowBlank="1" showInputMessage="1" showErrorMessage="1">
          <x14:formula1>
            <xm:f>[1]ESQUEMAS!#REF!</xm:f>
          </x14:formula1>
          <xm:sqref>G4:G8 A14:A18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pane ySplit="2" topLeftCell="A3" activePane="bottomLeft" state="frozen"/>
      <selection pane="bottomLeft" activeCell="J32" sqref="J32"/>
    </sheetView>
  </sheetViews>
  <sheetFormatPr baseColWidth="10" defaultColWidth="9.140625" defaultRowHeight="15" x14ac:dyDescent="0.25"/>
  <cols>
    <col min="1" max="1" width="7.140625" bestFit="1" customWidth="1"/>
    <col min="2" max="2" width="7.7109375" bestFit="1" customWidth="1"/>
    <col min="3" max="3" width="14.140625" bestFit="1" customWidth="1"/>
    <col min="4" max="5" width="15.85546875" bestFit="1" customWidth="1"/>
    <col min="6" max="6" width="10.85546875" bestFit="1" customWidth="1"/>
    <col min="7" max="7" width="11.7109375" bestFit="1" customWidth="1"/>
    <col min="8" max="8" width="11.5703125" bestFit="1" customWidth="1"/>
    <col min="9" max="9" width="19.7109375" bestFit="1" customWidth="1"/>
    <col min="10" max="10" width="19.7109375" customWidth="1"/>
    <col min="11" max="11" width="50.42578125" bestFit="1" customWidth="1"/>
    <col min="13" max="13" width="16.28515625" customWidth="1"/>
    <col min="14" max="14" width="14.85546875" customWidth="1"/>
    <col min="16" max="16" width="13.7109375" customWidth="1"/>
    <col min="17" max="17" width="15.42578125" customWidth="1"/>
    <col min="19" max="19" width="14.42578125" customWidth="1"/>
    <col min="20" max="22" width="16.7109375" customWidth="1"/>
    <col min="24" max="25" width="17.42578125" customWidth="1"/>
    <col min="26" max="26" width="14.28515625" customWidth="1"/>
  </cols>
  <sheetData>
    <row r="1" spans="1:26" x14ac:dyDescent="0.25">
      <c r="A1" s="32" t="s">
        <v>2</v>
      </c>
      <c r="B1" s="32"/>
      <c r="C1" s="32"/>
      <c r="D1" s="32"/>
      <c r="E1" s="32"/>
      <c r="F1" s="32"/>
      <c r="G1" s="32"/>
      <c r="H1" s="32"/>
      <c r="I1" s="32"/>
      <c r="J1" s="32"/>
      <c r="K1" s="32"/>
      <c r="M1" s="32" t="s">
        <v>9</v>
      </c>
      <c r="N1" s="32"/>
      <c r="P1" s="32" t="s">
        <v>8</v>
      </c>
      <c r="Q1" s="32"/>
      <c r="S1" s="32" t="s">
        <v>14</v>
      </c>
      <c r="T1" s="32"/>
      <c r="U1" s="32"/>
      <c r="V1" s="32"/>
      <c r="X1" s="31" t="s">
        <v>13</v>
      </c>
      <c r="Y1" s="31"/>
      <c r="Z1" s="31"/>
    </row>
    <row r="2" spans="1:26" x14ac:dyDescent="0.25">
      <c r="A2" s="2" t="s">
        <v>3</v>
      </c>
      <c r="B2" s="2" t="s">
        <v>4</v>
      </c>
      <c r="C2" s="2" t="s">
        <v>5</v>
      </c>
      <c r="D2" s="2" t="s">
        <v>6</v>
      </c>
      <c r="E2" s="2" t="s">
        <v>7</v>
      </c>
      <c r="F2" s="2" t="s">
        <v>21</v>
      </c>
      <c r="G2" s="2" t="s">
        <v>73</v>
      </c>
      <c r="H2" s="2" t="s">
        <v>79</v>
      </c>
      <c r="I2" s="2" t="s">
        <v>15</v>
      </c>
      <c r="J2" s="2" t="s">
        <v>80</v>
      </c>
      <c r="K2" s="2" t="s">
        <v>11</v>
      </c>
      <c r="M2" s="2" t="s">
        <v>3</v>
      </c>
      <c r="N2" s="2" t="s">
        <v>1</v>
      </c>
      <c r="P2" s="2" t="s">
        <v>3</v>
      </c>
      <c r="Q2" s="2" t="s">
        <v>0</v>
      </c>
      <c r="S2" s="2" t="s">
        <v>1</v>
      </c>
      <c r="T2" s="2" t="s">
        <v>0</v>
      </c>
      <c r="U2" s="2" t="s">
        <v>76</v>
      </c>
      <c r="V2" s="2" t="s">
        <v>77</v>
      </c>
      <c r="X2" s="3" t="s">
        <v>3</v>
      </c>
      <c r="Y2" s="7" t="s">
        <v>73</v>
      </c>
      <c r="Z2" s="3" t="s">
        <v>4</v>
      </c>
    </row>
    <row r="3" spans="1:26" s="6" customFormat="1" x14ac:dyDescent="0.25">
      <c r="A3" s="25">
        <f>ROW() - 2</f>
        <v>1</v>
      </c>
      <c r="B3" s="25">
        <v>1</v>
      </c>
      <c r="C3" s="25">
        <v>0</v>
      </c>
      <c r="D3" s="25" t="s">
        <v>10</v>
      </c>
      <c r="E3" s="25">
        <v>1</v>
      </c>
      <c r="F3" s="25">
        <v>1</v>
      </c>
      <c r="G3" s="25">
        <v>1</v>
      </c>
      <c r="H3" s="25">
        <v>1</v>
      </c>
      <c r="I3" s="25"/>
      <c r="J3" s="25">
        <v>0</v>
      </c>
      <c r="K3" s="25" t="s">
        <v>64</v>
      </c>
      <c r="M3" s="25">
        <v>1</v>
      </c>
      <c r="N3" s="25">
        <v>1</v>
      </c>
      <c r="P3" s="25">
        <v>1</v>
      </c>
      <c r="Q3" s="25">
        <v>1</v>
      </c>
      <c r="S3" s="25">
        <v>1</v>
      </c>
      <c r="T3" s="25">
        <v>1</v>
      </c>
      <c r="U3" s="25" t="s">
        <v>78</v>
      </c>
      <c r="V3" s="25">
        <v>1</v>
      </c>
      <c r="X3" s="30">
        <v>28</v>
      </c>
      <c r="Y3" s="30">
        <v>1</v>
      </c>
      <c r="Z3" s="30">
        <v>1</v>
      </c>
    </row>
    <row r="4" spans="1:26" x14ac:dyDescent="0.25">
      <c r="A4" s="25">
        <f t="shared" ref="A4:A31" si="0">ROW() - 2</f>
        <v>2</v>
      </c>
      <c r="B4" s="25">
        <v>1</v>
      </c>
      <c r="C4" s="25">
        <v>0</v>
      </c>
      <c r="D4" s="25" t="s">
        <v>10</v>
      </c>
      <c r="E4" s="25">
        <v>1</v>
      </c>
      <c r="F4" s="25">
        <v>1</v>
      </c>
      <c r="G4" s="25">
        <v>1</v>
      </c>
      <c r="H4" s="25">
        <v>1</v>
      </c>
      <c r="I4" s="25"/>
      <c r="J4" s="25">
        <v>0</v>
      </c>
      <c r="K4" s="25" t="s">
        <v>64</v>
      </c>
      <c r="M4" s="25">
        <v>2</v>
      </c>
      <c r="N4" s="25">
        <v>2</v>
      </c>
      <c r="P4" s="25">
        <v>2</v>
      </c>
      <c r="Q4" s="25">
        <v>2</v>
      </c>
      <c r="S4" s="25">
        <v>2</v>
      </c>
      <c r="T4" s="25">
        <v>2</v>
      </c>
      <c r="U4" s="25" t="s">
        <v>78</v>
      </c>
      <c r="V4" s="25">
        <v>1</v>
      </c>
      <c r="X4" s="30">
        <v>29</v>
      </c>
      <c r="Y4" s="30">
        <v>1</v>
      </c>
      <c r="Z4" s="30">
        <v>1</v>
      </c>
    </row>
    <row r="5" spans="1:26" x14ac:dyDescent="0.25">
      <c r="A5" s="25">
        <f t="shared" si="0"/>
        <v>3</v>
      </c>
      <c r="B5" s="25">
        <v>1</v>
      </c>
      <c r="C5" s="25">
        <v>0</v>
      </c>
      <c r="D5" s="25" t="s">
        <v>10</v>
      </c>
      <c r="E5" s="25">
        <v>1</v>
      </c>
      <c r="F5" s="25">
        <v>1</v>
      </c>
      <c r="G5" s="25">
        <v>1</v>
      </c>
      <c r="H5" s="25">
        <v>1</v>
      </c>
      <c r="I5" s="25"/>
      <c r="J5" s="25">
        <v>0</v>
      </c>
      <c r="K5" s="25" t="s">
        <v>64</v>
      </c>
      <c r="M5" s="25">
        <v>3</v>
      </c>
      <c r="N5" s="25">
        <v>3</v>
      </c>
      <c r="P5" s="25">
        <v>3</v>
      </c>
      <c r="Q5" s="25">
        <v>3</v>
      </c>
      <c r="S5" s="25">
        <v>3</v>
      </c>
      <c r="T5" s="25">
        <v>3</v>
      </c>
      <c r="U5" s="25" t="s">
        <v>78</v>
      </c>
      <c r="V5" s="25">
        <v>1</v>
      </c>
    </row>
    <row r="6" spans="1:26" x14ac:dyDescent="0.25">
      <c r="A6" s="25">
        <f t="shared" si="0"/>
        <v>4</v>
      </c>
      <c r="B6" s="25">
        <v>1</v>
      </c>
      <c r="C6" s="25">
        <v>0</v>
      </c>
      <c r="D6" s="25" t="s">
        <v>10</v>
      </c>
      <c r="E6" s="25">
        <v>1</v>
      </c>
      <c r="F6" s="25">
        <v>1</v>
      </c>
      <c r="G6" s="25">
        <v>1</v>
      </c>
      <c r="H6" s="25">
        <v>1</v>
      </c>
      <c r="I6" s="25"/>
      <c r="J6" s="25">
        <v>0</v>
      </c>
      <c r="K6" s="25" t="s">
        <v>64</v>
      </c>
      <c r="M6" s="25">
        <v>4</v>
      </c>
      <c r="N6" s="25">
        <v>4</v>
      </c>
      <c r="P6" s="25">
        <v>4</v>
      </c>
      <c r="Q6" s="25">
        <v>4</v>
      </c>
      <c r="S6" s="25">
        <v>4</v>
      </c>
      <c r="T6" s="25">
        <v>4</v>
      </c>
      <c r="U6" s="25" t="s">
        <v>78</v>
      </c>
      <c r="V6" s="25">
        <v>1</v>
      </c>
    </row>
    <row r="7" spans="1:26" x14ac:dyDescent="0.25">
      <c r="A7" s="25">
        <f t="shared" si="0"/>
        <v>5</v>
      </c>
      <c r="B7" s="25">
        <v>1</v>
      </c>
      <c r="C7" s="25">
        <v>0</v>
      </c>
      <c r="D7" s="25" t="s">
        <v>10</v>
      </c>
      <c r="E7" s="25">
        <v>1</v>
      </c>
      <c r="F7" s="25">
        <v>1</v>
      </c>
      <c r="G7" s="25">
        <v>1</v>
      </c>
      <c r="H7" s="25">
        <v>1</v>
      </c>
      <c r="I7" s="25"/>
      <c r="J7" s="25">
        <v>0</v>
      </c>
      <c r="K7" s="25" t="s">
        <v>64</v>
      </c>
      <c r="M7" s="25">
        <v>5</v>
      </c>
      <c r="N7" s="25">
        <v>5</v>
      </c>
      <c r="P7" s="25">
        <v>5</v>
      </c>
      <c r="Q7" s="25">
        <v>5</v>
      </c>
      <c r="S7" s="25">
        <v>5</v>
      </c>
      <c r="T7" s="25">
        <v>5</v>
      </c>
      <c r="U7" s="25" t="s">
        <v>78</v>
      </c>
      <c r="V7" s="25">
        <v>1</v>
      </c>
    </row>
    <row r="8" spans="1:26" x14ac:dyDescent="0.25">
      <c r="A8" s="25">
        <f t="shared" si="0"/>
        <v>6</v>
      </c>
      <c r="B8" s="25">
        <v>1</v>
      </c>
      <c r="C8" s="25">
        <v>0</v>
      </c>
      <c r="D8" s="25" t="s">
        <v>10</v>
      </c>
      <c r="E8" s="25">
        <v>1</v>
      </c>
      <c r="F8" s="25">
        <v>1</v>
      </c>
      <c r="G8" s="25">
        <v>1</v>
      </c>
      <c r="H8" s="25">
        <v>1</v>
      </c>
      <c r="I8" s="25">
        <v>1</v>
      </c>
      <c r="J8" s="25">
        <v>0</v>
      </c>
      <c r="K8" s="25" t="s">
        <v>68</v>
      </c>
      <c r="M8" s="25">
        <v>6</v>
      </c>
      <c r="N8" s="25">
        <v>6</v>
      </c>
      <c r="P8" s="25">
        <v>6</v>
      </c>
      <c r="Q8" s="25">
        <v>6</v>
      </c>
      <c r="S8" s="25">
        <v>6</v>
      </c>
      <c r="T8" s="25">
        <v>6</v>
      </c>
      <c r="U8" s="25" t="s">
        <v>78</v>
      </c>
      <c r="V8" s="25">
        <v>1</v>
      </c>
    </row>
    <row r="9" spans="1:26" x14ac:dyDescent="0.25">
      <c r="A9" s="27">
        <f t="shared" si="0"/>
        <v>7</v>
      </c>
      <c r="B9" s="27">
        <v>1</v>
      </c>
      <c r="C9" s="27">
        <v>0</v>
      </c>
      <c r="D9" s="27" t="s">
        <v>10</v>
      </c>
      <c r="E9" s="27">
        <v>1</v>
      </c>
      <c r="F9" s="27">
        <v>2</v>
      </c>
      <c r="G9" s="27">
        <v>1</v>
      </c>
      <c r="H9" s="27">
        <v>1</v>
      </c>
      <c r="I9" s="27"/>
      <c r="J9" s="27">
        <v>0</v>
      </c>
      <c r="K9" s="27" t="s">
        <v>65</v>
      </c>
      <c r="M9" s="29">
        <v>6</v>
      </c>
      <c r="N9" s="29">
        <v>7</v>
      </c>
      <c r="P9" s="29">
        <v>6</v>
      </c>
      <c r="Q9" s="29">
        <v>7</v>
      </c>
      <c r="S9" s="29">
        <v>7</v>
      </c>
      <c r="T9" s="29">
        <v>7</v>
      </c>
      <c r="U9" s="25" t="s">
        <v>78</v>
      </c>
      <c r="V9" s="25">
        <v>1</v>
      </c>
    </row>
    <row r="10" spans="1:26" x14ac:dyDescent="0.25">
      <c r="A10" s="27">
        <f t="shared" si="0"/>
        <v>8</v>
      </c>
      <c r="B10" s="27">
        <v>1</v>
      </c>
      <c r="C10" s="27">
        <v>0</v>
      </c>
      <c r="D10" s="27" t="s">
        <v>10</v>
      </c>
      <c r="E10" s="27">
        <v>1</v>
      </c>
      <c r="F10" s="27">
        <v>2</v>
      </c>
      <c r="G10" s="27">
        <v>1</v>
      </c>
      <c r="H10" s="27">
        <v>1</v>
      </c>
      <c r="I10" s="27"/>
      <c r="J10" s="27">
        <v>0</v>
      </c>
      <c r="K10" s="27" t="s">
        <v>65</v>
      </c>
      <c r="M10" s="27">
        <v>7</v>
      </c>
      <c r="N10" s="27">
        <v>8</v>
      </c>
      <c r="P10" s="27">
        <v>7</v>
      </c>
      <c r="Q10" s="27">
        <v>8</v>
      </c>
      <c r="S10" s="27">
        <v>8</v>
      </c>
      <c r="T10" s="27">
        <v>8</v>
      </c>
      <c r="U10" s="27" t="s">
        <v>78</v>
      </c>
      <c r="V10" s="27">
        <v>1</v>
      </c>
    </row>
    <row r="11" spans="1:26" x14ac:dyDescent="0.25">
      <c r="A11" s="27">
        <f t="shared" si="0"/>
        <v>9</v>
      </c>
      <c r="B11" s="27">
        <v>1</v>
      </c>
      <c r="C11" s="27">
        <v>0</v>
      </c>
      <c r="D11" s="27" t="s">
        <v>10</v>
      </c>
      <c r="E11" s="27">
        <v>1</v>
      </c>
      <c r="F11" s="27">
        <v>2</v>
      </c>
      <c r="G11" s="27">
        <v>1</v>
      </c>
      <c r="H11" s="27">
        <v>1</v>
      </c>
      <c r="I11" s="27"/>
      <c r="J11" s="27">
        <v>0</v>
      </c>
      <c r="K11" s="27" t="s">
        <v>65</v>
      </c>
      <c r="M11" s="27">
        <v>8</v>
      </c>
      <c r="N11" s="27">
        <v>9</v>
      </c>
      <c r="P11" s="27">
        <v>8</v>
      </c>
      <c r="Q11" s="27">
        <v>9</v>
      </c>
      <c r="S11" s="27">
        <v>9</v>
      </c>
      <c r="T11" s="27">
        <v>9</v>
      </c>
      <c r="U11" s="27" t="s">
        <v>78</v>
      </c>
      <c r="V11" s="27">
        <v>1</v>
      </c>
    </row>
    <row r="12" spans="1:26" x14ac:dyDescent="0.25">
      <c r="A12" s="27">
        <f t="shared" si="0"/>
        <v>10</v>
      </c>
      <c r="B12" s="27">
        <v>1</v>
      </c>
      <c r="C12" s="27">
        <v>0</v>
      </c>
      <c r="D12" s="27" t="s">
        <v>10</v>
      </c>
      <c r="E12" s="27">
        <v>1</v>
      </c>
      <c r="F12" s="27">
        <v>2</v>
      </c>
      <c r="G12" s="27">
        <v>1</v>
      </c>
      <c r="H12" s="27">
        <v>1</v>
      </c>
      <c r="I12" s="27"/>
      <c r="J12" s="27">
        <v>0</v>
      </c>
      <c r="K12" s="27" t="s">
        <v>65</v>
      </c>
      <c r="M12" s="27">
        <v>9</v>
      </c>
      <c r="N12" s="27">
        <v>10</v>
      </c>
      <c r="P12" s="27">
        <v>9</v>
      </c>
      <c r="Q12" s="27">
        <v>10</v>
      </c>
      <c r="S12" s="27">
        <v>10</v>
      </c>
      <c r="T12" s="27">
        <v>10</v>
      </c>
      <c r="U12" s="27" t="s">
        <v>78</v>
      </c>
      <c r="V12" s="27">
        <v>1</v>
      </c>
    </row>
    <row r="13" spans="1:26" x14ac:dyDescent="0.25">
      <c r="A13" s="27">
        <f t="shared" si="0"/>
        <v>11</v>
      </c>
      <c r="B13" s="27">
        <v>1</v>
      </c>
      <c r="C13" s="27">
        <v>0</v>
      </c>
      <c r="D13" s="27" t="s">
        <v>10</v>
      </c>
      <c r="E13" s="27">
        <v>1</v>
      </c>
      <c r="F13" s="27">
        <v>2</v>
      </c>
      <c r="G13" s="27">
        <v>1</v>
      </c>
      <c r="H13" s="27">
        <v>1</v>
      </c>
      <c r="I13" s="27"/>
      <c r="J13" s="27">
        <v>0</v>
      </c>
      <c r="K13" s="27" t="s">
        <v>65</v>
      </c>
      <c r="M13" s="27">
        <v>10</v>
      </c>
      <c r="N13" s="27">
        <v>11</v>
      </c>
      <c r="P13" s="27">
        <v>10</v>
      </c>
      <c r="Q13" s="27">
        <v>11</v>
      </c>
      <c r="S13" s="27">
        <v>11</v>
      </c>
      <c r="T13" s="27">
        <v>11</v>
      </c>
      <c r="U13" s="27" t="s">
        <v>78</v>
      </c>
      <c r="V13" s="27">
        <v>1</v>
      </c>
    </row>
    <row r="14" spans="1:26" x14ac:dyDescent="0.25">
      <c r="A14" s="27">
        <f t="shared" si="0"/>
        <v>12</v>
      </c>
      <c r="B14" s="27">
        <v>1</v>
      </c>
      <c r="C14" s="27">
        <v>0</v>
      </c>
      <c r="D14" s="27" t="s">
        <v>10</v>
      </c>
      <c r="E14" s="27">
        <v>1</v>
      </c>
      <c r="F14" s="27">
        <v>2</v>
      </c>
      <c r="G14" s="27">
        <v>1</v>
      </c>
      <c r="H14" s="27">
        <v>1</v>
      </c>
      <c r="I14" s="27"/>
      <c r="J14" s="27">
        <v>0</v>
      </c>
      <c r="K14" s="27" t="s">
        <v>65</v>
      </c>
      <c r="M14" s="27">
        <v>11</v>
      </c>
      <c r="N14" s="27">
        <v>12</v>
      </c>
      <c r="P14" s="27">
        <v>11</v>
      </c>
      <c r="Q14" s="27">
        <v>12</v>
      </c>
      <c r="S14" s="27">
        <v>12</v>
      </c>
      <c r="T14" s="27">
        <v>12</v>
      </c>
      <c r="U14" s="27" t="s">
        <v>78</v>
      </c>
      <c r="V14" s="27">
        <v>1</v>
      </c>
    </row>
    <row r="15" spans="1:26" x14ac:dyDescent="0.25">
      <c r="A15" s="27">
        <f t="shared" si="0"/>
        <v>13</v>
      </c>
      <c r="B15" s="27">
        <v>1</v>
      </c>
      <c r="C15" s="27">
        <v>0</v>
      </c>
      <c r="D15" s="27" t="s">
        <v>10</v>
      </c>
      <c r="E15" s="27">
        <v>1</v>
      </c>
      <c r="F15" s="27">
        <v>2</v>
      </c>
      <c r="G15" s="27">
        <v>1</v>
      </c>
      <c r="H15" s="27">
        <v>1</v>
      </c>
      <c r="I15" s="27">
        <v>1</v>
      </c>
      <c r="J15" s="27">
        <v>0</v>
      </c>
      <c r="K15" s="27" t="s">
        <v>69</v>
      </c>
      <c r="M15" s="27">
        <v>12</v>
      </c>
      <c r="N15" s="27">
        <v>13</v>
      </c>
      <c r="P15" s="27">
        <v>12</v>
      </c>
      <c r="Q15" s="27">
        <v>13</v>
      </c>
      <c r="S15" s="27">
        <v>13</v>
      </c>
      <c r="T15" s="27">
        <v>13</v>
      </c>
      <c r="U15" s="27" t="s">
        <v>78</v>
      </c>
      <c r="V15" s="27">
        <v>1</v>
      </c>
    </row>
    <row r="16" spans="1:26" x14ac:dyDescent="0.25">
      <c r="A16" s="28">
        <f t="shared" si="0"/>
        <v>14</v>
      </c>
      <c r="B16" s="28">
        <v>1</v>
      </c>
      <c r="C16" s="28">
        <v>0</v>
      </c>
      <c r="D16" s="28" t="s">
        <v>10</v>
      </c>
      <c r="E16" s="28">
        <v>1</v>
      </c>
      <c r="F16" s="28">
        <v>3</v>
      </c>
      <c r="G16" s="28">
        <v>1</v>
      </c>
      <c r="H16" s="28">
        <v>1</v>
      </c>
      <c r="I16" s="28"/>
      <c r="J16" s="28">
        <v>0</v>
      </c>
      <c r="K16" s="28" t="s">
        <v>66</v>
      </c>
      <c r="M16" s="27">
        <v>13</v>
      </c>
      <c r="N16" s="27">
        <v>14</v>
      </c>
      <c r="P16" s="27">
        <v>13</v>
      </c>
      <c r="Q16" s="27">
        <v>14</v>
      </c>
      <c r="S16" s="27">
        <v>14</v>
      </c>
      <c r="T16" s="27">
        <v>14</v>
      </c>
      <c r="U16" s="27" t="s">
        <v>78</v>
      </c>
      <c r="V16" s="27">
        <v>1</v>
      </c>
    </row>
    <row r="17" spans="1:22" x14ac:dyDescent="0.25">
      <c r="A17" s="28">
        <f t="shared" si="0"/>
        <v>15</v>
      </c>
      <c r="B17" s="28">
        <v>1</v>
      </c>
      <c r="C17" s="28">
        <v>0</v>
      </c>
      <c r="D17" s="28" t="s">
        <v>10</v>
      </c>
      <c r="E17" s="28">
        <v>1</v>
      </c>
      <c r="F17" s="28">
        <v>3</v>
      </c>
      <c r="G17" s="28">
        <v>1</v>
      </c>
      <c r="H17" s="28">
        <v>1</v>
      </c>
      <c r="I17" s="28"/>
      <c r="J17" s="28">
        <v>0</v>
      </c>
      <c r="K17" s="28" t="s">
        <v>66</v>
      </c>
      <c r="M17" s="28">
        <v>14</v>
      </c>
      <c r="N17" s="28">
        <v>15</v>
      </c>
      <c r="P17" s="28">
        <v>14</v>
      </c>
      <c r="Q17" s="28">
        <v>15</v>
      </c>
      <c r="S17" s="28">
        <v>15</v>
      </c>
      <c r="T17" s="28">
        <v>15</v>
      </c>
      <c r="U17" s="28" t="s">
        <v>78</v>
      </c>
      <c r="V17" s="28">
        <v>1</v>
      </c>
    </row>
    <row r="18" spans="1:22" x14ac:dyDescent="0.25">
      <c r="A18" s="28">
        <f t="shared" si="0"/>
        <v>16</v>
      </c>
      <c r="B18" s="28">
        <v>1</v>
      </c>
      <c r="C18" s="28">
        <v>0</v>
      </c>
      <c r="D18" s="28" t="s">
        <v>10</v>
      </c>
      <c r="E18" s="28">
        <v>1</v>
      </c>
      <c r="F18" s="28">
        <v>3</v>
      </c>
      <c r="G18" s="28">
        <v>1</v>
      </c>
      <c r="H18" s="28">
        <v>1</v>
      </c>
      <c r="I18" s="28"/>
      <c r="J18" s="28">
        <v>0</v>
      </c>
      <c r="K18" s="28" t="s">
        <v>66</v>
      </c>
      <c r="M18" s="28">
        <v>15</v>
      </c>
      <c r="N18" s="28">
        <v>16</v>
      </c>
      <c r="P18" s="28">
        <v>15</v>
      </c>
      <c r="Q18" s="28">
        <v>16</v>
      </c>
      <c r="S18" s="28">
        <v>16</v>
      </c>
      <c r="T18" s="28">
        <v>16</v>
      </c>
      <c r="U18" s="28" t="s">
        <v>78</v>
      </c>
      <c r="V18" s="28">
        <v>1</v>
      </c>
    </row>
    <row r="19" spans="1:22" x14ac:dyDescent="0.25">
      <c r="A19" s="28">
        <f t="shared" si="0"/>
        <v>17</v>
      </c>
      <c r="B19" s="28">
        <v>1</v>
      </c>
      <c r="C19" s="28">
        <v>0</v>
      </c>
      <c r="D19" s="28" t="s">
        <v>10</v>
      </c>
      <c r="E19" s="28">
        <v>1</v>
      </c>
      <c r="F19" s="28">
        <v>3</v>
      </c>
      <c r="G19" s="28">
        <v>1</v>
      </c>
      <c r="H19" s="28">
        <v>1</v>
      </c>
      <c r="I19" s="28"/>
      <c r="J19" s="28">
        <v>0</v>
      </c>
      <c r="K19" s="28" t="s">
        <v>66</v>
      </c>
      <c r="M19" s="28">
        <v>16</v>
      </c>
      <c r="N19" s="28">
        <v>17</v>
      </c>
      <c r="P19" s="28">
        <v>16</v>
      </c>
      <c r="Q19" s="28">
        <v>17</v>
      </c>
      <c r="S19" s="28">
        <v>17</v>
      </c>
      <c r="T19" s="28">
        <v>17</v>
      </c>
      <c r="U19" s="28" t="s">
        <v>78</v>
      </c>
      <c r="V19" s="28">
        <v>1</v>
      </c>
    </row>
    <row r="20" spans="1:22" x14ac:dyDescent="0.25">
      <c r="A20" s="28">
        <f t="shared" si="0"/>
        <v>18</v>
      </c>
      <c r="B20" s="28">
        <v>1</v>
      </c>
      <c r="C20" s="28">
        <v>0</v>
      </c>
      <c r="D20" s="28" t="s">
        <v>10</v>
      </c>
      <c r="E20" s="28">
        <v>1</v>
      </c>
      <c r="F20" s="28">
        <v>3</v>
      </c>
      <c r="G20" s="28">
        <v>1</v>
      </c>
      <c r="H20" s="28">
        <v>1</v>
      </c>
      <c r="I20" s="28"/>
      <c r="J20" s="28">
        <v>0</v>
      </c>
      <c r="K20" s="28" t="s">
        <v>66</v>
      </c>
      <c r="M20" s="28">
        <v>17</v>
      </c>
      <c r="N20" s="28">
        <v>18</v>
      </c>
      <c r="P20" s="28">
        <v>17</v>
      </c>
      <c r="Q20" s="28">
        <v>18</v>
      </c>
      <c r="S20" s="28">
        <v>18</v>
      </c>
      <c r="T20" s="28">
        <v>18</v>
      </c>
      <c r="U20" s="28" t="s">
        <v>78</v>
      </c>
      <c r="V20" s="28">
        <v>1</v>
      </c>
    </row>
    <row r="21" spans="1:22" x14ac:dyDescent="0.25">
      <c r="A21" s="28">
        <f t="shared" si="0"/>
        <v>19</v>
      </c>
      <c r="B21" s="28">
        <v>1</v>
      </c>
      <c r="C21" s="28">
        <v>0</v>
      </c>
      <c r="D21" s="28" t="s">
        <v>10</v>
      </c>
      <c r="E21" s="28">
        <v>1</v>
      </c>
      <c r="F21" s="28">
        <v>3</v>
      </c>
      <c r="G21" s="28">
        <v>1</v>
      </c>
      <c r="H21" s="28">
        <v>1</v>
      </c>
      <c r="I21" s="28"/>
      <c r="J21" s="28">
        <v>0</v>
      </c>
      <c r="K21" s="28" t="s">
        <v>66</v>
      </c>
      <c r="M21" s="28">
        <v>18</v>
      </c>
      <c r="N21" s="28">
        <v>19</v>
      </c>
      <c r="P21" s="28">
        <v>18</v>
      </c>
      <c r="Q21" s="28">
        <v>19</v>
      </c>
      <c r="S21" s="28">
        <v>19</v>
      </c>
      <c r="T21" s="28">
        <v>19</v>
      </c>
      <c r="U21" s="28" t="s">
        <v>78</v>
      </c>
      <c r="V21" s="28">
        <v>1</v>
      </c>
    </row>
    <row r="22" spans="1:22" x14ac:dyDescent="0.25">
      <c r="A22" s="28">
        <f t="shared" si="0"/>
        <v>20</v>
      </c>
      <c r="B22" s="28">
        <v>1</v>
      </c>
      <c r="C22" s="28">
        <v>0</v>
      </c>
      <c r="D22" s="28" t="s">
        <v>10</v>
      </c>
      <c r="E22" s="28">
        <v>1</v>
      </c>
      <c r="F22" s="28">
        <v>3</v>
      </c>
      <c r="G22" s="28">
        <v>1</v>
      </c>
      <c r="H22" s="28">
        <v>1</v>
      </c>
      <c r="I22" s="28">
        <v>1</v>
      </c>
      <c r="J22" s="28">
        <v>0</v>
      </c>
      <c r="K22" s="28" t="s">
        <v>70</v>
      </c>
      <c r="M22" s="28">
        <v>19</v>
      </c>
      <c r="N22" s="28">
        <v>20</v>
      </c>
      <c r="P22" s="28">
        <v>19</v>
      </c>
      <c r="Q22" s="28">
        <v>20</v>
      </c>
      <c r="S22" s="28">
        <v>20</v>
      </c>
      <c r="T22" s="28">
        <v>20</v>
      </c>
      <c r="U22" s="28" t="s">
        <v>78</v>
      </c>
      <c r="V22" s="28">
        <v>1</v>
      </c>
    </row>
    <row r="23" spans="1:22" x14ac:dyDescent="0.25">
      <c r="A23" s="26">
        <f t="shared" si="0"/>
        <v>21</v>
      </c>
      <c r="B23" s="26">
        <v>1</v>
      </c>
      <c r="C23" s="26">
        <v>0</v>
      </c>
      <c r="D23" s="26" t="s">
        <v>10</v>
      </c>
      <c r="E23" s="26">
        <v>1</v>
      </c>
      <c r="F23" s="26">
        <v>4</v>
      </c>
      <c r="G23" s="26">
        <v>1</v>
      </c>
      <c r="H23" s="26">
        <v>1</v>
      </c>
      <c r="I23" s="26"/>
      <c r="J23" s="26">
        <v>0</v>
      </c>
      <c r="K23" s="26" t="s">
        <v>67</v>
      </c>
      <c r="M23" s="28">
        <v>20</v>
      </c>
      <c r="N23" s="28">
        <v>21</v>
      </c>
      <c r="P23" s="28">
        <v>20</v>
      </c>
      <c r="Q23" s="28">
        <v>21</v>
      </c>
      <c r="S23" s="28">
        <v>21</v>
      </c>
      <c r="T23" s="28">
        <v>21</v>
      </c>
      <c r="U23" s="28" t="s">
        <v>78</v>
      </c>
      <c r="V23" s="28">
        <v>1</v>
      </c>
    </row>
    <row r="24" spans="1:22" x14ac:dyDescent="0.25">
      <c r="A24" s="26">
        <f t="shared" si="0"/>
        <v>22</v>
      </c>
      <c r="B24" s="26">
        <v>1</v>
      </c>
      <c r="C24" s="26">
        <v>0</v>
      </c>
      <c r="D24" s="26" t="s">
        <v>10</v>
      </c>
      <c r="E24" s="26">
        <v>1</v>
      </c>
      <c r="F24" s="26">
        <v>4</v>
      </c>
      <c r="G24" s="26">
        <v>1</v>
      </c>
      <c r="H24" s="26">
        <v>1</v>
      </c>
      <c r="I24" s="26"/>
      <c r="J24" s="26">
        <v>0</v>
      </c>
      <c r="K24" s="26" t="s">
        <v>67</v>
      </c>
      <c r="M24" s="26">
        <v>21</v>
      </c>
      <c r="N24" s="26">
        <v>22</v>
      </c>
      <c r="P24" s="26">
        <v>21</v>
      </c>
      <c r="Q24" s="26">
        <v>22</v>
      </c>
      <c r="S24" s="26">
        <v>22</v>
      </c>
      <c r="T24" s="26">
        <v>22</v>
      </c>
      <c r="U24" s="26" t="s">
        <v>78</v>
      </c>
      <c r="V24" s="26">
        <v>1</v>
      </c>
    </row>
    <row r="25" spans="1:22" x14ac:dyDescent="0.25">
      <c r="A25" s="26">
        <f t="shared" si="0"/>
        <v>23</v>
      </c>
      <c r="B25" s="26">
        <v>1</v>
      </c>
      <c r="C25" s="26">
        <v>0</v>
      </c>
      <c r="D25" s="26" t="s">
        <v>10</v>
      </c>
      <c r="E25" s="26">
        <v>1</v>
      </c>
      <c r="F25" s="26">
        <v>4</v>
      </c>
      <c r="G25" s="26">
        <v>1</v>
      </c>
      <c r="H25" s="26">
        <v>1</v>
      </c>
      <c r="I25" s="26"/>
      <c r="J25" s="26">
        <v>0</v>
      </c>
      <c r="K25" s="26" t="s">
        <v>67</v>
      </c>
      <c r="M25" s="26">
        <v>22</v>
      </c>
      <c r="N25" s="26">
        <v>23</v>
      </c>
      <c r="P25" s="26">
        <v>22</v>
      </c>
      <c r="Q25" s="26">
        <v>23</v>
      </c>
      <c r="S25" s="26">
        <v>23</v>
      </c>
      <c r="T25" s="26">
        <v>23</v>
      </c>
      <c r="U25" s="26" t="s">
        <v>78</v>
      </c>
      <c r="V25" s="26">
        <v>1</v>
      </c>
    </row>
    <row r="26" spans="1:22" x14ac:dyDescent="0.25">
      <c r="A26" s="26">
        <f t="shared" si="0"/>
        <v>24</v>
      </c>
      <c r="B26" s="26">
        <v>1</v>
      </c>
      <c r="C26" s="26">
        <v>0</v>
      </c>
      <c r="D26" s="26" t="s">
        <v>10</v>
      </c>
      <c r="E26" s="26">
        <v>1</v>
      </c>
      <c r="F26" s="26">
        <v>4</v>
      </c>
      <c r="G26" s="26">
        <v>1</v>
      </c>
      <c r="H26" s="26">
        <v>1</v>
      </c>
      <c r="I26" s="26"/>
      <c r="J26" s="26">
        <v>0</v>
      </c>
      <c r="K26" s="26" t="s">
        <v>67</v>
      </c>
      <c r="M26" s="26">
        <v>23</v>
      </c>
      <c r="N26" s="26">
        <v>24</v>
      </c>
      <c r="P26" s="26">
        <v>23</v>
      </c>
      <c r="Q26" s="26">
        <v>24</v>
      </c>
      <c r="S26" s="26">
        <v>24</v>
      </c>
      <c r="T26" s="26">
        <v>24</v>
      </c>
      <c r="U26" s="26" t="s">
        <v>78</v>
      </c>
      <c r="V26" s="26">
        <v>1</v>
      </c>
    </row>
    <row r="27" spans="1:22" x14ac:dyDescent="0.25">
      <c r="A27" s="26">
        <f t="shared" si="0"/>
        <v>25</v>
      </c>
      <c r="B27" s="26">
        <v>1</v>
      </c>
      <c r="C27" s="26">
        <v>0</v>
      </c>
      <c r="D27" s="26" t="s">
        <v>10</v>
      </c>
      <c r="E27" s="26">
        <v>1</v>
      </c>
      <c r="F27" s="26">
        <v>4</v>
      </c>
      <c r="G27" s="26">
        <v>1</v>
      </c>
      <c r="H27" s="26">
        <v>1</v>
      </c>
      <c r="I27" s="26"/>
      <c r="J27" s="26">
        <v>0</v>
      </c>
      <c r="K27" s="26" t="s">
        <v>67</v>
      </c>
      <c r="M27" s="26">
        <v>24</v>
      </c>
      <c r="N27" s="26">
        <v>25</v>
      </c>
      <c r="P27" s="26">
        <v>24</v>
      </c>
      <c r="Q27" s="26">
        <v>25</v>
      </c>
      <c r="S27" s="26">
        <v>25</v>
      </c>
      <c r="T27" s="26">
        <v>25</v>
      </c>
      <c r="U27" s="26" t="s">
        <v>78</v>
      </c>
      <c r="V27" s="26">
        <v>1</v>
      </c>
    </row>
    <row r="28" spans="1:22" x14ac:dyDescent="0.25">
      <c r="A28" s="26">
        <f t="shared" si="0"/>
        <v>26</v>
      </c>
      <c r="B28" s="26">
        <v>1</v>
      </c>
      <c r="C28" s="26">
        <v>0</v>
      </c>
      <c r="D28" s="26" t="s">
        <v>10</v>
      </c>
      <c r="E28" s="26">
        <v>1</v>
      </c>
      <c r="F28" s="26">
        <v>4</v>
      </c>
      <c r="G28" s="26">
        <v>1</v>
      </c>
      <c r="H28" s="26">
        <v>1</v>
      </c>
      <c r="I28" s="26"/>
      <c r="J28" s="26">
        <v>0</v>
      </c>
      <c r="K28" s="26" t="s">
        <v>67</v>
      </c>
      <c r="M28" s="26">
        <v>25</v>
      </c>
      <c r="N28" s="26">
        <v>26</v>
      </c>
      <c r="P28" s="26">
        <v>25</v>
      </c>
      <c r="Q28" s="26">
        <v>26</v>
      </c>
      <c r="S28" s="26">
        <v>26</v>
      </c>
      <c r="T28" s="26">
        <v>26</v>
      </c>
      <c r="U28" s="26" t="s">
        <v>78</v>
      </c>
      <c r="V28" s="26">
        <v>1</v>
      </c>
    </row>
    <row r="29" spans="1:22" x14ac:dyDescent="0.25">
      <c r="A29" s="26">
        <f t="shared" si="0"/>
        <v>27</v>
      </c>
      <c r="B29" s="26">
        <v>1</v>
      </c>
      <c r="C29" s="26">
        <v>0</v>
      </c>
      <c r="D29" s="26" t="s">
        <v>10</v>
      </c>
      <c r="E29" s="26">
        <v>1</v>
      </c>
      <c r="F29" s="26">
        <v>4</v>
      </c>
      <c r="G29" s="26">
        <v>1</v>
      </c>
      <c r="H29" s="26">
        <v>1</v>
      </c>
      <c r="I29" s="26">
        <v>1</v>
      </c>
      <c r="J29" s="26">
        <v>0</v>
      </c>
      <c r="K29" s="26" t="s">
        <v>71</v>
      </c>
      <c r="M29" s="26">
        <v>26</v>
      </c>
      <c r="N29" s="26">
        <v>27</v>
      </c>
      <c r="P29" s="26">
        <v>26</v>
      </c>
      <c r="Q29" s="26">
        <v>27</v>
      </c>
      <c r="S29" s="26">
        <v>27</v>
      </c>
      <c r="T29" s="26">
        <v>27</v>
      </c>
      <c r="U29" s="26" t="s">
        <v>78</v>
      </c>
      <c r="V29" s="26">
        <v>1</v>
      </c>
    </row>
    <row r="30" spans="1:22" x14ac:dyDescent="0.25">
      <c r="A30" s="30">
        <f t="shared" si="0"/>
        <v>28</v>
      </c>
      <c r="B30" s="30">
        <v>1</v>
      </c>
      <c r="C30" s="30">
        <v>0</v>
      </c>
      <c r="D30" s="30" t="s">
        <v>10</v>
      </c>
      <c r="E30" s="30">
        <v>1</v>
      </c>
      <c r="F30" s="30">
        <v>1</v>
      </c>
      <c r="G30" s="30">
        <v>1</v>
      </c>
      <c r="H30" s="30">
        <v>1</v>
      </c>
      <c r="I30" s="30"/>
      <c r="J30" s="30">
        <v>0</v>
      </c>
      <c r="K30" s="30" t="s">
        <v>74</v>
      </c>
      <c r="M30" s="26">
        <v>27</v>
      </c>
      <c r="N30" s="26">
        <v>28</v>
      </c>
      <c r="P30" s="26">
        <v>27</v>
      </c>
      <c r="Q30" s="26">
        <v>28</v>
      </c>
      <c r="S30" s="26">
        <v>28</v>
      </c>
      <c r="T30" s="26">
        <v>28</v>
      </c>
      <c r="U30" s="26" t="s">
        <v>78</v>
      </c>
      <c r="V30" s="26">
        <v>1</v>
      </c>
    </row>
    <row r="31" spans="1:22" x14ac:dyDescent="0.25">
      <c r="A31" s="30">
        <f t="shared" si="0"/>
        <v>29</v>
      </c>
      <c r="B31" s="30">
        <v>1</v>
      </c>
      <c r="C31" s="30">
        <v>0</v>
      </c>
      <c r="D31" s="30" t="s">
        <v>10</v>
      </c>
      <c r="E31" s="30">
        <v>1</v>
      </c>
      <c r="F31" s="30">
        <v>1</v>
      </c>
      <c r="G31" s="30">
        <v>1</v>
      </c>
      <c r="H31" s="30">
        <v>1</v>
      </c>
      <c r="I31" s="30"/>
      <c r="J31" s="30">
        <v>0</v>
      </c>
      <c r="K31" s="30" t="s">
        <v>74</v>
      </c>
      <c r="M31" s="30">
        <v>28</v>
      </c>
      <c r="N31" s="30">
        <v>29</v>
      </c>
      <c r="P31" s="30">
        <v>28</v>
      </c>
      <c r="Q31" s="30">
        <v>29</v>
      </c>
      <c r="S31" s="30">
        <v>29</v>
      </c>
      <c r="T31" s="30">
        <v>29</v>
      </c>
      <c r="U31" s="30" t="s">
        <v>78</v>
      </c>
      <c r="V31" s="30">
        <v>1</v>
      </c>
    </row>
    <row r="32" spans="1:22" x14ac:dyDescent="0.25">
      <c r="M32" s="30">
        <v>29</v>
      </c>
      <c r="N32" s="30">
        <v>30</v>
      </c>
      <c r="P32" s="30">
        <v>29</v>
      </c>
      <c r="Q32" s="30">
        <v>30</v>
      </c>
      <c r="S32" s="30">
        <v>30</v>
      </c>
      <c r="T32" s="30">
        <v>30</v>
      </c>
      <c r="U32" s="30" t="s">
        <v>78</v>
      </c>
      <c r="V32" s="30">
        <v>1</v>
      </c>
    </row>
    <row r="33" spans="13:22" x14ac:dyDescent="0.25">
      <c r="M33" s="30">
        <v>29</v>
      </c>
      <c r="N33" s="30">
        <v>31</v>
      </c>
      <c r="P33" s="30">
        <v>29</v>
      </c>
      <c r="Q33" s="30">
        <v>31</v>
      </c>
      <c r="S33" s="30">
        <v>31</v>
      </c>
      <c r="T33" s="30">
        <v>31</v>
      </c>
      <c r="U33" s="30" t="s">
        <v>78</v>
      </c>
      <c r="V33" s="30">
        <v>1</v>
      </c>
    </row>
  </sheetData>
  <mergeCells count="5">
    <mergeCell ref="X1:Z1"/>
    <mergeCell ref="P1:Q1"/>
    <mergeCell ref="M1:N1"/>
    <mergeCell ref="A1:K1"/>
    <mergeCell ref="S1:V1"/>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31" sqref="F31"/>
    </sheetView>
  </sheetViews>
  <sheetFormatPr baseColWidth="10" defaultRowHeight="15" x14ac:dyDescent="0.25"/>
  <cols>
    <col min="6" max="6" width="50.42578125" bestFit="1" customWidth="1"/>
  </cols>
  <sheetData>
    <row r="1" spans="1:6" x14ac:dyDescent="0.25">
      <c r="A1" s="32" t="s">
        <v>72</v>
      </c>
      <c r="B1" s="32"/>
      <c r="C1" s="32"/>
      <c r="D1" s="32"/>
      <c r="E1" s="32"/>
      <c r="F1" s="32"/>
    </row>
    <row r="2" spans="1:6" x14ac:dyDescent="0.25">
      <c r="A2" s="2" t="s">
        <v>3</v>
      </c>
      <c r="B2" s="2" t="s">
        <v>0</v>
      </c>
      <c r="C2" s="2" t="s">
        <v>1</v>
      </c>
      <c r="D2" s="2" t="s">
        <v>4</v>
      </c>
      <c r="E2" s="2" t="s">
        <v>73</v>
      </c>
      <c r="F2" s="2"/>
    </row>
    <row r="3" spans="1:6" x14ac:dyDescent="0.25">
      <c r="A3" s="25">
        <v>6</v>
      </c>
      <c r="B3" s="25">
        <v>6</v>
      </c>
      <c r="C3" s="25">
        <v>6</v>
      </c>
      <c r="D3" s="25">
        <v>1</v>
      </c>
      <c r="E3" s="25">
        <v>1</v>
      </c>
      <c r="F3" s="25" t="s">
        <v>68</v>
      </c>
    </row>
    <row r="4" spans="1:6" x14ac:dyDescent="0.25">
      <c r="A4" s="25">
        <v>6</v>
      </c>
      <c r="B4" s="25">
        <v>7</v>
      </c>
      <c r="C4" s="25">
        <v>7</v>
      </c>
      <c r="D4" s="25">
        <v>1</v>
      </c>
      <c r="E4" s="25">
        <v>1</v>
      </c>
      <c r="F4" s="25" t="s">
        <v>68</v>
      </c>
    </row>
    <row r="5" spans="1:6" x14ac:dyDescent="0.25">
      <c r="A5" s="27">
        <v>13</v>
      </c>
      <c r="B5" s="27">
        <v>14</v>
      </c>
      <c r="C5" s="27">
        <v>14</v>
      </c>
      <c r="D5" s="27">
        <v>1</v>
      </c>
      <c r="E5" s="27">
        <v>1</v>
      </c>
      <c r="F5" s="27" t="s">
        <v>69</v>
      </c>
    </row>
    <row r="6" spans="1:6" x14ac:dyDescent="0.25">
      <c r="A6" s="28">
        <v>20</v>
      </c>
      <c r="B6" s="28">
        <v>21</v>
      </c>
      <c r="C6" s="28">
        <v>21</v>
      </c>
      <c r="D6" s="28">
        <v>1</v>
      </c>
      <c r="E6" s="28">
        <v>1</v>
      </c>
      <c r="F6" s="28" t="s">
        <v>70</v>
      </c>
    </row>
    <row r="7" spans="1:6" x14ac:dyDescent="0.25">
      <c r="A7" s="26">
        <v>27</v>
      </c>
      <c r="B7" s="26">
        <v>28</v>
      </c>
      <c r="C7" s="26">
        <v>28</v>
      </c>
      <c r="D7" s="26">
        <v>1</v>
      </c>
      <c r="E7" s="26">
        <v>1</v>
      </c>
      <c r="F7" s="26" t="s">
        <v>71</v>
      </c>
    </row>
    <row r="8" spans="1:6" x14ac:dyDescent="0.25">
      <c r="A8" s="30">
        <v>28</v>
      </c>
      <c r="B8" s="30">
        <v>29</v>
      </c>
      <c r="C8" s="30">
        <v>29</v>
      </c>
      <c r="D8" s="30">
        <v>1</v>
      </c>
      <c r="E8" s="30">
        <v>1</v>
      </c>
      <c r="F8" s="30" t="s">
        <v>74</v>
      </c>
    </row>
    <row r="9" spans="1:6" x14ac:dyDescent="0.25">
      <c r="A9" s="30">
        <v>29</v>
      </c>
      <c r="B9" s="30">
        <v>30</v>
      </c>
      <c r="C9" s="30">
        <v>30</v>
      </c>
      <c r="D9" s="30">
        <v>1</v>
      </c>
      <c r="E9" s="30">
        <v>1</v>
      </c>
      <c r="F9" s="30" t="s">
        <v>74</v>
      </c>
    </row>
    <row r="10" spans="1:6" x14ac:dyDescent="0.25">
      <c r="A10" s="30">
        <v>29</v>
      </c>
      <c r="B10" s="30">
        <v>31</v>
      </c>
      <c r="C10" s="30">
        <v>31</v>
      </c>
      <c r="D10" s="30">
        <v>1</v>
      </c>
      <c r="E10" s="30">
        <v>1</v>
      </c>
      <c r="F10" s="30" t="s">
        <v>74</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workbookViewId="0">
      <selection activeCell="A33" sqref="A33"/>
    </sheetView>
  </sheetViews>
  <sheetFormatPr baseColWidth="10" defaultColWidth="9.140625" defaultRowHeight="15" x14ac:dyDescent="0.25"/>
  <cols>
    <col min="1" max="1" width="200.5703125" bestFit="1" customWidth="1"/>
    <col min="2" max="2" width="8.42578125" customWidth="1"/>
    <col min="3" max="3" width="63.5703125" customWidth="1"/>
    <col min="5" max="5" width="63" customWidth="1"/>
    <col min="7" max="7" width="95.42578125" bestFit="1" customWidth="1"/>
    <col min="9" max="9" width="84" bestFit="1" customWidth="1"/>
  </cols>
  <sheetData>
    <row r="1" spans="1:12" x14ac:dyDescent="0.25">
      <c r="A1" s="4" t="s">
        <v>2</v>
      </c>
      <c r="B1" s="1" t="s">
        <v>12</v>
      </c>
      <c r="C1" s="4" t="s">
        <v>9</v>
      </c>
      <c r="D1" s="1" t="s">
        <v>12</v>
      </c>
      <c r="E1" s="4" t="s">
        <v>8</v>
      </c>
      <c r="F1" s="1" t="s">
        <v>12</v>
      </c>
      <c r="G1" s="4" t="s">
        <v>14</v>
      </c>
      <c r="H1" s="1" t="s">
        <v>12</v>
      </c>
      <c r="I1" s="3" t="s">
        <v>13</v>
      </c>
      <c r="J1" s="5"/>
      <c r="K1" s="5"/>
      <c r="L1" s="5"/>
    </row>
    <row r="2" spans="1:12" x14ac:dyDescent="0.25">
      <c r="A2" t="str">
        <f>CONCATENATE("INSERT INTO BATCH_DATOS_EXP (EXP_ID, ARQ_ID, EXP_BORRADO, DD_TPE_CODIGO, DD_EEX_CODIGO, RCF_ESQ_ID, RCF_AGE_ID, RCF_SCA_ID, EXP_MARCADO_BPM, EXP_MANUAL) VALUES (",'DATOS ENTRADA'!A3,",",'DATOS ENTRADA'!B3,",",'DATOS ENTRADA'!C3,",'",'DATOS ENTRADA'!D3,"',",'DATOS ENTRADA'!E3,",",'DATOS ENTRADA'!F3,",",'DATOS ENTRADA'!G3,", ",'DATOS ENTRADA'!H3,", ",IF(ISBLANK('DATOS ENTRADA'!I3),"null",'DATOS ENTRADA'!I3),", ",'DATOS ENTRADA'!J3,");")</f>
        <v>INSERT INTO BATCH_DATOS_EXP (EXP_ID, ARQ_ID, EXP_BORRADO, DD_TPE_CODIGO, DD_EEX_CODIGO, RCF_ESQ_ID, RCF_AGE_ID, RCF_SCA_ID, EXP_MARCADO_BPM, EXP_MANUAL) VALUES (1,1,0,'RECOBRO',1,1,1, 1, null, 0);</v>
      </c>
      <c r="C2" t="str">
        <f>CONCATENATE("INSERT INTO BATCH_DATOS_CNT_EXP VALUES (",'DATOS ENTRADA'!M3,",",'DATOS ENTRADA'!N3,");")</f>
        <v>INSERT INTO BATCH_DATOS_CNT_EXP VALUES (1,1);</v>
      </c>
      <c r="E2" t="str">
        <f>CONCATENATE("INSERT INTO BATCH_DATOS_PER_EXP VALUES (",'DATOS ENTRADA'!P3,",",'DATOS ENTRADA'!Q3,");")</f>
        <v>INSERT INTO BATCH_DATOS_PER_EXP VALUES (1,1);</v>
      </c>
      <c r="G2" t="str">
        <f>CONCATENATE("INSERT INTO BATCH_DATOS_CNT_PER (CNT_ID, PER_ID, CNT_PER_TIN, CNT_PER_OIN) VALUES (",'DATOS ENTRADA'!S3,", ",'DATOS ENTRADA'!T3,", '",'DATOS ENTRADA'!U3,"', ",'DATOS ENTRADA'!V3,");")</f>
        <v>INSERT INTO BATCH_DATOS_CNT_PER (CNT_ID, PER_ID, CNT_PER_TIN, CNT_PER_OIN) VALUES (1, 1, 'T', 1);</v>
      </c>
      <c r="I2" t="str">
        <f>CONCATENATE("INSERT INTO ",$I$1," (EXP_ID, RCF_AGE_ID, ARQ_ID) VALUES (",'DATOS ENTRADA'!X3,", ",'DATOS ENTRADA'!Y3,", ",'DATOS ENTRADA'!Z3,");")</f>
        <v>INSERT INTO TMP_REC_EXP_EXTINCION_RA (EXP_ID, RCF_AGE_ID, ARQ_ID) VALUES (28, 1, 1);</v>
      </c>
    </row>
    <row r="3" spans="1:12" x14ac:dyDescent="0.25">
      <c r="A3" t="str">
        <f>CONCATENATE("INSERT INTO BATCH_DATOS_EXP (EXP_ID, ARQ_ID, EXP_BORRADO, DD_TPE_CODIGO, DD_EEX_CODIGO, RCF_ESQ_ID, RCF_AGE_ID, RCF_SCA_ID, EXP_MARCADO_BPM, EXP_MANUAL) VALUES (",'DATOS ENTRADA'!A4,",",'DATOS ENTRADA'!B4,",",'DATOS ENTRADA'!C4,",'",'DATOS ENTRADA'!D4,"',",'DATOS ENTRADA'!E4,",",'DATOS ENTRADA'!F4,",",'DATOS ENTRADA'!G4,", ",'DATOS ENTRADA'!H4,", ",IF(ISBLANK('DATOS ENTRADA'!I4),"null",'DATOS ENTRADA'!I4),", ",'DATOS ENTRADA'!J4,");")</f>
        <v>INSERT INTO BATCH_DATOS_EXP (EXP_ID, ARQ_ID, EXP_BORRADO, DD_TPE_CODIGO, DD_EEX_CODIGO, RCF_ESQ_ID, RCF_AGE_ID, RCF_SCA_ID, EXP_MARCADO_BPM, EXP_MANUAL) VALUES (2,1,0,'RECOBRO',1,1,1, 1, null, 0);</v>
      </c>
      <c r="C3" t="str">
        <f>CONCATENATE("INSERT INTO BATCH_DATOS_CNT_EXP VALUES (",'DATOS ENTRADA'!M4,",",'DATOS ENTRADA'!N4,");")</f>
        <v>INSERT INTO BATCH_DATOS_CNT_EXP VALUES (2,2);</v>
      </c>
      <c r="E3" t="str">
        <f>CONCATENATE("INSERT INTO BATCH_DATOS_PER_EXP VALUES (",'DATOS ENTRADA'!P4,",",'DATOS ENTRADA'!Q4,");")</f>
        <v>INSERT INTO BATCH_DATOS_PER_EXP VALUES (2,2);</v>
      </c>
      <c r="G3" t="str">
        <f>CONCATENATE("INSERT INTO BATCH_DATOS_CNT_PER (CNT_ID, PER_ID, CNT_PER_TIN, CNT_PER_OIN) VALUES (",'DATOS ENTRADA'!S4,", ",'DATOS ENTRADA'!T4,", '",'DATOS ENTRADA'!U4,"', ",'DATOS ENTRADA'!V4,");")</f>
        <v>INSERT INTO BATCH_DATOS_CNT_PER (CNT_ID, PER_ID, CNT_PER_TIN, CNT_PER_OIN) VALUES (2, 2, 'T', 1);</v>
      </c>
      <c r="I3" t="str">
        <f>CONCATENATE("INSERT INTO ",$I$1," (EXP_ID, RCF_AGE_ID, ARQ_ID) VALUES (",'DATOS ENTRADA'!X4,", ",'DATOS ENTRADA'!Y4,", ",'DATOS ENTRADA'!Z4,");")</f>
        <v>INSERT INTO TMP_REC_EXP_EXTINCION_RA (EXP_ID, RCF_AGE_ID, ARQ_ID) VALUES (29, 1, 1);</v>
      </c>
    </row>
    <row r="4" spans="1:12" x14ac:dyDescent="0.25">
      <c r="A4" t="str">
        <f>CONCATENATE("INSERT INTO BATCH_DATOS_EXP (EXP_ID, ARQ_ID, EXP_BORRADO, DD_TPE_CODIGO, DD_EEX_CODIGO, RCF_ESQ_ID, RCF_AGE_ID, RCF_SCA_ID, EXP_MARCADO_BPM, EXP_MANUAL) VALUES (",'DATOS ENTRADA'!A5,",",'DATOS ENTRADA'!B5,",",'DATOS ENTRADA'!C5,",'",'DATOS ENTRADA'!D5,"',",'DATOS ENTRADA'!E5,",",'DATOS ENTRADA'!F5,",",'DATOS ENTRADA'!G5,", ",'DATOS ENTRADA'!H5,", ",IF(ISBLANK('DATOS ENTRADA'!I5),"null",'DATOS ENTRADA'!I5),", ",'DATOS ENTRADA'!J5,");")</f>
        <v>INSERT INTO BATCH_DATOS_EXP (EXP_ID, ARQ_ID, EXP_BORRADO, DD_TPE_CODIGO, DD_EEX_CODIGO, RCF_ESQ_ID, RCF_AGE_ID, RCF_SCA_ID, EXP_MARCADO_BPM, EXP_MANUAL) VALUES (3,1,0,'RECOBRO',1,1,1, 1, null, 0);</v>
      </c>
      <c r="C4" t="str">
        <f>CONCATENATE("INSERT INTO BATCH_DATOS_CNT_EXP VALUES (",'DATOS ENTRADA'!M5,",",'DATOS ENTRADA'!N5,");")</f>
        <v>INSERT INTO BATCH_DATOS_CNT_EXP VALUES (3,3);</v>
      </c>
      <c r="E4" t="str">
        <f>CONCATENATE("INSERT INTO BATCH_DATOS_PER_EXP VALUES (",'DATOS ENTRADA'!P5,",",'DATOS ENTRADA'!Q5,");")</f>
        <v>INSERT INTO BATCH_DATOS_PER_EXP VALUES (3,3);</v>
      </c>
      <c r="G4" t="str">
        <f>CONCATENATE("INSERT INTO BATCH_DATOS_CNT_PER (CNT_ID, PER_ID, CNT_PER_TIN, CNT_PER_OIN) VALUES (",'DATOS ENTRADA'!S5,", ",'DATOS ENTRADA'!T5,", '",'DATOS ENTRADA'!U5,"', ",'DATOS ENTRADA'!V5,");")</f>
        <v>INSERT INTO BATCH_DATOS_CNT_PER (CNT_ID, PER_ID, CNT_PER_TIN, CNT_PER_OIN) VALUES (3, 3, 'T', 1);</v>
      </c>
    </row>
    <row r="5" spans="1:12" x14ac:dyDescent="0.25">
      <c r="A5" t="str">
        <f>CONCATENATE("INSERT INTO BATCH_DATOS_EXP (EXP_ID, ARQ_ID, EXP_BORRADO, DD_TPE_CODIGO, DD_EEX_CODIGO, RCF_ESQ_ID, RCF_AGE_ID, RCF_SCA_ID, EXP_MARCADO_BPM, EXP_MANUAL) VALUES (",'DATOS ENTRADA'!A6,",",'DATOS ENTRADA'!B6,",",'DATOS ENTRADA'!C6,",'",'DATOS ENTRADA'!D6,"',",'DATOS ENTRADA'!E6,",",'DATOS ENTRADA'!F6,",",'DATOS ENTRADA'!G6,", ",'DATOS ENTRADA'!H6,", ",IF(ISBLANK('DATOS ENTRADA'!I6),"null",'DATOS ENTRADA'!I6),", ",'DATOS ENTRADA'!J6,");")</f>
        <v>INSERT INTO BATCH_DATOS_EXP (EXP_ID, ARQ_ID, EXP_BORRADO, DD_TPE_CODIGO, DD_EEX_CODIGO, RCF_ESQ_ID, RCF_AGE_ID, RCF_SCA_ID, EXP_MARCADO_BPM, EXP_MANUAL) VALUES (4,1,0,'RECOBRO',1,1,1, 1, null, 0);</v>
      </c>
      <c r="C5" t="str">
        <f>CONCATENATE("INSERT INTO BATCH_DATOS_CNT_EXP VALUES (",'DATOS ENTRADA'!M6,",",'DATOS ENTRADA'!N6,");")</f>
        <v>INSERT INTO BATCH_DATOS_CNT_EXP VALUES (4,4);</v>
      </c>
      <c r="E5" t="str">
        <f>CONCATENATE("INSERT INTO BATCH_DATOS_PER_EXP VALUES (",'DATOS ENTRADA'!P6,",",'DATOS ENTRADA'!Q6,");")</f>
        <v>INSERT INTO BATCH_DATOS_PER_EXP VALUES (4,4);</v>
      </c>
      <c r="G5" t="str">
        <f>CONCATENATE("INSERT INTO BATCH_DATOS_CNT_PER (CNT_ID, PER_ID, CNT_PER_TIN, CNT_PER_OIN) VALUES (",'DATOS ENTRADA'!S6,", ",'DATOS ENTRADA'!T6,", '",'DATOS ENTRADA'!U6,"', ",'DATOS ENTRADA'!V6,");")</f>
        <v>INSERT INTO BATCH_DATOS_CNT_PER (CNT_ID, PER_ID, CNT_PER_TIN, CNT_PER_OIN) VALUES (4, 4, 'T', 1);</v>
      </c>
    </row>
    <row r="6" spans="1:12" x14ac:dyDescent="0.25">
      <c r="A6" t="str">
        <f>CONCATENATE("INSERT INTO BATCH_DATOS_EXP (EXP_ID, ARQ_ID, EXP_BORRADO, DD_TPE_CODIGO, DD_EEX_CODIGO, RCF_ESQ_ID, RCF_AGE_ID, RCF_SCA_ID, EXP_MARCADO_BPM, EXP_MANUAL) VALUES (",'DATOS ENTRADA'!A7,",",'DATOS ENTRADA'!B7,",",'DATOS ENTRADA'!C7,",'",'DATOS ENTRADA'!D7,"',",'DATOS ENTRADA'!E7,",",'DATOS ENTRADA'!F7,",",'DATOS ENTRADA'!G7,", ",'DATOS ENTRADA'!H7,", ",IF(ISBLANK('DATOS ENTRADA'!I7),"null",'DATOS ENTRADA'!I7),", ",'DATOS ENTRADA'!J7,");")</f>
        <v>INSERT INTO BATCH_DATOS_EXP (EXP_ID, ARQ_ID, EXP_BORRADO, DD_TPE_CODIGO, DD_EEX_CODIGO, RCF_ESQ_ID, RCF_AGE_ID, RCF_SCA_ID, EXP_MARCADO_BPM, EXP_MANUAL) VALUES (5,1,0,'RECOBRO',1,1,1, 1, null, 0);</v>
      </c>
      <c r="C6" t="str">
        <f>CONCATENATE("INSERT INTO BATCH_DATOS_CNT_EXP VALUES (",'DATOS ENTRADA'!M7,",",'DATOS ENTRADA'!N7,");")</f>
        <v>INSERT INTO BATCH_DATOS_CNT_EXP VALUES (5,5);</v>
      </c>
      <c r="E6" t="str">
        <f>CONCATENATE("INSERT INTO BATCH_DATOS_PER_EXP VALUES (",'DATOS ENTRADA'!P7,",",'DATOS ENTRADA'!Q7,");")</f>
        <v>INSERT INTO BATCH_DATOS_PER_EXP VALUES (5,5);</v>
      </c>
      <c r="G6" t="str">
        <f>CONCATENATE("INSERT INTO BATCH_DATOS_CNT_PER (CNT_ID, PER_ID, CNT_PER_TIN, CNT_PER_OIN) VALUES (",'DATOS ENTRADA'!S7,", ",'DATOS ENTRADA'!T7,", '",'DATOS ENTRADA'!U7,"', ",'DATOS ENTRADA'!V7,");")</f>
        <v>INSERT INTO BATCH_DATOS_CNT_PER (CNT_ID, PER_ID, CNT_PER_TIN, CNT_PER_OIN) VALUES (5, 5, 'T', 1);</v>
      </c>
    </row>
    <row r="7" spans="1:12" x14ac:dyDescent="0.25">
      <c r="A7" t="str">
        <f>CONCATENATE("INSERT INTO BATCH_DATOS_EXP (EXP_ID, ARQ_ID, EXP_BORRADO, DD_TPE_CODIGO, DD_EEX_CODIGO, RCF_ESQ_ID, RCF_AGE_ID, RCF_SCA_ID, EXP_MARCADO_BPM, EXP_MANUAL) VALUES (",'DATOS ENTRADA'!A8,",",'DATOS ENTRADA'!B8,",",'DATOS ENTRADA'!C8,",'",'DATOS ENTRADA'!D8,"',",'DATOS ENTRADA'!E8,",",'DATOS ENTRADA'!F8,",",'DATOS ENTRADA'!G8,", ",'DATOS ENTRADA'!H8,", ",IF(ISBLANK('DATOS ENTRADA'!I8),"null",'DATOS ENTRADA'!I8),", ",'DATOS ENTRADA'!J8,");")</f>
        <v>INSERT INTO BATCH_DATOS_EXP (EXP_ID, ARQ_ID, EXP_BORRADO, DD_TPE_CODIGO, DD_EEX_CODIGO, RCF_ESQ_ID, RCF_AGE_ID, RCF_SCA_ID, EXP_MARCADO_BPM, EXP_MANUAL) VALUES (6,1,0,'RECOBRO',1,1,1, 1, 1, 0);</v>
      </c>
      <c r="C7" t="str">
        <f>CONCATENATE("INSERT INTO BATCH_DATOS_CNT_EXP VALUES (",'DATOS ENTRADA'!M8,",",'DATOS ENTRADA'!N8,");")</f>
        <v>INSERT INTO BATCH_DATOS_CNT_EXP VALUES (6,6);</v>
      </c>
      <c r="E7" t="str">
        <f>CONCATENATE("INSERT INTO BATCH_DATOS_PER_EXP VALUES (",'DATOS ENTRADA'!P8,",",'DATOS ENTRADA'!Q8,");")</f>
        <v>INSERT INTO BATCH_DATOS_PER_EXP VALUES (6,6);</v>
      </c>
      <c r="G7" t="str">
        <f>CONCATENATE("INSERT INTO BATCH_DATOS_CNT_PER (CNT_ID, PER_ID, CNT_PER_TIN, CNT_PER_OIN) VALUES (",'DATOS ENTRADA'!S8,", ",'DATOS ENTRADA'!T8,", '",'DATOS ENTRADA'!U8,"', ",'DATOS ENTRADA'!V8,");")</f>
        <v>INSERT INTO BATCH_DATOS_CNT_PER (CNT_ID, PER_ID, CNT_PER_TIN, CNT_PER_OIN) VALUES (6, 6, 'T', 1);</v>
      </c>
    </row>
    <row r="8" spans="1:12" x14ac:dyDescent="0.25">
      <c r="A8" t="str">
        <f>CONCATENATE("INSERT INTO BATCH_DATOS_EXP (EXP_ID, ARQ_ID, EXP_BORRADO, DD_TPE_CODIGO, DD_EEX_CODIGO, RCF_ESQ_ID, RCF_AGE_ID, RCF_SCA_ID, EXP_MARCADO_BPM, EXP_MANUAL) VALUES (",'DATOS ENTRADA'!A9,",",'DATOS ENTRADA'!B9,",",'DATOS ENTRADA'!C9,",'",'DATOS ENTRADA'!D9,"',",'DATOS ENTRADA'!E9,",",'DATOS ENTRADA'!F9,",",'DATOS ENTRADA'!G9,", ",'DATOS ENTRADA'!H9,", ",IF(ISBLANK('DATOS ENTRADA'!I9),"null",'DATOS ENTRADA'!I9),", ",'DATOS ENTRADA'!J9,");")</f>
        <v>INSERT INTO BATCH_DATOS_EXP (EXP_ID, ARQ_ID, EXP_BORRADO, DD_TPE_CODIGO, DD_EEX_CODIGO, RCF_ESQ_ID, RCF_AGE_ID, RCF_SCA_ID, EXP_MARCADO_BPM, EXP_MANUAL) VALUES (7,1,0,'RECOBRO',1,2,1, 1, null, 0);</v>
      </c>
      <c r="C8" t="str">
        <f>CONCATENATE("INSERT INTO BATCH_DATOS_CNT_EXP VALUES (",'DATOS ENTRADA'!M9,",",'DATOS ENTRADA'!N9,");")</f>
        <v>INSERT INTO BATCH_DATOS_CNT_EXP VALUES (6,7);</v>
      </c>
      <c r="E8" t="str">
        <f>CONCATENATE("INSERT INTO BATCH_DATOS_PER_EXP VALUES (",'DATOS ENTRADA'!P9,",",'DATOS ENTRADA'!Q9,");")</f>
        <v>INSERT INTO BATCH_DATOS_PER_EXP VALUES (6,7);</v>
      </c>
      <c r="G8" t="str">
        <f>CONCATENATE("INSERT INTO BATCH_DATOS_CNT_PER (CNT_ID, PER_ID, CNT_PER_TIN, CNT_PER_OIN) VALUES (",'DATOS ENTRADA'!S9,", ",'DATOS ENTRADA'!T9,", '",'DATOS ENTRADA'!U9,"', ",'DATOS ENTRADA'!V9,");")</f>
        <v>INSERT INTO BATCH_DATOS_CNT_PER (CNT_ID, PER_ID, CNT_PER_TIN, CNT_PER_OIN) VALUES (7, 7, 'T', 1);</v>
      </c>
    </row>
    <row r="9" spans="1:12" x14ac:dyDescent="0.25">
      <c r="A9" t="str">
        <f>CONCATENATE("INSERT INTO BATCH_DATOS_EXP (EXP_ID, ARQ_ID, EXP_BORRADO, DD_TPE_CODIGO, DD_EEX_CODIGO, RCF_ESQ_ID, RCF_AGE_ID, RCF_SCA_ID, EXP_MARCADO_BPM, EXP_MANUAL) VALUES (",'DATOS ENTRADA'!A10,",",'DATOS ENTRADA'!B10,",",'DATOS ENTRADA'!C10,",'",'DATOS ENTRADA'!D10,"',",'DATOS ENTRADA'!E10,",",'DATOS ENTRADA'!F10,",",'DATOS ENTRADA'!G10,", ",'DATOS ENTRADA'!H10,", ",IF(ISBLANK('DATOS ENTRADA'!I10),"null",'DATOS ENTRADA'!I10),", ",'DATOS ENTRADA'!J10,");")</f>
        <v>INSERT INTO BATCH_DATOS_EXP (EXP_ID, ARQ_ID, EXP_BORRADO, DD_TPE_CODIGO, DD_EEX_CODIGO, RCF_ESQ_ID, RCF_AGE_ID, RCF_SCA_ID, EXP_MARCADO_BPM, EXP_MANUAL) VALUES (8,1,0,'RECOBRO',1,2,1, 1, null, 0);</v>
      </c>
      <c r="C9" t="str">
        <f>CONCATENATE("INSERT INTO BATCH_DATOS_CNT_EXP VALUES (",'DATOS ENTRADA'!M10,",",'DATOS ENTRADA'!N10,");")</f>
        <v>INSERT INTO BATCH_DATOS_CNT_EXP VALUES (7,8);</v>
      </c>
      <c r="E9" t="str">
        <f>CONCATENATE("INSERT INTO BATCH_DATOS_PER_EXP VALUES (",'DATOS ENTRADA'!P10,",",'DATOS ENTRADA'!Q10,");")</f>
        <v>INSERT INTO BATCH_DATOS_PER_EXP VALUES (7,8);</v>
      </c>
      <c r="G9" t="str">
        <f>CONCATENATE("INSERT INTO BATCH_DATOS_CNT_PER (CNT_ID, PER_ID, CNT_PER_TIN, CNT_PER_OIN) VALUES (",'DATOS ENTRADA'!S10,", ",'DATOS ENTRADA'!T10,", '",'DATOS ENTRADA'!U10,"', ",'DATOS ENTRADA'!V10,");")</f>
        <v>INSERT INTO BATCH_DATOS_CNT_PER (CNT_ID, PER_ID, CNT_PER_TIN, CNT_PER_OIN) VALUES (8, 8, 'T', 1);</v>
      </c>
    </row>
    <row r="10" spans="1:12" x14ac:dyDescent="0.25">
      <c r="A10" t="str">
        <f>CONCATENATE("INSERT INTO BATCH_DATOS_EXP (EXP_ID, ARQ_ID, EXP_BORRADO, DD_TPE_CODIGO, DD_EEX_CODIGO, RCF_ESQ_ID, RCF_AGE_ID, RCF_SCA_ID, EXP_MARCADO_BPM, EXP_MANUAL) VALUES (",'DATOS ENTRADA'!A11,",",'DATOS ENTRADA'!B11,",",'DATOS ENTRADA'!C11,",'",'DATOS ENTRADA'!D11,"',",'DATOS ENTRADA'!E11,",",'DATOS ENTRADA'!F11,",",'DATOS ENTRADA'!G11,", ",'DATOS ENTRADA'!H11,", ",IF(ISBLANK('DATOS ENTRADA'!I11),"null",'DATOS ENTRADA'!I11),", ",'DATOS ENTRADA'!J11,");")</f>
        <v>INSERT INTO BATCH_DATOS_EXP (EXP_ID, ARQ_ID, EXP_BORRADO, DD_TPE_CODIGO, DD_EEX_CODIGO, RCF_ESQ_ID, RCF_AGE_ID, RCF_SCA_ID, EXP_MARCADO_BPM, EXP_MANUAL) VALUES (9,1,0,'RECOBRO',1,2,1, 1, null, 0);</v>
      </c>
      <c r="C10" t="str">
        <f>CONCATENATE("INSERT INTO BATCH_DATOS_CNT_EXP VALUES (",'DATOS ENTRADA'!M11,",",'DATOS ENTRADA'!N11,");")</f>
        <v>INSERT INTO BATCH_DATOS_CNT_EXP VALUES (8,9);</v>
      </c>
      <c r="E10" t="str">
        <f>CONCATENATE("INSERT INTO BATCH_DATOS_PER_EXP VALUES (",'DATOS ENTRADA'!P11,",",'DATOS ENTRADA'!Q11,");")</f>
        <v>INSERT INTO BATCH_DATOS_PER_EXP VALUES (8,9);</v>
      </c>
      <c r="G10" t="str">
        <f>CONCATENATE("INSERT INTO BATCH_DATOS_CNT_PER (CNT_ID, PER_ID, CNT_PER_TIN, CNT_PER_OIN) VALUES (",'DATOS ENTRADA'!S11,", ",'DATOS ENTRADA'!T11,", '",'DATOS ENTRADA'!U11,"', ",'DATOS ENTRADA'!V11,");")</f>
        <v>INSERT INTO BATCH_DATOS_CNT_PER (CNT_ID, PER_ID, CNT_PER_TIN, CNT_PER_OIN) VALUES (9, 9, 'T', 1);</v>
      </c>
    </row>
    <row r="11" spans="1:12" x14ac:dyDescent="0.25">
      <c r="A11" t="str">
        <f>CONCATENATE("INSERT INTO BATCH_DATOS_EXP (EXP_ID, ARQ_ID, EXP_BORRADO, DD_TPE_CODIGO, DD_EEX_CODIGO, RCF_ESQ_ID, RCF_AGE_ID, RCF_SCA_ID, EXP_MARCADO_BPM, EXP_MANUAL) VALUES (",'DATOS ENTRADA'!A12,",",'DATOS ENTRADA'!B12,",",'DATOS ENTRADA'!C12,",'",'DATOS ENTRADA'!D12,"',",'DATOS ENTRADA'!E12,",",'DATOS ENTRADA'!F12,",",'DATOS ENTRADA'!G12,", ",'DATOS ENTRADA'!H12,", ",IF(ISBLANK('DATOS ENTRADA'!I12),"null",'DATOS ENTRADA'!I12),", ",'DATOS ENTRADA'!J12,");")</f>
        <v>INSERT INTO BATCH_DATOS_EXP (EXP_ID, ARQ_ID, EXP_BORRADO, DD_TPE_CODIGO, DD_EEX_CODIGO, RCF_ESQ_ID, RCF_AGE_ID, RCF_SCA_ID, EXP_MARCADO_BPM, EXP_MANUAL) VALUES (10,1,0,'RECOBRO',1,2,1, 1, null, 0);</v>
      </c>
      <c r="C11" t="str">
        <f>CONCATENATE("INSERT INTO BATCH_DATOS_CNT_EXP VALUES (",'DATOS ENTRADA'!M12,",",'DATOS ENTRADA'!N12,");")</f>
        <v>INSERT INTO BATCH_DATOS_CNT_EXP VALUES (9,10);</v>
      </c>
      <c r="E11" t="str">
        <f>CONCATENATE("INSERT INTO BATCH_DATOS_PER_EXP VALUES (",'DATOS ENTRADA'!P12,",",'DATOS ENTRADA'!Q12,");")</f>
        <v>INSERT INTO BATCH_DATOS_PER_EXP VALUES (9,10);</v>
      </c>
      <c r="G11" t="str">
        <f>CONCATENATE("INSERT INTO BATCH_DATOS_CNT_PER (CNT_ID, PER_ID, CNT_PER_TIN, CNT_PER_OIN) VALUES (",'DATOS ENTRADA'!S12,", ",'DATOS ENTRADA'!T12,", '",'DATOS ENTRADA'!U12,"', ",'DATOS ENTRADA'!V12,");")</f>
        <v>INSERT INTO BATCH_DATOS_CNT_PER (CNT_ID, PER_ID, CNT_PER_TIN, CNT_PER_OIN) VALUES (10, 10, 'T', 1);</v>
      </c>
    </row>
    <row r="12" spans="1:12" x14ac:dyDescent="0.25">
      <c r="A12" t="str">
        <f>CONCATENATE("INSERT INTO BATCH_DATOS_EXP (EXP_ID, ARQ_ID, EXP_BORRADO, DD_TPE_CODIGO, DD_EEX_CODIGO, RCF_ESQ_ID, RCF_AGE_ID, RCF_SCA_ID, EXP_MARCADO_BPM, EXP_MANUAL) VALUES (",'DATOS ENTRADA'!A13,",",'DATOS ENTRADA'!B13,",",'DATOS ENTRADA'!C13,",'",'DATOS ENTRADA'!D13,"',",'DATOS ENTRADA'!E13,",",'DATOS ENTRADA'!F13,",",'DATOS ENTRADA'!G13,", ",'DATOS ENTRADA'!H13,", ",IF(ISBLANK('DATOS ENTRADA'!I13),"null",'DATOS ENTRADA'!I13),", ",'DATOS ENTRADA'!J13,");")</f>
        <v>INSERT INTO BATCH_DATOS_EXP (EXP_ID, ARQ_ID, EXP_BORRADO, DD_TPE_CODIGO, DD_EEX_CODIGO, RCF_ESQ_ID, RCF_AGE_ID, RCF_SCA_ID, EXP_MARCADO_BPM, EXP_MANUAL) VALUES (11,1,0,'RECOBRO',1,2,1, 1, null, 0);</v>
      </c>
      <c r="C12" t="str">
        <f>CONCATENATE("INSERT INTO BATCH_DATOS_CNT_EXP VALUES (",'DATOS ENTRADA'!M13,",",'DATOS ENTRADA'!N13,");")</f>
        <v>INSERT INTO BATCH_DATOS_CNT_EXP VALUES (10,11);</v>
      </c>
      <c r="E12" t="str">
        <f>CONCATENATE("INSERT INTO BATCH_DATOS_PER_EXP VALUES (",'DATOS ENTRADA'!P13,",",'DATOS ENTRADA'!Q13,");")</f>
        <v>INSERT INTO BATCH_DATOS_PER_EXP VALUES (10,11);</v>
      </c>
      <c r="G12" t="str">
        <f>CONCATENATE("INSERT INTO BATCH_DATOS_CNT_PER (CNT_ID, PER_ID, CNT_PER_TIN, CNT_PER_OIN) VALUES (",'DATOS ENTRADA'!S13,", ",'DATOS ENTRADA'!T13,", '",'DATOS ENTRADA'!U13,"', ",'DATOS ENTRADA'!V13,");")</f>
        <v>INSERT INTO BATCH_DATOS_CNT_PER (CNT_ID, PER_ID, CNT_PER_TIN, CNT_PER_OIN) VALUES (11, 11, 'T', 1);</v>
      </c>
    </row>
    <row r="13" spans="1:12" x14ac:dyDescent="0.25">
      <c r="A13" t="str">
        <f>CONCATENATE("INSERT INTO BATCH_DATOS_EXP (EXP_ID, ARQ_ID, EXP_BORRADO, DD_TPE_CODIGO, DD_EEX_CODIGO, RCF_ESQ_ID, RCF_AGE_ID, RCF_SCA_ID, EXP_MARCADO_BPM, EXP_MANUAL) VALUES (",'DATOS ENTRADA'!A14,",",'DATOS ENTRADA'!B14,",",'DATOS ENTRADA'!C14,",'",'DATOS ENTRADA'!D14,"',",'DATOS ENTRADA'!E14,",",'DATOS ENTRADA'!F14,",",'DATOS ENTRADA'!G14,", ",'DATOS ENTRADA'!H14,", ",IF(ISBLANK('DATOS ENTRADA'!I14),"null",'DATOS ENTRADA'!I14),", ",'DATOS ENTRADA'!J14,");")</f>
        <v>INSERT INTO BATCH_DATOS_EXP (EXP_ID, ARQ_ID, EXP_BORRADO, DD_TPE_CODIGO, DD_EEX_CODIGO, RCF_ESQ_ID, RCF_AGE_ID, RCF_SCA_ID, EXP_MARCADO_BPM, EXP_MANUAL) VALUES (12,1,0,'RECOBRO',1,2,1, 1, null, 0);</v>
      </c>
      <c r="C13" t="str">
        <f>CONCATENATE("INSERT INTO BATCH_DATOS_CNT_EXP VALUES (",'DATOS ENTRADA'!M14,",",'DATOS ENTRADA'!N14,");")</f>
        <v>INSERT INTO BATCH_DATOS_CNT_EXP VALUES (11,12);</v>
      </c>
      <c r="E13" t="str">
        <f>CONCATENATE("INSERT INTO BATCH_DATOS_PER_EXP VALUES (",'DATOS ENTRADA'!P14,",",'DATOS ENTRADA'!Q14,");")</f>
        <v>INSERT INTO BATCH_DATOS_PER_EXP VALUES (11,12);</v>
      </c>
      <c r="G13" t="str">
        <f>CONCATENATE("INSERT INTO BATCH_DATOS_CNT_PER (CNT_ID, PER_ID, CNT_PER_TIN, CNT_PER_OIN) VALUES (",'DATOS ENTRADA'!S14,", ",'DATOS ENTRADA'!T14,", '",'DATOS ENTRADA'!U14,"', ",'DATOS ENTRADA'!V14,");")</f>
        <v>INSERT INTO BATCH_DATOS_CNT_PER (CNT_ID, PER_ID, CNT_PER_TIN, CNT_PER_OIN) VALUES (12, 12, 'T', 1);</v>
      </c>
    </row>
    <row r="14" spans="1:12" x14ac:dyDescent="0.25">
      <c r="A14" t="str">
        <f>CONCATENATE("INSERT INTO BATCH_DATOS_EXP (EXP_ID, ARQ_ID, EXP_BORRADO, DD_TPE_CODIGO, DD_EEX_CODIGO, RCF_ESQ_ID, RCF_AGE_ID, RCF_SCA_ID, EXP_MARCADO_BPM, EXP_MANUAL) VALUES (",'DATOS ENTRADA'!A15,",",'DATOS ENTRADA'!B15,",",'DATOS ENTRADA'!C15,",'",'DATOS ENTRADA'!D15,"',",'DATOS ENTRADA'!E15,",",'DATOS ENTRADA'!F15,",",'DATOS ENTRADA'!G15,", ",'DATOS ENTRADA'!H15,", ",IF(ISBLANK('DATOS ENTRADA'!I15),"null",'DATOS ENTRADA'!I15),", ",'DATOS ENTRADA'!J15,");")</f>
        <v>INSERT INTO BATCH_DATOS_EXP (EXP_ID, ARQ_ID, EXP_BORRADO, DD_TPE_CODIGO, DD_EEX_CODIGO, RCF_ESQ_ID, RCF_AGE_ID, RCF_SCA_ID, EXP_MARCADO_BPM, EXP_MANUAL) VALUES (13,1,0,'RECOBRO',1,2,1, 1, 1, 0);</v>
      </c>
      <c r="C14" t="str">
        <f>CONCATENATE("INSERT INTO BATCH_DATOS_CNT_EXP VALUES (",'DATOS ENTRADA'!M15,",",'DATOS ENTRADA'!N15,");")</f>
        <v>INSERT INTO BATCH_DATOS_CNT_EXP VALUES (12,13);</v>
      </c>
      <c r="E14" t="str">
        <f>CONCATENATE("INSERT INTO BATCH_DATOS_PER_EXP VALUES (",'DATOS ENTRADA'!P15,",",'DATOS ENTRADA'!Q15,");")</f>
        <v>INSERT INTO BATCH_DATOS_PER_EXP VALUES (12,13);</v>
      </c>
      <c r="G14" t="str">
        <f>CONCATENATE("INSERT INTO BATCH_DATOS_CNT_PER (CNT_ID, PER_ID, CNT_PER_TIN, CNT_PER_OIN) VALUES (",'DATOS ENTRADA'!S15,", ",'DATOS ENTRADA'!T15,", '",'DATOS ENTRADA'!U15,"', ",'DATOS ENTRADA'!V15,");")</f>
        <v>INSERT INTO BATCH_DATOS_CNT_PER (CNT_ID, PER_ID, CNT_PER_TIN, CNT_PER_OIN) VALUES (13, 13, 'T', 1);</v>
      </c>
    </row>
    <row r="15" spans="1:12" x14ac:dyDescent="0.25">
      <c r="A15" t="str">
        <f>CONCATENATE("INSERT INTO BATCH_DATOS_EXP (EXP_ID, ARQ_ID, EXP_BORRADO, DD_TPE_CODIGO, DD_EEX_CODIGO, RCF_ESQ_ID, RCF_AGE_ID, RCF_SCA_ID, EXP_MARCADO_BPM, EXP_MANUAL) VALUES (",'DATOS ENTRADA'!A16,",",'DATOS ENTRADA'!B16,",",'DATOS ENTRADA'!C16,",'",'DATOS ENTRADA'!D16,"',",'DATOS ENTRADA'!E16,",",'DATOS ENTRADA'!F16,",",'DATOS ENTRADA'!G16,", ",'DATOS ENTRADA'!H16,", ",IF(ISBLANK('DATOS ENTRADA'!I16),"null",'DATOS ENTRADA'!I16),", ",'DATOS ENTRADA'!J16,");")</f>
        <v>INSERT INTO BATCH_DATOS_EXP (EXP_ID, ARQ_ID, EXP_BORRADO, DD_TPE_CODIGO, DD_EEX_CODIGO, RCF_ESQ_ID, RCF_AGE_ID, RCF_SCA_ID, EXP_MARCADO_BPM, EXP_MANUAL) VALUES (14,1,0,'RECOBRO',1,3,1, 1, null, 0);</v>
      </c>
      <c r="C15" t="str">
        <f>CONCATENATE("INSERT INTO BATCH_DATOS_CNT_EXP VALUES (",'DATOS ENTRADA'!M16,",",'DATOS ENTRADA'!N16,");")</f>
        <v>INSERT INTO BATCH_DATOS_CNT_EXP VALUES (13,14);</v>
      </c>
      <c r="E15" t="str">
        <f>CONCATENATE("INSERT INTO BATCH_DATOS_PER_EXP VALUES (",'DATOS ENTRADA'!P16,",",'DATOS ENTRADA'!Q16,");")</f>
        <v>INSERT INTO BATCH_DATOS_PER_EXP VALUES (13,14);</v>
      </c>
      <c r="G15" t="str">
        <f>CONCATENATE("INSERT INTO BATCH_DATOS_CNT_PER (CNT_ID, PER_ID, CNT_PER_TIN, CNT_PER_OIN) VALUES (",'DATOS ENTRADA'!S16,", ",'DATOS ENTRADA'!T16,", '",'DATOS ENTRADA'!U16,"', ",'DATOS ENTRADA'!V16,");")</f>
        <v>INSERT INTO BATCH_DATOS_CNT_PER (CNT_ID, PER_ID, CNT_PER_TIN, CNT_PER_OIN) VALUES (14, 14, 'T', 1);</v>
      </c>
    </row>
    <row r="16" spans="1:12" x14ac:dyDescent="0.25">
      <c r="A16" t="str">
        <f>CONCATENATE("INSERT INTO BATCH_DATOS_EXP (EXP_ID, ARQ_ID, EXP_BORRADO, DD_TPE_CODIGO, DD_EEX_CODIGO, RCF_ESQ_ID, RCF_AGE_ID, RCF_SCA_ID, EXP_MARCADO_BPM, EXP_MANUAL) VALUES (",'DATOS ENTRADA'!A17,",",'DATOS ENTRADA'!B17,",",'DATOS ENTRADA'!C17,",'",'DATOS ENTRADA'!D17,"',",'DATOS ENTRADA'!E17,",",'DATOS ENTRADA'!F17,",",'DATOS ENTRADA'!G17,", ",'DATOS ENTRADA'!H17,", ",IF(ISBLANK('DATOS ENTRADA'!I17),"null",'DATOS ENTRADA'!I17),", ",'DATOS ENTRADA'!J17,");")</f>
        <v>INSERT INTO BATCH_DATOS_EXP (EXP_ID, ARQ_ID, EXP_BORRADO, DD_TPE_CODIGO, DD_EEX_CODIGO, RCF_ESQ_ID, RCF_AGE_ID, RCF_SCA_ID, EXP_MARCADO_BPM, EXP_MANUAL) VALUES (15,1,0,'RECOBRO',1,3,1, 1, null, 0);</v>
      </c>
      <c r="C16" t="str">
        <f>CONCATENATE("INSERT INTO BATCH_DATOS_CNT_EXP VALUES (",'DATOS ENTRADA'!M17,",",'DATOS ENTRADA'!N17,");")</f>
        <v>INSERT INTO BATCH_DATOS_CNT_EXP VALUES (14,15);</v>
      </c>
      <c r="E16" t="str">
        <f>CONCATENATE("INSERT INTO BATCH_DATOS_PER_EXP VALUES (",'DATOS ENTRADA'!P17,",",'DATOS ENTRADA'!Q17,");")</f>
        <v>INSERT INTO BATCH_DATOS_PER_EXP VALUES (14,15);</v>
      </c>
      <c r="G16" t="str">
        <f>CONCATENATE("INSERT INTO BATCH_DATOS_CNT_PER (CNT_ID, PER_ID, CNT_PER_TIN, CNT_PER_OIN) VALUES (",'DATOS ENTRADA'!S17,", ",'DATOS ENTRADA'!T17,", '",'DATOS ENTRADA'!U17,"', ",'DATOS ENTRADA'!V17,");")</f>
        <v>INSERT INTO BATCH_DATOS_CNT_PER (CNT_ID, PER_ID, CNT_PER_TIN, CNT_PER_OIN) VALUES (15, 15, 'T', 1);</v>
      </c>
    </row>
    <row r="17" spans="1:7" x14ac:dyDescent="0.25">
      <c r="A17" t="str">
        <f>CONCATENATE("INSERT INTO BATCH_DATOS_EXP (EXP_ID, ARQ_ID, EXP_BORRADO, DD_TPE_CODIGO, DD_EEX_CODIGO, RCF_ESQ_ID, RCF_AGE_ID, RCF_SCA_ID, EXP_MARCADO_BPM, EXP_MANUAL) VALUES (",'DATOS ENTRADA'!A18,",",'DATOS ENTRADA'!B18,",",'DATOS ENTRADA'!C18,",'",'DATOS ENTRADA'!D18,"',",'DATOS ENTRADA'!E18,",",'DATOS ENTRADA'!F18,",",'DATOS ENTRADA'!G18,", ",'DATOS ENTRADA'!H18,", ",IF(ISBLANK('DATOS ENTRADA'!I18),"null",'DATOS ENTRADA'!I18),", ",'DATOS ENTRADA'!J18,");")</f>
        <v>INSERT INTO BATCH_DATOS_EXP (EXP_ID, ARQ_ID, EXP_BORRADO, DD_TPE_CODIGO, DD_EEX_CODIGO, RCF_ESQ_ID, RCF_AGE_ID, RCF_SCA_ID, EXP_MARCADO_BPM, EXP_MANUAL) VALUES (16,1,0,'RECOBRO',1,3,1, 1, null, 0);</v>
      </c>
      <c r="C17" t="str">
        <f>CONCATENATE("INSERT INTO BATCH_DATOS_CNT_EXP VALUES (",'DATOS ENTRADA'!M18,",",'DATOS ENTRADA'!N18,");")</f>
        <v>INSERT INTO BATCH_DATOS_CNT_EXP VALUES (15,16);</v>
      </c>
      <c r="E17" t="str">
        <f>CONCATENATE("INSERT INTO BATCH_DATOS_PER_EXP VALUES (",'DATOS ENTRADA'!P18,",",'DATOS ENTRADA'!Q18,");")</f>
        <v>INSERT INTO BATCH_DATOS_PER_EXP VALUES (15,16);</v>
      </c>
      <c r="G17" t="str">
        <f>CONCATENATE("INSERT INTO BATCH_DATOS_CNT_PER (CNT_ID, PER_ID, CNT_PER_TIN, CNT_PER_OIN) VALUES (",'DATOS ENTRADA'!S18,", ",'DATOS ENTRADA'!T18,", '",'DATOS ENTRADA'!U18,"', ",'DATOS ENTRADA'!V18,");")</f>
        <v>INSERT INTO BATCH_DATOS_CNT_PER (CNT_ID, PER_ID, CNT_PER_TIN, CNT_PER_OIN) VALUES (16, 16, 'T', 1);</v>
      </c>
    </row>
    <row r="18" spans="1:7" x14ac:dyDescent="0.25">
      <c r="A18" t="str">
        <f>CONCATENATE("INSERT INTO BATCH_DATOS_EXP (EXP_ID, ARQ_ID, EXP_BORRADO, DD_TPE_CODIGO, DD_EEX_CODIGO, RCF_ESQ_ID, RCF_AGE_ID, RCF_SCA_ID, EXP_MARCADO_BPM, EXP_MANUAL) VALUES (",'DATOS ENTRADA'!A19,",",'DATOS ENTRADA'!B19,",",'DATOS ENTRADA'!C19,",'",'DATOS ENTRADA'!D19,"',",'DATOS ENTRADA'!E19,",",'DATOS ENTRADA'!F19,",",'DATOS ENTRADA'!G19,", ",'DATOS ENTRADA'!H19,", ",IF(ISBLANK('DATOS ENTRADA'!I19),"null",'DATOS ENTRADA'!I19),", ",'DATOS ENTRADA'!J19,");")</f>
        <v>INSERT INTO BATCH_DATOS_EXP (EXP_ID, ARQ_ID, EXP_BORRADO, DD_TPE_CODIGO, DD_EEX_CODIGO, RCF_ESQ_ID, RCF_AGE_ID, RCF_SCA_ID, EXP_MARCADO_BPM, EXP_MANUAL) VALUES (17,1,0,'RECOBRO',1,3,1, 1, null, 0);</v>
      </c>
      <c r="C18" t="str">
        <f>CONCATENATE("INSERT INTO BATCH_DATOS_CNT_EXP VALUES (",'DATOS ENTRADA'!M19,",",'DATOS ENTRADA'!N19,");")</f>
        <v>INSERT INTO BATCH_DATOS_CNT_EXP VALUES (16,17);</v>
      </c>
      <c r="E18" t="str">
        <f>CONCATENATE("INSERT INTO BATCH_DATOS_PER_EXP VALUES (",'DATOS ENTRADA'!P19,",",'DATOS ENTRADA'!Q19,");")</f>
        <v>INSERT INTO BATCH_DATOS_PER_EXP VALUES (16,17);</v>
      </c>
      <c r="G18" t="str">
        <f>CONCATENATE("INSERT INTO BATCH_DATOS_CNT_PER (CNT_ID, PER_ID, CNT_PER_TIN, CNT_PER_OIN) VALUES (",'DATOS ENTRADA'!S19,", ",'DATOS ENTRADA'!T19,", '",'DATOS ENTRADA'!U19,"', ",'DATOS ENTRADA'!V19,");")</f>
        <v>INSERT INTO BATCH_DATOS_CNT_PER (CNT_ID, PER_ID, CNT_PER_TIN, CNT_PER_OIN) VALUES (17, 17, 'T', 1);</v>
      </c>
    </row>
    <row r="19" spans="1:7" x14ac:dyDescent="0.25">
      <c r="A19" t="str">
        <f>CONCATENATE("INSERT INTO BATCH_DATOS_EXP (EXP_ID, ARQ_ID, EXP_BORRADO, DD_TPE_CODIGO, DD_EEX_CODIGO, RCF_ESQ_ID, RCF_AGE_ID, RCF_SCA_ID, EXP_MARCADO_BPM, EXP_MANUAL) VALUES (",'DATOS ENTRADA'!A20,",",'DATOS ENTRADA'!B20,",",'DATOS ENTRADA'!C20,",'",'DATOS ENTRADA'!D20,"',",'DATOS ENTRADA'!E20,",",'DATOS ENTRADA'!F20,",",'DATOS ENTRADA'!G20,", ",'DATOS ENTRADA'!H20,", ",IF(ISBLANK('DATOS ENTRADA'!I20),"null",'DATOS ENTRADA'!I20),", ",'DATOS ENTRADA'!J20,");")</f>
        <v>INSERT INTO BATCH_DATOS_EXP (EXP_ID, ARQ_ID, EXP_BORRADO, DD_TPE_CODIGO, DD_EEX_CODIGO, RCF_ESQ_ID, RCF_AGE_ID, RCF_SCA_ID, EXP_MARCADO_BPM, EXP_MANUAL) VALUES (18,1,0,'RECOBRO',1,3,1, 1, null, 0);</v>
      </c>
      <c r="C19" t="str">
        <f>CONCATENATE("INSERT INTO BATCH_DATOS_CNT_EXP VALUES (",'DATOS ENTRADA'!M20,",",'DATOS ENTRADA'!N20,");")</f>
        <v>INSERT INTO BATCH_DATOS_CNT_EXP VALUES (17,18);</v>
      </c>
      <c r="E19" t="str">
        <f>CONCATENATE("INSERT INTO BATCH_DATOS_PER_EXP VALUES (",'DATOS ENTRADA'!P20,",",'DATOS ENTRADA'!Q20,");")</f>
        <v>INSERT INTO BATCH_DATOS_PER_EXP VALUES (17,18);</v>
      </c>
      <c r="G19" t="str">
        <f>CONCATENATE("INSERT INTO BATCH_DATOS_CNT_PER (CNT_ID, PER_ID, CNT_PER_TIN, CNT_PER_OIN) VALUES (",'DATOS ENTRADA'!S20,", ",'DATOS ENTRADA'!T20,", '",'DATOS ENTRADA'!U20,"', ",'DATOS ENTRADA'!V20,");")</f>
        <v>INSERT INTO BATCH_DATOS_CNT_PER (CNT_ID, PER_ID, CNT_PER_TIN, CNT_PER_OIN) VALUES (18, 18, 'T', 1);</v>
      </c>
    </row>
    <row r="20" spans="1:7" x14ac:dyDescent="0.25">
      <c r="A20" t="str">
        <f>CONCATENATE("INSERT INTO BATCH_DATOS_EXP (EXP_ID, ARQ_ID, EXP_BORRADO, DD_TPE_CODIGO, DD_EEX_CODIGO, RCF_ESQ_ID, RCF_AGE_ID, RCF_SCA_ID, EXP_MARCADO_BPM, EXP_MANUAL) VALUES (",'DATOS ENTRADA'!A21,",",'DATOS ENTRADA'!B21,",",'DATOS ENTRADA'!C21,",'",'DATOS ENTRADA'!D21,"',",'DATOS ENTRADA'!E21,",",'DATOS ENTRADA'!F21,",",'DATOS ENTRADA'!G21,", ",'DATOS ENTRADA'!H21,", ",IF(ISBLANK('DATOS ENTRADA'!I21),"null",'DATOS ENTRADA'!I21),", ",'DATOS ENTRADA'!J21,");")</f>
        <v>INSERT INTO BATCH_DATOS_EXP (EXP_ID, ARQ_ID, EXP_BORRADO, DD_TPE_CODIGO, DD_EEX_CODIGO, RCF_ESQ_ID, RCF_AGE_ID, RCF_SCA_ID, EXP_MARCADO_BPM, EXP_MANUAL) VALUES (19,1,0,'RECOBRO',1,3,1, 1, null, 0);</v>
      </c>
      <c r="C20" t="str">
        <f>CONCATENATE("INSERT INTO BATCH_DATOS_CNT_EXP VALUES (",'DATOS ENTRADA'!M21,",",'DATOS ENTRADA'!N21,");")</f>
        <v>INSERT INTO BATCH_DATOS_CNT_EXP VALUES (18,19);</v>
      </c>
      <c r="E20" t="str">
        <f>CONCATENATE("INSERT INTO BATCH_DATOS_PER_EXP VALUES (",'DATOS ENTRADA'!P21,",",'DATOS ENTRADA'!Q21,");")</f>
        <v>INSERT INTO BATCH_DATOS_PER_EXP VALUES (18,19);</v>
      </c>
      <c r="G20" t="str">
        <f>CONCATENATE("INSERT INTO BATCH_DATOS_CNT_PER (CNT_ID, PER_ID, CNT_PER_TIN, CNT_PER_OIN) VALUES (",'DATOS ENTRADA'!S21,", ",'DATOS ENTRADA'!T21,", '",'DATOS ENTRADA'!U21,"', ",'DATOS ENTRADA'!V21,");")</f>
        <v>INSERT INTO BATCH_DATOS_CNT_PER (CNT_ID, PER_ID, CNT_PER_TIN, CNT_PER_OIN) VALUES (19, 19, 'T', 1);</v>
      </c>
    </row>
    <row r="21" spans="1:7" x14ac:dyDescent="0.25">
      <c r="A21" t="str">
        <f>CONCATENATE("INSERT INTO BATCH_DATOS_EXP (EXP_ID, ARQ_ID, EXP_BORRADO, DD_TPE_CODIGO, DD_EEX_CODIGO, RCF_ESQ_ID, RCF_AGE_ID, RCF_SCA_ID, EXP_MARCADO_BPM, EXP_MANUAL) VALUES (",'DATOS ENTRADA'!A22,",",'DATOS ENTRADA'!B22,",",'DATOS ENTRADA'!C22,",'",'DATOS ENTRADA'!D22,"',",'DATOS ENTRADA'!E22,",",'DATOS ENTRADA'!F22,",",'DATOS ENTRADA'!G22,", ",'DATOS ENTRADA'!H22,", ",IF(ISBLANK('DATOS ENTRADA'!I22),"null",'DATOS ENTRADA'!I22),", ",'DATOS ENTRADA'!J22,");")</f>
        <v>INSERT INTO BATCH_DATOS_EXP (EXP_ID, ARQ_ID, EXP_BORRADO, DD_TPE_CODIGO, DD_EEX_CODIGO, RCF_ESQ_ID, RCF_AGE_ID, RCF_SCA_ID, EXP_MARCADO_BPM, EXP_MANUAL) VALUES (20,1,0,'RECOBRO',1,3,1, 1, 1, 0);</v>
      </c>
      <c r="C21" t="str">
        <f>CONCATENATE("INSERT INTO BATCH_DATOS_CNT_EXP VALUES (",'DATOS ENTRADA'!M22,",",'DATOS ENTRADA'!N22,");")</f>
        <v>INSERT INTO BATCH_DATOS_CNT_EXP VALUES (19,20);</v>
      </c>
      <c r="E21" t="str">
        <f>CONCATENATE("INSERT INTO BATCH_DATOS_PER_EXP VALUES (",'DATOS ENTRADA'!P22,",",'DATOS ENTRADA'!Q22,");")</f>
        <v>INSERT INTO BATCH_DATOS_PER_EXP VALUES (19,20);</v>
      </c>
      <c r="G21" t="str">
        <f>CONCATENATE("INSERT INTO BATCH_DATOS_CNT_PER (CNT_ID, PER_ID, CNT_PER_TIN, CNT_PER_OIN) VALUES (",'DATOS ENTRADA'!S22,", ",'DATOS ENTRADA'!T22,", '",'DATOS ENTRADA'!U22,"', ",'DATOS ENTRADA'!V22,");")</f>
        <v>INSERT INTO BATCH_DATOS_CNT_PER (CNT_ID, PER_ID, CNT_PER_TIN, CNT_PER_OIN) VALUES (20, 20, 'T', 1);</v>
      </c>
    </row>
    <row r="22" spans="1:7" x14ac:dyDescent="0.25">
      <c r="A22" t="str">
        <f>CONCATENATE("INSERT INTO BATCH_DATOS_EXP (EXP_ID, ARQ_ID, EXP_BORRADO, DD_TPE_CODIGO, DD_EEX_CODIGO, RCF_ESQ_ID, RCF_AGE_ID, RCF_SCA_ID, EXP_MARCADO_BPM, EXP_MANUAL) VALUES (",'DATOS ENTRADA'!A23,",",'DATOS ENTRADA'!B23,",",'DATOS ENTRADA'!C23,",'",'DATOS ENTRADA'!D23,"',",'DATOS ENTRADA'!E23,",",'DATOS ENTRADA'!F23,",",'DATOS ENTRADA'!G23,", ",'DATOS ENTRADA'!H23,", ",IF(ISBLANK('DATOS ENTRADA'!I23),"null",'DATOS ENTRADA'!I23),", ",'DATOS ENTRADA'!J23,");")</f>
        <v>INSERT INTO BATCH_DATOS_EXP (EXP_ID, ARQ_ID, EXP_BORRADO, DD_TPE_CODIGO, DD_EEX_CODIGO, RCF_ESQ_ID, RCF_AGE_ID, RCF_SCA_ID, EXP_MARCADO_BPM, EXP_MANUAL) VALUES (21,1,0,'RECOBRO',1,4,1, 1, null, 0);</v>
      </c>
      <c r="C22" t="str">
        <f>CONCATENATE("INSERT INTO BATCH_DATOS_CNT_EXP VALUES (",'DATOS ENTRADA'!M23,",",'DATOS ENTRADA'!N23,");")</f>
        <v>INSERT INTO BATCH_DATOS_CNT_EXP VALUES (20,21);</v>
      </c>
      <c r="E22" t="str">
        <f>CONCATENATE("INSERT INTO BATCH_DATOS_PER_EXP VALUES (",'DATOS ENTRADA'!P23,",",'DATOS ENTRADA'!Q23,");")</f>
        <v>INSERT INTO BATCH_DATOS_PER_EXP VALUES (20,21);</v>
      </c>
      <c r="G22" t="str">
        <f>CONCATENATE("INSERT INTO BATCH_DATOS_CNT_PER (CNT_ID, PER_ID, CNT_PER_TIN, CNT_PER_OIN) VALUES (",'DATOS ENTRADA'!S23,", ",'DATOS ENTRADA'!T23,", '",'DATOS ENTRADA'!U23,"', ",'DATOS ENTRADA'!V23,");")</f>
        <v>INSERT INTO BATCH_DATOS_CNT_PER (CNT_ID, PER_ID, CNT_PER_TIN, CNT_PER_OIN) VALUES (21, 21, 'T', 1);</v>
      </c>
    </row>
    <row r="23" spans="1:7" x14ac:dyDescent="0.25">
      <c r="A23" t="str">
        <f>CONCATENATE("INSERT INTO BATCH_DATOS_EXP (EXP_ID, ARQ_ID, EXP_BORRADO, DD_TPE_CODIGO, DD_EEX_CODIGO, RCF_ESQ_ID, RCF_AGE_ID, RCF_SCA_ID, EXP_MARCADO_BPM, EXP_MANUAL) VALUES (",'DATOS ENTRADA'!A24,",",'DATOS ENTRADA'!B24,",",'DATOS ENTRADA'!C24,",'",'DATOS ENTRADA'!D24,"',",'DATOS ENTRADA'!E24,",",'DATOS ENTRADA'!F24,",",'DATOS ENTRADA'!G24,", ",'DATOS ENTRADA'!H24,", ",IF(ISBLANK('DATOS ENTRADA'!I24),"null",'DATOS ENTRADA'!I24),", ",'DATOS ENTRADA'!J24,");")</f>
        <v>INSERT INTO BATCH_DATOS_EXP (EXP_ID, ARQ_ID, EXP_BORRADO, DD_TPE_CODIGO, DD_EEX_CODIGO, RCF_ESQ_ID, RCF_AGE_ID, RCF_SCA_ID, EXP_MARCADO_BPM, EXP_MANUAL) VALUES (22,1,0,'RECOBRO',1,4,1, 1, null, 0);</v>
      </c>
      <c r="C23" t="str">
        <f>CONCATENATE("INSERT INTO BATCH_DATOS_CNT_EXP VALUES (",'DATOS ENTRADA'!M24,",",'DATOS ENTRADA'!N24,");")</f>
        <v>INSERT INTO BATCH_DATOS_CNT_EXP VALUES (21,22);</v>
      </c>
      <c r="E23" t="str">
        <f>CONCATENATE("INSERT INTO BATCH_DATOS_PER_EXP VALUES (",'DATOS ENTRADA'!P24,",",'DATOS ENTRADA'!Q24,");")</f>
        <v>INSERT INTO BATCH_DATOS_PER_EXP VALUES (21,22);</v>
      </c>
      <c r="G23" t="str">
        <f>CONCATENATE("INSERT INTO BATCH_DATOS_CNT_PER (CNT_ID, PER_ID, CNT_PER_TIN, CNT_PER_OIN) VALUES (",'DATOS ENTRADA'!S24,", ",'DATOS ENTRADA'!T24,", '",'DATOS ENTRADA'!U24,"', ",'DATOS ENTRADA'!V24,");")</f>
        <v>INSERT INTO BATCH_DATOS_CNT_PER (CNT_ID, PER_ID, CNT_PER_TIN, CNT_PER_OIN) VALUES (22, 22, 'T', 1);</v>
      </c>
    </row>
    <row r="24" spans="1:7" x14ac:dyDescent="0.25">
      <c r="A24" t="str">
        <f>CONCATENATE("INSERT INTO BATCH_DATOS_EXP (EXP_ID, ARQ_ID, EXP_BORRADO, DD_TPE_CODIGO, DD_EEX_CODIGO, RCF_ESQ_ID, RCF_AGE_ID, RCF_SCA_ID, EXP_MARCADO_BPM, EXP_MANUAL) VALUES (",'DATOS ENTRADA'!A25,",",'DATOS ENTRADA'!B25,",",'DATOS ENTRADA'!C25,",'",'DATOS ENTRADA'!D25,"',",'DATOS ENTRADA'!E25,",",'DATOS ENTRADA'!F25,",",'DATOS ENTRADA'!G25,", ",'DATOS ENTRADA'!H25,", ",IF(ISBLANK('DATOS ENTRADA'!I25),"null",'DATOS ENTRADA'!I25),", ",'DATOS ENTRADA'!J25,");")</f>
        <v>INSERT INTO BATCH_DATOS_EXP (EXP_ID, ARQ_ID, EXP_BORRADO, DD_TPE_CODIGO, DD_EEX_CODIGO, RCF_ESQ_ID, RCF_AGE_ID, RCF_SCA_ID, EXP_MARCADO_BPM, EXP_MANUAL) VALUES (23,1,0,'RECOBRO',1,4,1, 1, null, 0);</v>
      </c>
      <c r="C24" t="str">
        <f>CONCATENATE("INSERT INTO BATCH_DATOS_CNT_EXP VALUES (",'DATOS ENTRADA'!M25,",",'DATOS ENTRADA'!N25,");")</f>
        <v>INSERT INTO BATCH_DATOS_CNT_EXP VALUES (22,23);</v>
      </c>
      <c r="E24" t="str">
        <f>CONCATENATE("INSERT INTO BATCH_DATOS_PER_EXP VALUES (",'DATOS ENTRADA'!P25,",",'DATOS ENTRADA'!Q25,");")</f>
        <v>INSERT INTO BATCH_DATOS_PER_EXP VALUES (22,23);</v>
      </c>
      <c r="G24" t="str">
        <f>CONCATENATE("INSERT INTO BATCH_DATOS_CNT_PER (CNT_ID, PER_ID, CNT_PER_TIN, CNT_PER_OIN) VALUES (",'DATOS ENTRADA'!S25,", ",'DATOS ENTRADA'!T25,", '",'DATOS ENTRADA'!U25,"', ",'DATOS ENTRADA'!V25,");")</f>
        <v>INSERT INTO BATCH_DATOS_CNT_PER (CNT_ID, PER_ID, CNT_PER_TIN, CNT_PER_OIN) VALUES (23, 23, 'T', 1);</v>
      </c>
    </row>
    <row r="25" spans="1:7" x14ac:dyDescent="0.25">
      <c r="A25" t="str">
        <f>CONCATENATE("INSERT INTO BATCH_DATOS_EXP (EXP_ID, ARQ_ID, EXP_BORRADO, DD_TPE_CODIGO, DD_EEX_CODIGO, RCF_ESQ_ID, RCF_AGE_ID, RCF_SCA_ID, EXP_MARCADO_BPM, EXP_MANUAL) VALUES (",'DATOS ENTRADA'!A26,",",'DATOS ENTRADA'!B26,",",'DATOS ENTRADA'!C26,",'",'DATOS ENTRADA'!D26,"',",'DATOS ENTRADA'!E26,",",'DATOS ENTRADA'!F26,",",'DATOS ENTRADA'!G26,", ",'DATOS ENTRADA'!H26,", ",IF(ISBLANK('DATOS ENTRADA'!I26),"null",'DATOS ENTRADA'!I26),", ",'DATOS ENTRADA'!J26,");")</f>
        <v>INSERT INTO BATCH_DATOS_EXP (EXP_ID, ARQ_ID, EXP_BORRADO, DD_TPE_CODIGO, DD_EEX_CODIGO, RCF_ESQ_ID, RCF_AGE_ID, RCF_SCA_ID, EXP_MARCADO_BPM, EXP_MANUAL) VALUES (24,1,0,'RECOBRO',1,4,1, 1, null, 0);</v>
      </c>
      <c r="C25" t="str">
        <f>CONCATENATE("INSERT INTO BATCH_DATOS_CNT_EXP VALUES (",'DATOS ENTRADA'!M26,",",'DATOS ENTRADA'!N26,");")</f>
        <v>INSERT INTO BATCH_DATOS_CNT_EXP VALUES (23,24);</v>
      </c>
      <c r="E25" t="str">
        <f>CONCATENATE("INSERT INTO BATCH_DATOS_PER_EXP VALUES (",'DATOS ENTRADA'!P26,",",'DATOS ENTRADA'!Q26,");")</f>
        <v>INSERT INTO BATCH_DATOS_PER_EXP VALUES (23,24);</v>
      </c>
      <c r="G25" t="str">
        <f>CONCATENATE("INSERT INTO BATCH_DATOS_CNT_PER (CNT_ID, PER_ID, CNT_PER_TIN, CNT_PER_OIN) VALUES (",'DATOS ENTRADA'!S26,", ",'DATOS ENTRADA'!T26,", '",'DATOS ENTRADA'!U26,"', ",'DATOS ENTRADA'!V26,");")</f>
        <v>INSERT INTO BATCH_DATOS_CNT_PER (CNT_ID, PER_ID, CNT_PER_TIN, CNT_PER_OIN) VALUES (24, 24, 'T', 1);</v>
      </c>
    </row>
    <row r="26" spans="1:7" x14ac:dyDescent="0.25">
      <c r="A26" t="str">
        <f>CONCATENATE("INSERT INTO BATCH_DATOS_EXP (EXP_ID, ARQ_ID, EXP_BORRADO, DD_TPE_CODIGO, DD_EEX_CODIGO, RCF_ESQ_ID, RCF_AGE_ID, RCF_SCA_ID, EXP_MARCADO_BPM, EXP_MANUAL) VALUES (",'DATOS ENTRADA'!A27,",",'DATOS ENTRADA'!B27,",",'DATOS ENTRADA'!C27,",'",'DATOS ENTRADA'!D27,"',",'DATOS ENTRADA'!E27,",",'DATOS ENTRADA'!F27,",",'DATOS ENTRADA'!G27,", ",'DATOS ENTRADA'!H27,", ",IF(ISBLANK('DATOS ENTRADA'!I27),"null",'DATOS ENTRADA'!I27),", ",'DATOS ENTRADA'!J27,");")</f>
        <v>INSERT INTO BATCH_DATOS_EXP (EXP_ID, ARQ_ID, EXP_BORRADO, DD_TPE_CODIGO, DD_EEX_CODIGO, RCF_ESQ_ID, RCF_AGE_ID, RCF_SCA_ID, EXP_MARCADO_BPM, EXP_MANUAL) VALUES (25,1,0,'RECOBRO',1,4,1, 1, null, 0);</v>
      </c>
      <c r="C26" t="str">
        <f>CONCATENATE("INSERT INTO BATCH_DATOS_CNT_EXP VALUES (",'DATOS ENTRADA'!M27,",",'DATOS ENTRADA'!N27,");")</f>
        <v>INSERT INTO BATCH_DATOS_CNT_EXP VALUES (24,25);</v>
      </c>
      <c r="E26" t="str">
        <f>CONCATENATE("INSERT INTO BATCH_DATOS_PER_EXP VALUES (",'DATOS ENTRADA'!P27,",",'DATOS ENTRADA'!Q27,");")</f>
        <v>INSERT INTO BATCH_DATOS_PER_EXP VALUES (24,25);</v>
      </c>
      <c r="G26" t="str">
        <f>CONCATENATE("INSERT INTO BATCH_DATOS_CNT_PER (CNT_ID, PER_ID, CNT_PER_TIN, CNT_PER_OIN) VALUES (",'DATOS ENTRADA'!S27,", ",'DATOS ENTRADA'!T27,", '",'DATOS ENTRADA'!U27,"', ",'DATOS ENTRADA'!V27,");")</f>
        <v>INSERT INTO BATCH_DATOS_CNT_PER (CNT_ID, PER_ID, CNT_PER_TIN, CNT_PER_OIN) VALUES (25, 25, 'T', 1);</v>
      </c>
    </row>
    <row r="27" spans="1:7" x14ac:dyDescent="0.25">
      <c r="A27" t="str">
        <f>CONCATENATE("INSERT INTO BATCH_DATOS_EXP (EXP_ID, ARQ_ID, EXP_BORRADO, DD_TPE_CODIGO, DD_EEX_CODIGO, RCF_ESQ_ID, RCF_AGE_ID, RCF_SCA_ID, EXP_MARCADO_BPM, EXP_MANUAL) VALUES (",'DATOS ENTRADA'!A28,",",'DATOS ENTRADA'!B28,",",'DATOS ENTRADA'!C28,",'",'DATOS ENTRADA'!D28,"',",'DATOS ENTRADA'!E28,",",'DATOS ENTRADA'!F28,",",'DATOS ENTRADA'!G28,", ",'DATOS ENTRADA'!H28,", ",IF(ISBLANK('DATOS ENTRADA'!I28),"null",'DATOS ENTRADA'!I28),", ",'DATOS ENTRADA'!J28,");")</f>
        <v>INSERT INTO BATCH_DATOS_EXP (EXP_ID, ARQ_ID, EXP_BORRADO, DD_TPE_CODIGO, DD_EEX_CODIGO, RCF_ESQ_ID, RCF_AGE_ID, RCF_SCA_ID, EXP_MARCADO_BPM, EXP_MANUAL) VALUES (26,1,0,'RECOBRO',1,4,1, 1, null, 0);</v>
      </c>
      <c r="C27" t="str">
        <f>CONCATENATE("INSERT INTO BATCH_DATOS_CNT_EXP VALUES (",'DATOS ENTRADA'!M28,",",'DATOS ENTRADA'!N28,");")</f>
        <v>INSERT INTO BATCH_DATOS_CNT_EXP VALUES (25,26);</v>
      </c>
      <c r="E27" t="str">
        <f>CONCATENATE("INSERT INTO BATCH_DATOS_PER_EXP VALUES (",'DATOS ENTRADA'!P28,",",'DATOS ENTRADA'!Q28,");")</f>
        <v>INSERT INTO BATCH_DATOS_PER_EXP VALUES (25,26);</v>
      </c>
      <c r="G27" t="str">
        <f>CONCATENATE("INSERT INTO BATCH_DATOS_CNT_PER (CNT_ID, PER_ID, CNT_PER_TIN, CNT_PER_OIN) VALUES (",'DATOS ENTRADA'!S28,", ",'DATOS ENTRADA'!T28,", '",'DATOS ENTRADA'!U28,"', ",'DATOS ENTRADA'!V28,");")</f>
        <v>INSERT INTO BATCH_DATOS_CNT_PER (CNT_ID, PER_ID, CNT_PER_TIN, CNT_PER_OIN) VALUES (26, 26, 'T', 1);</v>
      </c>
    </row>
    <row r="28" spans="1:7" x14ac:dyDescent="0.25">
      <c r="A28" t="str">
        <f>CONCATENATE("INSERT INTO BATCH_DATOS_EXP (EXP_ID, ARQ_ID, EXP_BORRADO, DD_TPE_CODIGO, DD_EEX_CODIGO, RCF_ESQ_ID, RCF_AGE_ID, RCF_SCA_ID, EXP_MARCADO_BPM, EXP_MANUAL) VALUES (",'DATOS ENTRADA'!A29,",",'DATOS ENTRADA'!B29,",",'DATOS ENTRADA'!C29,",'",'DATOS ENTRADA'!D29,"',",'DATOS ENTRADA'!E29,",",'DATOS ENTRADA'!F29,",",'DATOS ENTRADA'!G29,", ",'DATOS ENTRADA'!H29,", ",IF(ISBLANK('DATOS ENTRADA'!I29),"null",'DATOS ENTRADA'!I29),", ",'DATOS ENTRADA'!J29,");")</f>
        <v>INSERT INTO BATCH_DATOS_EXP (EXP_ID, ARQ_ID, EXP_BORRADO, DD_TPE_CODIGO, DD_EEX_CODIGO, RCF_ESQ_ID, RCF_AGE_ID, RCF_SCA_ID, EXP_MARCADO_BPM, EXP_MANUAL) VALUES (27,1,0,'RECOBRO',1,4,1, 1, 1, 0);</v>
      </c>
      <c r="C28" t="str">
        <f>CONCATENATE("INSERT INTO BATCH_DATOS_CNT_EXP VALUES (",'DATOS ENTRADA'!M29,",",'DATOS ENTRADA'!N29,");")</f>
        <v>INSERT INTO BATCH_DATOS_CNT_EXP VALUES (26,27);</v>
      </c>
      <c r="E28" t="str">
        <f>CONCATENATE("INSERT INTO BATCH_DATOS_PER_EXP VALUES (",'DATOS ENTRADA'!P29,",",'DATOS ENTRADA'!Q29,");")</f>
        <v>INSERT INTO BATCH_DATOS_PER_EXP VALUES (26,27);</v>
      </c>
      <c r="G28" t="str">
        <f>CONCATENATE("INSERT INTO BATCH_DATOS_CNT_PER (CNT_ID, PER_ID, CNT_PER_TIN, CNT_PER_OIN) VALUES (",'DATOS ENTRADA'!S29,", ",'DATOS ENTRADA'!T29,", '",'DATOS ENTRADA'!U29,"', ",'DATOS ENTRADA'!V29,");")</f>
        <v>INSERT INTO BATCH_DATOS_CNT_PER (CNT_ID, PER_ID, CNT_PER_TIN, CNT_PER_OIN) VALUES (27, 27, 'T', 1);</v>
      </c>
    </row>
    <row r="29" spans="1:7" x14ac:dyDescent="0.25">
      <c r="A29" t="str">
        <f>CONCATENATE("INSERT INTO BATCH_DATOS_EXP (EXP_ID, ARQ_ID, EXP_BORRADO, DD_TPE_CODIGO, DD_EEX_CODIGO, RCF_ESQ_ID, RCF_AGE_ID, RCF_SCA_ID, EXP_MARCADO_BPM, EXP_MANUAL) VALUES (",'DATOS ENTRADA'!A30,",",'DATOS ENTRADA'!B30,",",'DATOS ENTRADA'!C30,",'",'DATOS ENTRADA'!D30,"',",'DATOS ENTRADA'!E30,",",'DATOS ENTRADA'!F30,",",'DATOS ENTRADA'!G30,", ",'DATOS ENTRADA'!H30,", ",IF(ISBLANK('DATOS ENTRADA'!I30),"null",'DATOS ENTRADA'!I30),", ",'DATOS ENTRADA'!J30,");")</f>
        <v>INSERT INTO BATCH_DATOS_EXP (EXP_ID, ARQ_ID, EXP_BORRADO, DD_TPE_CODIGO, DD_EEX_CODIGO, RCF_ESQ_ID, RCF_AGE_ID, RCF_SCA_ID, EXP_MARCADO_BPM, EXP_MANUAL) VALUES (28,1,0,'RECOBRO',1,1,1, 1, null, 0);</v>
      </c>
      <c r="C29" t="str">
        <f>CONCATENATE("INSERT INTO BATCH_DATOS_CNT_EXP VALUES (",'DATOS ENTRADA'!M30,",",'DATOS ENTRADA'!N30,");")</f>
        <v>INSERT INTO BATCH_DATOS_CNT_EXP VALUES (27,28);</v>
      </c>
      <c r="E29" t="str">
        <f>CONCATENATE("INSERT INTO BATCH_DATOS_PER_EXP VALUES (",'DATOS ENTRADA'!P30,",",'DATOS ENTRADA'!Q30,");")</f>
        <v>INSERT INTO BATCH_DATOS_PER_EXP VALUES (27,28);</v>
      </c>
      <c r="G29" t="str">
        <f>CONCATENATE("INSERT INTO BATCH_DATOS_CNT_PER (CNT_ID, PER_ID, CNT_PER_TIN, CNT_PER_OIN) VALUES (",'DATOS ENTRADA'!S30,", ",'DATOS ENTRADA'!T30,", '",'DATOS ENTRADA'!U30,"', ",'DATOS ENTRADA'!V30,");")</f>
        <v>INSERT INTO BATCH_DATOS_CNT_PER (CNT_ID, PER_ID, CNT_PER_TIN, CNT_PER_OIN) VALUES (28, 28, 'T', 1);</v>
      </c>
    </row>
    <row r="30" spans="1:7" x14ac:dyDescent="0.25">
      <c r="A30" t="str">
        <f>CONCATENATE("INSERT INTO BATCH_DATOS_EXP (EXP_ID, ARQ_ID, EXP_BORRADO, DD_TPE_CODIGO, DD_EEX_CODIGO, RCF_ESQ_ID, RCF_AGE_ID, RCF_SCA_ID, EXP_MARCADO_BPM, EXP_MANUAL) VALUES (",'DATOS ENTRADA'!A31,",",'DATOS ENTRADA'!B31,",",'DATOS ENTRADA'!C31,",'",'DATOS ENTRADA'!D31,"',",'DATOS ENTRADA'!E31,",",'DATOS ENTRADA'!F31,",",'DATOS ENTRADA'!G31,", ",'DATOS ENTRADA'!H31,", ",IF(ISBLANK('DATOS ENTRADA'!I31),"null",'DATOS ENTRADA'!I31),", ",'DATOS ENTRADA'!J31,");")</f>
        <v>INSERT INTO BATCH_DATOS_EXP (EXP_ID, ARQ_ID, EXP_BORRADO, DD_TPE_CODIGO, DD_EEX_CODIGO, RCF_ESQ_ID, RCF_AGE_ID, RCF_SCA_ID, EXP_MARCADO_BPM, EXP_MANUAL) VALUES (29,1,0,'RECOBRO',1,1,1, 1, null, 0);</v>
      </c>
      <c r="C30" t="str">
        <f>CONCATENATE("INSERT INTO BATCH_DATOS_CNT_EXP VALUES (",'DATOS ENTRADA'!M31,",",'DATOS ENTRADA'!N31,");")</f>
        <v>INSERT INTO BATCH_DATOS_CNT_EXP VALUES (28,29);</v>
      </c>
      <c r="E30" t="str">
        <f>CONCATENATE("INSERT INTO BATCH_DATOS_PER_EXP VALUES (",'DATOS ENTRADA'!P31,",",'DATOS ENTRADA'!Q31,");")</f>
        <v>INSERT INTO BATCH_DATOS_PER_EXP VALUES (28,29);</v>
      </c>
      <c r="G30" t="str">
        <f>CONCATENATE("INSERT INTO BATCH_DATOS_CNT_PER (CNT_ID, PER_ID, CNT_PER_TIN, CNT_PER_OIN) VALUES (",'DATOS ENTRADA'!S31,", ",'DATOS ENTRADA'!T31,", '",'DATOS ENTRADA'!U31,"', ",'DATOS ENTRADA'!V31,");")</f>
        <v>INSERT INTO BATCH_DATOS_CNT_PER (CNT_ID, PER_ID, CNT_PER_TIN, CNT_PER_OIN) VALUES (29, 29, 'T', 1);</v>
      </c>
    </row>
    <row r="31" spans="1:7" x14ac:dyDescent="0.25">
      <c r="C31" t="str">
        <f>CONCATENATE("INSERT INTO BATCH_DATOS_CNT_EXP VALUES (",'DATOS ENTRADA'!M32,",",'DATOS ENTRADA'!N32,");")</f>
        <v>INSERT INTO BATCH_DATOS_CNT_EXP VALUES (29,30);</v>
      </c>
      <c r="E31" t="str">
        <f>CONCATENATE("INSERT INTO BATCH_DATOS_PER_EXP VALUES (",'DATOS ENTRADA'!P32,",",'DATOS ENTRADA'!Q32,");")</f>
        <v>INSERT INTO BATCH_DATOS_PER_EXP VALUES (29,30);</v>
      </c>
      <c r="G31" t="str">
        <f>CONCATENATE("INSERT INTO BATCH_DATOS_CNT_PER (CNT_ID, PER_ID, CNT_PER_TIN, CNT_PER_OIN) VALUES (",'DATOS ENTRADA'!S32,", ",'DATOS ENTRADA'!T32,", '",'DATOS ENTRADA'!U32,"', ",'DATOS ENTRADA'!V32,");")</f>
        <v>INSERT INTO BATCH_DATOS_CNT_PER (CNT_ID, PER_ID, CNT_PER_TIN, CNT_PER_OIN) VALUES (30, 30, 'T', 1);</v>
      </c>
    </row>
    <row r="32" spans="1:7" x14ac:dyDescent="0.25">
      <c r="C32" t="str">
        <f>CONCATENATE("INSERT INTO BATCH_DATOS_CNT_EXP VALUES (",'DATOS ENTRADA'!M33,",",'DATOS ENTRADA'!N33,");")</f>
        <v>INSERT INTO BATCH_DATOS_CNT_EXP VALUES (29,31);</v>
      </c>
      <c r="E32" t="str">
        <f>CONCATENATE("INSERT INTO BATCH_DATOS_PER_EXP VALUES (",'DATOS ENTRADA'!P33,",",'DATOS ENTRADA'!Q33,");")</f>
        <v>INSERT INTO BATCH_DATOS_PER_EXP VALUES (29,31);</v>
      </c>
      <c r="G32" t="str">
        <f>CONCATENATE("INSERT INTO BATCH_DATOS_CNT_PER (CNT_ID, PER_ID, CNT_PER_TIN, CNT_PER_OIN) VALUES (",'DATOS ENTRADA'!S33,", ",'DATOS ENTRADA'!T33,", '",'DATOS ENTRADA'!U33,"', ",'DATOS ENTRADA'!V33,");")</f>
        <v>INSERT INTO BATCH_DATOS_CNT_PER (CNT_ID, PER_ID, CNT_PER_TIN, CNT_PER_OIN) VALUES (31, 31, 'T', 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A2" sqref="A2:A30"/>
    </sheetView>
  </sheetViews>
  <sheetFormatPr baseColWidth="10" defaultColWidth="9.140625" defaultRowHeight="15" x14ac:dyDescent="0.25"/>
  <cols>
    <col min="1" max="1" width="255.7109375" bestFit="1" customWidth="1"/>
    <col min="2" max="2" width="10.140625" customWidth="1"/>
    <col min="3" max="3" width="159" customWidth="1"/>
    <col min="5" max="5" width="154.28515625" bestFit="1" customWidth="1"/>
    <col min="7" max="7" width="203.140625" bestFit="1" customWidth="1"/>
    <col min="9" max="9" width="193.5703125" bestFit="1" customWidth="1"/>
  </cols>
  <sheetData>
    <row r="1" spans="1:9" x14ac:dyDescent="0.25">
      <c r="A1" s="4" t="s">
        <v>2</v>
      </c>
      <c r="B1" s="1" t="s">
        <v>12</v>
      </c>
      <c r="C1" s="4" t="s">
        <v>9</v>
      </c>
      <c r="D1" s="1" t="s">
        <v>12</v>
      </c>
      <c r="E1" s="4" t="s">
        <v>8</v>
      </c>
      <c r="F1" s="1" t="s">
        <v>12</v>
      </c>
      <c r="G1" s="4" t="s">
        <v>14</v>
      </c>
      <c r="H1" s="1" t="s">
        <v>12</v>
      </c>
      <c r="I1" s="3" t="s">
        <v>13</v>
      </c>
    </row>
    <row r="2" spans="1:9" x14ac:dyDescent="0.25">
      <c r="A2" t="str">
        <f>CONCATENATE("&lt;sql&gt; &lt;type&gt;INSERT&lt;/type&gt; &lt;value&gt;",SUBSTITUTE(SQL!A2,";",""),"&lt;/value&gt; &lt;msg&gt;Insertado registro nº ",ROW()-1," en BATCH_DATOS_EXP: &lt;/msg&gt;&lt;/sql&gt;")</f>
        <v>&lt;sql&gt; &lt;type&gt;INSERT&lt;/type&gt; &lt;value&gt;INSERT INTO BATCH_DATOS_EXP (EXP_ID, ARQ_ID, EXP_BORRADO, DD_TPE_CODIGO, DD_EEX_CODIGO, RCF_ESQ_ID, RCF_AGE_ID, RCF_SCA_ID, EXP_MARCADO_BPM, EXP_MANUAL) VALUES (1,1,0,'RECOBRO',1,1,1, 1, null, 0)&lt;/value&gt; &lt;msg&gt;Insertado registro nº 1 en BATCH_DATOS_EXP: &lt;/msg&gt;&lt;/sql&gt;</v>
      </c>
      <c r="B2" t="s">
        <v>75</v>
      </c>
      <c r="C2" t="str">
        <f>CONCATENATE("&lt;sql&gt; &lt;type&gt;INSERT&lt;/type&gt; &lt;value&gt;",SUBSTITUTE(SQL!C2,";",""),"&lt;/value&gt; &lt;msg&gt;Insertado registro nº ",ROW()-1," en BATCH_DATOS_CNT_EXP: &lt;/msg&gt;&lt;/sql&gt;")</f>
        <v>&lt;sql&gt; &lt;type&gt;INSERT&lt;/type&gt; &lt;value&gt;INSERT INTO BATCH_DATOS_CNT_EXP VALUES (1,1)&lt;/value&gt; &lt;msg&gt;Insertado registro nº 1 en BATCH_DATOS_CNT_EXP: &lt;/msg&gt;&lt;/sql&gt;</v>
      </c>
      <c r="E2" t="str">
        <f>CONCATENATE("&lt;sql&gt; &lt;type&gt;INSERT&lt;/type&gt; &lt;value&gt;",SUBSTITUTE(SQL!E2,";",""),"&lt;/value&gt; &lt;msg&gt;Insertado registro nº ",ROW()-1," en BATCH_DATOS_PER_EXP: &lt;/msg&gt;&lt;/sql&gt;")</f>
        <v>&lt;sql&gt; &lt;type&gt;INSERT&lt;/type&gt; &lt;value&gt;INSERT INTO BATCH_DATOS_PER_EXP VALUES (1,1)&lt;/value&gt; &lt;msg&gt;Insertado registro nº 1 en BATCH_DATOS_PER_EXP: &lt;/msg&gt;&lt;/sql&gt;</v>
      </c>
      <c r="G2" t="str">
        <f>CONCATENATE("&lt;sql&gt; &lt;type&gt;INSERT&lt;/type&gt; &lt;value&gt;",SUBSTITUTE(SQL!G2,";",""),"&lt;/value&gt; &lt;msg&gt;Insertado registro nº ",ROW()-1," en BATCH_DATOS_CNT_PER: &lt;/msg&gt;&lt;/sql&gt;")</f>
        <v>&lt;sql&gt; &lt;type&gt;INSERT&lt;/type&gt; &lt;value&gt;INSERT INTO BATCH_DATOS_CNT_PER (CNT_ID, PER_ID, CNT_PER_TIN, CNT_PER_OIN) VALUES (1, 1, 'T', 1)&lt;/value&gt; &lt;msg&gt;Insertado registro nº 1 en BATCH_DATOS_CNT_PER: &lt;/msg&gt;&lt;/sql&gt;</v>
      </c>
      <c r="I2" t="str">
        <f>CONCATENATE("&lt;sql&gt; &lt;type&gt;INSERT&lt;/type&gt; &lt;value&gt;",SUBSTITUTE(SQL!I2,";",""),"&lt;/value&gt; &lt;msg&gt;Insertado registro nº ",ROW()-1," en ",$I$1,": &lt;/msg&gt;&lt;/sql&gt;")</f>
        <v>&lt;sql&gt; &lt;type&gt;INSERT&lt;/type&gt; &lt;value&gt;INSERT INTO TMP_REC_EXP_EXTINCION_RA (EXP_ID, RCF_AGE_ID, ARQ_ID) VALUES (28, 1, 1)&lt;/value&gt; &lt;msg&gt;Insertado registro nº 1 en TMP_REC_EXP_EXTINCION_RA: &lt;/msg&gt;&lt;/sql&gt;</v>
      </c>
    </row>
    <row r="3" spans="1:9" x14ac:dyDescent="0.25">
      <c r="A3" t="str">
        <f>CONCATENATE("&lt;sql&gt; &lt;type&gt;INSERT&lt;/type&gt; &lt;value&gt;",SUBSTITUTE(SQL!A3,";",""),"&lt;/value&gt; &lt;msg&gt;Insertado registro nº ",ROW()-1," en BATCH_DATOS_EXP: &lt;/msg&gt;&lt;/sql&gt;")</f>
        <v>&lt;sql&gt; &lt;type&gt;INSERT&lt;/type&gt; &lt;value&gt;INSERT INTO BATCH_DATOS_EXP (EXP_ID, ARQ_ID, EXP_BORRADO, DD_TPE_CODIGO, DD_EEX_CODIGO, RCF_ESQ_ID, RCF_AGE_ID, RCF_SCA_ID, EXP_MARCADO_BPM, EXP_MANUAL) VALUES (2,1,0,'RECOBRO',1,1,1, 1, null, 0)&lt;/value&gt; &lt;msg&gt;Insertado registro nº 2 en BATCH_DATOS_EXP: &lt;/msg&gt;&lt;/sql&gt;</v>
      </c>
      <c r="B3" t="s">
        <v>75</v>
      </c>
      <c r="C3" t="str">
        <f>CONCATENATE("&lt;sql&gt; &lt;type&gt;INSERT&lt;/type&gt; &lt;value&gt;",SUBSTITUTE(SQL!C3,";",""),"&lt;/value&gt; &lt;msg&gt;Insertado registro nº ",ROW()-1," en BATCH_DATOS_CNT_EXP: &lt;/msg&gt;&lt;/sql&gt;")</f>
        <v>&lt;sql&gt; &lt;type&gt;INSERT&lt;/type&gt; &lt;value&gt;INSERT INTO BATCH_DATOS_CNT_EXP VALUES (2,2)&lt;/value&gt; &lt;msg&gt;Insertado registro nº 2 en BATCH_DATOS_CNT_EXP: &lt;/msg&gt;&lt;/sql&gt;</v>
      </c>
      <c r="E3" t="str">
        <f>CONCATENATE("&lt;sql&gt; &lt;type&gt;INSERT&lt;/type&gt; &lt;value&gt;",SUBSTITUTE(SQL!E3,";",""),"&lt;/value&gt; &lt;msg&gt;Insertado registro nº ",ROW()-1," en BATCH_DATOS_PER_EXP: &lt;/msg&gt;&lt;/sql&gt;")</f>
        <v>&lt;sql&gt; &lt;type&gt;INSERT&lt;/type&gt; &lt;value&gt;INSERT INTO BATCH_DATOS_PER_EXP VALUES (2,2)&lt;/value&gt; &lt;msg&gt;Insertado registro nº 2 en BATCH_DATOS_PER_EXP: &lt;/msg&gt;&lt;/sql&gt;</v>
      </c>
      <c r="G3" t="str">
        <f>CONCATENATE("&lt;sql&gt; &lt;type&gt;INSERT&lt;/type&gt; &lt;value&gt;",SUBSTITUTE(SQL!G3,";",""),"&lt;/value&gt; &lt;msg&gt;Insertado registro nº ",ROW()-1," en BATCH_DATOS_CNT_PER: &lt;/msg&gt;&lt;/sql&gt;")</f>
        <v>&lt;sql&gt; &lt;type&gt;INSERT&lt;/type&gt; &lt;value&gt;INSERT INTO BATCH_DATOS_CNT_PER (CNT_ID, PER_ID, CNT_PER_TIN, CNT_PER_OIN) VALUES (2, 2, 'T', 1)&lt;/value&gt; &lt;msg&gt;Insertado registro nº 2 en BATCH_DATOS_CNT_PER: &lt;/msg&gt;&lt;/sql&gt;</v>
      </c>
      <c r="I3" t="str">
        <f>CONCATENATE("&lt;sql&gt; &lt;type&gt;INSERT&lt;/type&gt; &lt;value&gt;",SUBSTITUTE(SQL!I3,";",""),"&lt;/value&gt; &lt;msg&gt;Insertado registro nº ",ROW()-1," en ",$I$1,": &lt;/msg&gt;&lt;/sql&gt;")</f>
        <v>&lt;sql&gt; &lt;type&gt;INSERT&lt;/type&gt; &lt;value&gt;INSERT INTO TMP_REC_EXP_EXTINCION_RA (EXP_ID, RCF_AGE_ID, ARQ_ID) VALUES (29, 1, 1)&lt;/value&gt; &lt;msg&gt;Insertado registro nº 2 en TMP_REC_EXP_EXTINCION_RA: &lt;/msg&gt;&lt;/sql&gt;</v>
      </c>
    </row>
    <row r="4" spans="1:9" x14ac:dyDescent="0.25">
      <c r="A4" t="str">
        <f>CONCATENATE("&lt;sql&gt; &lt;type&gt;INSERT&lt;/type&gt; &lt;value&gt;",SUBSTITUTE(SQL!A4,";",""),"&lt;/value&gt; &lt;msg&gt;Insertado registro nº ",ROW()-1," en BATCH_DATOS_EXP: &lt;/msg&gt;&lt;/sql&gt;")</f>
        <v>&lt;sql&gt; &lt;type&gt;INSERT&lt;/type&gt; &lt;value&gt;INSERT INTO BATCH_DATOS_EXP (EXP_ID, ARQ_ID, EXP_BORRADO, DD_TPE_CODIGO, DD_EEX_CODIGO, RCF_ESQ_ID, RCF_AGE_ID, RCF_SCA_ID, EXP_MARCADO_BPM, EXP_MANUAL) VALUES (3,1,0,'RECOBRO',1,1,1, 1, null, 0)&lt;/value&gt; &lt;msg&gt;Insertado registro nº 3 en BATCH_DATOS_EXP: &lt;/msg&gt;&lt;/sql&gt;</v>
      </c>
      <c r="B4" t="s">
        <v>75</v>
      </c>
      <c r="C4" t="str">
        <f>CONCATENATE("&lt;sql&gt; &lt;type&gt;INSERT&lt;/type&gt; &lt;value&gt;",SUBSTITUTE(SQL!C4,";",""),"&lt;/value&gt; &lt;msg&gt;Insertado registro nº ",ROW()-1," en BATCH_DATOS_CNT_EXP: &lt;/msg&gt;&lt;/sql&gt;")</f>
        <v>&lt;sql&gt; &lt;type&gt;INSERT&lt;/type&gt; &lt;value&gt;INSERT INTO BATCH_DATOS_CNT_EXP VALUES (3,3)&lt;/value&gt; &lt;msg&gt;Insertado registro nº 3 en BATCH_DATOS_CNT_EXP: &lt;/msg&gt;&lt;/sql&gt;</v>
      </c>
      <c r="E4" t="str">
        <f>CONCATENATE("&lt;sql&gt; &lt;type&gt;INSERT&lt;/type&gt; &lt;value&gt;",SUBSTITUTE(SQL!E4,";",""),"&lt;/value&gt; &lt;msg&gt;Insertado registro nº ",ROW()-1," en BATCH_DATOS_PER_EXP: &lt;/msg&gt;&lt;/sql&gt;")</f>
        <v>&lt;sql&gt; &lt;type&gt;INSERT&lt;/type&gt; &lt;value&gt;INSERT INTO BATCH_DATOS_PER_EXP VALUES (3,3)&lt;/value&gt; &lt;msg&gt;Insertado registro nº 3 en BATCH_DATOS_PER_EXP: &lt;/msg&gt;&lt;/sql&gt;</v>
      </c>
      <c r="G4" t="str">
        <f>CONCATENATE("&lt;sql&gt; &lt;type&gt;INSERT&lt;/type&gt; &lt;value&gt;",SUBSTITUTE(SQL!G4,";",""),"&lt;/value&gt; &lt;msg&gt;Insertado registro nº ",ROW()-1," en BATCH_DATOS_CNT_PER: &lt;/msg&gt;&lt;/sql&gt;")</f>
        <v>&lt;sql&gt; &lt;type&gt;INSERT&lt;/type&gt; &lt;value&gt;INSERT INTO BATCH_DATOS_CNT_PER (CNT_ID, PER_ID, CNT_PER_TIN, CNT_PER_OIN) VALUES (3, 3, 'T', 1)&lt;/value&gt; &lt;msg&gt;Insertado registro nº 3 en BATCH_DATOS_CNT_PER: &lt;/msg&gt;&lt;/sql&gt;</v>
      </c>
    </row>
    <row r="5" spans="1:9" x14ac:dyDescent="0.25">
      <c r="A5" t="str">
        <f>CONCATENATE("&lt;sql&gt; &lt;type&gt;INSERT&lt;/type&gt; &lt;value&gt;",SUBSTITUTE(SQL!A5,";",""),"&lt;/value&gt; &lt;msg&gt;Insertado registro nº ",ROW()-1," en BATCH_DATOS_EXP: &lt;/msg&gt;&lt;/sql&gt;")</f>
        <v>&lt;sql&gt; &lt;type&gt;INSERT&lt;/type&gt; &lt;value&gt;INSERT INTO BATCH_DATOS_EXP (EXP_ID, ARQ_ID, EXP_BORRADO, DD_TPE_CODIGO, DD_EEX_CODIGO, RCF_ESQ_ID, RCF_AGE_ID, RCF_SCA_ID, EXP_MARCADO_BPM, EXP_MANUAL) VALUES (4,1,0,'RECOBRO',1,1,1, 1, null, 0)&lt;/value&gt; &lt;msg&gt;Insertado registro nº 4 en BATCH_DATOS_EXP: &lt;/msg&gt;&lt;/sql&gt;</v>
      </c>
      <c r="B5" t="s">
        <v>75</v>
      </c>
      <c r="C5" t="str">
        <f>CONCATENATE("&lt;sql&gt; &lt;type&gt;INSERT&lt;/type&gt; &lt;value&gt;",SUBSTITUTE(SQL!C5,";",""),"&lt;/value&gt; &lt;msg&gt;Insertado registro nº ",ROW()-1," en BATCH_DATOS_CNT_EXP: &lt;/msg&gt;&lt;/sql&gt;")</f>
        <v>&lt;sql&gt; &lt;type&gt;INSERT&lt;/type&gt; &lt;value&gt;INSERT INTO BATCH_DATOS_CNT_EXP VALUES (4,4)&lt;/value&gt; &lt;msg&gt;Insertado registro nº 4 en BATCH_DATOS_CNT_EXP: &lt;/msg&gt;&lt;/sql&gt;</v>
      </c>
      <c r="E5" t="str">
        <f>CONCATENATE("&lt;sql&gt; &lt;type&gt;INSERT&lt;/type&gt; &lt;value&gt;",SUBSTITUTE(SQL!E5,";",""),"&lt;/value&gt; &lt;msg&gt;Insertado registro nº ",ROW()-1," en BATCH_DATOS_PER_EXP: &lt;/msg&gt;&lt;/sql&gt;")</f>
        <v>&lt;sql&gt; &lt;type&gt;INSERT&lt;/type&gt; &lt;value&gt;INSERT INTO BATCH_DATOS_PER_EXP VALUES (4,4)&lt;/value&gt; &lt;msg&gt;Insertado registro nº 4 en BATCH_DATOS_PER_EXP: &lt;/msg&gt;&lt;/sql&gt;</v>
      </c>
      <c r="G5" t="str">
        <f>CONCATENATE("&lt;sql&gt; &lt;type&gt;INSERT&lt;/type&gt; &lt;value&gt;",SUBSTITUTE(SQL!G5,";",""),"&lt;/value&gt; &lt;msg&gt;Insertado registro nº ",ROW()-1," en BATCH_DATOS_CNT_PER: &lt;/msg&gt;&lt;/sql&gt;")</f>
        <v>&lt;sql&gt; &lt;type&gt;INSERT&lt;/type&gt; &lt;value&gt;INSERT INTO BATCH_DATOS_CNT_PER (CNT_ID, PER_ID, CNT_PER_TIN, CNT_PER_OIN) VALUES (4, 4, 'T', 1)&lt;/value&gt; &lt;msg&gt;Insertado registro nº 4 en BATCH_DATOS_CNT_PER: &lt;/msg&gt;&lt;/sql&gt;</v>
      </c>
    </row>
    <row r="6" spans="1:9" x14ac:dyDescent="0.25">
      <c r="A6" t="str">
        <f>CONCATENATE("&lt;sql&gt; &lt;type&gt;INSERT&lt;/type&gt; &lt;value&gt;",SUBSTITUTE(SQL!A6,";",""),"&lt;/value&gt; &lt;msg&gt;Insertado registro nº ",ROW()-1," en BATCH_DATOS_EXP: &lt;/msg&gt;&lt;/sql&gt;")</f>
        <v>&lt;sql&gt; &lt;type&gt;INSERT&lt;/type&gt; &lt;value&gt;INSERT INTO BATCH_DATOS_EXP (EXP_ID, ARQ_ID, EXP_BORRADO, DD_TPE_CODIGO, DD_EEX_CODIGO, RCF_ESQ_ID, RCF_AGE_ID, RCF_SCA_ID, EXP_MARCADO_BPM, EXP_MANUAL) VALUES (5,1,0,'RECOBRO',1,1,1, 1, null, 0)&lt;/value&gt; &lt;msg&gt;Insertado registro nº 5 en BATCH_DATOS_EXP: &lt;/msg&gt;&lt;/sql&gt;</v>
      </c>
      <c r="B6" t="s">
        <v>75</v>
      </c>
      <c r="C6" t="str">
        <f>CONCATENATE("&lt;sql&gt; &lt;type&gt;INSERT&lt;/type&gt; &lt;value&gt;",SUBSTITUTE(SQL!C6,";",""),"&lt;/value&gt; &lt;msg&gt;Insertado registro nº ",ROW()-1," en BATCH_DATOS_CNT_EXP: &lt;/msg&gt;&lt;/sql&gt;")</f>
        <v>&lt;sql&gt; &lt;type&gt;INSERT&lt;/type&gt; &lt;value&gt;INSERT INTO BATCH_DATOS_CNT_EXP VALUES (5,5)&lt;/value&gt; &lt;msg&gt;Insertado registro nº 5 en BATCH_DATOS_CNT_EXP: &lt;/msg&gt;&lt;/sql&gt;</v>
      </c>
      <c r="E6" t="str">
        <f>CONCATENATE("&lt;sql&gt; &lt;type&gt;INSERT&lt;/type&gt; &lt;value&gt;",SUBSTITUTE(SQL!E6,";",""),"&lt;/value&gt; &lt;msg&gt;Insertado registro nº ",ROW()-1," en BATCH_DATOS_PER_EXP: &lt;/msg&gt;&lt;/sql&gt;")</f>
        <v>&lt;sql&gt; &lt;type&gt;INSERT&lt;/type&gt; &lt;value&gt;INSERT INTO BATCH_DATOS_PER_EXP VALUES (5,5)&lt;/value&gt; &lt;msg&gt;Insertado registro nº 5 en BATCH_DATOS_PER_EXP: &lt;/msg&gt;&lt;/sql&gt;</v>
      </c>
      <c r="G6" t="str">
        <f>CONCATENATE("&lt;sql&gt; &lt;type&gt;INSERT&lt;/type&gt; &lt;value&gt;",SUBSTITUTE(SQL!G6,";",""),"&lt;/value&gt; &lt;msg&gt;Insertado registro nº ",ROW()-1," en BATCH_DATOS_CNT_PER: &lt;/msg&gt;&lt;/sql&gt;")</f>
        <v>&lt;sql&gt; &lt;type&gt;INSERT&lt;/type&gt; &lt;value&gt;INSERT INTO BATCH_DATOS_CNT_PER (CNT_ID, PER_ID, CNT_PER_TIN, CNT_PER_OIN) VALUES (5, 5, 'T', 1)&lt;/value&gt; &lt;msg&gt;Insertado registro nº 5 en BATCH_DATOS_CNT_PER: &lt;/msg&gt;&lt;/sql&gt;</v>
      </c>
    </row>
    <row r="7" spans="1:9" x14ac:dyDescent="0.25">
      <c r="A7" t="str">
        <f>CONCATENATE("&lt;sql&gt; &lt;type&gt;INSERT&lt;/type&gt; &lt;value&gt;",SUBSTITUTE(SQL!A7,";",""),"&lt;/value&gt; &lt;msg&gt;Insertado registro nº ",ROW()-1," en BATCH_DATOS_EXP: &lt;/msg&gt;&lt;/sql&gt;")</f>
        <v>&lt;sql&gt; &lt;type&gt;INSERT&lt;/type&gt; &lt;value&gt;INSERT INTO BATCH_DATOS_EXP (EXP_ID, ARQ_ID, EXP_BORRADO, DD_TPE_CODIGO, DD_EEX_CODIGO, RCF_ESQ_ID, RCF_AGE_ID, RCF_SCA_ID, EXP_MARCADO_BPM, EXP_MANUAL) VALUES (6,1,0,'RECOBRO',1,1,1, 1, 1, 0)&lt;/value&gt; &lt;msg&gt;Insertado registro nº 6 en BATCH_DATOS_EXP: &lt;/msg&gt;&lt;/sql&gt;</v>
      </c>
      <c r="B7" t="s">
        <v>75</v>
      </c>
      <c r="C7" t="str">
        <f>CONCATENATE("&lt;sql&gt; &lt;type&gt;INSERT&lt;/type&gt; &lt;value&gt;",SUBSTITUTE(SQL!C7,";",""),"&lt;/value&gt; &lt;msg&gt;Insertado registro nº ",ROW()-1," en BATCH_DATOS_CNT_EXP: &lt;/msg&gt;&lt;/sql&gt;")</f>
        <v>&lt;sql&gt; &lt;type&gt;INSERT&lt;/type&gt; &lt;value&gt;INSERT INTO BATCH_DATOS_CNT_EXP VALUES (6,6)&lt;/value&gt; &lt;msg&gt;Insertado registro nº 6 en BATCH_DATOS_CNT_EXP: &lt;/msg&gt;&lt;/sql&gt;</v>
      </c>
      <c r="E7" t="str">
        <f>CONCATENATE("&lt;sql&gt; &lt;type&gt;INSERT&lt;/type&gt; &lt;value&gt;",SUBSTITUTE(SQL!E7,";",""),"&lt;/value&gt; &lt;msg&gt;Insertado registro nº ",ROW()-1," en BATCH_DATOS_PER_EXP: &lt;/msg&gt;&lt;/sql&gt;")</f>
        <v>&lt;sql&gt; &lt;type&gt;INSERT&lt;/type&gt; &lt;value&gt;INSERT INTO BATCH_DATOS_PER_EXP VALUES (6,6)&lt;/value&gt; &lt;msg&gt;Insertado registro nº 6 en BATCH_DATOS_PER_EXP: &lt;/msg&gt;&lt;/sql&gt;</v>
      </c>
      <c r="G7" t="str">
        <f>CONCATENATE("&lt;sql&gt; &lt;type&gt;INSERT&lt;/type&gt; &lt;value&gt;",SUBSTITUTE(SQL!G7,";",""),"&lt;/value&gt; &lt;msg&gt;Insertado registro nº ",ROW()-1," en BATCH_DATOS_CNT_PER: &lt;/msg&gt;&lt;/sql&gt;")</f>
        <v>&lt;sql&gt; &lt;type&gt;INSERT&lt;/type&gt; &lt;value&gt;INSERT INTO BATCH_DATOS_CNT_PER (CNT_ID, PER_ID, CNT_PER_TIN, CNT_PER_OIN) VALUES (6, 6, 'T', 1)&lt;/value&gt; &lt;msg&gt;Insertado registro nº 6 en BATCH_DATOS_CNT_PER: &lt;/msg&gt;&lt;/sql&gt;</v>
      </c>
    </row>
    <row r="8" spans="1:9" x14ac:dyDescent="0.25">
      <c r="A8" t="str">
        <f>CONCATENATE("&lt;sql&gt; &lt;type&gt;INSERT&lt;/type&gt; &lt;value&gt;",SUBSTITUTE(SQL!A8,";",""),"&lt;/value&gt; &lt;msg&gt;Insertado registro nº ",ROW()-1," en BATCH_DATOS_EXP: &lt;/msg&gt;&lt;/sql&gt;")</f>
        <v>&lt;sql&gt; &lt;type&gt;INSERT&lt;/type&gt; &lt;value&gt;INSERT INTO BATCH_DATOS_EXP (EXP_ID, ARQ_ID, EXP_BORRADO, DD_TPE_CODIGO, DD_EEX_CODIGO, RCF_ESQ_ID, RCF_AGE_ID, RCF_SCA_ID, EXP_MARCADO_BPM, EXP_MANUAL) VALUES (7,1,0,'RECOBRO',1,2,1, 1, null, 0)&lt;/value&gt; &lt;msg&gt;Insertado registro nº 7 en BATCH_DATOS_EXP: &lt;/msg&gt;&lt;/sql&gt;</v>
      </c>
      <c r="B8" t="s">
        <v>75</v>
      </c>
      <c r="C8" t="str">
        <f>CONCATENATE("&lt;sql&gt; &lt;type&gt;INSERT&lt;/type&gt; &lt;value&gt;",SUBSTITUTE(SQL!C8,";",""),"&lt;/value&gt; &lt;msg&gt;Insertado registro nº ",ROW()-1," en BATCH_DATOS_CNT_EXP: &lt;/msg&gt;&lt;/sql&gt;")</f>
        <v>&lt;sql&gt; &lt;type&gt;INSERT&lt;/type&gt; &lt;value&gt;INSERT INTO BATCH_DATOS_CNT_EXP VALUES (6,7)&lt;/value&gt; &lt;msg&gt;Insertado registro nº 7 en BATCH_DATOS_CNT_EXP: &lt;/msg&gt;&lt;/sql&gt;</v>
      </c>
      <c r="E8" t="str">
        <f>CONCATENATE("&lt;sql&gt; &lt;type&gt;INSERT&lt;/type&gt; &lt;value&gt;",SUBSTITUTE(SQL!E8,";",""),"&lt;/value&gt; &lt;msg&gt;Insertado registro nº ",ROW()-1," en BATCH_DATOS_PER_EXP: &lt;/msg&gt;&lt;/sql&gt;")</f>
        <v>&lt;sql&gt; &lt;type&gt;INSERT&lt;/type&gt; &lt;value&gt;INSERT INTO BATCH_DATOS_PER_EXP VALUES (6,7)&lt;/value&gt; &lt;msg&gt;Insertado registro nº 7 en BATCH_DATOS_PER_EXP: &lt;/msg&gt;&lt;/sql&gt;</v>
      </c>
      <c r="G8" t="str">
        <f>CONCATENATE("&lt;sql&gt; &lt;type&gt;INSERT&lt;/type&gt; &lt;value&gt;",SUBSTITUTE(SQL!G8,";",""),"&lt;/value&gt; &lt;msg&gt;Insertado registro nº ",ROW()-1," en BATCH_DATOS_CNT_PER: &lt;/msg&gt;&lt;/sql&gt;")</f>
        <v>&lt;sql&gt; &lt;type&gt;INSERT&lt;/type&gt; &lt;value&gt;INSERT INTO BATCH_DATOS_CNT_PER (CNT_ID, PER_ID, CNT_PER_TIN, CNT_PER_OIN) VALUES (7, 7, 'T', 1)&lt;/value&gt; &lt;msg&gt;Insertado registro nº 7 en BATCH_DATOS_CNT_PER: &lt;/msg&gt;&lt;/sql&gt;</v>
      </c>
    </row>
    <row r="9" spans="1:9" x14ac:dyDescent="0.25">
      <c r="A9" t="str">
        <f>CONCATENATE("&lt;sql&gt; &lt;type&gt;INSERT&lt;/type&gt; &lt;value&gt;",SUBSTITUTE(SQL!A9,";",""),"&lt;/value&gt; &lt;msg&gt;Insertado registro nº ",ROW()-1," en BATCH_DATOS_EXP: &lt;/msg&gt;&lt;/sql&gt;")</f>
        <v>&lt;sql&gt; &lt;type&gt;INSERT&lt;/type&gt; &lt;value&gt;INSERT INTO BATCH_DATOS_EXP (EXP_ID, ARQ_ID, EXP_BORRADO, DD_TPE_CODIGO, DD_EEX_CODIGO, RCF_ESQ_ID, RCF_AGE_ID, RCF_SCA_ID, EXP_MARCADO_BPM, EXP_MANUAL) VALUES (8,1,0,'RECOBRO',1,2,1, 1, null, 0)&lt;/value&gt; &lt;msg&gt;Insertado registro nº 8 en BATCH_DATOS_EXP: &lt;/msg&gt;&lt;/sql&gt;</v>
      </c>
      <c r="B9" t="s">
        <v>75</v>
      </c>
      <c r="C9" t="str">
        <f>CONCATENATE("&lt;sql&gt; &lt;type&gt;INSERT&lt;/type&gt; &lt;value&gt;",SUBSTITUTE(SQL!C9,";",""),"&lt;/value&gt; &lt;msg&gt;Insertado registro nº ",ROW()-1," en BATCH_DATOS_CNT_EXP: &lt;/msg&gt;&lt;/sql&gt;")</f>
        <v>&lt;sql&gt; &lt;type&gt;INSERT&lt;/type&gt; &lt;value&gt;INSERT INTO BATCH_DATOS_CNT_EXP VALUES (7,8)&lt;/value&gt; &lt;msg&gt;Insertado registro nº 8 en BATCH_DATOS_CNT_EXP: &lt;/msg&gt;&lt;/sql&gt;</v>
      </c>
      <c r="E9" t="str">
        <f>CONCATENATE("&lt;sql&gt; &lt;type&gt;INSERT&lt;/type&gt; &lt;value&gt;",SUBSTITUTE(SQL!E9,";",""),"&lt;/value&gt; &lt;msg&gt;Insertado registro nº ",ROW()-1," en BATCH_DATOS_PER_EXP: &lt;/msg&gt;&lt;/sql&gt;")</f>
        <v>&lt;sql&gt; &lt;type&gt;INSERT&lt;/type&gt; &lt;value&gt;INSERT INTO BATCH_DATOS_PER_EXP VALUES (7,8)&lt;/value&gt; &lt;msg&gt;Insertado registro nº 8 en BATCH_DATOS_PER_EXP: &lt;/msg&gt;&lt;/sql&gt;</v>
      </c>
      <c r="G9" t="str">
        <f>CONCATENATE("&lt;sql&gt; &lt;type&gt;INSERT&lt;/type&gt; &lt;value&gt;",SUBSTITUTE(SQL!G9,";",""),"&lt;/value&gt; &lt;msg&gt;Insertado registro nº ",ROW()-1," en BATCH_DATOS_CNT_PER: &lt;/msg&gt;&lt;/sql&gt;")</f>
        <v>&lt;sql&gt; &lt;type&gt;INSERT&lt;/type&gt; &lt;value&gt;INSERT INTO BATCH_DATOS_CNT_PER (CNT_ID, PER_ID, CNT_PER_TIN, CNT_PER_OIN) VALUES (8, 8, 'T', 1)&lt;/value&gt; &lt;msg&gt;Insertado registro nº 8 en BATCH_DATOS_CNT_PER: &lt;/msg&gt;&lt;/sql&gt;</v>
      </c>
    </row>
    <row r="10" spans="1:9" x14ac:dyDescent="0.25">
      <c r="A10" t="str">
        <f>CONCATENATE("&lt;sql&gt; &lt;type&gt;INSERT&lt;/type&gt; &lt;value&gt;",SUBSTITUTE(SQL!A10,";",""),"&lt;/value&gt; &lt;msg&gt;Insertado registro nº ",ROW()-1," en BATCH_DATOS_EXP: &lt;/msg&gt;&lt;/sql&gt;")</f>
        <v>&lt;sql&gt; &lt;type&gt;INSERT&lt;/type&gt; &lt;value&gt;INSERT INTO BATCH_DATOS_EXP (EXP_ID, ARQ_ID, EXP_BORRADO, DD_TPE_CODIGO, DD_EEX_CODIGO, RCF_ESQ_ID, RCF_AGE_ID, RCF_SCA_ID, EXP_MARCADO_BPM, EXP_MANUAL) VALUES (9,1,0,'RECOBRO',1,2,1, 1, null, 0)&lt;/value&gt; &lt;msg&gt;Insertado registro nº 9 en BATCH_DATOS_EXP: &lt;/msg&gt;&lt;/sql&gt;</v>
      </c>
      <c r="B10" t="s">
        <v>75</v>
      </c>
      <c r="C10" t="str">
        <f>CONCATENATE("&lt;sql&gt; &lt;type&gt;INSERT&lt;/type&gt; &lt;value&gt;",SUBSTITUTE(SQL!C10,";",""),"&lt;/value&gt; &lt;msg&gt;Insertado registro nº ",ROW()-1," en BATCH_DATOS_CNT_EXP: &lt;/msg&gt;&lt;/sql&gt;")</f>
        <v>&lt;sql&gt; &lt;type&gt;INSERT&lt;/type&gt; &lt;value&gt;INSERT INTO BATCH_DATOS_CNT_EXP VALUES (8,9)&lt;/value&gt; &lt;msg&gt;Insertado registro nº 9 en BATCH_DATOS_CNT_EXP: &lt;/msg&gt;&lt;/sql&gt;</v>
      </c>
      <c r="E10" t="str">
        <f>CONCATENATE("&lt;sql&gt; &lt;type&gt;INSERT&lt;/type&gt; &lt;value&gt;",SUBSTITUTE(SQL!E10,";",""),"&lt;/value&gt; &lt;msg&gt;Insertado registro nº ",ROW()-1," en BATCH_DATOS_PER_EXP: &lt;/msg&gt;&lt;/sql&gt;")</f>
        <v>&lt;sql&gt; &lt;type&gt;INSERT&lt;/type&gt; &lt;value&gt;INSERT INTO BATCH_DATOS_PER_EXP VALUES (8,9)&lt;/value&gt; &lt;msg&gt;Insertado registro nº 9 en BATCH_DATOS_PER_EXP: &lt;/msg&gt;&lt;/sql&gt;</v>
      </c>
      <c r="G10" t="str">
        <f>CONCATENATE("&lt;sql&gt; &lt;type&gt;INSERT&lt;/type&gt; &lt;value&gt;",SUBSTITUTE(SQL!G10,";",""),"&lt;/value&gt; &lt;msg&gt;Insertado registro nº ",ROW()-1," en BATCH_DATOS_CNT_PER: &lt;/msg&gt;&lt;/sql&gt;")</f>
        <v>&lt;sql&gt; &lt;type&gt;INSERT&lt;/type&gt; &lt;value&gt;INSERT INTO BATCH_DATOS_CNT_PER (CNT_ID, PER_ID, CNT_PER_TIN, CNT_PER_OIN) VALUES (9, 9, 'T', 1)&lt;/value&gt; &lt;msg&gt;Insertado registro nº 9 en BATCH_DATOS_CNT_PER: &lt;/msg&gt;&lt;/sql&gt;</v>
      </c>
    </row>
    <row r="11" spans="1:9" x14ac:dyDescent="0.25">
      <c r="A11" t="str">
        <f>CONCATENATE("&lt;sql&gt; &lt;type&gt;INSERT&lt;/type&gt; &lt;value&gt;",SUBSTITUTE(SQL!A11,";",""),"&lt;/value&gt; &lt;msg&gt;Insertado registro nº ",ROW()-1," en BATCH_DATOS_EXP: &lt;/msg&gt;&lt;/sql&gt;")</f>
        <v>&lt;sql&gt; &lt;type&gt;INSERT&lt;/type&gt; &lt;value&gt;INSERT INTO BATCH_DATOS_EXP (EXP_ID, ARQ_ID, EXP_BORRADO, DD_TPE_CODIGO, DD_EEX_CODIGO, RCF_ESQ_ID, RCF_AGE_ID, RCF_SCA_ID, EXP_MARCADO_BPM, EXP_MANUAL) VALUES (10,1,0,'RECOBRO',1,2,1, 1, null, 0)&lt;/value&gt; &lt;msg&gt;Insertado registro nº 10 en BATCH_DATOS_EXP: &lt;/msg&gt;&lt;/sql&gt;</v>
      </c>
      <c r="B11" t="s">
        <v>75</v>
      </c>
      <c r="C11" t="str">
        <f>CONCATENATE("&lt;sql&gt; &lt;type&gt;INSERT&lt;/type&gt; &lt;value&gt;",SUBSTITUTE(SQL!C11,";",""),"&lt;/value&gt; &lt;msg&gt;Insertado registro nº ",ROW()-1," en BATCH_DATOS_CNT_EXP: &lt;/msg&gt;&lt;/sql&gt;")</f>
        <v>&lt;sql&gt; &lt;type&gt;INSERT&lt;/type&gt; &lt;value&gt;INSERT INTO BATCH_DATOS_CNT_EXP VALUES (9,10)&lt;/value&gt; &lt;msg&gt;Insertado registro nº 10 en BATCH_DATOS_CNT_EXP: &lt;/msg&gt;&lt;/sql&gt;</v>
      </c>
      <c r="E11" t="str">
        <f>CONCATENATE("&lt;sql&gt; &lt;type&gt;INSERT&lt;/type&gt; &lt;value&gt;",SUBSTITUTE(SQL!E11,";",""),"&lt;/value&gt; &lt;msg&gt;Insertado registro nº ",ROW()-1," en BATCH_DATOS_PER_EXP: &lt;/msg&gt;&lt;/sql&gt;")</f>
        <v>&lt;sql&gt; &lt;type&gt;INSERT&lt;/type&gt; &lt;value&gt;INSERT INTO BATCH_DATOS_PER_EXP VALUES (9,10)&lt;/value&gt; &lt;msg&gt;Insertado registro nº 10 en BATCH_DATOS_PER_EXP: &lt;/msg&gt;&lt;/sql&gt;</v>
      </c>
      <c r="G11" t="str">
        <f>CONCATENATE("&lt;sql&gt; &lt;type&gt;INSERT&lt;/type&gt; &lt;value&gt;",SUBSTITUTE(SQL!G11,";",""),"&lt;/value&gt; &lt;msg&gt;Insertado registro nº ",ROW()-1," en BATCH_DATOS_CNT_PER: &lt;/msg&gt;&lt;/sql&gt;")</f>
        <v>&lt;sql&gt; &lt;type&gt;INSERT&lt;/type&gt; &lt;value&gt;INSERT INTO BATCH_DATOS_CNT_PER (CNT_ID, PER_ID, CNT_PER_TIN, CNT_PER_OIN) VALUES (10, 10, 'T', 1)&lt;/value&gt; &lt;msg&gt;Insertado registro nº 10 en BATCH_DATOS_CNT_PER: &lt;/msg&gt;&lt;/sql&gt;</v>
      </c>
    </row>
    <row r="12" spans="1:9" x14ac:dyDescent="0.25">
      <c r="A12" t="str">
        <f>CONCATENATE("&lt;sql&gt; &lt;type&gt;INSERT&lt;/type&gt; &lt;value&gt;",SUBSTITUTE(SQL!A12,";",""),"&lt;/value&gt; &lt;msg&gt;Insertado registro nº ",ROW()-1," en BATCH_DATOS_EXP: &lt;/msg&gt;&lt;/sql&gt;")</f>
        <v>&lt;sql&gt; &lt;type&gt;INSERT&lt;/type&gt; &lt;value&gt;INSERT INTO BATCH_DATOS_EXP (EXP_ID, ARQ_ID, EXP_BORRADO, DD_TPE_CODIGO, DD_EEX_CODIGO, RCF_ESQ_ID, RCF_AGE_ID, RCF_SCA_ID, EXP_MARCADO_BPM, EXP_MANUAL) VALUES (11,1,0,'RECOBRO',1,2,1, 1, null, 0)&lt;/value&gt; &lt;msg&gt;Insertado registro nº 11 en BATCH_DATOS_EXP: &lt;/msg&gt;&lt;/sql&gt;</v>
      </c>
      <c r="B12" t="s">
        <v>75</v>
      </c>
      <c r="C12" t="str">
        <f>CONCATENATE("&lt;sql&gt; &lt;type&gt;INSERT&lt;/type&gt; &lt;value&gt;",SUBSTITUTE(SQL!C12,";",""),"&lt;/value&gt; &lt;msg&gt;Insertado registro nº ",ROW()-1," en BATCH_DATOS_CNT_EXP: &lt;/msg&gt;&lt;/sql&gt;")</f>
        <v>&lt;sql&gt; &lt;type&gt;INSERT&lt;/type&gt; &lt;value&gt;INSERT INTO BATCH_DATOS_CNT_EXP VALUES (10,11)&lt;/value&gt; &lt;msg&gt;Insertado registro nº 11 en BATCH_DATOS_CNT_EXP: &lt;/msg&gt;&lt;/sql&gt;</v>
      </c>
      <c r="E12" t="str">
        <f>CONCATENATE("&lt;sql&gt; &lt;type&gt;INSERT&lt;/type&gt; &lt;value&gt;",SUBSTITUTE(SQL!E12,";",""),"&lt;/value&gt; &lt;msg&gt;Insertado registro nº ",ROW()-1," en BATCH_DATOS_PER_EXP: &lt;/msg&gt;&lt;/sql&gt;")</f>
        <v>&lt;sql&gt; &lt;type&gt;INSERT&lt;/type&gt; &lt;value&gt;INSERT INTO BATCH_DATOS_PER_EXP VALUES (10,11)&lt;/value&gt; &lt;msg&gt;Insertado registro nº 11 en BATCH_DATOS_PER_EXP: &lt;/msg&gt;&lt;/sql&gt;</v>
      </c>
      <c r="G12" t="str">
        <f>CONCATENATE("&lt;sql&gt; &lt;type&gt;INSERT&lt;/type&gt; &lt;value&gt;",SUBSTITUTE(SQL!G12,";",""),"&lt;/value&gt; &lt;msg&gt;Insertado registro nº ",ROW()-1," en BATCH_DATOS_CNT_PER: &lt;/msg&gt;&lt;/sql&gt;")</f>
        <v>&lt;sql&gt; &lt;type&gt;INSERT&lt;/type&gt; &lt;value&gt;INSERT INTO BATCH_DATOS_CNT_PER (CNT_ID, PER_ID, CNT_PER_TIN, CNT_PER_OIN) VALUES (11, 11, 'T', 1)&lt;/value&gt; &lt;msg&gt;Insertado registro nº 11 en BATCH_DATOS_CNT_PER: &lt;/msg&gt;&lt;/sql&gt;</v>
      </c>
    </row>
    <row r="13" spans="1:9" x14ac:dyDescent="0.25">
      <c r="A13" t="str">
        <f>CONCATENATE("&lt;sql&gt; &lt;type&gt;INSERT&lt;/type&gt; &lt;value&gt;",SUBSTITUTE(SQL!A13,";",""),"&lt;/value&gt; &lt;msg&gt;Insertado registro nº ",ROW()-1," en BATCH_DATOS_EXP: &lt;/msg&gt;&lt;/sql&gt;")</f>
        <v>&lt;sql&gt; &lt;type&gt;INSERT&lt;/type&gt; &lt;value&gt;INSERT INTO BATCH_DATOS_EXP (EXP_ID, ARQ_ID, EXP_BORRADO, DD_TPE_CODIGO, DD_EEX_CODIGO, RCF_ESQ_ID, RCF_AGE_ID, RCF_SCA_ID, EXP_MARCADO_BPM, EXP_MANUAL) VALUES (12,1,0,'RECOBRO',1,2,1, 1, null, 0)&lt;/value&gt; &lt;msg&gt;Insertado registro nº 12 en BATCH_DATOS_EXP: &lt;/msg&gt;&lt;/sql&gt;</v>
      </c>
      <c r="B13" t="s">
        <v>75</v>
      </c>
      <c r="C13" t="str">
        <f>CONCATENATE("&lt;sql&gt; &lt;type&gt;INSERT&lt;/type&gt; &lt;value&gt;",SUBSTITUTE(SQL!C13,";",""),"&lt;/value&gt; &lt;msg&gt;Insertado registro nº ",ROW()-1," en BATCH_DATOS_CNT_EXP: &lt;/msg&gt;&lt;/sql&gt;")</f>
        <v>&lt;sql&gt; &lt;type&gt;INSERT&lt;/type&gt; &lt;value&gt;INSERT INTO BATCH_DATOS_CNT_EXP VALUES (11,12)&lt;/value&gt; &lt;msg&gt;Insertado registro nº 12 en BATCH_DATOS_CNT_EXP: &lt;/msg&gt;&lt;/sql&gt;</v>
      </c>
      <c r="E13" t="str">
        <f>CONCATENATE("&lt;sql&gt; &lt;type&gt;INSERT&lt;/type&gt; &lt;value&gt;",SUBSTITUTE(SQL!E13,";",""),"&lt;/value&gt; &lt;msg&gt;Insertado registro nº ",ROW()-1," en BATCH_DATOS_PER_EXP: &lt;/msg&gt;&lt;/sql&gt;")</f>
        <v>&lt;sql&gt; &lt;type&gt;INSERT&lt;/type&gt; &lt;value&gt;INSERT INTO BATCH_DATOS_PER_EXP VALUES (11,12)&lt;/value&gt; &lt;msg&gt;Insertado registro nº 12 en BATCH_DATOS_PER_EXP: &lt;/msg&gt;&lt;/sql&gt;</v>
      </c>
      <c r="G13" t="str">
        <f>CONCATENATE("&lt;sql&gt; &lt;type&gt;INSERT&lt;/type&gt; &lt;value&gt;",SUBSTITUTE(SQL!G13,";",""),"&lt;/value&gt; &lt;msg&gt;Insertado registro nº ",ROW()-1," en BATCH_DATOS_CNT_PER: &lt;/msg&gt;&lt;/sql&gt;")</f>
        <v>&lt;sql&gt; &lt;type&gt;INSERT&lt;/type&gt; &lt;value&gt;INSERT INTO BATCH_DATOS_CNT_PER (CNT_ID, PER_ID, CNT_PER_TIN, CNT_PER_OIN) VALUES (12, 12, 'T', 1)&lt;/value&gt; &lt;msg&gt;Insertado registro nº 12 en BATCH_DATOS_CNT_PER: &lt;/msg&gt;&lt;/sql&gt;</v>
      </c>
    </row>
    <row r="14" spans="1:9" x14ac:dyDescent="0.25">
      <c r="A14" t="str">
        <f>CONCATENATE("&lt;sql&gt; &lt;type&gt;INSERT&lt;/type&gt; &lt;value&gt;",SUBSTITUTE(SQL!A14,";",""),"&lt;/value&gt; &lt;msg&gt;Insertado registro nº ",ROW()-1," en BATCH_DATOS_EXP: &lt;/msg&gt;&lt;/sql&gt;")</f>
        <v>&lt;sql&gt; &lt;type&gt;INSERT&lt;/type&gt; &lt;value&gt;INSERT INTO BATCH_DATOS_EXP (EXP_ID, ARQ_ID, EXP_BORRADO, DD_TPE_CODIGO, DD_EEX_CODIGO, RCF_ESQ_ID, RCF_AGE_ID, RCF_SCA_ID, EXP_MARCADO_BPM, EXP_MANUAL) VALUES (13,1,0,'RECOBRO',1,2,1, 1, 1, 0)&lt;/value&gt; &lt;msg&gt;Insertado registro nº 13 en BATCH_DATOS_EXP: &lt;/msg&gt;&lt;/sql&gt;</v>
      </c>
      <c r="B14" t="s">
        <v>75</v>
      </c>
      <c r="C14" t="str">
        <f>CONCATENATE("&lt;sql&gt; &lt;type&gt;INSERT&lt;/type&gt; &lt;value&gt;",SUBSTITUTE(SQL!C14,";",""),"&lt;/value&gt; &lt;msg&gt;Insertado registro nº ",ROW()-1," en BATCH_DATOS_CNT_EXP: &lt;/msg&gt;&lt;/sql&gt;")</f>
        <v>&lt;sql&gt; &lt;type&gt;INSERT&lt;/type&gt; &lt;value&gt;INSERT INTO BATCH_DATOS_CNT_EXP VALUES (12,13)&lt;/value&gt; &lt;msg&gt;Insertado registro nº 13 en BATCH_DATOS_CNT_EXP: &lt;/msg&gt;&lt;/sql&gt;</v>
      </c>
      <c r="E14" t="str">
        <f>CONCATENATE("&lt;sql&gt; &lt;type&gt;INSERT&lt;/type&gt; &lt;value&gt;",SUBSTITUTE(SQL!E14,";",""),"&lt;/value&gt; &lt;msg&gt;Insertado registro nº ",ROW()-1," en BATCH_DATOS_PER_EXP: &lt;/msg&gt;&lt;/sql&gt;")</f>
        <v>&lt;sql&gt; &lt;type&gt;INSERT&lt;/type&gt; &lt;value&gt;INSERT INTO BATCH_DATOS_PER_EXP VALUES (12,13)&lt;/value&gt; &lt;msg&gt;Insertado registro nº 13 en BATCH_DATOS_PER_EXP: &lt;/msg&gt;&lt;/sql&gt;</v>
      </c>
      <c r="G14" t="str">
        <f>CONCATENATE("&lt;sql&gt; &lt;type&gt;INSERT&lt;/type&gt; &lt;value&gt;",SUBSTITUTE(SQL!G14,";",""),"&lt;/value&gt; &lt;msg&gt;Insertado registro nº ",ROW()-1," en BATCH_DATOS_CNT_PER: &lt;/msg&gt;&lt;/sql&gt;")</f>
        <v>&lt;sql&gt; &lt;type&gt;INSERT&lt;/type&gt; &lt;value&gt;INSERT INTO BATCH_DATOS_CNT_PER (CNT_ID, PER_ID, CNT_PER_TIN, CNT_PER_OIN) VALUES (13, 13, 'T', 1)&lt;/value&gt; &lt;msg&gt;Insertado registro nº 13 en BATCH_DATOS_CNT_PER: &lt;/msg&gt;&lt;/sql&gt;</v>
      </c>
    </row>
    <row r="15" spans="1:9" x14ac:dyDescent="0.25">
      <c r="A15" t="str">
        <f>CONCATENATE("&lt;sql&gt; &lt;type&gt;INSERT&lt;/type&gt; &lt;value&gt;",SUBSTITUTE(SQL!A15,";",""),"&lt;/value&gt; &lt;msg&gt;Insertado registro nº ",ROW()-1," en BATCH_DATOS_EXP: &lt;/msg&gt;&lt;/sql&gt;")</f>
        <v>&lt;sql&gt; &lt;type&gt;INSERT&lt;/type&gt; &lt;value&gt;INSERT INTO BATCH_DATOS_EXP (EXP_ID, ARQ_ID, EXP_BORRADO, DD_TPE_CODIGO, DD_EEX_CODIGO, RCF_ESQ_ID, RCF_AGE_ID, RCF_SCA_ID, EXP_MARCADO_BPM, EXP_MANUAL) VALUES (14,1,0,'RECOBRO',1,3,1, 1, null, 0)&lt;/value&gt; &lt;msg&gt;Insertado registro nº 14 en BATCH_DATOS_EXP: &lt;/msg&gt;&lt;/sql&gt;</v>
      </c>
      <c r="B15" t="s">
        <v>75</v>
      </c>
      <c r="C15" t="str">
        <f>CONCATENATE("&lt;sql&gt; &lt;type&gt;INSERT&lt;/type&gt; &lt;value&gt;",SUBSTITUTE(SQL!C15,";",""),"&lt;/value&gt; &lt;msg&gt;Insertado registro nº ",ROW()-1," en BATCH_DATOS_CNT_EXP: &lt;/msg&gt;&lt;/sql&gt;")</f>
        <v>&lt;sql&gt; &lt;type&gt;INSERT&lt;/type&gt; &lt;value&gt;INSERT INTO BATCH_DATOS_CNT_EXP VALUES (13,14)&lt;/value&gt; &lt;msg&gt;Insertado registro nº 14 en BATCH_DATOS_CNT_EXP: &lt;/msg&gt;&lt;/sql&gt;</v>
      </c>
      <c r="E15" t="str">
        <f>CONCATENATE("&lt;sql&gt; &lt;type&gt;INSERT&lt;/type&gt; &lt;value&gt;",SUBSTITUTE(SQL!E15,";",""),"&lt;/value&gt; &lt;msg&gt;Insertado registro nº ",ROW()-1," en BATCH_DATOS_PER_EXP: &lt;/msg&gt;&lt;/sql&gt;")</f>
        <v>&lt;sql&gt; &lt;type&gt;INSERT&lt;/type&gt; &lt;value&gt;INSERT INTO BATCH_DATOS_PER_EXP VALUES (13,14)&lt;/value&gt; &lt;msg&gt;Insertado registro nº 14 en BATCH_DATOS_PER_EXP: &lt;/msg&gt;&lt;/sql&gt;</v>
      </c>
      <c r="G15" t="str">
        <f>CONCATENATE("&lt;sql&gt; &lt;type&gt;INSERT&lt;/type&gt; &lt;value&gt;",SUBSTITUTE(SQL!G15,";",""),"&lt;/value&gt; &lt;msg&gt;Insertado registro nº ",ROW()-1," en BATCH_DATOS_CNT_PER: &lt;/msg&gt;&lt;/sql&gt;")</f>
        <v>&lt;sql&gt; &lt;type&gt;INSERT&lt;/type&gt; &lt;value&gt;INSERT INTO BATCH_DATOS_CNT_PER (CNT_ID, PER_ID, CNT_PER_TIN, CNT_PER_OIN) VALUES (14, 14, 'T', 1)&lt;/value&gt; &lt;msg&gt;Insertado registro nº 14 en BATCH_DATOS_CNT_PER: &lt;/msg&gt;&lt;/sql&gt;</v>
      </c>
    </row>
    <row r="16" spans="1:9" x14ac:dyDescent="0.25">
      <c r="A16" t="str">
        <f>CONCATENATE("&lt;sql&gt; &lt;type&gt;INSERT&lt;/type&gt; &lt;value&gt;",SUBSTITUTE(SQL!A16,";",""),"&lt;/value&gt; &lt;msg&gt;Insertado registro nº ",ROW()-1," en BATCH_DATOS_EXP: &lt;/msg&gt;&lt;/sql&gt;")</f>
        <v>&lt;sql&gt; &lt;type&gt;INSERT&lt;/type&gt; &lt;value&gt;INSERT INTO BATCH_DATOS_EXP (EXP_ID, ARQ_ID, EXP_BORRADO, DD_TPE_CODIGO, DD_EEX_CODIGO, RCF_ESQ_ID, RCF_AGE_ID, RCF_SCA_ID, EXP_MARCADO_BPM, EXP_MANUAL) VALUES (15,1,0,'RECOBRO',1,3,1, 1, null, 0)&lt;/value&gt; &lt;msg&gt;Insertado registro nº 15 en BATCH_DATOS_EXP: &lt;/msg&gt;&lt;/sql&gt;</v>
      </c>
      <c r="B16" t="s">
        <v>75</v>
      </c>
      <c r="C16" t="str">
        <f>CONCATENATE("&lt;sql&gt; &lt;type&gt;INSERT&lt;/type&gt; &lt;value&gt;",SUBSTITUTE(SQL!C16,";",""),"&lt;/value&gt; &lt;msg&gt;Insertado registro nº ",ROW()-1," en BATCH_DATOS_CNT_EXP: &lt;/msg&gt;&lt;/sql&gt;")</f>
        <v>&lt;sql&gt; &lt;type&gt;INSERT&lt;/type&gt; &lt;value&gt;INSERT INTO BATCH_DATOS_CNT_EXP VALUES (14,15)&lt;/value&gt; &lt;msg&gt;Insertado registro nº 15 en BATCH_DATOS_CNT_EXP: &lt;/msg&gt;&lt;/sql&gt;</v>
      </c>
      <c r="E16" t="str">
        <f>CONCATENATE("&lt;sql&gt; &lt;type&gt;INSERT&lt;/type&gt; &lt;value&gt;",SUBSTITUTE(SQL!E16,";",""),"&lt;/value&gt; &lt;msg&gt;Insertado registro nº ",ROW()-1," en BATCH_DATOS_PER_EXP: &lt;/msg&gt;&lt;/sql&gt;")</f>
        <v>&lt;sql&gt; &lt;type&gt;INSERT&lt;/type&gt; &lt;value&gt;INSERT INTO BATCH_DATOS_PER_EXP VALUES (14,15)&lt;/value&gt; &lt;msg&gt;Insertado registro nº 15 en BATCH_DATOS_PER_EXP: &lt;/msg&gt;&lt;/sql&gt;</v>
      </c>
      <c r="G16" t="str">
        <f>CONCATENATE("&lt;sql&gt; &lt;type&gt;INSERT&lt;/type&gt; &lt;value&gt;",SUBSTITUTE(SQL!G16,";",""),"&lt;/value&gt; &lt;msg&gt;Insertado registro nº ",ROW()-1," en BATCH_DATOS_CNT_PER: &lt;/msg&gt;&lt;/sql&gt;")</f>
        <v>&lt;sql&gt; &lt;type&gt;INSERT&lt;/type&gt; &lt;value&gt;INSERT INTO BATCH_DATOS_CNT_PER (CNT_ID, PER_ID, CNT_PER_TIN, CNT_PER_OIN) VALUES (15, 15, 'T', 1)&lt;/value&gt; &lt;msg&gt;Insertado registro nº 15 en BATCH_DATOS_CNT_PER: &lt;/msg&gt;&lt;/sql&gt;</v>
      </c>
    </row>
    <row r="17" spans="1:7" x14ac:dyDescent="0.25">
      <c r="A17" t="str">
        <f>CONCATENATE("&lt;sql&gt; &lt;type&gt;INSERT&lt;/type&gt; &lt;value&gt;",SUBSTITUTE(SQL!A17,";",""),"&lt;/value&gt; &lt;msg&gt;Insertado registro nº ",ROW()-1," en BATCH_DATOS_EXP: &lt;/msg&gt;&lt;/sql&gt;")</f>
        <v>&lt;sql&gt; &lt;type&gt;INSERT&lt;/type&gt; &lt;value&gt;INSERT INTO BATCH_DATOS_EXP (EXP_ID, ARQ_ID, EXP_BORRADO, DD_TPE_CODIGO, DD_EEX_CODIGO, RCF_ESQ_ID, RCF_AGE_ID, RCF_SCA_ID, EXP_MARCADO_BPM, EXP_MANUAL) VALUES (16,1,0,'RECOBRO',1,3,1, 1, null, 0)&lt;/value&gt; &lt;msg&gt;Insertado registro nº 16 en BATCH_DATOS_EXP: &lt;/msg&gt;&lt;/sql&gt;</v>
      </c>
      <c r="B17" t="s">
        <v>75</v>
      </c>
      <c r="C17" t="str">
        <f>CONCATENATE("&lt;sql&gt; &lt;type&gt;INSERT&lt;/type&gt; &lt;value&gt;",SUBSTITUTE(SQL!C17,";",""),"&lt;/value&gt; &lt;msg&gt;Insertado registro nº ",ROW()-1," en BATCH_DATOS_CNT_EXP: &lt;/msg&gt;&lt;/sql&gt;")</f>
        <v>&lt;sql&gt; &lt;type&gt;INSERT&lt;/type&gt; &lt;value&gt;INSERT INTO BATCH_DATOS_CNT_EXP VALUES (15,16)&lt;/value&gt; &lt;msg&gt;Insertado registro nº 16 en BATCH_DATOS_CNT_EXP: &lt;/msg&gt;&lt;/sql&gt;</v>
      </c>
      <c r="E17" t="str">
        <f>CONCATENATE("&lt;sql&gt; &lt;type&gt;INSERT&lt;/type&gt; &lt;value&gt;",SUBSTITUTE(SQL!E17,";",""),"&lt;/value&gt; &lt;msg&gt;Insertado registro nº ",ROW()-1," en BATCH_DATOS_PER_EXP: &lt;/msg&gt;&lt;/sql&gt;")</f>
        <v>&lt;sql&gt; &lt;type&gt;INSERT&lt;/type&gt; &lt;value&gt;INSERT INTO BATCH_DATOS_PER_EXP VALUES (15,16)&lt;/value&gt; &lt;msg&gt;Insertado registro nº 16 en BATCH_DATOS_PER_EXP: &lt;/msg&gt;&lt;/sql&gt;</v>
      </c>
      <c r="G17" t="str">
        <f>CONCATENATE("&lt;sql&gt; &lt;type&gt;INSERT&lt;/type&gt; &lt;value&gt;",SUBSTITUTE(SQL!G17,";",""),"&lt;/value&gt; &lt;msg&gt;Insertado registro nº ",ROW()-1," en BATCH_DATOS_CNT_PER: &lt;/msg&gt;&lt;/sql&gt;")</f>
        <v>&lt;sql&gt; &lt;type&gt;INSERT&lt;/type&gt; &lt;value&gt;INSERT INTO BATCH_DATOS_CNT_PER (CNT_ID, PER_ID, CNT_PER_TIN, CNT_PER_OIN) VALUES (16, 16, 'T', 1)&lt;/value&gt; &lt;msg&gt;Insertado registro nº 16 en BATCH_DATOS_CNT_PER: &lt;/msg&gt;&lt;/sql&gt;</v>
      </c>
    </row>
    <row r="18" spans="1:7" x14ac:dyDescent="0.25">
      <c r="A18" t="str">
        <f>CONCATENATE("&lt;sql&gt; &lt;type&gt;INSERT&lt;/type&gt; &lt;value&gt;",SUBSTITUTE(SQL!A18,";",""),"&lt;/value&gt; &lt;msg&gt;Insertado registro nº ",ROW()-1," en BATCH_DATOS_EXP: &lt;/msg&gt;&lt;/sql&gt;")</f>
        <v>&lt;sql&gt; &lt;type&gt;INSERT&lt;/type&gt; &lt;value&gt;INSERT INTO BATCH_DATOS_EXP (EXP_ID, ARQ_ID, EXP_BORRADO, DD_TPE_CODIGO, DD_EEX_CODIGO, RCF_ESQ_ID, RCF_AGE_ID, RCF_SCA_ID, EXP_MARCADO_BPM, EXP_MANUAL) VALUES (17,1,0,'RECOBRO',1,3,1, 1, null, 0)&lt;/value&gt; &lt;msg&gt;Insertado registro nº 17 en BATCH_DATOS_EXP: &lt;/msg&gt;&lt;/sql&gt;</v>
      </c>
      <c r="B18" t="s">
        <v>75</v>
      </c>
      <c r="C18" t="str">
        <f>CONCATENATE("&lt;sql&gt; &lt;type&gt;INSERT&lt;/type&gt; &lt;value&gt;",SUBSTITUTE(SQL!C18,";",""),"&lt;/value&gt; &lt;msg&gt;Insertado registro nº ",ROW()-1," en BATCH_DATOS_CNT_EXP: &lt;/msg&gt;&lt;/sql&gt;")</f>
        <v>&lt;sql&gt; &lt;type&gt;INSERT&lt;/type&gt; &lt;value&gt;INSERT INTO BATCH_DATOS_CNT_EXP VALUES (16,17)&lt;/value&gt; &lt;msg&gt;Insertado registro nº 17 en BATCH_DATOS_CNT_EXP: &lt;/msg&gt;&lt;/sql&gt;</v>
      </c>
      <c r="E18" t="str">
        <f>CONCATENATE("&lt;sql&gt; &lt;type&gt;INSERT&lt;/type&gt; &lt;value&gt;",SUBSTITUTE(SQL!E18,";",""),"&lt;/value&gt; &lt;msg&gt;Insertado registro nº ",ROW()-1," en BATCH_DATOS_PER_EXP: &lt;/msg&gt;&lt;/sql&gt;")</f>
        <v>&lt;sql&gt; &lt;type&gt;INSERT&lt;/type&gt; &lt;value&gt;INSERT INTO BATCH_DATOS_PER_EXP VALUES (16,17)&lt;/value&gt; &lt;msg&gt;Insertado registro nº 17 en BATCH_DATOS_PER_EXP: &lt;/msg&gt;&lt;/sql&gt;</v>
      </c>
      <c r="G18" t="str">
        <f>CONCATENATE("&lt;sql&gt; &lt;type&gt;INSERT&lt;/type&gt; &lt;value&gt;",SUBSTITUTE(SQL!G18,";",""),"&lt;/value&gt; &lt;msg&gt;Insertado registro nº ",ROW()-1," en BATCH_DATOS_CNT_PER: &lt;/msg&gt;&lt;/sql&gt;")</f>
        <v>&lt;sql&gt; &lt;type&gt;INSERT&lt;/type&gt; &lt;value&gt;INSERT INTO BATCH_DATOS_CNT_PER (CNT_ID, PER_ID, CNT_PER_TIN, CNT_PER_OIN) VALUES (17, 17, 'T', 1)&lt;/value&gt; &lt;msg&gt;Insertado registro nº 17 en BATCH_DATOS_CNT_PER: &lt;/msg&gt;&lt;/sql&gt;</v>
      </c>
    </row>
    <row r="19" spans="1:7" x14ac:dyDescent="0.25">
      <c r="A19" t="str">
        <f>CONCATENATE("&lt;sql&gt; &lt;type&gt;INSERT&lt;/type&gt; &lt;value&gt;",SUBSTITUTE(SQL!A19,";",""),"&lt;/value&gt; &lt;msg&gt;Insertado registro nº ",ROW()-1," en BATCH_DATOS_EXP: &lt;/msg&gt;&lt;/sql&gt;")</f>
        <v>&lt;sql&gt; &lt;type&gt;INSERT&lt;/type&gt; &lt;value&gt;INSERT INTO BATCH_DATOS_EXP (EXP_ID, ARQ_ID, EXP_BORRADO, DD_TPE_CODIGO, DD_EEX_CODIGO, RCF_ESQ_ID, RCF_AGE_ID, RCF_SCA_ID, EXP_MARCADO_BPM, EXP_MANUAL) VALUES (18,1,0,'RECOBRO',1,3,1, 1, null, 0)&lt;/value&gt; &lt;msg&gt;Insertado registro nº 18 en BATCH_DATOS_EXP: &lt;/msg&gt;&lt;/sql&gt;</v>
      </c>
      <c r="B19" t="s">
        <v>75</v>
      </c>
      <c r="C19" t="str">
        <f>CONCATENATE("&lt;sql&gt; &lt;type&gt;INSERT&lt;/type&gt; &lt;value&gt;",SUBSTITUTE(SQL!C19,";",""),"&lt;/value&gt; &lt;msg&gt;Insertado registro nº ",ROW()-1," en BATCH_DATOS_CNT_EXP: &lt;/msg&gt;&lt;/sql&gt;")</f>
        <v>&lt;sql&gt; &lt;type&gt;INSERT&lt;/type&gt; &lt;value&gt;INSERT INTO BATCH_DATOS_CNT_EXP VALUES (17,18)&lt;/value&gt; &lt;msg&gt;Insertado registro nº 18 en BATCH_DATOS_CNT_EXP: &lt;/msg&gt;&lt;/sql&gt;</v>
      </c>
      <c r="E19" t="str">
        <f>CONCATENATE("&lt;sql&gt; &lt;type&gt;INSERT&lt;/type&gt; &lt;value&gt;",SUBSTITUTE(SQL!E19,";",""),"&lt;/value&gt; &lt;msg&gt;Insertado registro nº ",ROW()-1," en BATCH_DATOS_PER_EXP: &lt;/msg&gt;&lt;/sql&gt;")</f>
        <v>&lt;sql&gt; &lt;type&gt;INSERT&lt;/type&gt; &lt;value&gt;INSERT INTO BATCH_DATOS_PER_EXP VALUES (17,18)&lt;/value&gt; &lt;msg&gt;Insertado registro nº 18 en BATCH_DATOS_PER_EXP: &lt;/msg&gt;&lt;/sql&gt;</v>
      </c>
      <c r="G19" t="str">
        <f>CONCATENATE("&lt;sql&gt; &lt;type&gt;INSERT&lt;/type&gt; &lt;value&gt;",SUBSTITUTE(SQL!G19,";",""),"&lt;/value&gt; &lt;msg&gt;Insertado registro nº ",ROW()-1," en BATCH_DATOS_CNT_PER: &lt;/msg&gt;&lt;/sql&gt;")</f>
        <v>&lt;sql&gt; &lt;type&gt;INSERT&lt;/type&gt; &lt;value&gt;INSERT INTO BATCH_DATOS_CNT_PER (CNT_ID, PER_ID, CNT_PER_TIN, CNT_PER_OIN) VALUES (18, 18, 'T', 1)&lt;/value&gt; &lt;msg&gt;Insertado registro nº 18 en BATCH_DATOS_CNT_PER: &lt;/msg&gt;&lt;/sql&gt;</v>
      </c>
    </row>
    <row r="20" spans="1:7" x14ac:dyDescent="0.25">
      <c r="A20" t="str">
        <f>CONCATENATE("&lt;sql&gt; &lt;type&gt;INSERT&lt;/type&gt; &lt;value&gt;",SUBSTITUTE(SQL!A20,";",""),"&lt;/value&gt; &lt;msg&gt;Insertado registro nº ",ROW()-1," en BATCH_DATOS_EXP: &lt;/msg&gt;&lt;/sql&gt;")</f>
        <v>&lt;sql&gt; &lt;type&gt;INSERT&lt;/type&gt; &lt;value&gt;INSERT INTO BATCH_DATOS_EXP (EXP_ID, ARQ_ID, EXP_BORRADO, DD_TPE_CODIGO, DD_EEX_CODIGO, RCF_ESQ_ID, RCF_AGE_ID, RCF_SCA_ID, EXP_MARCADO_BPM, EXP_MANUAL) VALUES (19,1,0,'RECOBRO',1,3,1, 1, null, 0)&lt;/value&gt; &lt;msg&gt;Insertado registro nº 19 en BATCH_DATOS_EXP: &lt;/msg&gt;&lt;/sql&gt;</v>
      </c>
      <c r="B20" t="s">
        <v>75</v>
      </c>
      <c r="C20" t="str">
        <f>CONCATENATE("&lt;sql&gt; &lt;type&gt;INSERT&lt;/type&gt; &lt;value&gt;",SUBSTITUTE(SQL!C20,";",""),"&lt;/value&gt; &lt;msg&gt;Insertado registro nº ",ROW()-1," en BATCH_DATOS_CNT_EXP: &lt;/msg&gt;&lt;/sql&gt;")</f>
        <v>&lt;sql&gt; &lt;type&gt;INSERT&lt;/type&gt; &lt;value&gt;INSERT INTO BATCH_DATOS_CNT_EXP VALUES (18,19)&lt;/value&gt; &lt;msg&gt;Insertado registro nº 19 en BATCH_DATOS_CNT_EXP: &lt;/msg&gt;&lt;/sql&gt;</v>
      </c>
      <c r="E20" t="str">
        <f>CONCATENATE("&lt;sql&gt; &lt;type&gt;INSERT&lt;/type&gt; &lt;value&gt;",SUBSTITUTE(SQL!E20,";",""),"&lt;/value&gt; &lt;msg&gt;Insertado registro nº ",ROW()-1," en BATCH_DATOS_PER_EXP: &lt;/msg&gt;&lt;/sql&gt;")</f>
        <v>&lt;sql&gt; &lt;type&gt;INSERT&lt;/type&gt; &lt;value&gt;INSERT INTO BATCH_DATOS_PER_EXP VALUES (18,19)&lt;/value&gt; &lt;msg&gt;Insertado registro nº 19 en BATCH_DATOS_PER_EXP: &lt;/msg&gt;&lt;/sql&gt;</v>
      </c>
      <c r="G20" t="str">
        <f>CONCATENATE("&lt;sql&gt; &lt;type&gt;INSERT&lt;/type&gt; &lt;value&gt;",SUBSTITUTE(SQL!G20,";",""),"&lt;/value&gt; &lt;msg&gt;Insertado registro nº ",ROW()-1," en BATCH_DATOS_CNT_PER: &lt;/msg&gt;&lt;/sql&gt;")</f>
        <v>&lt;sql&gt; &lt;type&gt;INSERT&lt;/type&gt; &lt;value&gt;INSERT INTO BATCH_DATOS_CNT_PER (CNT_ID, PER_ID, CNT_PER_TIN, CNT_PER_OIN) VALUES (19, 19, 'T', 1)&lt;/value&gt; &lt;msg&gt;Insertado registro nº 19 en BATCH_DATOS_CNT_PER: &lt;/msg&gt;&lt;/sql&gt;</v>
      </c>
    </row>
    <row r="21" spans="1:7" x14ac:dyDescent="0.25">
      <c r="A21" t="str">
        <f>CONCATENATE("&lt;sql&gt; &lt;type&gt;INSERT&lt;/type&gt; &lt;value&gt;",SUBSTITUTE(SQL!A21,";",""),"&lt;/value&gt; &lt;msg&gt;Insertado registro nº ",ROW()-1," en BATCH_DATOS_EXP: &lt;/msg&gt;&lt;/sql&gt;")</f>
        <v>&lt;sql&gt; &lt;type&gt;INSERT&lt;/type&gt; &lt;value&gt;INSERT INTO BATCH_DATOS_EXP (EXP_ID, ARQ_ID, EXP_BORRADO, DD_TPE_CODIGO, DD_EEX_CODIGO, RCF_ESQ_ID, RCF_AGE_ID, RCF_SCA_ID, EXP_MARCADO_BPM, EXP_MANUAL) VALUES (20,1,0,'RECOBRO',1,3,1, 1, 1, 0)&lt;/value&gt; &lt;msg&gt;Insertado registro nº 20 en BATCH_DATOS_EXP: &lt;/msg&gt;&lt;/sql&gt;</v>
      </c>
      <c r="B21" t="s">
        <v>75</v>
      </c>
      <c r="C21" t="str">
        <f>CONCATENATE("&lt;sql&gt; &lt;type&gt;INSERT&lt;/type&gt; &lt;value&gt;",SUBSTITUTE(SQL!C21,";",""),"&lt;/value&gt; &lt;msg&gt;Insertado registro nº ",ROW()-1," en BATCH_DATOS_CNT_EXP: &lt;/msg&gt;&lt;/sql&gt;")</f>
        <v>&lt;sql&gt; &lt;type&gt;INSERT&lt;/type&gt; &lt;value&gt;INSERT INTO BATCH_DATOS_CNT_EXP VALUES (19,20)&lt;/value&gt; &lt;msg&gt;Insertado registro nº 20 en BATCH_DATOS_CNT_EXP: &lt;/msg&gt;&lt;/sql&gt;</v>
      </c>
      <c r="E21" t="str">
        <f>CONCATENATE("&lt;sql&gt; &lt;type&gt;INSERT&lt;/type&gt; &lt;value&gt;",SUBSTITUTE(SQL!E21,";",""),"&lt;/value&gt; &lt;msg&gt;Insertado registro nº ",ROW()-1," en BATCH_DATOS_PER_EXP: &lt;/msg&gt;&lt;/sql&gt;")</f>
        <v>&lt;sql&gt; &lt;type&gt;INSERT&lt;/type&gt; &lt;value&gt;INSERT INTO BATCH_DATOS_PER_EXP VALUES (19,20)&lt;/value&gt; &lt;msg&gt;Insertado registro nº 20 en BATCH_DATOS_PER_EXP: &lt;/msg&gt;&lt;/sql&gt;</v>
      </c>
      <c r="G21" t="str">
        <f>CONCATENATE("&lt;sql&gt; &lt;type&gt;INSERT&lt;/type&gt; &lt;value&gt;",SUBSTITUTE(SQL!G21,";",""),"&lt;/value&gt; &lt;msg&gt;Insertado registro nº ",ROW()-1," en BATCH_DATOS_CNT_PER: &lt;/msg&gt;&lt;/sql&gt;")</f>
        <v>&lt;sql&gt; &lt;type&gt;INSERT&lt;/type&gt; &lt;value&gt;INSERT INTO BATCH_DATOS_CNT_PER (CNT_ID, PER_ID, CNT_PER_TIN, CNT_PER_OIN) VALUES (20, 20, 'T', 1)&lt;/value&gt; &lt;msg&gt;Insertado registro nº 20 en BATCH_DATOS_CNT_PER: &lt;/msg&gt;&lt;/sql&gt;</v>
      </c>
    </row>
    <row r="22" spans="1:7" x14ac:dyDescent="0.25">
      <c r="A22" t="str">
        <f>CONCATENATE("&lt;sql&gt; &lt;type&gt;INSERT&lt;/type&gt; &lt;value&gt;",SUBSTITUTE(SQL!A22,";",""),"&lt;/value&gt; &lt;msg&gt;Insertado registro nº ",ROW()-1," en BATCH_DATOS_EXP: &lt;/msg&gt;&lt;/sql&gt;")</f>
        <v>&lt;sql&gt; &lt;type&gt;INSERT&lt;/type&gt; &lt;value&gt;INSERT INTO BATCH_DATOS_EXP (EXP_ID, ARQ_ID, EXP_BORRADO, DD_TPE_CODIGO, DD_EEX_CODIGO, RCF_ESQ_ID, RCF_AGE_ID, RCF_SCA_ID, EXP_MARCADO_BPM, EXP_MANUAL) VALUES (21,1,0,'RECOBRO',1,4,1, 1, null, 0)&lt;/value&gt; &lt;msg&gt;Insertado registro nº 21 en BATCH_DATOS_EXP: &lt;/msg&gt;&lt;/sql&gt;</v>
      </c>
      <c r="B22" t="s">
        <v>75</v>
      </c>
      <c r="C22" t="str">
        <f>CONCATENATE("&lt;sql&gt; &lt;type&gt;INSERT&lt;/type&gt; &lt;value&gt;",SUBSTITUTE(SQL!C22,";",""),"&lt;/value&gt; &lt;msg&gt;Insertado registro nº ",ROW()-1," en BATCH_DATOS_CNT_EXP: &lt;/msg&gt;&lt;/sql&gt;")</f>
        <v>&lt;sql&gt; &lt;type&gt;INSERT&lt;/type&gt; &lt;value&gt;INSERT INTO BATCH_DATOS_CNT_EXP VALUES (20,21)&lt;/value&gt; &lt;msg&gt;Insertado registro nº 21 en BATCH_DATOS_CNT_EXP: &lt;/msg&gt;&lt;/sql&gt;</v>
      </c>
      <c r="E22" t="str">
        <f>CONCATENATE("&lt;sql&gt; &lt;type&gt;INSERT&lt;/type&gt; &lt;value&gt;",SUBSTITUTE(SQL!E22,";",""),"&lt;/value&gt; &lt;msg&gt;Insertado registro nº ",ROW()-1," en BATCH_DATOS_PER_EXP: &lt;/msg&gt;&lt;/sql&gt;")</f>
        <v>&lt;sql&gt; &lt;type&gt;INSERT&lt;/type&gt; &lt;value&gt;INSERT INTO BATCH_DATOS_PER_EXP VALUES (20,21)&lt;/value&gt; &lt;msg&gt;Insertado registro nº 21 en BATCH_DATOS_PER_EXP: &lt;/msg&gt;&lt;/sql&gt;</v>
      </c>
      <c r="G22" t="str">
        <f>CONCATENATE("&lt;sql&gt; &lt;type&gt;INSERT&lt;/type&gt; &lt;value&gt;",SUBSTITUTE(SQL!G22,";",""),"&lt;/value&gt; &lt;msg&gt;Insertado registro nº ",ROW()-1," en BATCH_DATOS_CNT_PER: &lt;/msg&gt;&lt;/sql&gt;")</f>
        <v>&lt;sql&gt; &lt;type&gt;INSERT&lt;/type&gt; &lt;value&gt;INSERT INTO BATCH_DATOS_CNT_PER (CNT_ID, PER_ID, CNT_PER_TIN, CNT_PER_OIN) VALUES (21, 21, 'T', 1)&lt;/value&gt; &lt;msg&gt;Insertado registro nº 21 en BATCH_DATOS_CNT_PER: &lt;/msg&gt;&lt;/sql&gt;</v>
      </c>
    </row>
    <row r="23" spans="1:7" x14ac:dyDescent="0.25">
      <c r="A23" t="str">
        <f>CONCATENATE("&lt;sql&gt; &lt;type&gt;INSERT&lt;/type&gt; &lt;value&gt;",SUBSTITUTE(SQL!A23,";",""),"&lt;/value&gt; &lt;msg&gt;Insertado registro nº ",ROW()-1," en BATCH_DATOS_EXP: &lt;/msg&gt;&lt;/sql&gt;")</f>
        <v>&lt;sql&gt; &lt;type&gt;INSERT&lt;/type&gt; &lt;value&gt;INSERT INTO BATCH_DATOS_EXP (EXP_ID, ARQ_ID, EXP_BORRADO, DD_TPE_CODIGO, DD_EEX_CODIGO, RCF_ESQ_ID, RCF_AGE_ID, RCF_SCA_ID, EXP_MARCADO_BPM, EXP_MANUAL) VALUES (22,1,0,'RECOBRO',1,4,1, 1, null, 0)&lt;/value&gt; &lt;msg&gt;Insertado registro nº 22 en BATCH_DATOS_EXP: &lt;/msg&gt;&lt;/sql&gt;</v>
      </c>
      <c r="B23" t="s">
        <v>75</v>
      </c>
      <c r="C23" t="str">
        <f>CONCATENATE("&lt;sql&gt; &lt;type&gt;INSERT&lt;/type&gt; &lt;value&gt;",SUBSTITUTE(SQL!C23,";",""),"&lt;/value&gt; &lt;msg&gt;Insertado registro nº ",ROW()-1," en BATCH_DATOS_CNT_EXP: &lt;/msg&gt;&lt;/sql&gt;")</f>
        <v>&lt;sql&gt; &lt;type&gt;INSERT&lt;/type&gt; &lt;value&gt;INSERT INTO BATCH_DATOS_CNT_EXP VALUES (21,22)&lt;/value&gt; &lt;msg&gt;Insertado registro nº 22 en BATCH_DATOS_CNT_EXP: &lt;/msg&gt;&lt;/sql&gt;</v>
      </c>
      <c r="E23" t="str">
        <f>CONCATENATE("&lt;sql&gt; &lt;type&gt;INSERT&lt;/type&gt; &lt;value&gt;",SUBSTITUTE(SQL!E23,";",""),"&lt;/value&gt; &lt;msg&gt;Insertado registro nº ",ROW()-1," en BATCH_DATOS_PER_EXP: &lt;/msg&gt;&lt;/sql&gt;")</f>
        <v>&lt;sql&gt; &lt;type&gt;INSERT&lt;/type&gt; &lt;value&gt;INSERT INTO BATCH_DATOS_PER_EXP VALUES (21,22)&lt;/value&gt; &lt;msg&gt;Insertado registro nº 22 en BATCH_DATOS_PER_EXP: &lt;/msg&gt;&lt;/sql&gt;</v>
      </c>
      <c r="G23" t="str">
        <f>CONCATENATE("&lt;sql&gt; &lt;type&gt;INSERT&lt;/type&gt; &lt;value&gt;",SUBSTITUTE(SQL!G23,";",""),"&lt;/value&gt; &lt;msg&gt;Insertado registro nº ",ROW()-1," en BATCH_DATOS_CNT_PER: &lt;/msg&gt;&lt;/sql&gt;")</f>
        <v>&lt;sql&gt; &lt;type&gt;INSERT&lt;/type&gt; &lt;value&gt;INSERT INTO BATCH_DATOS_CNT_PER (CNT_ID, PER_ID, CNT_PER_TIN, CNT_PER_OIN) VALUES (22, 22, 'T', 1)&lt;/value&gt; &lt;msg&gt;Insertado registro nº 22 en BATCH_DATOS_CNT_PER: &lt;/msg&gt;&lt;/sql&gt;</v>
      </c>
    </row>
    <row r="24" spans="1:7" x14ac:dyDescent="0.25">
      <c r="A24" t="str">
        <f>CONCATENATE("&lt;sql&gt; &lt;type&gt;INSERT&lt;/type&gt; &lt;value&gt;",SUBSTITUTE(SQL!A24,";",""),"&lt;/value&gt; &lt;msg&gt;Insertado registro nº ",ROW()-1," en BATCH_DATOS_EXP: &lt;/msg&gt;&lt;/sql&gt;")</f>
        <v>&lt;sql&gt; &lt;type&gt;INSERT&lt;/type&gt; &lt;value&gt;INSERT INTO BATCH_DATOS_EXP (EXP_ID, ARQ_ID, EXP_BORRADO, DD_TPE_CODIGO, DD_EEX_CODIGO, RCF_ESQ_ID, RCF_AGE_ID, RCF_SCA_ID, EXP_MARCADO_BPM, EXP_MANUAL) VALUES (23,1,0,'RECOBRO',1,4,1, 1, null, 0)&lt;/value&gt; &lt;msg&gt;Insertado registro nº 23 en BATCH_DATOS_EXP: &lt;/msg&gt;&lt;/sql&gt;</v>
      </c>
      <c r="B24" t="s">
        <v>75</v>
      </c>
      <c r="C24" t="str">
        <f>CONCATENATE("&lt;sql&gt; &lt;type&gt;INSERT&lt;/type&gt; &lt;value&gt;",SUBSTITUTE(SQL!C24,";",""),"&lt;/value&gt; &lt;msg&gt;Insertado registro nº ",ROW()-1," en BATCH_DATOS_CNT_EXP: &lt;/msg&gt;&lt;/sql&gt;")</f>
        <v>&lt;sql&gt; &lt;type&gt;INSERT&lt;/type&gt; &lt;value&gt;INSERT INTO BATCH_DATOS_CNT_EXP VALUES (22,23)&lt;/value&gt; &lt;msg&gt;Insertado registro nº 23 en BATCH_DATOS_CNT_EXP: &lt;/msg&gt;&lt;/sql&gt;</v>
      </c>
      <c r="E24" t="str">
        <f>CONCATENATE("&lt;sql&gt; &lt;type&gt;INSERT&lt;/type&gt; &lt;value&gt;",SUBSTITUTE(SQL!E24,";",""),"&lt;/value&gt; &lt;msg&gt;Insertado registro nº ",ROW()-1," en BATCH_DATOS_PER_EXP: &lt;/msg&gt;&lt;/sql&gt;")</f>
        <v>&lt;sql&gt; &lt;type&gt;INSERT&lt;/type&gt; &lt;value&gt;INSERT INTO BATCH_DATOS_PER_EXP VALUES (22,23)&lt;/value&gt; &lt;msg&gt;Insertado registro nº 23 en BATCH_DATOS_PER_EXP: &lt;/msg&gt;&lt;/sql&gt;</v>
      </c>
      <c r="G24" t="str">
        <f>CONCATENATE("&lt;sql&gt; &lt;type&gt;INSERT&lt;/type&gt; &lt;value&gt;",SUBSTITUTE(SQL!G24,";",""),"&lt;/value&gt; &lt;msg&gt;Insertado registro nº ",ROW()-1," en BATCH_DATOS_CNT_PER: &lt;/msg&gt;&lt;/sql&gt;")</f>
        <v>&lt;sql&gt; &lt;type&gt;INSERT&lt;/type&gt; &lt;value&gt;INSERT INTO BATCH_DATOS_CNT_PER (CNT_ID, PER_ID, CNT_PER_TIN, CNT_PER_OIN) VALUES (23, 23, 'T', 1)&lt;/value&gt; &lt;msg&gt;Insertado registro nº 23 en BATCH_DATOS_CNT_PER: &lt;/msg&gt;&lt;/sql&gt;</v>
      </c>
    </row>
    <row r="25" spans="1:7" x14ac:dyDescent="0.25">
      <c r="A25" t="str">
        <f>CONCATENATE("&lt;sql&gt; &lt;type&gt;INSERT&lt;/type&gt; &lt;value&gt;",SUBSTITUTE(SQL!A25,";",""),"&lt;/value&gt; &lt;msg&gt;Insertado registro nº ",ROW()-1," en BATCH_DATOS_EXP: &lt;/msg&gt;&lt;/sql&gt;")</f>
        <v>&lt;sql&gt; &lt;type&gt;INSERT&lt;/type&gt; &lt;value&gt;INSERT INTO BATCH_DATOS_EXP (EXP_ID, ARQ_ID, EXP_BORRADO, DD_TPE_CODIGO, DD_EEX_CODIGO, RCF_ESQ_ID, RCF_AGE_ID, RCF_SCA_ID, EXP_MARCADO_BPM, EXP_MANUAL) VALUES (24,1,0,'RECOBRO',1,4,1, 1, null, 0)&lt;/value&gt; &lt;msg&gt;Insertado registro nº 24 en BATCH_DATOS_EXP: &lt;/msg&gt;&lt;/sql&gt;</v>
      </c>
      <c r="B25" t="s">
        <v>75</v>
      </c>
      <c r="C25" t="str">
        <f>CONCATENATE("&lt;sql&gt; &lt;type&gt;INSERT&lt;/type&gt; &lt;value&gt;",SUBSTITUTE(SQL!C25,";",""),"&lt;/value&gt; &lt;msg&gt;Insertado registro nº ",ROW()-1," en BATCH_DATOS_CNT_EXP: &lt;/msg&gt;&lt;/sql&gt;")</f>
        <v>&lt;sql&gt; &lt;type&gt;INSERT&lt;/type&gt; &lt;value&gt;INSERT INTO BATCH_DATOS_CNT_EXP VALUES (23,24)&lt;/value&gt; &lt;msg&gt;Insertado registro nº 24 en BATCH_DATOS_CNT_EXP: &lt;/msg&gt;&lt;/sql&gt;</v>
      </c>
      <c r="E25" t="str">
        <f>CONCATENATE("&lt;sql&gt; &lt;type&gt;INSERT&lt;/type&gt; &lt;value&gt;",SUBSTITUTE(SQL!E25,";",""),"&lt;/value&gt; &lt;msg&gt;Insertado registro nº ",ROW()-1," en BATCH_DATOS_PER_EXP: &lt;/msg&gt;&lt;/sql&gt;")</f>
        <v>&lt;sql&gt; &lt;type&gt;INSERT&lt;/type&gt; &lt;value&gt;INSERT INTO BATCH_DATOS_PER_EXP VALUES (23,24)&lt;/value&gt; &lt;msg&gt;Insertado registro nº 24 en BATCH_DATOS_PER_EXP: &lt;/msg&gt;&lt;/sql&gt;</v>
      </c>
      <c r="G25" t="str">
        <f>CONCATENATE("&lt;sql&gt; &lt;type&gt;INSERT&lt;/type&gt; &lt;value&gt;",SUBSTITUTE(SQL!G25,";",""),"&lt;/value&gt; &lt;msg&gt;Insertado registro nº ",ROW()-1," en BATCH_DATOS_CNT_PER: &lt;/msg&gt;&lt;/sql&gt;")</f>
        <v>&lt;sql&gt; &lt;type&gt;INSERT&lt;/type&gt; &lt;value&gt;INSERT INTO BATCH_DATOS_CNT_PER (CNT_ID, PER_ID, CNT_PER_TIN, CNT_PER_OIN) VALUES (24, 24, 'T', 1)&lt;/value&gt; &lt;msg&gt;Insertado registro nº 24 en BATCH_DATOS_CNT_PER: &lt;/msg&gt;&lt;/sql&gt;</v>
      </c>
    </row>
    <row r="26" spans="1:7" x14ac:dyDescent="0.25">
      <c r="A26" t="str">
        <f>CONCATENATE("&lt;sql&gt; &lt;type&gt;INSERT&lt;/type&gt; &lt;value&gt;",SUBSTITUTE(SQL!A26,";",""),"&lt;/value&gt; &lt;msg&gt;Insertado registro nº ",ROW()-1," en BATCH_DATOS_EXP: &lt;/msg&gt;&lt;/sql&gt;")</f>
        <v>&lt;sql&gt; &lt;type&gt;INSERT&lt;/type&gt; &lt;value&gt;INSERT INTO BATCH_DATOS_EXP (EXP_ID, ARQ_ID, EXP_BORRADO, DD_TPE_CODIGO, DD_EEX_CODIGO, RCF_ESQ_ID, RCF_AGE_ID, RCF_SCA_ID, EXP_MARCADO_BPM, EXP_MANUAL) VALUES (25,1,0,'RECOBRO',1,4,1, 1, null, 0)&lt;/value&gt; &lt;msg&gt;Insertado registro nº 25 en BATCH_DATOS_EXP: &lt;/msg&gt;&lt;/sql&gt;</v>
      </c>
      <c r="B26" t="s">
        <v>75</v>
      </c>
      <c r="C26" t="str">
        <f>CONCATENATE("&lt;sql&gt; &lt;type&gt;INSERT&lt;/type&gt; &lt;value&gt;",SUBSTITUTE(SQL!C26,";",""),"&lt;/value&gt; &lt;msg&gt;Insertado registro nº ",ROW()-1," en BATCH_DATOS_CNT_EXP: &lt;/msg&gt;&lt;/sql&gt;")</f>
        <v>&lt;sql&gt; &lt;type&gt;INSERT&lt;/type&gt; &lt;value&gt;INSERT INTO BATCH_DATOS_CNT_EXP VALUES (24,25)&lt;/value&gt; &lt;msg&gt;Insertado registro nº 25 en BATCH_DATOS_CNT_EXP: &lt;/msg&gt;&lt;/sql&gt;</v>
      </c>
      <c r="E26" t="str">
        <f>CONCATENATE("&lt;sql&gt; &lt;type&gt;INSERT&lt;/type&gt; &lt;value&gt;",SUBSTITUTE(SQL!E26,";",""),"&lt;/value&gt; &lt;msg&gt;Insertado registro nº ",ROW()-1," en BATCH_DATOS_PER_EXP: &lt;/msg&gt;&lt;/sql&gt;")</f>
        <v>&lt;sql&gt; &lt;type&gt;INSERT&lt;/type&gt; &lt;value&gt;INSERT INTO BATCH_DATOS_PER_EXP VALUES (24,25)&lt;/value&gt; &lt;msg&gt;Insertado registro nº 25 en BATCH_DATOS_PER_EXP: &lt;/msg&gt;&lt;/sql&gt;</v>
      </c>
      <c r="G26" t="str">
        <f>CONCATENATE("&lt;sql&gt; &lt;type&gt;INSERT&lt;/type&gt; &lt;value&gt;",SUBSTITUTE(SQL!G26,";",""),"&lt;/value&gt; &lt;msg&gt;Insertado registro nº ",ROW()-1," en BATCH_DATOS_CNT_PER: &lt;/msg&gt;&lt;/sql&gt;")</f>
        <v>&lt;sql&gt; &lt;type&gt;INSERT&lt;/type&gt; &lt;value&gt;INSERT INTO BATCH_DATOS_CNT_PER (CNT_ID, PER_ID, CNT_PER_TIN, CNT_PER_OIN) VALUES (25, 25, 'T', 1)&lt;/value&gt; &lt;msg&gt;Insertado registro nº 25 en BATCH_DATOS_CNT_PER: &lt;/msg&gt;&lt;/sql&gt;</v>
      </c>
    </row>
    <row r="27" spans="1:7" x14ac:dyDescent="0.25">
      <c r="A27" t="str">
        <f>CONCATENATE("&lt;sql&gt; &lt;type&gt;INSERT&lt;/type&gt; &lt;value&gt;",SUBSTITUTE(SQL!A27,";",""),"&lt;/value&gt; &lt;msg&gt;Insertado registro nº ",ROW()-1," en BATCH_DATOS_EXP: &lt;/msg&gt;&lt;/sql&gt;")</f>
        <v>&lt;sql&gt; &lt;type&gt;INSERT&lt;/type&gt; &lt;value&gt;INSERT INTO BATCH_DATOS_EXP (EXP_ID, ARQ_ID, EXP_BORRADO, DD_TPE_CODIGO, DD_EEX_CODIGO, RCF_ESQ_ID, RCF_AGE_ID, RCF_SCA_ID, EXP_MARCADO_BPM, EXP_MANUAL) VALUES (26,1,0,'RECOBRO',1,4,1, 1, null, 0)&lt;/value&gt; &lt;msg&gt;Insertado registro nº 26 en BATCH_DATOS_EXP: &lt;/msg&gt;&lt;/sql&gt;</v>
      </c>
      <c r="B27" t="s">
        <v>75</v>
      </c>
      <c r="C27" t="str">
        <f>CONCATENATE("&lt;sql&gt; &lt;type&gt;INSERT&lt;/type&gt; &lt;value&gt;",SUBSTITUTE(SQL!C27,";",""),"&lt;/value&gt; &lt;msg&gt;Insertado registro nº ",ROW()-1," en BATCH_DATOS_CNT_EXP: &lt;/msg&gt;&lt;/sql&gt;")</f>
        <v>&lt;sql&gt; &lt;type&gt;INSERT&lt;/type&gt; &lt;value&gt;INSERT INTO BATCH_DATOS_CNT_EXP VALUES (25,26)&lt;/value&gt; &lt;msg&gt;Insertado registro nº 26 en BATCH_DATOS_CNT_EXP: &lt;/msg&gt;&lt;/sql&gt;</v>
      </c>
      <c r="E27" t="str">
        <f>CONCATENATE("&lt;sql&gt; &lt;type&gt;INSERT&lt;/type&gt; &lt;value&gt;",SUBSTITUTE(SQL!E27,";",""),"&lt;/value&gt; &lt;msg&gt;Insertado registro nº ",ROW()-1," en BATCH_DATOS_PER_EXP: &lt;/msg&gt;&lt;/sql&gt;")</f>
        <v>&lt;sql&gt; &lt;type&gt;INSERT&lt;/type&gt; &lt;value&gt;INSERT INTO BATCH_DATOS_PER_EXP VALUES (25,26)&lt;/value&gt; &lt;msg&gt;Insertado registro nº 26 en BATCH_DATOS_PER_EXP: &lt;/msg&gt;&lt;/sql&gt;</v>
      </c>
      <c r="G27" t="str">
        <f>CONCATENATE("&lt;sql&gt; &lt;type&gt;INSERT&lt;/type&gt; &lt;value&gt;",SUBSTITUTE(SQL!G27,";",""),"&lt;/value&gt; &lt;msg&gt;Insertado registro nº ",ROW()-1," en BATCH_DATOS_CNT_PER: &lt;/msg&gt;&lt;/sql&gt;")</f>
        <v>&lt;sql&gt; &lt;type&gt;INSERT&lt;/type&gt; &lt;value&gt;INSERT INTO BATCH_DATOS_CNT_PER (CNT_ID, PER_ID, CNT_PER_TIN, CNT_PER_OIN) VALUES (26, 26, 'T', 1)&lt;/value&gt; &lt;msg&gt;Insertado registro nº 26 en BATCH_DATOS_CNT_PER: &lt;/msg&gt;&lt;/sql&gt;</v>
      </c>
    </row>
    <row r="28" spans="1:7" x14ac:dyDescent="0.25">
      <c r="A28" t="str">
        <f>CONCATENATE("&lt;sql&gt; &lt;type&gt;INSERT&lt;/type&gt; &lt;value&gt;",SUBSTITUTE(SQL!A28,";",""),"&lt;/value&gt; &lt;msg&gt;Insertado registro nº ",ROW()-1," en BATCH_DATOS_EXP: &lt;/msg&gt;&lt;/sql&gt;")</f>
        <v>&lt;sql&gt; &lt;type&gt;INSERT&lt;/type&gt; &lt;value&gt;INSERT INTO BATCH_DATOS_EXP (EXP_ID, ARQ_ID, EXP_BORRADO, DD_TPE_CODIGO, DD_EEX_CODIGO, RCF_ESQ_ID, RCF_AGE_ID, RCF_SCA_ID, EXP_MARCADO_BPM, EXP_MANUAL) VALUES (27,1,0,'RECOBRO',1,4,1, 1, 1, 0)&lt;/value&gt; &lt;msg&gt;Insertado registro nº 27 en BATCH_DATOS_EXP: &lt;/msg&gt;&lt;/sql&gt;</v>
      </c>
      <c r="B28" t="s">
        <v>75</v>
      </c>
      <c r="C28" t="str">
        <f>CONCATENATE("&lt;sql&gt; &lt;type&gt;INSERT&lt;/type&gt; &lt;value&gt;",SUBSTITUTE(SQL!C28,";",""),"&lt;/value&gt; &lt;msg&gt;Insertado registro nº ",ROW()-1," en BATCH_DATOS_CNT_EXP: &lt;/msg&gt;&lt;/sql&gt;")</f>
        <v>&lt;sql&gt; &lt;type&gt;INSERT&lt;/type&gt; &lt;value&gt;INSERT INTO BATCH_DATOS_CNT_EXP VALUES (26,27)&lt;/value&gt; &lt;msg&gt;Insertado registro nº 27 en BATCH_DATOS_CNT_EXP: &lt;/msg&gt;&lt;/sql&gt;</v>
      </c>
      <c r="E28" t="str">
        <f>CONCATENATE("&lt;sql&gt; &lt;type&gt;INSERT&lt;/type&gt; &lt;value&gt;",SUBSTITUTE(SQL!E28,";",""),"&lt;/value&gt; &lt;msg&gt;Insertado registro nº ",ROW()-1," en BATCH_DATOS_PER_EXP: &lt;/msg&gt;&lt;/sql&gt;")</f>
        <v>&lt;sql&gt; &lt;type&gt;INSERT&lt;/type&gt; &lt;value&gt;INSERT INTO BATCH_DATOS_PER_EXP VALUES (26,27)&lt;/value&gt; &lt;msg&gt;Insertado registro nº 27 en BATCH_DATOS_PER_EXP: &lt;/msg&gt;&lt;/sql&gt;</v>
      </c>
      <c r="G28" t="str">
        <f>CONCATENATE("&lt;sql&gt; &lt;type&gt;INSERT&lt;/type&gt; &lt;value&gt;",SUBSTITUTE(SQL!G28,";",""),"&lt;/value&gt; &lt;msg&gt;Insertado registro nº ",ROW()-1," en BATCH_DATOS_CNT_PER: &lt;/msg&gt;&lt;/sql&gt;")</f>
        <v>&lt;sql&gt; &lt;type&gt;INSERT&lt;/type&gt; &lt;value&gt;INSERT INTO BATCH_DATOS_CNT_PER (CNT_ID, PER_ID, CNT_PER_TIN, CNT_PER_OIN) VALUES (27, 27, 'T', 1)&lt;/value&gt; &lt;msg&gt;Insertado registro nº 27 en BATCH_DATOS_CNT_PER: &lt;/msg&gt;&lt;/sql&gt;</v>
      </c>
    </row>
    <row r="29" spans="1:7" x14ac:dyDescent="0.25">
      <c r="A29" t="str">
        <f>CONCATENATE("&lt;sql&gt; &lt;type&gt;INSERT&lt;/type&gt; &lt;value&gt;",SUBSTITUTE(SQL!A29,";",""),"&lt;/value&gt; &lt;msg&gt;Insertado registro nº ",ROW()-1," en BATCH_DATOS_EXP: &lt;/msg&gt;&lt;/sql&gt;")</f>
        <v>&lt;sql&gt; &lt;type&gt;INSERT&lt;/type&gt; &lt;value&gt;INSERT INTO BATCH_DATOS_EXP (EXP_ID, ARQ_ID, EXP_BORRADO, DD_TPE_CODIGO, DD_EEX_CODIGO, RCF_ESQ_ID, RCF_AGE_ID, RCF_SCA_ID, EXP_MARCADO_BPM, EXP_MANUAL) VALUES (28,1,0,'RECOBRO',1,1,1, 1, null, 0)&lt;/value&gt; &lt;msg&gt;Insertado registro nº 28 en BATCH_DATOS_EXP: &lt;/msg&gt;&lt;/sql&gt;</v>
      </c>
      <c r="B29" t="s">
        <v>75</v>
      </c>
      <c r="C29" t="str">
        <f>CONCATENATE("&lt;sql&gt; &lt;type&gt;INSERT&lt;/type&gt; &lt;value&gt;",SUBSTITUTE(SQL!C29,";",""),"&lt;/value&gt; &lt;msg&gt;Insertado registro nº ",ROW()-1," en BATCH_DATOS_CNT_EXP: &lt;/msg&gt;&lt;/sql&gt;")</f>
        <v>&lt;sql&gt; &lt;type&gt;INSERT&lt;/type&gt; &lt;value&gt;INSERT INTO BATCH_DATOS_CNT_EXP VALUES (27,28)&lt;/value&gt; &lt;msg&gt;Insertado registro nº 28 en BATCH_DATOS_CNT_EXP: &lt;/msg&gt;&lt;/sql&gt;</v>
      </c>
      <c r="E29" t="str">
        <f>CONCATENATE("&lt;sql&gt; &lt;type&gt;INSERT&lt;/type&gt; &lt;value&gt;",SUBSTITUTE(SQL!E29,";",""),"&lt;/value&gt; &lt;msg&gt;Insertado registro nº ",ROW()-1," en BATCH_DATOS_PER_EXP: &lt;/msg&gt;&lt;/sql&gt;")</f>
        <v>&lt;sql&gt; &lt;type&gt;INSERT&lt;/type&gt; &lt;value&gt;INSERT INTO BATCH_DATOS_PER_EXP VALUES (27,28)&lt;/value&gt; &lt;msg&gt;Insertado registro nº 28 en BATCH_DATOS_PER_EXP: &lt;/msg&gt;&lt;/sql&gt;</v>
      </c>
      <c r="G29" t="str">
        <f>CONCATENATE("&lt;sql&gt; &lt;type&gt;INSERT&lt;/type&gt; &lt;value&gt;",SUBSTITUTE(SQL!G29,";",""),"&lt;/value&gt; &lt;msg&gt;Insertado registro nº ",ROW()-1," en BATCH_DATOS_CNT_PER: &lt;/msg&gt;&lt;/sql&gt;")</f>
        <v>&lt;sql&gt; &lt;type&gt;INSERT&lt;/type&gt; &lt;value&gt;INSERT INTO BATCH_DATOS_CNT_PER (CNT_ID, PER_ID, CNT_PER_TIN, CNT_PER_OIN) VALUES (28, 28, 'T', 1)&lt;/value&gt; &lt;msg&gt;Insertado registro nº 28 en BATCH_DATOS_CNT_PER: &lt;/msg&gt;&lt;/sql&gt;</v>
      </c>
    </row>
    <row r="30" spans="1:7" x14ac:dyDescent="0.25">
      <c r="A30" t="str">
        <f>CONCATENATE("&lt;sql&gt; &lt;type&gt;INSERT&lt;/type&gt; &lt;value&gt;",SUBSTITUTE(SQL!A30,";",""),"&lt;/value&gt; &lt;msg&gt;Insertado registro nº ",ROW()-1," en BATCH_DATOS_EXP: &lt;/msg&gt;&lt;/sql&gt;")</f>
        <v>&lt;sql&gt; &lt;type&gt;INSERT&lt;/type&gt; &lt;value&gt;INSERT INTO BATCH_DATOS_EXP (EXP_ID, ARQ_ID, EXP_BORRADO, DD_TPE_CODIGO, DD_EEX_CODIGO, RCF_ESQ_ID, RCF_AGE_ID, RCF_SCA_ID, EXP_MARCADO_BPM, EXP_MANUAL) VALUES (29,1,0,'RECOBRO',1,1,1, 1, null, 0)&lt;/value&gt; &lt;msg&gt;Insertado registro nº 29 en BATCH_DATOS_EXP: &lt;/msg&gt;&lt;/sql&gt;</v>
      </c>
      <c r="B30" t="s">
        <v>75</v>
      </c>
      <c r="C30" t="str">
        <f>CONCATENATE("&lt;sql&gt; &lt;type&gt;INSERT&lt;/type&gt; &lt;value&gt;",SUBSTITUTE(SQL!C30,";",""),"&lt;/value&gt; &lt;msg&gt;Insertado registro nº ",ROW()-1," en BATCH_DATOS_CNT_EXP: &lt;/msg&gt;&lt;/sql&gt;")</f>
        <v>&lt;sql&gt; &lt;type&gt;INSERT&lt;/type&gt; &lt;value&gt;INSERT INTO BATCH_DATOS_CNT_EXP VALUES (28,29)&lt;/value&gt; &lt;msg&gt;Insertado registro nº 29 en BATCH_DATOS_CNT_EXP: &lt;/msg&gt;&lt;/sql&gt;</v>
      </c>
      <c r="E30" t="str">
        <f>CONCATENATE("&lt;sql&gt; &lt;type&gt;INSERT&lt;/type&gt; &lt;value&gt;",SUBSTITUTE(SQL!E30,";",""),"&lt;/value&gt; &lt;msg&gt;Insertado registro nº ",ROW()-1," en BATCH_DATOS_PER_EXP: &lt;/msg&gt;&lt;/sql&gt;")</f>
        <v>&lt;sql&gt; &lt;type&gt;INSERT&lt;/type&gt; &lt;value&gt;INSERT INTO BATCH_DATOS_PER_EXP VALUES (28,29)&lt;/value&gt; &lt;msg&gt;Insertado registro nº 29 en BATCH_DATOS_PER_EXP: &lt;/msg&gt;&lt;/sql&gt;</v>
      </c>
      <c r="G30" t="str">
        <f>CONCATENATE("&lt;sql&gt; &lt;type&gt;INSERT&lt;/type&gt; &lt;value&gt;",SUBSTITUTE(SQL!G30,";",""),"&lt;/value&gt; &lt;msg&gt;Insertado registro nº ",ROW()-1," en BATCH_DATOS_CNT_PER: &lt;/msg&gt;&lt;/sql&gt;")</f>
        <v>&lt;sql&gt; &lt;type&gt;INSERT&lt;/type&gt; &lt;value&gt;INSERT INTO BATCH_DATOS_CNT_PER (CNT_ID, PER_ID, CNT_PER_TIN, CNT_PER_OIN) VALUES (29, 29, 'T', 1)&lt;/value&gt; &lt;msg&gt;Insertado registro nº 29 en BATCH_DATOS_CNT_PER: &lt;/msg&gt;&lt;/sql&gt;</v>
      </c>
    </row>
    <row r="31" spans="1:7" x14ac:dyDescent="0.25">
      <c r="B31" t="s">
        <v>75</v>
      </c>
      <c r="C31" t="str">
        <f>CONCATENATE("&lt;sql&gt; &lt;type&gt;INSERT&lt;/type&gt; &lt;value&gt;",SUBSTITUTE(SQL!C31,";",""),"&lt;/value&gt; &lt;msg&gt;Insertado registro nº ",ROW()-1," en BATCH_DATOS_CNT_EXP: &lt;/msg&gt;&lt;/sql&gt;")</f>
        <v>&lt;sql&gt; &lt;type&gt;INSERT&lt;/type&gt; &lt;value&gt;INSERT INTO BATCH_DATOS_CNT_EXP VALUES (29,30)&lt;/value&gt; &lt;msg&gt;Insertado registro nº 30 en BATCH_DATOS_CNT_EXP: &lt;/msg&gt;&lt;/sql&gt;</v>
      </c>
      <c r="E31" t="str">
        <f>CONCATENATE("&lt;sql&gt; &lt;type&gt;INSERT&lt;/type&gt; &lt;value&gt;",SUBSTITUTE(SQL!E31,";",""),"&lt;/value&gt; &lt;msg&gt;Insertado registro nº ",ROW()-1," en BATCH_DATOS_PER_EXP: &lt;/msg&gt;&lt;/sql&gt;")</f>
        <v>&lt;sql&gt; &lt;type&gt;INSERT&lt;/type&gt; &lt;value&gt;INSERT INTO BATCH_DATOS_PER_EXP VALUES (29,30)&lt;/value&gt; &lt;msg&gt;Insertado registro nº 30 en BATCH_DATOS_PER_EXP: &lt;/msg&gt;&lt;/sql&gt;</v>
      </c>
      <c r="G31" t="str">
        <f>CONCATENATE("&lt;sql&gt; &lt;type&gt;INSERT&lt;/type&gt; &lt;value&gt;",SUBSTITUTE(SQL!G31,";",""),"&lt;/value&gt; &lt;msg&gt;Insertado registro nº ",ROW()-1," en BATCH_DATOS_CNT_PER: &lt;/msg&gt;&lt;/sql&gt;")</f>
        <v>&lt;sql&gt; &lt;type&gt;INSERT&lt;/type&gt; &lt;value&gt;INSERT INTO BATCH_DATOS_CNT_PER (CNT_ID, PER_ID, CNT_PER_TIN, CNT_PER_OIN) VALUES (30, 30, 'T', 1)&lt;/value&gt; &lt;msg&gt;Insertado registro nº 30 en BATCH_DATOS_CNT_PER: &lt;/msg&gt;&lt;/sql&gt;</v>
      </c>
    </row>
    <row r="32" spans="1:7" x14ac:dyDescent="0.25">
      <c r="B32" t="s">
        <v>75</v>
      </c>
      <c r="C32" t="str">
        <f>CONCATENATE("&lt;sql&gt; &lt;type&gt;INSERT&lt;/type&gt; &lt;value&gt;",SUBSTITUTE(SQL!C32,";",""),"&lt;/value&gt; &lt;msg&gt;Insertado registro nº ",ROW()-1," en BATCH_DATOS_CNT_EXP: &lt;/msg&gt;&lt;/sql&gt;")</f>
        <v>&lt;sql&gt; &lt;type&gt;INSERT&lt;/type&gt; &lt;value&gt;INSERT INTO BATCH_DATOS_CNT_EXP VALUES (29,31)&lt;/value&gt; &lt;msg&gt;Insertado registro nº 31 en BATCH_DATOS_CNT_EXP: &lt;/msg&gt;&lt;/sql&gt;</v>
      </c>
      <c r="E32" t="str">
        <f>CONCATENATE("&lt;sql&gt; &lt;type&gt;INSERT&lt;/type&gt; &lt;value&gt;",SUBSTITUTE(SQL!E32,";",""),"&lt;/value&gt; &lt;msg&gt;Insertado registro nº ",ROW()-1," en BATCH_DATOS_PER_EXP: &lt;/msg&gt;&lt;/sql&gt;")</f>
        <v>&lt;sql&gt; &lt;type&gt;INSERT&lt;/type&gt; &lt;value&gt;INSERT INTO BATCH_DATOS_PER_EXP VALUES (29,31)&lt;/value&gt; &lt;msg&gt;Insertado registro nº 31 en BATCH_DATOS_PER_EXP: &lt;/msg&gt;&lt;/sql&gt;</v>
      </c>
      <c r="G32" t="str">
        <f>CONCATENATE("&lt;sql&gt; &lt;type&gt;INSERT&lt;/type&gt; &lt;value&gt;",SUBSTITUTE(SQL!G32,";",""),"&lt;/value&gt; &lt;msg&gt;Insertado registro nº ",ROW()-1," en BATCH_DATOS_CNT_PER: &lt;/msg&gt;&lt;/sql&gt;")</f>
        <v>&lt;sql&gt; &lt;type&gt;INSERT&lt;/type&gt; &lt;value&gt;INSERT INTO BATCH_DATOS_CNT_PER (CNT_ID, PER_ID, CNT_PER_TIN, CNT_PER_OIN) VALUES (31, 31, 'T', 1)&lt;/value&gt; &lt;msg&gt;Insertado registro nº 31 en BATCH_DATOS_CNT_PER: &lt;/msg&gt;&lt;/sql&gt;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CONFIG</vt:lpstr>
      <vt:lpstr>DATOS ENTRADA</vt:lpstr>
      <vt:lpstr>DATOS SALIDA</vt:lpstr>
      <vt:lpstr>SQL</vt:lpstr>
      <vt:lpstr>XML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2014-04-22T17:48:15Z</dcterms:modified>
</cp:coreProperties>
</file>