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79" activeTab="3"/>
  </bookViews>
  <sheets>
    <sheet name="PCR (libres)" sheetId="1" r:id="rId1"/>
    <sheet name="DICCIONARIOS" sheetId="2" r:id="rId2"/>
    <sheet name="PRUEBA (esperada)" sheetId="3" r:id="rId3"/>
    <sheet name="PRUEBA (obtenida)" sheetId="4" r:id="rId4"/>
    <sheet name="SCRIPT BEFORE" sheetId="5" r:id="rId5"/>
    <sheet name="SETUP 1" sheetId="9" r:id="rId6"/>
    <sheet name="SETUP 2" sheetId="6" r:id="rId7"/>
    <sheet name="SETUP 3" sheetId="11" r:id="rId8"/>
    <sheet name="SETUP 4" sheetId="8" r:id="rId9"/>
    <sheet name="SCRIPT AFTER" sheetId="10" r:id="rId10"/>
    <sheet name="SQL_OBTENER_RESULTADO" sheetId="12" r:id="rId11"/>
  </sheets>
  <definedNames>
    <definedName name="_xlnm._FilterDatabase" localSheetId="0" hidden="1">'PCR (libres)'!$G$2:$I$101</definedName>
    <definedName name="_xlnm._FilterDatabase" localSheetId="2" hidden="1">'PRUEBA (esperada)'!$A$2:$H$154</definedName>
  </definedNames>
  <calcPr calcId="144525"/>
</workbook>
</file>

<file path=xl/calcChain.xml><?xml version="1.0" encoding="utf-8"?>
<calcChain xmlns="http://schemas.openxmlformats.org/spreadsheetml/2006/main">
  <c r="AB5" i="4" l="1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4" i="4"/>
  <c r="C82" i="3" l="1"/>
  <c r="D82" i="3" s="1"/>
  <c r="C83" i="3"/>
  <c r="D83" i="3" s="1"/>
  <c r="C84" i="3"/>
  <c r="D84" i="3" s="1"/>
  <c r="C85" i="3"/>
  <c r="D85" i="3" s="1"/>
  <c r="C43" i="3"/>
  <c r="D43" i="3" s="1"/>
  <c r="C86" i="3"/>
  <c r="D86" i="3" s="1"/>
  <c r="C7" i="3"/>
  <c r="D7" i="3" s="1"/>
  <c r="C87" i="3"/>
  <c r="D87" i="3" s="1"/>
  <c r="C88" i="3"/>
  <c r="D88" i="3" s="1"/>
  <c r="C89" i="3"/>
  <c r="D89" i="3" s="1"/>
  <c r="C90" i="3"/>
  <c r="D90" i="3" s="1"/>
  <c r="C91" i="3"/>
  <c r="D91" i="3" s="1"/>
  <c r="C26" i="3"/>
  <c r="D26" i="3" s="1"/>
  <c r="C44" i="3"/>
  <c r="D44" i="3" s="1"/>
  <c r="C27" i="3"/>
  <c r="D27" i="3" s="1"/>
  <c r="C8" i="3"/>
  <c r="D8" i="3" s="1"/>
  <c r="C45" i="3"/>
  <c r="D45" i="3" s="1"/>
  <c r="C28" i="3"/>
  <c r="D28" i="3" s="1"/>
  <c r="C46" i="3"/>
  <c r="D46" i="3" s="1"/>
  <c r="C47" i="3"/>
  <c r="D47" i="3" s="1"/>
  <c r="C29" i="3"/>
  <c r="D29" i="3" s="1"/>
  <c r="C30" i="3"/>
  <c r="D30" i="3" s="1"/>
  <c r="C92" i="3"/>
  <c r="D92" i="3" s="1"/>
  <c r="C48" i="3"/>
  <c r="D48" i="3" s="1"/>
  <c r="C93" i="3"/>
  <c r="D93" i="3" s="1"/>
  <c r="C49" i="3"/>
  <c r="D49" i="3" s="1"/>
  <c r="C94" i="3"/>
  <c r="D94" i="3" s="1"/>
  <c r="C95" i="3"/>
  <c r="D95" i="3" s="1"/>
  <c r="C96" i="3"/>
  <c r="D96" i="3" s="1"/>
  <c r="C97" i="3"/>
  <c r="D97" i="3" s="1"/>
  <c r="C50" i="3"/>
  <c r="D50" i="3" s="1"/>
  <c r="C9" i="3"/>
  <c r="D9" i="3" s="1"/>
  <c r="C51" i="3"/>
  <c r="D51" i="3" s="1"/>
  <c r="C10" i="3"/>
  <c r="D10" i="3" s="1"/>
  <c r="C52" i="3"/>
  <c r="D52" i="3" s="1"/>
  <c r="C11" i="3"/>
  <c r="D11" i="3" s="1"/>
  <c r="C12" i="3"/>
  <c r="D12" i="3" s="1"/>
  <c r="C4" i="3"/>
  <c r="D4" i="3" s="1"/>
  <c r="C13" i="3"/>
  <c r="D13" i="3" s="1"/>
  <c r="C53" i="3"/>
  <c r="D53" i="3" s="1"/>
  <c r="C98" i="3"/>
  <c r="D98" i="3" s="1"/>
  <c r="C99" i="3"/>
  <c r="D99" i="3" s="1"/>
  <c r="C100" i="3"/>
  <c r="D100" i="3" s="1"/>
  <c r="C101" i="3"/>
  <c r="D101" i="3" s="1"/>
  <c r="C14" i="3"/>
  <c r="D14" i="3" s="1"/>
  <c r="C31" i="3"/>
  <c r="D31" i="3" s="1"/>
  <c r="C15" i="3"/>
  <c r="D15" i="3" s="1"/>
  <c r="C32" i="3"/>
  <c r="D32" i="3" s="1"/>
  <c r="C54" i="3"/>
  <c r="D54" i="3" s="1"/>
  <c r="C33" i="3"/>
  <c r="D33" i="3" s="1"/>
  <c r="C55" i="3"/>
  <c r="D55" i="3" s="1"/>
  <c r="C56" i="3"/>
  <c r="D56" i="3" s="1"/>
  <c r="C57" i="3"/>
  <c r="D57" i="3" s="1"/>
  <c r="C102" i="3"/>
  <c r="D102" i="3" s="1"/>
  <c r="C58" i="3"/>
  <c r="D58" i="3" s="1"/>
  <c r="C103" i="3"/>
  <c r="D103" i="3" s="1"/>
  <c r="C104" i="3"/>
  <c r="D104" i="3" s="1"/>
  <c r="C16" i="3"/>
  <c r="D16" i="3" s="1"/>
  <c r="C59" i="3"/>
  <c r="D59" i="3" s="1"/>
  <c r="C60" i="3"/>
  <c r="D60" i="3" s="1"/>
  <c r="C34" i="3"/>
  <c r="D34" i="3" s="1"/>
  <c r="C105" i="3"/>
  <c r="D105" i="3" s="1"/>
  <c r="C106" i="3"/>
  <c r="D106" i="3" s="1"/>
  <c r="C61" i="3"/>
  <c r="D61" i="3" s="1"/>
  <c r="C62" i="3"/>
  <c r="D62" i="3" s="1"/>
  <c r="C35" i="3"/>
  <c r="D35" i="3" s="1"/>
  <c r="C107" i="3"/>
  <c r="D107" i="3" s="1"/>
  <c r="C63" i="3"/>
  <c r="D63" i="3" s="1"/>
  <c r="C64" i="3"/>
  <c r="D64" i="3" s="1"/>
  <c r="C65" i="3"/>
  <c r="D65" i="3" s="1"/>
  <c r="C66" i="3"/>
  <c r="D66" i="3" s="1"/>
  <c r="C17" i="3"/>
  <c r="D1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67" i="3"/>
  <c r="D67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8" i="3"/>
  <c r="D18" i="3" s="1"/>
  <c r="C19" i="3"/>
  <c r="D19" i="3" s="1"/>
  <c r="C20" i="3"/>
  <c r="D20" i="3" s="1"/>
  <c r="C21" i="3"/>
  <c r="D21" i="3" s="1"/>
  <c r="C68" i="3"/>
  <c r="D68" i="3" s="1"/>
  <c r="C127" i="3"/>
  <c r="D127" i="3" s="1"/>
  <c r="C128" i="3"/>
  <c r="D128" i="3" s="1"/>
  <c r="C69" i="3"/>
  <c r="D69" i="3" s="1"/>
  <c r="C70" i="3"/>
  <c r="D70" i="3" s="1"/>
  <c r="C36" i="3"/>
  <c r="D36" i="3" s="1"/>
  <c r="C129" i="3"/>
  <c r="D129" i="3" s="1"/>
  <c r="C130" i="3"/>
  <c r="D130" i="3" s="1"/>
  <c r="C131" i="3"/>
  <c r="D131" i="3" s="1"/>
  <c r="C71" i="3"/>
  <c r="D71" i="3" s="1"/>
  <c r="C72" i="3"/>
  <c r="D72" i="3" s="1"/>
  <c r="C73" i="3"/>
  <c r="D73" i="3" s="1"/>
  <c r="C37" i="3"/>
  <c r="D37" i="3" s="1"/>
  <c r="C74" i="3"/>
  <c r="D74" i="3" s="1"/>
  <c r="C75" i="3"/>
  <c r="D75" i="3" s="1"/>
  <c r="C38" i="3"/>
  <c r="D38" i="3" s="1"/>
  <c r="C76" i="3"/>
  <c r="D76" i="3" s="1"/>
  <c r="C77" i="3"/>
  <c r="D77" i="3" s="1"/>
  <c r="C132" i="3"/>
  <c r="D132" i="3" s="1"/>
  <c r="C78" i="3"/>
  <c r="D78" i="3" s="1"/>
  <c r="C79" i="3"/>
  <c r="D79" i="3" s="1"/>
  <c r="C39" i="3"/>
  <c r="D39" i="3" s="1"/>
  <c r="C22" i="3"/>
  <c r="D22" i="3" s="1"/>
  <c r="C23" i="3"/>
  <c r="D23" i="3" s="1"/>
  <c r="C24" i="3"/>
  <c r="D24" i="3" s="1"/>
  <c r="C5" i="3"/>
  <c r="D5" i="3" s="1"/>
  <c r="C25" i="3"/>
  <c r="D25" i="3" s="1"/>
  <c r="C40" i="3"/>
  <c r="D40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41" i="3"/>
  <c r="D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80" i="3"/>
  <c r="D80" i="3" s="1"/>
  <c r="C81" i="3"/>
  <c r="D81" i="3" s="1"/>
  <c r="C42" i="3"/>
  <c r="D42" i="3" s="1"/>
  <c r="C154" i="3"/>
  <c r="D154" i="3" s="1"/>
  <c r="J100" i="4" l="1"/>
  <c r="K100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K3" i="4"/>
  <c r="J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H3" i="4"/>
  <c r="G3" i="4"/>
  <c r="W5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" i="4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2" i="11"/>
  <c r="A1" i="11" l="1"/>
  <c r="A146" i="9"/>
  <c r="A142" i="9"/>
  <c r="A1" i="9"/>
  <c r="A5" i="8" l="1"/>
  <c r="A1" i="8"/>
  <c r="A1" i="6"/>
  <c r="A1" i="5"/>
  <c r="E245" i="4" l="1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A82" i="3"/>
  <c r="B82" i="3" s="1"/>
  <c r="E82" i="3"/>
  <c r="F82" i="3"/>
  <c r="G82" i="3"/>
  <c r="A83" i="3"/>
  <c r="B83" i="3" s="1"/>
  <c r="E83" i="3"/>
  <c r="F83" i="3"/>
  <c r="G83" i="3"/>
  <c r="A84" i="3"/>
  <c r="B84" i="3" s="1"/>
  <c r="E84" i="3"/>
  <c r="F84" i="3"/>
  <c r="G84" i="3"/>
  <c r="A85" i="3"/>
  <c r="B85" i="3" s="1"/>
  <c r="E85" i="3"/>
  <c r="F85" i="3"/>
  <c r="G85" i="3"/>
  <c r="A43" i="3"/>
  <c r="B43" i="3" s="1"/>
  <c r="E43" i="3"/>
  <c r="F43" i="3"/>
  <c r="G43" i="3"/>
  <c r="A86" i="3"/>
  <c r="B86" i="3" s="1"/>
  <c r="E86" i="3"/>
  <c r="F86" i="3"/>
  <c r="G86" i="3"/>
  <c r="A7" i="3"/>
  <c r="B7" i="3" s="1"/>
  <c r="E7" i="3"/>
  <c r="F7" i="3"/>
  <c r="G7" i="3"/>
  <c r="A87" i="3"/>
  <c r="B87" i="3" s="1"/>
  <c r="E87" i="3"/>
  <c r="F87" i="3"/>
  <c r="G87" i="3"/>
  <c r="A88" i="3"/>
  <c r="B88" i="3" s="1"/>
  <c r="E88" i="3"/>
  <c r="F88" i="3"/>
  <c r="G88" i="3"/>
  <c r="A89" i="3"/>
  <c r="B89" i="3" s="1"/>
  <c r="E89" i="3"/>
  <c r="F89" i="3"/>
  <c r="G89" i="3"/>
  <c r="A90" i="3"/>
  <c r="B90" i="3" s="1"/>
  <c r="E90" i="3"/>
  <c r="F90" i="3"/>
  <c r="G90" i="3"/>
  <c r="A91" i="3"/>
  <c r="B91" i="3" s="1"/>
  <c r="E91" i="3"/>
  <c r="F91" i="3"/>
  <c r="G91" i="3"/>
  <c r="A26" i="3"/>
  <c r="B26" i="3" s="1"/>
  <c r="E26" i="3"/>
  <c r="F26" i="3"/>
  <c r="G26" i="3"/>
  <c r="A44" i="3"/>
  <c r="B44" i="3" s="1"/>
  <c r="E44" i="3"/>
  <c r="F44" i="3"/>
  <c r="G44" i="3"/>
  <c r="A27" i="3"/>
  <c r="B27" i="3" s="1"/>
  <c r="E27" i="3"/>
  <c r="F27" i="3"/>
  <c r="G27" i="3"/>
  <c r="A8" i="3"/>
  <c r="B8" i="3" s="1"/>
  <c r="E8" i="3"/>
  <c r="F8" i="3"/>
  <c r="G8" i="3"/>
  <c r="A45" i="3"/>
  <c r="B45" i="3" s="1"/>
  <c r="E45" i="3"/>
  <c r="F45" i="3"/>
  <c r="G45" i="3"/>
  <c r="A28" i="3"/>
  <c r="B28" i="3" s="1"/>
  <c r="E28" i="3"/>
  <c r="F28" i="3"/>
  <c r="G28" i="3"/>
  <c r="A46" i="3"/>
  <c r="B46" i="3" s="1"/>
  <c r="E46" i="3"/>
  <c r="F46" i="3"/>
  <c r="G46" i="3"/>
  <c r="A47" i="3"/>
  <c r="B47" i="3" s="1"/>
  <c r="E47" i="3"/>
  <c r="F47" i="3"/>
  <c r="G47" i="3"/>
  <c r="A29" i="3"/>
  <c r="B29" i="3" s="1"/>
  <c r="E29" i="3"/>
  <c r="F29" i="3"/>
  <c r="G29" i="3"/>
  <c r="A30" i="3"/>
  <c r="B30" i="3" s="1"/>
  <c r="E30" i="3"/>
  <c r="F30" i="3"/>
  <c r="G30" i="3"/>
  <c r="A92" i="3"/>
  <c r="B92" i="3" s="1"/>
  <c r="E92" i="3"/>
  <c r="F92" i="3"/>
  <c r="G92" i="3"/>
  <c r="A48" i="3"/>
  <c r="B48" i="3" s="1"/>
  <c r="E48" i="3"/>
  <c r="F48" i="3"/>
  <c r="G48" i="3"/>
  <c r="A93" i="3"/>
  <c r="B93" i="3" s="1"/>
  <c r="E93" i="3"/>
  <c r="F93" i="3"/>
  <c r="G93" i="3"/>
  <c r="A49" i="3"/>
  <c r="B49" i="3" s="1"/>
  <c r="E49" i="3"/>
  <c r="F49" i="3"/>
  <c r="G49" i="3"/>
  <c r="A94" i="3"/>
  <c r="B94" i="3" s="1"/>
  <c r="E94" i="3"/>
  <c r="F94" i="3"/>
  <c r="G94" i="3"/>
  <c r="A95" i="3"/>
  <c r="B95" i="3" s="1"/>
  <c r="E95" i="3"/>
  <c r="F95" i="3"/>
  <c r="G95" i="3"/>
  <c r="A96" i="3"/>
  <c r="B96" i="3" s="1"/>
  <c r="E96" i="3"/>
  <c r="F96" i="3"/>
  <c r="G96" i="3"/>
  <c r="A97" i="3"/>
  <c r="B97" i="3" s="1"/>
  <c r="E97" i="3"/>
  <c r="F97" i="3"/>
  <c r="G97" i="3"/>
  <c r="A50" i="3"/>
  <c r="B50" i="3" s="1"/>
  <c r="E50" i="3"/>
  <c r="F50" i="3"/>
  <c r="G50" i="3"/>
  <c r="A9" i="3"/>
  <c r="B9" i="3" s="1"/>
  <c r="E9" i="3"/>
  <c r="F9" i="3"/>
  <c r="G9" i="3"/>
  <c r="A51" i="3"/>
  <c r="B51" i="3" s="1"/>
  <c r="E51" i="3"/>
  <c r="F51" i="3"/>
  <c r="G51" i="3"/>
  <c r="A10" i="3"/>
  <c r="B10" i="3" s="1"/>
  <c r="E10" i="3"/>
  <c r="F10" i="3"/>
  <c r="G10" i="3"/>
  <c r="A52" i="3"/>
  <c r="B52" i="3" s="1"/>
  <c r="E52" i="3"/>
  <c r="F52" i="3"/>
  <c r="G52" i="3"/>
  <c r="A11" i="3"/>
  <c r="B11" i="3" s="1"/>
  <c r="E11" i="3"/>
  <c r="F11" i="3"/>
  <c r="G11" i="3"/>
  <c r="A12" i="3"/>
  <c r="B12" i="3" s="1"/>
  <c r="E12" i="3"/>
  <c r="F12" i="3"/>
  <c r="G12" i="3"/>
  <c r="A4" i="3"/>
  <c r="B4" i="3" s="1"/>
  <c r="E4" i="3"/>
  <c r="F4" i="3"/>
  <c r="G4" i="3"/>
  <c r="A13" i="3"/>
  <c r="B13" i="3" s="1"/>
  <c r="E13" i="3"/>
  <c r="F13" i="3"/>
  <c r="G13" i="3"/>
  <c r="A53" i="3"/>
  <c r="B53" i="3" s="1"/>
  <c r="E53" i="3"/>
  <c r="F53" i="3"/>
  <c r="G53" i="3"/>
  <c r="A98" i="3"/>
  <c r="B98" i="3" s="1"/>
  <c r="E98" i="3"/>
  <c r="F98" i="3"/>
  <c r="G98" i="3"/>
  <c r="A99" i="3"/>
  <c r="B99" i="3" s="1"/>
  <c r="E99" i="3"/>
  <c r="F99" i="3"/>
  <c r="G99" i="3"/>
  <c r="A100" i="3"/>
  <c r="B100" i="3" s="1"/>
  <c r="E100" i="3"/>
  <c r="F100" i="3"/>
  <c r="G100" i="3"/>
  <c r="A101" i="3"/>
  <c r="B101" i="3" s="1"/>
  <c r="E101" i="3"/>
  <c r="F101" i="3"/>
  <c r="G101" i="3"/>
  <c r="A14" i="3"/>
  <c r="B14" i="3" s="1"/>
  <c r="E14" i="3"/>
  <c r="F14" i="3"/>
  <c r="G14" i="3"/>
  <c r="A31" i="3"/>
  <c r="B31" i="3" s="1"/>
  <c r="E31" i="3"/>
  <c r="F31" i="3"/>
  <c r="G31" i="3"/>
  <c r="A15" i="3"/>
  <c r="B15" i="3" s="1"/>
  <c r="E15" i="3"/>
  <c r="F15" i="3"/>
  <c r="G15" i="3"/>
  <c r="A32" i="3"/>
  <c r="B32" i="3" s="1"/>
  <c r="E32" i="3"/>
  <c r="F32" i="3"/>
  <c r="G32" i="3"/>
  <c r="A54" i="3"/>
  <c r="B54" i="3" s="1"/>
  <c r="E54" i="3"/>
  <c r="F54" i="3"/>
  <c r="G54" i="3"/>
  <c r="A33" i="3"/>
  <c r="B33" i="3" s="1"/>
  <c r="E33" i="3"/>
  <c r="F33" i="3"/>
  <c r="G33" i="3"/>
  <c r="A55" i="3"/>
  <c r="B55" i="3" s="1"/>
  <c r="E55" i="3"/>
  <c r="F55" i="3"/>
  <c r="G55" i="3"/>
  <c r="A56" i="3"/>
  <c r="B56" i="3" s="1"/>
  <c r="E56" i="3"/>
  <c r="F56" i="3"/>
  <c r="G56" i="3"/>
  <c r="A57" i="3"/>
  <c r="B57" i="3" s="1"/>
  <c r="E57" i="3"/>
  <c r="F57" i="3"/>
  <c r="G57" i="3"/>
  <c r="A102" i="3"/>
  <c r="B102" i="3" s="1"/>
  <c r="E102" i="3"/>
  <c r="F102" i="3"/>
  <c r="G102" i="3"/>
  <c r="A58" i="3"/>
  <c r="B58" i="3" s="1"/>
  <c r="E58" i="3"/>
  <c r="F58" i="3"/>
  <c r="G58" i="3"/>
  <c r="A103" i="3"/>
  <c r="B103" i="3" s="1"/>
  <c r="E103" i="3"/>
  <c r="F103" i="3"/>
  <c r="G103" i="3"/>
  <c r="A104" i="3"/>
  <c r="B104" i="3" s="1"/>
  <c r="E104" i="3"/>
  <c r="F104" i="3"/>
  <c r="G104" i="3"/>
  <c r="A16" i="3"/>
  <c r="B16" i="3" s="1"/>
  <c r="E16" i="3"/>
  <c r="F16" i="3"/>
  <c r="G16" i="3"/>
  <c r="A59" i="3"/>
  <c r="B59" i="3" s="1"/>
  <c r="E59" i="3"/>
  <c r="F59" i="3"/>
  <c r="G59" i="3"/>
  <c r="A60" i="3"/>
  <c r="B60" i="3" s="1"/>
  <c r="E60" i="3"/>
  <c r="F60" i="3"/>
  <c r="G60" i="3"/>
  <c r="A34" i="3"/>
  <c r="B34" i="3" s="1"/>
  <c r="E34" i="3"/>
  <c r="F34" i="3"/>
  <c r="G34" i="3"/>
  <c r="A105" i="3"/>
  <c r="B105" i="3" s="1"/>
  <c r="E105" i="3"/>
  <c r="F105" i="3"/>
  <c r="G105" i="3"/>
  <c r="A106" i="3"/>
  <c r="B106" i="3" s="1"/>
  <c r="E106" i="3"/>
  <c r="F106" i="3"/>
  <c r="G106" i="3"/>
  <c r="A61" i="3"/>
  <c r="B61" i="3" s="1"/>
  <c r="E61" i="3"/>
  <c r="F61" i="3"/>
  <c r="G61" i="3"/>
  <c r="A62" i="3"/>
  <c r="B62" i="3" s="1"/>
  <c r="E62" i="3"/>
  <c r="F62" i="3"/>
  <c r="G62" i="3"/>
  <c r="A35" i="3"/>
  <c r="B35" i="3" s="1"/>
  <c r="E35" i="3"/>
  <c r="F35" i="3"/>
  <c r="G35" i="3"/>
  <c r="A107" i="3"/>
  <c r="B107" i="3" s="1"/>
  <c r="E107" i="3"/>
  <c r="F107" i="3"/>
  <c r="G107" i="3"/>
  <c r="A63" i="3"/>
  <c r="B63" i="3" s="1"/>
  <c r="E63" i="3"/>
  <c r="F63" i="3"/>
  <c r="G63" i="3"/>
  <c r="A64" i="3"/>
  <c r="B64" i="3" s="1"/>
  <c r="E64" i="3"/>
  <c r="F64" i="3"/>
  <c r="G64" i="3"/>
  <c r="A65" i="3"/>
  <c r="B65" i="3" s="1"/>
  <c r="E65" i="3"/>
  <c r="F65" i="3"/>
  <c r="G65" i="3"/>
  <c r="A66" i="3"/>
  <c r="B66" i="3" s="1"/>
  <c r="E66" i="3"/>
  <c r="F66" i="3"/>
  <c r="G66" i="3"/>
  <c r="A17" i="3"/>
  <c r="B17" i="3" s="1"/>
  <c r="E17" i="3"/>
  <c r="F17" i="3"/>
  <c r="G17" i="3"/>
  <c r="A108" i="3"/>
  <c r="B108" i="3" s="1"/>
  <c r="E108" i="3"/>
  <c r="F108" i="3"/>
  <c r="G108" i="3"/>
  <c r="A109" i="3"/>
  <c r="B109" i="3" s="1"/>
  <c r="E109" i="3"/>
  <c r="F109" i="3"/>
  <c r="G109" i="3"/>
  <c r="A110" i="3"/>
  <c r="B110" i="3" s="1"/>
  <c r="E110" i="3"/>
  <c r="F110" i="3"/>
  <c r="G110" i="3"/>
  <c r="A111" i="3"/>
  <c r="B111" i="3" s="1"/>
  <c r="E111" i="3"/>
  <c r="F111" i="3"/>
  <c r="G111" i="3"/>
  <c r="A112" i="3"/>
  <c r="B112" i="3" s="1"/>
  <c r="E112" i="3"/>
  <c r="F112" i="3"/>
  <c r="G112" i="3"/>
  <c r="A113" i="3"/>
  <c r="B113" i="3" s="1"/>
  <c r="E113" i="3"/>
  <c r="F113" i="3"/>
  <c r="G113" i="3"/>
  <c r="A114" i="3"/>
  <c r="B114" i="3" s="1"/>
  <c r="E114" i="3"/>
  <c r="F114" i="3"/>
  <c r="G114" i="3"/>
  <c r="A115" i="3"/>
  <c r="B115" i="3" s="1"/>
  <c r="E115" i="3"/>
  <c r="F115" i="3"/>
  <c r="G115" i="3"/>
  <c r="A116" i="3"/>
  <c r="B116" i="3" s="1"/>
  <c r="E116" i="3"/>
  <c r="F116" i="3"/>
  <c r="G116" i="3"/>
  <c r="A117" i="3"/>
  <c r="B117" i="3" s="1"/>
  <c r="E117" i="3"/>
  <c r="F117" i="3"/>
  <c r="G117" i="3"/>
  <c r="A118" i="3"/>
  <c r="B118" i="3" s="1"/>
  <c r="E118" i="3"/>
  <c r="F118" i="3"/>
  <c r="G118" i="3"/>
  <c r="A119" i="3"/>
  <c r="B119" i="3" s="1"/>
  <c r="E119" i="3"/>
  <c r="F119" i="3"/>
  <c r="G119" i="3"/>
  <c r="A120" i="3"/>
  <c r="B120" i="3" s="1"/>
  <c r="E120" i="3"/>
  <c r="F120" i="3"/>
  <c r="G120" i="3"/>
  <c r="A67" i="3"/>
  <c r="B67" i="3" s="1"/>
  <c r="E67" i="3"/>
  <c r="F67" i="3"/>
  <c r="G67" i="3"/>
  <c r="A121" i="3"/>
  <c r="B121" i="3" s="1"/>
  <c r="E121" i="3"/>
  <c r="F121" i="3"/>
  <c r="G121" i="3"/>
  <c r="A122" i="3"/>
  <c r="B122" i="3" s="1"/>
  <c r="E122" i="3"/>
  <c r="F122" i="3"/>
  <c r="G122" i="3"/>
  <c r="A123" i="3"/>
  <c r="B123" i="3" s="1"/>
  <c r="E123" i="3"/>
  <c r="F123" i="3"/>
  <c r="G123" i="3"/>
  <c r="A124" i="3"/>
  <c r="B124" i="3" s="1"/>
  <c r="E124" i="3"/>
  <c r="F124" i="3"/>
  <c r="G124" i="3"/>
  <c r="A125" i="3"/>
  <c r="B125" i="3" s="1"/>
  <c r="E125" i="3"/>
  <c r="F125" i="3"/>
  <c r="G125" i="3"/>
  <c r="A126" i="3"/>
  <c r="B126" i="3" s="1"/>
  <c r="E126" i="3"/>
  <c r="F126" i="3"/>
  <c r="G126" i="3"/>
  <c r="A18" i="3"/>
  <c r="B18" i="3" s="1"/>
  <c r="E18" i="3"/>
  <c r="F18" i="3"/>
  <c r="G18" i="3"/>
  <c r="A19" i="3"/>
  <c r="B19" i="3" s="1"/>
  <c r="E19" i="3"/>
  <c r="F19" i="3"/>
  <c r="G19" i="3"/>
  <c r="A20" i="3"/>
  <c r="B20" i="3" s="1"/>
  <c r="E20" i="3"/>
  <c r="F20" i="3"/>
  <c r="G20" i="3"/>
  <c r="A21" i="3"/>
  <c r="B21" i="3" s="1"/>
  <c r="E21" i="3"/>
  <c r="F21" i="3"/>
  <c r="G21" i="3"/>
  <c r="A68" i="3"/>
  <c r="B68" i="3" s="1"/>
  <c r="E68" i="3"/>
  <c r="F68" i="3"/>
  <c r="G68" i="3"/>
  <c r="A127" i="3"/>
  <c r="B127" i="3" s="1"/>
  <c r="E127" i="3"/>
  <c r="F127" i="3"/>
  <c r="G127" i="3"/>
  <c r="A128" i="3"/>
  <c r="B128" i="3" s="1"/>
  <c r="E128" i="3"/>
  <c r="F128" i="3"/>
  <c r="G128" i="3"/>
  <c r="A69" i="3"/>
  <c r="B69" i="3" s="1"/>
  <c r="E69" i="3"/>
  <c r="F69" i="3"/>
  <c r="G69" i="3"/>
  <c r="A70" i="3"/>
  <c r="B70" i="3" s="1"/>
  <c r="E70" i="3"/>
  <c r="F70" i="3"/>
  <c r="G70" i="3"/>
  <c r="A36" i="3"/>
  <c r="B36" i="3" s="1"/>
  <c r="E36" i="3"/>
  <c r="F36" i="3"/>
  <c r="G36" i="3"/>
  <c r="A129" i="3"/>
  <c r="B129" i="3" s="1"/>
  <c r="E129" i="3"/>
  <c r="F129" i="3"/>
  <c r="G129" i="3"/>
  <c r="A130" i="3"/>
  <c r="B130" i="3" s="1"/>
  <c r="E130" i="3"/>
  <c r="F130" i="3"/>
  <c r="G130" i="3"/>
  <c r="A131" i="3"/>
  <c r="B131" i="3" s="1"/>
  <c r="E131" i="3"/>
  <c r="F131" i="3"/>
  <c r="G131" i="3"/>
  <c r="A71" i="3"/>
  <c r="B71" i="3" s="1"/>
  <c r="E71" i="3"/>
  <c r="F71" i="3"/>
  <c r="G71" i="3"/>
  <c r="A72" i="3"/>
  <c r="B72" i="3" s="1"/>
  <c r="E72" i="3"/>
  <c r="F72" i="3"/>
  <c r="G72" i="3"/>
  <c r="A73" i="3"/>
  <c r="B73" i="3" s="1"/>
  <c r="E73" i="3"/>
  <c r="F73" i="3"/>
  <c r="G73" i="3"/>
  <c r="A37" i="3"/>
  <c r="B37" i="3" s="1"/>
  <c r="E37" i="3"/>
  <c r="F37" i="3"/>
  <c r="G37" i="3"/>
  <c r="A74" i="3"/>
  <c r="B74" i="3" s="1"/>
  <c r="E74" i="3"/>
  <c r="F74" i="3"/>
  <c r="G74" i="3"/>
  <c r="A75" i="3"/>
  <c r="B75" i="3" s="1"/>
  <c r="E75" i="3"/>
  <c r="F75" i="3"/>
  <c r="G75" i="3"/>
  <c r="A38" i="3"/>
  <c r="B38" i="3" s="1"/>
  <c r="E38" i="3"/>
  <c r="F38" i="3"/>
  <c r="G38" i="3"/>
  <c r="A76" i="3"/>
  <c r="B76" i="3" s="1"/>
  <c r="E76" i="3"/>
  <c r="F76" i="3"/>
  <c r="G76" i="3"/>
  <c r="A77" i="3"/>
  <c r="B77" i="3" s="1"/>
  <c r="E77" i="3"/>
  <c r="F77" i="3"/>
  <c r="G77" i="3"/>
  <c r="A132" i="3"/>
  <c r="B132" i="3" s="1"/>
  <c r="E132" i="3"/>
  <c r="F132" i="3"/>
  <c r="G132" i="3"/>
  <c r="A78" i="3"/>
  <c r="B78" i="3" s="1"/>
  <c r="E78" i="3"/>
  <c r="F78" i="3"/>
  <c r="G78" i="3"/>
  <c r="A79" i="3"/>
  <c r="B79" i="3" s="1"/>
  <c r="E79" i="3"/>
  <c r="F79" i="3"/>
  <c r="G79" i="3"/>
  <c r="A39" i="3"/>
  <c r="B39" i="3" s="1"/>
  <c r="E39" i="3"/>
  <c r="F39" i="3"/>
  <c r="G39" i="3"/>
  <c r="A22" i="3"/>
  <c r="B22" i="3" s="1"/>
  <c r="E22" i="3"/>
  <c r="F22" i="3"/>
  <c r="G22" i="3"/>
  <c r="A23" i="3"/>
  <c r="B23" i="3" s="1"/>
  <c r="E23" i="3"/>
  <c r="F23" i="3"/>
  <c r="G23" i="3"/>
  <c r="A24" i="3"/>
  <c r="B24" i="3" s="1"/>
  <c r="E24" i="3"/>
  <c r="F24" i="3"/>
  <c r="G24" i="3"/>
  <c r="A5" i="3"/>
  <c r="B5" i="3" s="1"/>
  <c r="E5" i="3"/>
  <c r="F5" i="3"/>
  <c r="G5" i="3"/>
  <c r="A25" i="3"/>
  <c r="B25" i="3" s="1"/>
  <c r="E25" i="3"/>
  <c r="F25" i="3"/>
  <c r="G25" i="3"/>
  <c r="A40" i="3"/>
  <c r="B40" i="3" s="1"/>
  <c r="E40" i="3"/>
  <c r="F40" i="3"/>
  <c r="G40" i="3"/>
  <c r="A133" i="3"/>
  <c r="B133" i="3" s="1"/>
  <c r="E133" i="3"/>
  <c r="F133" i="3"/>
  <c r="G133" i="3"/>
  <c r="A134" i="3"/>
  <c r="B134" i="3" s="1"/>
  <c r="E134" i="3"/>
  <c r="F134" i="3"/>
  <c r="G134" i="3"/>
  <c r="A135" i="3"/>
  <c r="B135" i="3" s="1"/>
  <c r="E135" i="3"/>
  <c r="F135" i="3"/>
  <c r="G135" i="3"/>
  <c r="A136" i="3"/>
  <c r="B136" i="3" s="1"/>
  <c r="E136" i="3"/>
  <c r="F136" i="3"/>
  <c r="G136" i="3"/>
  <c r="A137" i="3"/>
  <c r="B137" i="3" s="1"/>
  <c r="E137" i="3"/>
  <c r="F137" i="3"/>
  <c r="G137" i="3"/>
  <c r="A138" i="3"/>
  <c r="B138" i="3" s="1"/>
  <c r="E138" i="3"/>
  <c r="F138" i="3"/>
  <c r="G138" i="3"/>
  <c r="A139" i="3"/>
  <c r="B139" i="3" s="1"/>
  <c r="E139" i="3"/>
  <c r="F139" i="3"/>
  <c r="G139" i="3"/>
  <c r="A140" i="3"/>
  <c r="B140" i="3" s="1"/>
  <c r="E140" i="3"/>
  <c r="F140" i="3"/>
  <c r="G140" i="3"/>
  <c r="A141" i="3"/>
  <c r="B141" i="3" s="1"/>
  <c r="E141" i="3"/>
  <c r="F141" i="3"/>
  <c r="G141" i="3"/>
  <c r="A41" i="3"/>
  <c r="B41" i="3" s="1"/>
  <c r="E41" i="3"/>
  <c r="F41" i="3"/>
  <c r="G41" i="3"/>
  <c r="A142" i="3"/>
  <c r="B142" i="3" s="1"/>
  <c r="E142" i="3"/>
  <c r="F142" i="3"/>
  <c r="G142" i="3"/>
  <c r="A143" i="3"/>
  <c r="B143" i="3" s="1"/>
  <c r="E143" i="3"/>
  <c r="F143" i="3"/>
  <c r="G143" i="3"/>
  <c r="A144" i="3"/>
  <c r="B144" i="3" s="1"/>
  <c r="E144" i="3"/>
  <c r="F144" i="3"/>
  <c r="G144" i="3"/>
  <c r="A145" i="3"/>
  <c r="B145" i="3" s="1"/>
  <c r="E145" i="3"/>
  <c r="F145" i="3"/>
  <c r="G145" i="3"/>
  <c r="A146" i="3"/>
  <c r="B146" i="3" s="1"/>
  <c r="E146" i="3"/>
  <c r="F146" i="3"/>
  <c r="G146" i="3"/>
  <c r="A147" i="3"/>
  <c r="B147" i="3" s="1"/>
  <c r="E147" i="3"/>
  <c r="F147" i="3"/>
  <c r="G147" i="3"/>
  <c r="A148" i="3"/>
  <c r="B148" i="3" s="1"/>
  <c r="E148" i="3"/>
  <c r="F148" i="3"/>
  <c r="G148" i="3"/>
  <c r="A149" i="3"/>
  <c r="B149" i="3" s="1"/>
  <c r="E149" i="3"/>
  <c r="F149" i="3"/>
  <c r="G149" i="3"/>
  <c r="A150" i="3"/>
  <c r="B150" i="3" s="1"/>
  <c r="E150" i="3"/>
  <c r="F150" i="3"/>
  <c r="G150" i="3"/>
  <c r="A151" i="3"/>
  <c r="B151" i="3" s="1"/>
  <c r="E151" i="3"/>
  <c r="F151" i="3"/>
  <c r="G151" i="3"/>
  <c r="A152" i="3"/>
  <c r="B152" i="3" s="1"/>
  <c r="E152" i="3"/>
  <c r="F152" i="3"/>
  <c r="G152" i="3"/>
  <c r="A153" i="3"/>
  <c r="B153" i="3" s="1"/>
  <c r="E153" i="3"/>
  <c r="F153" i="3"/>
  <c r="G153" i="3"/>
  <c r="A80" i="3"/>
  <c r="B80" i="3" s="1"/>
  <c r="E80" i="3"/>
  <c r="F80" i="3"/>
  <c r="G80" i="3"/>
  <c r="A81" i="3"/>
  <c r="B81" i="3" s="1"/>
  <c r="E81" i="3"/>
  <c r="F81" i="3"/>
  <c r="G81" i="3"/>
  <c r="A42" i="3"/>
  <c r="B42" i="3" s="1"/>
  <c r="E42" i="3"/>
  <c r="F42" i="3"/>
  <c r="G42" i="3"/>
  <c r="A154" i="3"/>
  <c r="B154" i="3" s="1"/>
  <c r="E154" i="3"/>
  <c r="F154" i="3"/>
  <c r="G154" i="3"/>
  <c r="G6" i="3"/>
  <c r="F6" i="3"/>
  <c r="E6" i="3"/>
  <c r="C6" i="3"/>
  <c r="D6" i="3" s="1"/>
  <c r="A6" i="3"/>
  <c r="B6" i="3" s="1"/>
  <c r="A2" i="9" l="1"/>
  <c r="A2" i="6"/>
  <c r="A152" i="6"/>
  <c r="A151" i="6"/>
  <c r="A150" i="6"/>
  <c r="A149" i="6"/>
  <c r="A148" i="6"/>
  <c r="A147" i="6"/>
  <c r="A146" i="6"/>
  <c r="A145" i="6"/>
  <c r="A144" i="6"/>
  <c r="A143" i="6"/>
  <c r="A142" i="6"/>
  <c r="A141" i="9"/>
  <c r="A141" i="6"/>
  <c r="A140" i="9"/>
  <c r="A140" i="6"/>
  <c r="A139" i="9"/>
  <c r="A139" i="6"/>
  <c r="A138" i="9"/>
  <c r="A138" i="6"/>
  <c r="A137" i="9"/>
  <c r="A137" i="6"/>
  <c r="A136" i="9"/>
  <c r="A136" i="6"/>
  <c r="A135" i="9"/>
  <c r="A135" i="6"/>
  <c r="A134" i="9"/>
  <c r="A134" i="6"/>
  <c r="A133" i="9"/>
  <c r="A133" i="6"/>
  <c r="A132" i="9"/>
  <c r="A132" i="6"/>
  <c r="A131" i="9"/>
  <c r="A131" i="6"/>
  <c r="A130" i="9"/>
  <c r="A130" i="6"/>
  <c r="A129" i="9"/>
  <c r="A129" i="6"/>
  <c r="A128" i="9"/>
  <c r="A128" i="6"/>
  <c r="A127" i="9"/>
  <c r="A127" i="6"/>
  <c r="A126" i="9"/>
  <c r="A126" i="6"/>
  <c r="A125" i="9"/>
  <c r="A125" i="6"/>
  <c r="A124" i="9"/>
  <c r="A124" i="6"/>
  <c r="A123" i="9"/>
  <c r="A123" i="6"/>
  <c r="A122" i="9"/>
  <c r="A122" i="6"/>
  <c r="A121" i="9"/>
  <c r="A121" i="6"/>
  <c r="A120" i="9"/>
  <c r="A120" i="6"/>
  <c r="A119" i="9"/>
  <c r="A119" i="6"/>
  <c r="A118" i="9"/>
  <c r="A118" i="6"/>
  <c r="A117" i="9"/>
  <c r="A117" i="6"/>
  <c r="A116" i="9"/>
  <c r="A116" i="6"/>
  <c r="A115" i="9"/>
  <c r="A115" i="6"/>
  <c r="A114" i="9"/>
  <c r="A114" i="6"/>
  <c r="A113" i="9"/>
  <c r="A113" i="6"/>
  <c r="A112" i="9"/>
  <c r="A112" i="6"/>
  <c r="A111" i="9"/>
  <c r="A111" i="6"/>
  <c r="A110" i="9"/>
  <c r="A110" i="6"/>
  <c r="A109" i="9"/>
  <c r="A109" i="6"/>
  <c r="A108" i="9"/>
  <c r="A108" i="6"/>
  <c r="A107" i="9"/>
  <c r="A107" i="6"/>
  <c r="A106" i="9"/>
  <c r="A106" i="6"/>
  <c r="A105" i="9"/>
  <c r="A105" i="6"/>
  <c r="A104" i="9"/>
  <c r="A104" i="6"/>
  <c r="A103" i="9"/>
  <c r="A103" i="6"/>
  <c r="A102" i="9"/>
  <c r="A102" i="6"/>
  <c r="A101" i="9"/>
  <c r="A101" i="6"/>
  <c r="A100" i="9"/>
  <c r="A100" i="6"/>
  <c r="A99" i="9"/>
  <c r="A99" i="6"/>
  <c r="A98" i="9"/>
  <c r="A98" i="6"/>
  <c r="A97" i="9"/>
  <c r="A97" i="6"/>
  <c r="A96" i="9"/>
  <c r="A96" i="6"/>
  <c r="A95" i="9"/>
  <c r="A95" i="6"/>
  <c r="A94" i="9"/>
  <c r="A94" i="6"/>
  <c r="A93" i="9"/>
  <c r="A93" i="6"/>
  <c r="A92" i="9"/>
  <c r="A92" i="6"/>
  <c r="A91" i="9"/>
  <c r="A91" i="6"/>
  <c r="A90" i="9"/>
  <c r="A90" i="6"/>
  <c r="A89" i="9"/>
  <c r="A89" i="6"/>
  <c r="A88" i="9"/>
  <c r="A88" i="6"/>
  <c r="A87" i="9"/>
  <c r="A87" i="6"/>
  <c r="A86" i="9"/>
  <c r="A86" i="6"/>
  <c r="A85" i="9"/>
  <c r="A85" i="6"/>
  <c r="A84" i="9"/>
  <c r="A84" i="6"/>
  <c r="A83" i="9"/>
  <c r="A83" i="6"/>
  <c r="A82" i="9"/>
  <c r="A82" i="6"/>
  <c r="A81" i="9"/>
  <c r="A81" i="6"/>
  <c r="A80" i="9"/>
  <c r="A80" i="6"/>
  <c r="A79" i="9"/>
  <c r="A79" i="6"/>
  <c r="A78" i="9"/>
  <c r="A78" i="6"/>
  <c r="A77" i="9"/>
  <c r="A77" i="6"/>
  <c r="A76" i="9"/>
  <c r="A76" i="6"/>
  <c r="A75" i="9"/>
  <c r="A75" i="6"/>
  <c r="A74" i="9"/>
  <c r="A74" i="6"/>
  <c r="A73" i="9"/>
  <c r="A73" i="6"/>
  <c r="A72" i="9"/>
  <c r="A72" i="6"/>
  <c r="A71" i="9"/>
  <c r="A71" i="6"/>
  <c r="A70" i="9"/>
  <c r="A70" i="6"/>
  <c r="A69" i="9"/>
  <c r="A69" i="6"/>
  <c r="A68" i="9"/>
  <c r="A68" i="6"/>
  <c r="A67" i="9"/>
  <c r="A67" i="6"/>
  <c r="A66" i="9"/>
  <c r="A66" i="6"/>
  <c r="A65" i="9"/>
  <c r="A65" i="6"/>
  <c r="A64" i="9"/>
  <c r="A64" i="6"/>
  <c r="A63" i="9"/>
  <c r="A63" i="6"/>
  <c r="A62" i="9"/>
  <c r="A62" i="6"/>
  <c r="A61" i="9"/>
  <c r="A61" i="6"/>
  <c r="A60" i="9"/>
  <c r="A60" i="6"/>
  <c r="A59" i="9"/>
  <c r="A59" i="6"/>
  <c r="A58" i="9"/>
  <c r="A58" i="6"/>
  <c r="A57" i="9"/>
  <c r="A57" i="6"/>
  <c r="A56" i="9"/>
  <c r="A56" i="6"/>
  <c r="A55" i="9"/>
  <c r="A55" i="6"/>
  <c r="A54" i="9"/>
  <c r="A54" i="6"/>
  <c r="A53" i="9"/>
  <c r="A53" i="6"/>
  <c r="A52" i="9"/>
  <c r="A52" i="6"/>
  <c r="A51" i="9"/>
  <c r="A51" i="6"/>
  <c r="A50" i="9"/>
  <c r="A50" i="6"/>
  <c r="A49" i="9"/>
  <c r="A49" i="6"/>
  <c r="A48" i="9"/>
  <c r="A48" i="6"/>
  <c r="A47" i="9"/>
  <c r="A47" i="6"/>
  <c r="A46" i="9"/>
  <c r="A46" i="6"/>
  <c r="A45" i="9"/>
  <c r="A45" i="6"/>
  <c r="A44" i="9"/>
  <c r="A44" i="6"/>
  <c r="A43" i="9"/>
  <c r="A43" i="6"/>
  <c r="A42" i="9"/>
  <c r="A42" i="6"/>
  <c r="A41" i="9"/>
  <c r="A41" i="6"/>
  <c r="A40" i="9"/>
  <c r="A40" i="6"/>
  <c r="A39" i="9"/>
  <c r="A39" i="6"/>
  <c r="A38" i="9"/>
  <c r="A38" i="6"/>
  <c r="A37" i="9"/>
  <c r="A37" i="6"/>
  <c r="A36" i="9"/>
  <c r="A36" i="6"/>
  <c r="A35" i="9"/>
  <c r="A35" i="6"/>
  <c r="A34" i="9"/>
  <c r="A34" i="6"/>
  <c r="A33" i="9"/>
  <c r="A33" i="6"/>
  <c r="A32" i="9"/>
  <c r="A32" i="6"/>
  <c r="A31" i="9"/>
  <c r="A31" i="6"/>
  <c r="A30" i="9"/>
  <c r="A30" i="6"/>
  <c r="A29" i="9"/>
  <c r="A29" i="6"/>
  <c r="A28" i="9"/>
  <c r="A28" i="6"/>
  <c r="A27" i="9"/>
  <c r="A27" i="6"/>
  <c r="A26" i="9"/>
  <c r="A26" i="6"/>
  <c r="A25" i="9"/>
  <c r="A25" i="6"/>
  <c r="A24" i="9"/>
  <c r="A24" i="6"/>
  <c r="A23" i="9"/>
  <c r="A23" i="6"/>
  <c r="A22" i="9"/>
  <c r="A22" i="6"/>
  <c r="A21" i="9"/>
  <c r="A21" i="6"/>
  <c r="A20" i="9"/>
  <c r="A20" i="6"/>
  <c r="A19" i="9"/>
  <c r="A19" i="6"/>
  <c r="A18" i="9"/>
  <c r="A18" i="6"/>
  <c r="A17" i="9"/>
  <c r="A17" i="6"/>
  <c r="A16" i="9"/>
  <c r="A16" i="6"/>
  <c r="A15" i="9"/>
  <c r="A15" i="6"/>
  <c r="A14" i="9"/>
  <c r="A14" i="6"/>
  <c r="A13" i="9"/>
  <c r="A13" i="6"/>
  <c r="A12" i="9"/>
  <c r="A12" i="6"/>
  <c r="A11" i="9"/>
  <c r="A11" i="6"/>
  <c r="A10" i="9"/>
  <c r="A10" i="6"/>
  <c r="A9" i="9"/>
  <c r="A9" i="6"/>
  <c r="A8" i="9"/>
  <c r="A8" i="6"/>
  <c r="A7" i="9"/>
  <c r="A7" i="6"/>
  <c r="A6" i="9"/>
  <c r="A6" i="6"/>
  <c r="A5" i="9"/>
  <c r="A5" i="6"/>
  <c r="A4" i="9"/>
  <c r="A4" i="6"/>
  <c r="A3" i="9"/>
  <c r="A3" i="6"/>
</calcChain>
</file>

<file path=xl/sharedStrings.xml><?xml version="1.0" encoding="utf-8"?>
<sst xmlns="http://schemas.openxmlformats.org/spreadsheetml/2006/main" count="292" uniqueCount="93">
  <si>
    <t>PERSONAS</t>
  </si>
  <si>
    <t>ID</t>
  </si>
  <si>
    <t>NOMBRE</t>
  </si>
  <si>
    <t>ID_RECOVERY</t>
  </si>
  <si>
    <t>CONTRATOS</t>
  </si>
  <si>
    <t>RELACIÓN PERSONA / CONTRATO</t>
  </si>
  <si>
    <t>CONTRATO</t>
  </si>
  <si>
    <t>PERSONA</t>
  </si>
  <si>
    <t>TIPO INTERVENCIÓN</t>
  </si>
  <si>
    <t>ORDEN INTERVENCIÓN</t>
  </si>
  <si>
    <t>fin</t>
  </si>
  <si>
    <t>TIPOS DE INTERVENCIÓN</t>
  </si>
  <si>
    <t>Titular</t>
  </si>
  <si>
    <t>Avalista</t>
  </si>
  <si>
    <t>DESCRIPCIÓN</t>
  </si>
  <si>
    <t>CÓDIGO</t>
  </si>
  <si>
    <t>ARQUETIPO</t>
  </si>
  <si>
    <t>RIESGO IRREGULAR</t>
  </si>
  <si>
    <t>ÁMBITOS DE GENERACIÓN EL EXPEDIENTE</t>
  </si>
  <si>
    <t>A) Contrato de pase</t>
  </si>
  <si>
    <t>CP</t>
  </si>
  <si>
    <t>B) Contratos grupo</t>
  </si>
  <si>
    <t>CG</t>
  </si>
  <si>
    <t>C) 1 Generación</t>
  </si>
  <si>
    <t>CPGRA</t>
  </si>
  <si>
    <t>D) 2 Generación</t>
  </si>
  <si>
    <t>CSGRA</t>
  </si>
  <si>
    <t xml:space="preserve">J.A.MEROÑO, S.L. JIMENO </t>
  </si>
  <si>
    <t xml:space="preserve">TAYVEN CAR S.A. TORRES </t>
  </si>
  <si>
    <t xml:space="preserve">FRANCISCO MARTIN </t>
  </si>
  <si>
    <t xml:space="preserve">Monica Casimiro Soriguer Serra  </t>
  </si>
  <si>
    <t xml:space="preserve">Rafael Ortiz Anton  </t>
  </si>
  <si>
    <t xml:space="preserve">Alberto Ortiz Anton  </t>
  </si>
  <si>
    <t xml:space="preserve">David Puertas Rodriguez  </t>
  </si>
  <si>
    <t xml:space="preserve">David Fernandez Vela  </t>
  </si>
  <si>
    <t xml:space="preserve">Gustavo Nuñez Garcia  </t>
  </si>
  <si>
    <t xml:space="preserve">Oleicola La Saucedilla  </t>
  </si>
  <si>
    <t xml:space="preserve">NOGUE RODI NUÑEZ </t>
  </si>
  <si>
    <t xml:space="preserve">JOSE ESTEBAN MECO GARCIA  </t>
  </si>
  <si>
    <t xml:space="preserve">MARIA DEL CARMEN MARTIN </t>
  </si>
  <si>
    <t xml:space="preserve">TECNOLOGIAS OROTAVA TORRES </t>
  </si>
  <si>
    <t xml:space="preserve">JOSE ANTONIO MATEO LOPEZ  </t>
  </si>
  <si>
    <t xml:space="preserve">ANTONIO MATEO MARTINEZ  </t>
  </si>
  <si>
    <t xml:space="preserve">CRISTOBAL LUQUE SANCHEZ  </t>
  </si>
  <si>
    <t xml:space="preserve">ELENA DÍAZ </t>
  </si>
  <si>
    <t xml:space="preserve">LUISA FUENTE </t>
  </si>
  <si>
    <t xml:space="preserve">VALENTIN GALLEGO </t>
  </si>
  <si>
    <t xml:space="preserve">BERBEN OCHO BLASCO </t>
  </si>
  <si>
    <t xml:space="preserve">ENCINASOL ESPINOSA </t>
  </si>
  <si>
    <t xml:space="preserve">JOSE ANTONIO FUENTE </t>
  </si>
  <si>
    <t xml:space="preserve">MARIA LUISA PERNÍA </t>
  </si>
  <si>
    <t xml:space="preserve">VALENTIN MARTIN </t>
  </si>
  <si>
    <t xml:space="preserve">JUANA MARIA ARANDA </t>
  </si>
  <si>
    <t xml:space="preserve">CONSTRUCCIONES Y REFORMAS RODR CONDE </t>
  </si>
  <si>
    <t xml:space="preserve">GENERAL COMERCIO PESCA GALLEGO </t>
  </si>
  <si>
    <t xml:space="preserve">MIGUEL ANGEL MARTIN </t>
  </si>
  <si>
    <t xml:space="preserve">ROSA MARIA SANCHEZ </t>
  </si>
  <si>
    <t xml:space="preserve">BETICA DE MAQUINARIA BLASCO </t>
  </si>
  <si>
    <t xml:space="preserve">MIKAEL CRUZ TORRES  </t>
  </si>
  <si>
    <t xml:space="preserve">FRANCISCO CONDE </t>
  </si>
  <si>
    <t xml:space="preserve">LUIS EMILIO ANTON MARTINEZ  </t>
  </si>
  <si>
    <t xml:space="preserve">MARIA ANTONIA MARTA MARTINEZ D  </t>
  </si>
  <si>
    <t xml:space="preserve">GRETTY TONOS DE ANTON  </t>
  </si>
  <si>
    <t xml:space="preserve">ENRIQUE CONDE </t>
  </si>
  <si>
    <t xml:space="preserve">ALBERTO VELASCO </t>
  </si>
  <si>
    <t>DATOS DE ENTRADA</t>
  </si>
  <si>
    <t>RIESGO</t>
  </si>
  <si>
    <t>EXPEDIENTE</t>
  </si>
  <si>
    <t>SALIDA ESPERADA</t>
  </si>
  <si>
    <t>EXPEDIENTES</t>
  </si>
  <si>
    <t>ID EXPEDIENTE</t>
  </si>
  <si>
    <t>PERSONA DE PASE</t>
  </si>
  <si>
    <t>CONTRATO DE PASE</t>
  </si>
  <si>
    <t>PERSONAS / EXPEDIENTES</t>
  </si>
  <si>
    <t>RAZÓN</t>
  </si>
  <si>
    <t>CONTRATOS EXPEDIENTES</t>
  </si>
  <si>
    <t>RAZON</t>
  </si>
  <si>
    <t>SALIDA OBTENIDO</t>
  </si>
  <si>
    <t>CREATE TABLE CEX_CONTRATOS_EXPEDIENTE_BACK AS SELECT * FROM CEX_CONTRATOS_EXPEDIENTE;</t>
  </si>
  <si>
    <t>CREATE TABLE CPE_CONTRATOS_PERSONAS_BACK AS SELECT * FROM CPE_CONTRATOS_PERSONAS;</t>
  </si>
  <si>
    <t>UPDATE CPE_CONTRATOS_PERSONAS SET BORRADO = 1;</t>
  </si>
  <si>
    <t>COMMIT;</t>
  </si>
  <si>
    <t>CREATE TABLE CNT_CONTRATOS_BACK AS SELECT * FROM CNT_CONTRATOS;</t>
  </si>
  <si>
    <t>UPDATE CNT_CONTRATOS SET BORRADO = 1 WHERE CNT_ID IN (
SELECT CNT.CNT_ID
FROM CNT_CONTRATOS CNT
  LEFT JOIN CPE_CONTRATOS_PERSONAS CPE ON CNT.CNT_ID = CPE.CNT_ID AND CPE.BORRADO = 0
  LEFT JOIN CEX_CONTRATOS_EXPEDIENTE CEX ON CNT.CNT_ID = CEX.CNT_ID
WHERE CEX.CEX_ID IS NULL AND CPE.CPE_ID IS NULL);</t>
  </si>
  <si>
    <t>UPDATE CEX_CONTRATOS_EXPEDIENTE SET BORRADO = 1 WHERE CNT_ID IN (SELECT CNT_ID FROM CPE_CONTRATOS_PERSONAS WHERE BORRADO = 0);</t>
  </si>
  <si>
    <t>MERGE INTO CEX_CONTRATOS_EXPEDIENTE A
USING CEX_CONTRATOS_EXPEDIENTE_BACK B
ON (A.CEX_ID = B.CEX_ID)
WHEN MATCHED THEN
UPDATE SET A.BORRADO = B.BORRADO;</t>
  </si>
  <si>
    <t>MERGE INTO CPE_CONTRATOS_PERSONAS A
USING CPE_CONTRATOS_PERSONAS_BACK B
ON (A.CPE_ID = B.CPE_ID)
WHEN MATCHED THEN
UPDATE SET A.BORRADO = B.BORRADO;</t>
  </si>
  <si>
    <t>MERGE INTO CNT_CONTRATOS A
USING CNT_CONTRATOS_BACK B
ON (A.CNT_ID = B.CNT_ID)
WHEN MATCHED THEN
UPDATE SET A.BORRADO = B.BORRADO;</t>
  </si>
  <si>
    <t>MERGE INTO  PER_PERSONAS PER
USING (
  SELECT PER_ID, NULL EXTRA FROM PER_PERSONAS
) N 
ON (PER.PER_ID = N.PER_ID)
WHEN MATCHED THEN
UPDATE SET PER.PER_EXTRA_1 = N.EXTRA;</t>
  </si>
  <si>
    <t>RECOVERY</t>
  </si>
  <si>
    <t>select  (s.exp_id - m.exp_id + 1) "ID EXPEDIENTE",S.PER_ID "PERSONA DE PASE",'' B1, S.CNT_ID "CONTRATO DE PASE",'' B2, S.ARQ_ID "ARQUETIPO"
from batch_datos_salida s
  JOIN (SELECT MIN(EXP_ID) EXP_ID FROM BATCH_DATOS_SALIDA) M ON 1=1
WHERE s.CEX_PASE = 1;</t>
  </si>
  <si>
    <t>select (s.exp_id - m.exp_id + 1) "ID EXPEDIENTE", s.per_id PERSONA
from batch_datos_salida s
  JOIN (SELECT MIN(EXP_ID) EXP_ID FROM BATCH_DATOS_SALIDA) M ON 1=1
ORDER BY S.EXP_ID;</t>
  </si>
  <si>
    <t>select (s.exp_id - m.exp_id + 1) "ID EXPEDIENTE", s.CNT_id CONTRATO
from batch_datos_salida s
  JOIN (SELECT MIN(EXP_ID) EXP_ID FROM BATCH_DATOS_SALIDA) M ON 1=1
ORDER BY S.EXP_ID;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</si>
</sst>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0" xfId="0" applyFont="1"/>
    <xf numFmtId="0" fontId="4" fillId="3" borderId="0" xfId="0" applyFont="1" applyFill="1"/>
    <xf numFmtId="0" fontId="5" fillId="4" borderId="0" xfId="0" applyFont="1" applyFill="1"/>
    <xf numFmtId="0" fontId="3" fillId="2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5" fillId="4" borderId="1" xfId="0" applyFont="1" applyFill="1" applyBorder="1"/>
    <xf numFmtId="0" fontId="0" fillId="0" borderId="0" xfId="0" applyBorder="1"/>
    <xf numFmtId="0" fontId="2" fillId="5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5" xfId="0" applyFont="1" applyFill="1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Default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806"/>
  <sheetViews>
    <sheetView topLeftCell="A16" workbookViewId="0">
      <selection activeCell="B25" sqref="B25"/>
    </sheetView>
  </sheetViews>
  <sheetFormatPr baseColWidth="10" defaultColWidth="9.140625" defaultRowHeight="15" x14ac:dyDescent="0.25"/>
  <cols>
    <col min="1" max="1" width="13.7109375" customWidth="1"/>
    <col min="2" max="2" width="50.5703125" bestFit="1" customWidth="1"/>
    <col min="3" max="3" width="15.7109375" customWidth="1"/>
    <col min="4" max="4" width="16.7109375" customWidth="1"/>
    <col min="7" max="7" width="7.28515625" customWidth="1"/>
    <col min="8" max="8" width="20" customWidth="1"/>
    <col min="9" max="9" width="32.5703125" customWidth="1"/>
    <col min="12" max="12" width="30.7109375" bestFit="1" customWidth="1"/>
    <col min="13" max="13" width="9.5703125" customWidth="1"/>
    <col min="14" max="14" width="19.140625" bestFit="1" customWidth="1"/>
    <col min="15" max="15" width="21.42578125" bestFit="1" customWidth="1"/>
  </cols>
  <sheetData>
    <row r="1" spans="1:15" s="2" customFormat="1" x14ac:dyDescent="0.25">
      <c r="A1" s="32" t="s">
        <v>0</v>
      </c>
      <c r="B1" s="32"/>
      <c r="C1" s="32"/>
      <c r="D1" s="32"/>
      <c r="G1" s="32" t="s">
        <v>4</v>
      </c>
      <c r="H1" s="32"/>
      <c r="I1" s="32"/>
      <c r="L1" s="33" t="s">
        <v>5</v>
      </c>
      <c r="M1" s="34"/>
      <c r="N1" s="34"/>
      <c r="O1" s="35"/>
    </row>
    <row r="2" spans="1:15" s="2" customFormat="1" x14ac:dyDescent="0.25">
      <c r="A2" s="6" t="s">
        <v>1</v>
      </c>
      <c r="B2" s="6" t="s">
        <v>2</v>
      </c>
      <c r="C2" s="6" t="s">
        <v>16</v>
      </c>
      <c r="D2" s="9" t="s">
        <v>3</v>
      </c>
      <c r="G2" s="6" t="s">
        <v>1</v>
      </c>
      <c r="H2" s="6" t="s">
        <v>17</v>
      </c>
      <c r="I2" s="4" t="s">
        <v>3</v>
      </c>
      <c r="L2" s="6" t="s">
        <v>6</v>
      </c>
      <c r="M2" s="6" t="s">
        <v>7</v>
      </c>
      <c r="N2" s="6" t="s">
        <v>8</v>
      </c>
      <c r="O2" s="6" t="s">
        <v>9</v>
      </c>
    </row>
    <row r="3" spans="1:15" x14ac:dyDescent="0.25">
      <c r="A3" s="1">
        <v>1</v>
      </c>
      <c r="B3" s="1" t="s">
        <v>27</v>
      </c>
      <c r="C3" s="1">
        <v>1</v>
      </c>
      <c r="D3" s="5">
        <v>728084</v>
      </c>
      <c r="G3" s="1">
        <v>1</v>
      </c>
      <c r="H3" s="1">
        <v>1500</v>
      </c>
      <c r="I3" s="5">
        <v>2346183</v>
      </c>
      <c r="L3" s="7">
        <v>1</v>
      </c>
      <c r="M3" s="7">
        <v>31</v>
      </c>
      <c r="N3" s="7" t="s">
        <v>12</v>
      </c>
      <c r="O3" s="7">
        <v>1</v>
      </c>
    </row>
    <row r="4" spans="1:15" x14ac:dyDescent="0.25">
      <c r="A4" s="1">
        <v>2</v>
      </c>
      <c r="B4" s="1" t="s">
        <v>28</v>
      </c>
      <c r="C4" s="1">
        <v>1</v>
      </c>
      <c r="D4" s="5">
        <v>727901</v>
      </c>
      <c r="G4" s="1">
        <v>2</v>
      </c>
      <c r="H4" s="1">
        <v>30000</v>
      </c>
      <c r="I4" s="5">
        <v>2614071</v>
      </c>
      <c r="L4" s="7">
        <v>2</v>
      </c>
      <c r="M4" s="7">
        <v>5</v>
      </c>
      <c r="N4" s="7" t="s">
        <v>12</v>
      </c>
      <c r="O4" s="7">
        <v>1</v>
      </c>
    </row>
    <row r="5" spans="1:15" x14ac:dyDescent="0.25">
      <c r="A5" s="1">
        <v>3</v>
      </c>
      <c r="B5" s="1" t="s">
        <v>29</v>
      </c>
      <c r="C5" s="1">
        <v>1</v>
      </c>
      <c r="D5" s="5">
        <v>858647</v>
      </c>
      <c r="G5" s="1">
        <v>3</v>
      </c>
      <c r="H5" s="1">
        <v>6.33</v>
      </c>
      <c r="I5" s="5">
        <v>2282330</v>
      </c>
      <c r="L5" s="7">
        <v>2</v>
      </c>
      <c r="M5" s="7">
        <v>6</v>
      </c>
      <c r="N5" s="7" t="s">
        <v>12</v>
      </c>
      <c r="O5" s="7">
        <v>2</v>
      </c>
    </row>
    <row r="6" spans="1:15" x14ac:dyDescent="0.25">
      <c r="A6" s="1">
        <v>4</v>
      </c>
      <c r="B6" s="1" t="s">
        <v>30</v>
      </c>
      <c r="C6" s="1">
        <v>1</v>
      </c>
      <c r="D6" s="5">
        <v>992130</v>
      </c>
      <c r="G6" s="1">
        <v>4</v>
      </c>
      <c r="H6" s="1">
        <v>55.84</v>
      </c>
      <c r="I6" s="5">
        <v>2297265</v>
      </c>
      <c r="L6" s="7">
        <v>2</v>
      </c>
      <c r="M6" s="7">
        <v>7</v>
      </c>
      <c r="N6" s="7" t="s">
        <v>12</v>
      </c>
      <c r="O6" s="7">
        <v>3</v>
      </c>
    </row>
    <row r="7" spans="1:15" x14ac:dyDescent="0.25">
      <c r="A7" s="1">
        <v>5</v>
      </c>
      <c r="B7" s="1" t="s">
        <v>31</v>
      </c>
      <c r="C7" s="1">
        <v>1</v>
      </c>
      <c r="D7" s="5">
        <v>989288</v>
      </c>
      <c r="G7" s="1">
        <v>5</v>
      </c>
      <c r="H7" s="1">
        <v>58.02</v>
      </c>
      <c r="I7" s="5">
        <v>2282332</v>
      </c>
      <c r="L7" s="7">
        <v>3</v>
      </c>
      <c r="M7" s="7">
        <v>11</v>
      </c>
      <c r="N7" s="7" t="s">
        <v>12</v>
      </c>
      <c r="O7" s="7">
        <v>1</v>
      </c>
    </row>
    <row r="8" spans="1:15" x14ac:dyDescent="0.25">
      <c r="A8" s="1">
        <v>6</v>
      </c>
      <c r="B8" s="1" t="s">
        <v>32</v>
      </c>
      <c r="C8" s="1">
        <v>1</v>
      </c>
      <c r="D8" s="5">
        <v>989289</v>
      </c>
      <c r="G8" s="1">
        <v>6</v>
      </c>
      <c r="H8" s="1">
        <v>479</v>
      </c>
      <c r="I8" s="5">
        <v>2314636</v>
      </c>
      <c r="L8" s="7">
        <v>4</v>
      </c>
      <c r="M8" s="7">
        <v>14</v>
      </c>
      <c r="N8" s="7" t="s">
        <v>12</v>
      </c>
      <c r="O8" s="7">
        <v>1</v>
      </c>
    </row>
    <row r="9" spans="1:15" x14ac:dyDescent="0.25">
      <c r="A9" s="1">
        <v>7</v>
      </c>
      <c r="B9" s="1" t="s">
        <v>33</v>
      </c>
      <c r="C9" s="1">
        <v>1</v>
      </c>
      <c r="D9" s="5">
        <v>1019708</v>
      </c>
      <c r="G9" s="1">
        <v>7</v>
      </c>
      <c r="H9" s="1">
        <v>38000</v>
      </c>
      <c r="I9" s="5">
        <v>2614072</v>
      </c>
      <c r="L9" s="7">
        <v>5</v>
      </c>
      <c r="M9" s="7">
        <v>11</v>
      </c>
      <c r="N9" s="7" t="s">
        <v>12</v>
      </c>
      <c r="O9" s="7">
        <v>1</v>
      </c>
    </row>
    <row r="10" spans="1:15" x14ac:dyDescent="0.25">
      <c r="A10" s="1">
        <v>8</v>
      </c>
      <c r="B10" s="1" t="s">
        <v>34</v>
      </c>
      <c r="C10" s="1">
        <v>1</v>
      </c>
      <c r="D10" s="5">
        <v>1020544</v>
      </c>
      <c r="G10" s="1">
        <v>8</v>
      </c>
      <c r="H10" s="1">
        <v>47500</v>
      </c>
      <c r="I10" s="5">
        <v>2613671</v>
      </c>
      <c r="L10" s="7">
        <v>6</v>
      </c>
      <c r="M10" s="7">
        <v>30</v>
      </c>
      <c r="N10" s="7" t="s">
        <v>12</v>
      </c>
      <c r="O10" s="7">
        <v>1</v>
      </c>
    </row>
    <row r="11" spans="1:15" x14ac:dyDescent="0.25">
      <c r="A11" s="1">
        <v>9</v>
      </c>
      <c r="B11" s="1" t="s">
        <v>35</v>
      </c>
      <c r="C11" s="1">
        <v>1</v>
      </c>
      <c r="D11" s="5">
        <v>1020608</v>
      </c>
      <c r="G11" s="1">
        <v>9</v>
      </c>
      <c r="H11" s="1">
        <v>65000</v>
      </c>
      <c r="I11" s="5">
        <v>2613864</v>
      </c>
      <c r="L11" s="7">
        <v>7</v>
      </c>
      <c r="M11" s="7">
        <v>5</v>
      </c>
      <c r="N11" s="7" t="s">
        <v>12</v>
      </c>
      <c r="O11" s="7">
        <v>1</v>
      </c>
    </row>
    <row r="12" spans="1:15" x14ac:dyDescent="0.25">
      <c r="A12" s="1">
        <v>10</v>
      </c>
      <c r="B12" s="1" t="s">
        <v>36</v>
      </c>
      <c r="C12" s="1">
        <v>1</v>
      </c>
      <c r="D12" s="5">
        <v>1027244</v>
      </c>
      <c r="G12" s="1">
        <v>10</v>
      </c>
      <c r="H12" s="1">
        <v>216.98</v>
      </c>
      <c r="I12" s="5">
        <v>2260215</v>
      </c>
      <c r="L12" s="7">
        <v>7</v>
      </c>
      <c r="M12" s="7">
        <v>6</v>
      </c>
      <c r="N12" s="7" t="s">
        <v>12</v>
      </c>
      <c r="O12" s="7">
        <v>2</v>
      </c>
    </row>
    <row r="13" spans="1:15" x14ac:dyDescent="0.25">
      <c r="A13" s="1">
        <v>11</v>
      </c>
      <c r="B13" s="1" t="s">
        <v>37</v>
      </c>
      <c r="C13" s="1">
        <v>1</v>
      </c>
      <c r="D13" s="5">
        <v>1095172</v>
      </c>
      <c r="G13" s="1">
        <v>11</v>
      </c>
      <c r="H13" s="1">
        <v>255.75</v>
      </c>
      <c r="I13" s="5">
        <v>2297261</v>
      </c>
      <c r="L13" s="7">
        <v>7</v>
      </c>
      <c r="M13" s="7">
        <v>7</v>
      </c>
      <c r="N13" s="7" t="s">
        <v>12</v>
      </c>
      <c r="O13" s="7">
        <v>3</v>
      </c>
    </row>
    <row r="14" spans="1:15" x14ac:dyDescent="0.25">
      <c r="A14" s="1">
        <v>12</v>
      </c>
      <c r="B14" s="1" t="s">
        <v>38</v>
      </c>
      <c r="C14" s="1">
        <v>2</v>
      </c>
      <c r="D14" s="5">
        <v>1101921</v>
      </c>
      <c r="G14" s="1">
        <v>12</v>
      </c>
      <c r="H14" s="1">
        <v>471.37</v>
      </c>
      <c r="I14" s="5">
        <v>2281270</v>
      </c>
      <c r="L14" s="7">
        <v>8</v>
      </c>
      <c r="M14" s="7">
        <v>9</v>
      </c>
      <c r="N14" s="7" t="s">
        <v>12</v>
      </c>
      <c r="O14" s="7">
        <v>1</v>
      </c>
    </row>
    <row r="15" spans="1:15" x14ac:dyDescent="0.25">
      <c r="A15" s="1">
        <v>13</v>
      </c>
      <c r="B15" s="1" t="s">
        <v>39</v>
      </c>
      <c r="C15" s="1">
        <v>2</v>
      </c>
      <c r="D15" s="5">
        <v>1102315</v>
      </c>
      <c r="G15" s="1">
        <v>13</v>
      </c>
      <c r="H15" s="1">
        <v>512.96</v>
      </c>
      <c r="I15" s="5">
        <v>2285707</v>
      </c>
      <c r="L15" s="7">
        <v>9</v>
      </c>
      <c r="M15" s="7">
        <v>8</v>
      </c>
      <c r="N15" s="7" t="s">
        <v>12</v>
      </c>
      <c r="O15" s="7">
        <v>1</v>
      </c>
    </row>
    <row r="16" spans="1:15" x14ac:dyDescent="0.25">
      <c r="A16" s="1">
        <v>14</v>
      </c>
      <c r="B16" s="1" t="s">
        <v>40</v>
      </c>
      <c r="C16" s="1">
        <v>2</v>
      </c>
      <c r="D16" s="5">
        <v>1106753</v>
      </c>
      <c r="G16" s="1">
        <v>14</v>
      </c>
      <c r="H16" s="1">
        <v>639.20000000000005</v>
      </c>
      <c r="I16" s="5">
        <v>2285608</v>
      </c>
      <c r="L16" s="7">
        <v>10</v>
      </c>
      <c r="M16" s="7">
        <v>24</v>
      </c>
      <c r="N16" s="7" t="s">
        <v>12</v>
      </c>
      <c r="O16" s="7">
        <v>1</v>
      </c>
    </row>
    <row r="17" spans="1:15" x14ac:dyDescent="0.25">
      <c r="A17" s="1">
        <v>15</v>
      </c>
      <c r="B17" s="1" t="s">
        <v>41</v>
      </c>
      <c r="C17" s="1">
        <v>2</v>
      </c>
      <c r="D17" s="5">
        <v>1102317</v>
      </c>
      <c r="G17" s="1">
        <v>15</v>
      </c>
      <c r="H17" s="1">
        <v>640.92999999999995</v>
      </c>
      <c r="I17" s="5">
        <v>2316535</v>
      </c>
      <c r="L17" s="7">
        <v>11</v>
      </c>
      <c r="M17" s="7">
        <v>14</v>
      </c>
      <c r="N17" s="7" t="s">
        <v>12</v>
      </c>
      <c r="O17" s="7">
        <v>1</v>
      </c>
    </row>
    <row r="18" spans="1:15" x14ac:dyDescent="0.25">
      <c r="A18" s="1">
        <v>16</v>
      </c>
      <c r="B18" s="1" t="s">
        <v>42</v>
      </c>
      <c r="C18" s="1">
        <v>2</v>
      </c>
      <c r="D18" s="5">
        <v>1102318</v>
      </c>
      <c r="G18" s="1">
        <v>16</v>
      </c>
      <c r="H18" s="1">
        <v>766.21</v>
      </c>
      <c r="I18" s="5">
        <v>2282812</v>
      </c>
      <c r="L18" s="7">
        <v>12</v>
      </c>
      <c r="M18" s="7">
        <v>28</v>
      </c>
      <c r="N18" s="7" t="s">
        <v>12</v>
      </c>
      <c r="O18" s="7">
        <v>1</v>
      </c>
    </row>
    <row r="19" spans="1:15" x14ac:dyDescent="0.25">
      <c r="A19" s="1">
        <v>17</v>
      </c>
      <c r="B19" s="1" t="s">
        <v>43</v>
      </c>
      <c r="C19" s="1">
        <v>2</v>
      </c>
      <c r="D19" s="5">
        <v>1115928</v>
      </c>
      <c r="G19" s="1">
        <v>17</v>
      </c>
      <c r="H19" s="1">
        <v>967.38</v>
      </c>
      <c r="I19" s="5">
        <v>2316536</v>
      </c>
      <c r="L19" s="7">
        <v>13</v>
      </c>
      <c r="M19" s="7">
        <v>31</v>
      </c>
      <c r="N19" s="7" t="s">
        <v>12</v>
      </c>
      <c r="O19" s="7">
        <v>1</v>
      </c>
    </row>
    <row r="20" spans="1:15" x14ac:dyDescent="0.25">
      <c r="A20" s="1">
        <v>18</v>
      </c>
      <c r="B20" s="1" t="s">
        <v>44</v>
      </c>
      <c r="C20" s="1">
        <v>2</v>
      </c>
      <c r="D20" s="5">
        <v>1114214</v>
      </c>
      <c r="G20" s="1">
        <v>18</v>
      </c>
      <c r="H20" s="1">
        <v>1084.43</v>
      </c>
      <c r="I20" s="5">
        <v>2631229</v>
      </c>
      <c r="L20" s="7">
        <v>14</v>
      </c>
      <c r="M20" s="7">
        <v>17</v>
      </c>
      <c r="N20" s="7" t="s">
        <v>12</v>
      </c>
      <c r="O20" s="7">
        <v>1</v>
      </c>
    </row>
    <row r="21" spans="1:15" x14ac:dyDescent="0.25">
      <c r="A21" s="1">
        <v>19</v>
      </c>
      <c r="B21" s="1" t="s">
        <v>45</v>
      </c>
      <c r="C21" s="1">
        <v>2</v>
      </c>
      <c r="D21" s="5">
        <v>1114216</v>
      </c>
      <c r="G21" s="1">
        <v>19</v>
      </c>
      <c r="H21" s="1">
        <v>1131.8699999999999</v>
      </c>
      <c r="I21" s="5">
        <v>2252025</v>
      </c>
      <c r="L21" s="7">
        <v>15</v>
      </c>
      <c r="M21" s="7">
        <v>28</v>
      </c>
      <c r="N21" s="7" t="s">
        <v>12</v>
      </c>
      <c r="O21" s="7">
        <v>1</v>
      </c>
    </row>
    <row r="22" spans="1:15" x14ac:dyDescent="0.25">
      <c r="A22" s="1">
        <v>20</v>
      </c>
      <c r="B22" s="1" t="s">
        <v>46</v>
      </c>
      <c r="C22" s="1">
        <v>2</v>
      </c>
      <c r="D22" s="5">
        <v>1120405</v>
      </c>
      <c r="G22" s="1">
        <v>20</v>
      </c>
      <c r="H22" s="1">
        <v>1169.28</v>
      </c>
      <c r="I22" s="5">
        <v>2282466</v>
      </c>
      <c r="L22" s="7">
        <v>16</v>
      </c>
      <c r="M22" s="7">
        <v>20</v>
      </c>
      <c r="N22" s="7" t="s">
        <v>12</v>
      </c>
      <c r="O22" s="7">
        <v>1</v>
      </c>
    </row>
    <row r="23" spans="1:15" x14ac:dyDescent="0.25">
      <c r="A23" s="1">
        <v>21</v>
      </c>
      <c r="B23" s="1" t="s">
        <v>47</v>
      </c>
      <c r="C23" s="1">
        <v>2</v>
      </c>
      <c r="D23" s="5">
        <v>1120407</v>
      </c>
      <c r="G23" s="1">
        <v>21</v>
      </c>
      <c r="H23" s="1">
        <v>1530.97</v>
      </c>
      <c r="I23" s="5">
        <v>2298539</v>
      </c>
      <c r="L23" s="7">
        <v>16</v>
      </c>
      <c r="M23" s="7">
        <v>21</v>
      </c>
      <c r="N23" s="7" t="s">
        <v>12</v>
      </c>
      <c r="O23" s="7">
        <v>2</v>
      </c>
    </row>
    <row r="24" spans="1:15" x14ac:dyDescent="0.25">
      <c r="A24" s="1">
        <v>22</v>
      </c>
      <c r="B24" s="1" t="s">
        <v>48</v>
      </c>
      <c r="C24" s="1">
        <v>3</v>
      </c>
      <c r="D24" s="5">
        <v>1120408</v>
      </c>
      <c r="G24" s="1">
        <v>22</v>
      </c>
      <c r="H24" s="1">
        <v>1782.97</v>
      </c>
      <c r="I24" s="5">
        <v>2618249</v>
      </c>
      <c r="L24" s="7">
        <v>16</v>
      </c>
      <c r="M24" s="7">
        <v>22</v>
      </c>
      <c r="N24" s="7" t="s">
        <v>12</v>
      </c>
      <c r="O24" s="7">
        <v>3</v>
      </c>
    </row>
    <row r="25" spans="1:15" x14ac:dyDescent="0.25">
      <c r="A25" s="1">
        <v>23</v>
      </c>
      <c r="B25" s="1" t="s">
        <v>49</v>
      </c>
      <c r="C25" s="1">
        <v>3</v>
      </c>
      <c r="D25" s="5">
        <v>1124968</v>
      </c>
      <c r="G25" s="1">
        <v>23</v>
      </c>
      <c r="H25" s="1">
        <v>1813.01</v>
      </c>
      <c r="I25" s="5">
        <v>2614073</v>
      </c>
      <c r="L25" s="7">
        <v>17</v>
      </c>
      <c r="M25" s="7">
        <v>28</v>
      </c>
      <c r="N25" s="7" t="s">
        <v>12</v>
      </c>
      <c r="O25" s="7">
        <v>1</v>
      </c>
    </row>
    <row r="26" spans="1:15" x14ac:dyDescent="0.25">
      <c r="A26" s="1">
        <v>24</v>
      </c>
      <c r="B26" s="1" t="s">
        <v>50</v>
      </c>
      <c r="C26" s="1">
        <v>3</v>
      </c>
      <c r="D26" s="5">
        <v>1125412</v>
      </c>
      <c r="G26" s="1">
        <v>24</v>
      </c>
      <c r="H26" s="1">
        <v>1943.58</v>
      </c>
      <c r="I26" s="5">
        <v>2385534</v>
      </c>
      <c r="L26" s="7">
        <v>18</v>
      </c>
      <c r="M26" s="7">
        <v>4</v>
      </c>
      <c r="N26" s="7" t="s">
        <v>12</v>
      </c>
      <c r="O26" s="7">
        <v>1</v>
      </c>
    </row>
    <row r="27" spans="1:15" x14ac:dyDescent="0.25">
      <c r="A27" s="1">
        <v>25</v>
      </c>
      <c r="B27" s="1" t="s">
        <v>51</v>
      </c>
      <c r="C27" s="1">
        <v>3</v>
      </c>
      <c r="D27" s="5">
        <v>1140218</v>
      </c>
      <c r="G27" s="1">
        <v>25</v>
      </c>
      <c r="H27" s="1">
        <v>2764.91</v>
      </c>
      <c r="I27" s="5">
        <v>2314433</v>
      </c>
      <c r="L27" s="7">
        <v>19</v>
      </c>
      <c r="M27" s="7">
        <v>17</v>
      </c>
      <c r="N27" s="7" t="s">
        <v>12</v>
      </c>
      <c r="O27" s="7">
        <v>1</v>
      </c>
    </row>
    <row r="28" spans="1:15" x14ac:dyDescent="0.25">
      <c r="A28" s="1">
        <v>26</v>
      </c>
      <c r="B28" s="1" t="s">
        <v>52</v>
      </c>
      <c r="C28" s="1">
        <v>3</v>
      </c>
      <c r="D28" s="5">
        <v>1140297</v>
      </c>
      <c r="G28" s="1">
        <v>26</v>
      </c>
      <c r="H28" s="1">
        <v>2983.13</v>
      </c>
      <c r="I28" s="5">
        <v>2300429</v>
      </c>
      <c r="L28" s="7">
        <v>20</v>
      </c>
      <c r="M28" s="7">
        <v>11</v>
      </c>
      <c r="N28" s="7" t="s">
        <v>12</v>
      </c>
      <c r="O28" s="7">
        <v>1</v>
      </c>
    </row>
    <row r="29" spans="1:15" x14ac:dyDescent="0.25">
      <c r="A29" s="1">
        <v>27</v>
      </c>
      <c r="B29" s="1" t="s">
        <v>53</v>
      </c>
      <c r="C29" s="1">
        <v>3</v>
      </c>
      <c r="D29" s="5">
        <v>1140300</v>
      </c>
      <c r="G29" s="1">
        <v>27</v>
      </c>
      <c r="H29" s="1">
        <v>3191.95</v>
      </c>
      <c r="I29" s="5">
        <v>2321024</v>
      </c>
      <c r="L29" s="7">
        <v>21</v>
      </c>
      <c r="M29" s="7">
        <v>14</v>
      </c>
      <c r="N29" s="7" t="s">
        <v>12</v>
      </c>
      <c r="O29" s="7">
        <v>1</v>
      </c>
    </row>
    <row r="30" spans="1:15" x14ac:dyDescent="0.25">
      <c r="A30" s="1">
        <v>28</v>
      </c>
      <c r="B30" s="1" t="s">
        <v>54</v>
      </c>
      <c r="C30" s="1">
        <v>3</v>
      </c>
      <c r="D30" s="5">
        <v>1148037</v>
      </c>
      <c r="G30" s="1">
        <v>28</v>
      </c>
      <c r="H30" s="1">
        <v>3213.71</v>
      </c>
      <c r="I30" s="5">
        <v>2300430</v>
      </c>
      <c r="L30" s="7">
        <v>22</v>
      </c>
      <c r="M30" s="7">
        <v>10</v>
      </c>
      <c r="N30" s="7" t="s">
        <v>12</v>
      </c>
      <c r="O30" s="7">
        <v>1</v>
      </c>
    </row>
    <row r="31" spans="1:15" x14ac:dyDescent="0.25">
      <c r="A31" s="1">
        <v>29</v>
      </c>
      <c r="B31" s="1" t="s">
        <v>55</v>
      </c>
      <c r="C31" s="1">
        <v>4</v>
      </c>
      <c r="D31" s="5">
        <v>1153615</v>
      </c>
      <c r="G31" s="1">
        <v>29</v>
      </c>
      <c r="H31" s="1">
        <v>3410.67</v>
      </c>
      <c r="I31" s="5">
        <v>2347694</v>
      </c>
      <c r="L31" s="7">
        <v>23</v>
      </c>
      <c r="M31" s="7">
        <v>5</v>
      </c>
      <c r="N31" s="7" t="s">
        <v>12</v>
      </c>
      <c r="O31" s="7">
        <v>1</v>
      </c>
    </row>
    <row r="32" spans="1:15" x14ac:dyDescent="0.25">
      <c r="A32" s="1">
        <v>30</v>
      </c>
      <c r="B32" s="1" t="s">
        <v>56</v>
      </c>
      <c r="C32" s="1">
        <v>4</v>
      </c>
      <c r="D32" s="5">
        <v>1150989</v>
      </c>
      <c r="G32" s="1">
        <v>30</v>
      </c>
      <c r="H32" s="1">
        <v>4251.09</v>
      </c>
      <c r="I32" s="5">
        <v>2302629</v>
      </c>
      <c r="L32" s="7">
        <v>23</v>
      </c>
      <c r="M32" s="7">
        <v>6</v>
      </c>
      <c r="N32" s="7" t="s">
        <v>12</v>
      </c>
      <c r="O32" s="7">
        <v>2</v>
      </c>
    </row>
    <row r="33" spans="1:15" x14ac:dyDescent="0.25">
      <c r="A33" s="1">
        <v>31</v>
      </c>
      <c r="B33" s="1" t="s">
        <v>57</v>
      </c>
      <c r="C33" s="1">
        <v>4</v>
      </c>
      <c r="D33" s="5">
        <v>1152891</v>
      </c>
      <c r="G33" s="1">
        <v>31</v>
      </c>
      <c r="H33" s="1">
        <v>4332.8999999999996</v>
      </c>
      <c r="I33" s="5">
        <v>2345561</v>
      </c>
      <c r="L33" s="7">
        <v>23</v>
      </c>
      <c r="M33" s="7">
        <v>7</v>
      </c>
      <c r="N33" s="7" t="s">
        <v>12</v>
      </c>
      <c r="O33" s="7">
        <v>3</v>
      </c>
    </row>
    <row r="34" spans="1:15" x14ac:dyDescent="0.25">
      <c r="A34" s="1">
        <v>32</v>
      </c>
      <c r="B34" s="1" t="s">
        <v>58</v>
      </c>
      <c r="C34" s="1">
        <v>4</v>
      </c>
      <c r="D34" s="5">
        <v>1154430</v>
      </c>
      <c r="G34" s="1">
        <v>32</v>
      </c>
      <c r="H34" s="1">
        <v>4480.62</v>
      </c>
      <c r="I34" s="5">
        <v>2449572</v>
      </c>
      <c r="L34" s="7">
        <v>24</v>
      </c>
      <c r="M34" s="7">
        <v>14</v>
      </c>
      <c r="N34" s="7" t="s">
        <v>12</v>
      </c>
      <c r="O34" s="7">
        <v>1</v>
      </c>
    </row>
    <row r="35" spans="1:15" x14ac:dyDescent="0.25">
      <c r="A35" s="1">
        <v>33</v>
      </c>
      <c r="B35" s="1" t="s">
        <v>59</v>
      </c>
      <c r="C35" s="1">
        <v>4</v>
      </c>
      <c r="D35" s="5">
        <v>1167780</v>
      </c>
      <c r="G35" s="1">
        <v>33</v>
      </c>
      <c r="H35" s="1">
        <v>4480.62</v>
      </c>
      <c r="I35" s="5">
        <v>2520158</v>
      </c>
      <c r="L35" s="7">
        <v>25</v>
      </c>
      <c r="M35" s="7">
        <v>30</v>
      </c>
      <c r="N35" s="7" t="s">
        <v>12</v>
      </c>
      <c r="O35" s="7">
        <v>1</v>
      </c>
    </row>
    <row r="36" spans="1:15" x14ac:dyDescent="0.25">
      <c r="A36" s="1">
        <v>34</v>
      </c>
      <c r="B36" s="1" t="s">
        <v>60</v>
      </c>
      <c r="C36" s="1">
        <v>4</v>
      </c>
      <c r="D36" s="5">
        <v>1184129</v>
      </c>
      <c r="G36" s="1">
        <v>34</v>
      </c>
      <c r="H36" s="1">
        <v>5116.83</v>
      </c>
      <c r="I36" s="5">
        <v>2286423</v>
      </c>
      <c r="L36" s="7">
        <v>26</v>
      </c>
      <c r="M36" s="7">
        <v>17</v>
      </c>
      <c r="N36" s="7" t="s">
        <v>12</v>
      </c>
      <c r="O36" s="7">
        <v>1</v>
      </c>
    </row>
    <row r="37" spans="1:15" x14ac:dyDescent="0.25">
      <c r="A37" s="1">
        <v>35</v>
      </c>
      <c r="B37" s="1" t="s">
        <v>61</v>
      </c>
      <c r="C37" s="1">
        <v>4</v>
      </c>
      <c r="D37" s="5">
        <v>1217831</v>
      </c>
      <c r="G37" s="1">
        <v>35</v>
      </c>
      <c r="H37" s="1">
        <v>5195.6899999999996</v>
      </c>
      <c r="I37" s="5">
        <v>2360404</v>
      </c>
      <c r="L37" s="7">
        <v>27</v>
      </c>
      <c r="M37" s="7">
        <v>34</v>
      </c>
      <c r="N37" s="7" t="s">
        <v>12</v>
      </c>
      <c r="O37" s="7">
        <v>1</v>
      </c>
    </row>
    <row r="38" spans="1:15" x14ac:dyDescent="0.25">
      <c r="A38" s="1">
        <v>36</v>
      </c>
      <c r="B38" s="1" t="s">
        <v>62</v>
      </c>
      <c r="C38" s="1">
        <v>5</v>
      </c>
      <c r="D38" s="5">
        <v>1217833</v>
      </c>
      <c r="G38" s="1">
        <v>36</v>
      </c>
      <c r="H38" s="1">
        <v>5231.04</v>
      </c>
      <c r="I38" s="5">
        <v>2313288</v>
      </c>
      <c r="L38" s="7">
        <v>28</v>
      </c>
      <c r="M38" s="7">
        <v>17</v>
      </c>
      <c r="N38" s="7" t="s">
        <v>12</v>
      </c>
      <c r="O38" s="7">
        <v>1</v>
      </c>
    </row>
    <row r="39" spans="1:15" x14ac:dyDescent="0.25">
      <c r="A39" s="1">
        <v>37</v>
      </c>
      <c r="B39" s="1" t="s">
        <v>63</v>
      </c>
      <c r="C39" s="1">
        <v>5</v>
      </c>
      <c r="D39" s="5">
        <v>1440718</v>
      </c>
      <c r="G39" s="1">
        <v>37</v>
      </c>
      <c r="H39" s="1">
        <v>5503.75</v>
      </c>
      <c r="I39" s="5">
        <v>2259838</v>
      </c>
      <c r="L39" s="7">
        <v>29</v>
      </c>
      <c r="M39" s="7">
        <v>34</v>
      </c>
      <c r="N39" s="7" t="s">
        <v>12</v>
      </c>
      <c r="O39" s="7">
        <v>1</v>
      </c>
    </row>
    <row r="40" spans="1:15" x14ac:dyDescent="0.25">
      <c r="A40" s="1">
        <v>38</v>
      </c>
      <c r="B40" s="1" t="s">
        <v>64</v>
      </c>
      <c r="C40" s="1">
        <v>5</v>
      </c>
      <c r="D40" s="5">
        <v>1441177</v>
      </c>
      <c r="G40" s="1">
        <v>38</v>
      </c>
      <c r="H40" s="1">
        <v>6199.22</v>
      </c>
      <c r="I40" s="5">
        <v>2306318</v>
      </c>
      <c r="L40" s="7">
        <v>29</v>
      </c>
      <c r="M40" s="7">
        <v>35</v>
      </c>
      <c r="N40" s="7" t="s">
        <v>12</v>
      </c>
      <c r="O40" s="7">
        <v>2</v>
      </c>
    </row>
    <row r="41" spans="1:15" x14ac:dyDescent="0.25">
      <c r="A41" t="s">
        <v>10</v>
      </c>
      <c r="B41" t="s">
        <v>10</v>
      </c>
      <c r="D41" t="s">
        <v>10</v>
      </c>
      <c r="G41" s="1">
        <v>39</v>
      </c>
      <c r="H41" s="1">
        <v>6952.88</v>
      </c>
      <c r="I41" s="5">
        <v>2290302</v>
      </c>
      <c r="L41" s="7">
        <v>29</v>
      </c>
      <c r="M41" s="7">
        <v>36</v>
      </c>
      <c r="N41" s="7" t="s">
        <v>12</v>
      </c>
      <c r="O41" s="7">
        <v>3</v>
      </c>
    </row>
    <row r="42" spans="1:15" x14ac:dyDescent="0.25">
      <c r="G42" s="1">
        <v>40</v>
      </c>
      <c r="H42" s="1">
        <v>7232.46</v>
      </c>
      <c r="I42" s="5">
        <v>2337997</v>
      </c>
      <c r="L42" s="7">
        <v>30</v>
      </c>
      <c r="M42" s="7">
        <v>33</v>
      </c>
      <c r="N42" s="7" t="s">
        <v>12</v>
      </c>
      <c r="O42" s="7">
        <v>1</v>
      </c>
    </row>
    <row r="43" spans="1:15" x14ac:dyDescent="0.25">
      <c r="G43" s="1">
        <v>41</v>
      </c>
      <c r="H43" s="1">
        <v>7773.77</v>
      </c>
      <c r="I43" s="5">
        <v>2585342</v>
      </c>
      <c r="L43" s="7">
        <v>31</v>
      </c>
      <c r="M43" s="7">
        <v>15</v>
      </c>
      <c r="N43" s="7" t="s">
        <v>12</v>
      </c>
      <c r="O43" s="7">
        <v>1</v>
      </c>
    </row>
    <row r="44" spans="1:15" x14ac:dyDescent="0.25">
      <c r="G44" s="1">
        <v>42</v>
      </c>
      <c r="H44" s="1">
        <v>8747.92</v>
      </c>
      <c r="I44" s="5">
        <v>2290786</v>
      </c>
      <c r="L44" s="7">
        <v>32</v>
      </c>
      <c r="M44" s="7">
        <v>2</v>
      </c>
      <c r="N44" s="7" t="s">
        <v>12</v>
      </c>
      <c r="O44" s="7">
        <v>1</v>
      </c>
    </row>
    <row r="45" spans="1:15" x14ac:dyDescent="0.25">
      <c r="G45" s="1">
        <v>43</v>
      </c>
      <c r="H45" s="1">
        <v>9008.7000000000007</v>
      </c>
      <c r="I45" s="5">
        <v>2449117</v>
      </c>
      <c r="L45" s="7">
        <v>32</v>
      </c>
      <c r="M45" s="7">
        <v>3</v>
      </c>
      <c r="N45" s="7" t="s">
        <v>12</v>
      </c>
      <c r="O45" s="7">
        <v>2</v>
      </c>
    </row>
    <row r="46" spans="1:15" x14ac:dyDescent="0.25">
      <c r="G46" s="1">
        <v>44</v>
      </c>
      <c r="H46" s="1">
        <v>9184.36</v>
      </c>
      <c r="I46" s="5">
        <v>2308607</v>
      </c>
      <c r="L46" s="7">
        <v>33</v>
      </c>
      <c r="M46" s="7">
        <v>2</v>
      </c>
      <c r="N46" s="7" t="s">
        <v>12</v>
      </c>
      <c r="O46" s="7">
        <v>1</v>
      </c>
    </row>
    <row r="47" spans="1:15" x14ac:dyDescent="0.25">
      <c r="G47" s="1">
        <v>45</v>
      </c>
      <c r="H47" s="1">
        <v>9290.4699999999993</v>
      </c>
      <c r="I47" s="5">
        <v>2290291</v>
      </c>
      <c r="L47" s="7">
        <v>33</v>
      </c>
      <c r="M47" s="7">
        <v>3</v>
      </c>
      <c r="N47" s="7" t="s">
        <v>12</v>
      </c>
      <c r="O47" s="7">
        <v>2</v>
      </c>
    </row>
    <row r="48" spans="1:15" x14ac:dyDescent="0.25">
      <c r="G48" s="1">
        <v>46</v>
      </c>
      <c r="H48" s="1">
        <v>9332.9699999999993</v>
      </c>
      <c r="I48" s="5">
        <v>2519784</v>
      </c>
      <c r="L48" s="7">
        <v>34</v>
      </c>
      <c r="M48" s="7">
        <v>29</v>
      </c>
      <c r="N48" s="7" t="s">
        <v>12</v>
      </c>
      <c r="O48" s="7">
        <v>1</v>
      </c>
    </row>
    <row r="49" spans="7:15" x14ac:dyDescent="0.25">
      <c r="G49" s="1">
        <v>47</v>
      </c>
      <c r="H49" s="1">
        <v>9470.36</v>
      </c>
      <c r="I49" s="5">
        <v>2286176</v>
      </c>
      <c r="L49" s="7">
        <v>35</v>
      </c>
      <c r="M49" s="7">
        <v>24</v>
      </c>
      <c r="N49" s="7" t="s">
        <v>12</v>
      </c>
      <c r="O49" s="7">
        <v>1</v>
      </c>
    </row>
    <row r="50" spans="7:15" x14ac:dyDescent="0.25">
      <c r="G50" s="1">
        <v>48</v>
      </c>
      <c r="H50" s="1">
        <v>36450</v>
      </c>
      <c r="I50" s="5">
        <v>2613541</v>
      </c>
      <c r="L50" s="7">
        <v>36</v>
      </c>
      <c r="M50" s="7">
        <v>34</v>
      </c>
      <c r="N50" s="7" t="s">
        <v>12</v>
      </c>
      <c r="O50" s="7">
        <v>1</v>
      </c>
    </row>
    <row r="51" spans="7:15" x14ac:dyDescent="0.25">
      <c r="G51" s="1">
        <v>49</v>
      </c>
      <c r="H51" s="1">
        <v>299555</v>
      </c>
      <c r="I51" s="5">
        <v>2276858</v>
      </c>
      <c r="L51" s="7">
        <v>37</v>
      </c>
      <c r="M51" s="7">
        <v>23</v>
      </c>
      <c r="N51" s="7" t="s">
        <v>12</v>
      </c>
      <c r="O51" s="7">
        <v>1</v>
      </c>
    </row>
    <row r="52" spans="7:15" x14ac:dyDescent="0.25">
      <c r="G52" s="1">
        <v>50</v>
      </c>
      <c r="H52" s="1">
        <v>10136.27</v>
      </c>
      <c r="I52" s="5">
        <v>2375716</v>
      </c>
      <c r="L52" s="7">
        <v>38</v>
      </c>
      <c r="M52" s="7">
        <v>15</v>
      </c>
      <c r="N52" s="7" t="s">
        <v>12</v>
      </c>
      <c r="O52" s="7">
        <v>1</v>
      </c>
    </row>
    <row r="53" spans="7:15" x14ac:dyDescent="0.25">
      <c r="G53" s="1">
        <v>51</v>
      </c>
      <c r="H53" s="1">
        <v>10374.44</v>
      </c>
      <c r="I53" s="5">
        <v>2301032</v>
      </c>
      <c r="L53" s="7">
        <v>39</v>
      </c>
      <c r="M53" s="7">
        <v>23</v>
      </c>
      <c r="N53" s="7" t="s">
        <v>12</v>
      </c>
      <c r="O53" s="7">
        <v>1</v>
      </c>
    </row>
    <row r="54" spans="7:15" x14ac:dyDescent="0.25">
      <c r="G54" s="1">
        <v>52</v>
      </c>
      <c r="H54" s="1">
        <v>10495.8</v>
      </c>
      <c r="I54" s="5">
        <v>2519873</v>
      </c>
      <c r="L54" s="7">
        <v>40</v>
      </c>
      <c r="M54" s="7">
        <v>13</v>
      </c>
      <c r="N54" s="7" t="s">
        <v>12</v>
      </c>
      <c r="O54" s="7">
        <v>1</v>
      </c>
    </row>
    <row r="55" spans="7:15" x14ac:dyDescent="0.25">
      <c r="G55" s="1">
        <v>53</v>
      </c>
      <c r="H55" s="1">
        <v>10495.8</v>
      </c>
      <c r="I55" s="5">
        <v>2520054</v>
      </c>
      <c r="L55" s="7">
        <v>40</v>
      </c>
      <c r="M55" s="7">
        <v>15</v>
      </c>
      <c r="N55" s="7" t="s">
        <v>12</v>
      </c>
      <c r="O55" s="7">
        <v>2</v>
      </c>
    </row>
    <row r="56" spans="7:15" x14ac:dyDescent="0.25">
      <c r="G56" s="1">
        <v>54</v>
      </c>
      <c r="H56" s="1">
        <v>10540.09</v>
      </c>
      <c r="I56" s="5">
        <v>2614371</v>
      </c>
      <c r="L56" s="7">
        <v>40</v>
      </c>
      <c r="M56" s="7">
        <v>16</v>
      </c>
      <c r="N56" s="7" t="s">
        <v>12</v>
      </c>
      <c r="O56" s="7">
        <v>3</v>
      </c>
    </row>
    <row r="57" spans="7:15" x14ac:dyDescent="0.25">
      <c r="G57" s="1">
        <v>55</v>
      </c>
      <c r="H57" s="1">
        <v>10733.1</v>
      </c>
      <c r="I57" s="5">
        <v>2520226</v>
      </c>
      <c r="L57" s="7">
        <v>41</v>
      </c>
      <c r="M57" s="7">
        <v>4</v>
      </c>
      <c r="N57" s="7" t="s">
        <v>12</v>
      </c>
      <c r="O57" s="7">
        <v>1</v>
      </c>
    </row>
    <row r="58" spans="7:15" x14ac:dyDescent="0.25">
      <c r="G58" s="1">
        <v>56</v>
      </c>
      <c r="H58" s="1">
        <v>11279.87</v>
      </c>
      <c r="I58" s="5">
        <v>2449670</v>
      </c>
      <c r="L58" s="7">
        <v>42</v>
      </c>
      <c r="M58" s="7">
        <v>17</v>
      </c>
      <c r="N58" s="7" t="s">
        <v>12</v>
      </c>
      <c r="O58" s="7">
        <v>1</v>
      </c>
    </row>
    <row r="59" spans="7:15" x14ac:dyDescent="0.25">
      <c r="G59" s="1">
        <v>57</v>
      </c>
      <c r="H59" s="1">
        <v>11279.87</v>
      </c>
      <c r="I59" s="5">
        <v>2520242</v>
      </c>
      <c r="L59" s="7">
        <v>43</v>
      </c>
      <c r="M59" s="7">
        <v>2</v>
      </c>
      <c r="N59" s="7" t="s">
        <v>12</v>
      </c>
      <c r="O59" s="7">
        <v>1</v>
      </c>
    </row>
    <row r="60" spans="7:15" x14ac:dyDescent="0.25">
      <c r="G60" s="1">
        <v>58</v>
      </c>
      <c r="H60" s="1">
        <v>11451.12</v>
      </c>
      <c r="I60" s="5">
        <v>2449574</v>
      </c>
      <c r="L60" s="7">
        <v>43</v>
      </c>
      <c r="M60" s="7">
        <v>3</v>
      </c>
      <c r="N60" s="7" t="s">
        <v>12</v>
      </c>
      <c r="O60" s="7">
        <v>2</v>
      </c>
    </row>
    <row r="61" spans="7:15" x14ac:dyDescent="0.25">
      <c r="G61" s="1">
        <v>59</v>
      </c>
      <c r="H61" s="1">
        <v>12044.61</v>
      </c>
      <c r="I61" s="5">
        <v>2302196</v>
      </c>
      <c r="L61" s="7">
        <v>44</v>
      </c>
      <c r="M61" s="7">
        <v>29</v>
      </c>
      <c r="N61" s="7" t="s">
        <v>12</v>
      </c>
      <c r="O61" s="7">
        <v>1</v>
      </c>
    </row>
    <row r="62" spans="7:15" x14ac:dyDescent="0.25">
      <c r="G62" s="1">
        <v>60</v>
      </c>
      <c r="H62" s="1">
        <v>12597.48</v>
      </c>
      <c r="I62" s="5">
        <v>2449349</v>
      </c>
      <c r="L62" s="7">
        <v>45</v>
      </c>
      <c r="M62" s="7">
        <v>20</v>
      </c>
      <c r="N62" s="7" t="s">
        <v>12</v>
      </c>
      <c r="O62" s="7">
        <v>1</v>
      </c>
    </row>
    <row r="63" spans="7:15" x14ac:dyDescent="0.25">
      <c r="G63" s="1">
        <v>61</v>
      </c>
      <c r="H63" s="1">
        <v>12879.72</v>
      </c>
      <c r="I63" s="5">
        <v>2449350</v>
      </c>
      <c r="L63" s="7">
        <v>45</v>
      </c>
      <c r="M63" s="7">
        <v>21</v>
      </c>
      <c r="N63" s="7" t="s">
        <v>12</v>
      </c>
      <c r="O63" s="7">
        <v>2</v>
      </c>
    </row>
    <row r="64" spans="7:15" x14ac:dyDescent="0.25">
      <c r="G64" s="1">
        <v>62</v>
      </c>
      <c r="H64" s="1">
        <v>12879.72</v>
      </c>
      <c r="I64" s="5">
        <v>2449573</v>
      </c>
      <c r="L64" s="7">
        <v>45</v>
      </c>
      <c r="M64" s="7">
        <v>22</v>
      </c>
      <c r="N64" s="7" t="s">
        <v>12</v>
      </c>
      <c r="O64" s="7">
        <v>3</v>
      </c>
    </row>
    <row r="65" spans="7:15" x14ac:dyDescent="0.25">
      <c r="G65" s="1">
        <v>63</v>
      </c>
      <c r="H65" s="1">
        <v>13207.19</v>
      </c>
      <c r="I65" s="5">
        <v>2308817</v>
      </c>
      <c r="L65" s="7">
        <v>46</v>
      </c>
      <c r="M65" s="7">
        <v>2</v>
      </c>
      <c r="N65" s="7" t="s">
        <v>12</v>
      </c>
      <c r="O65" s="7">
        <v>1</v>
      </c>
    </row>
    <row r="66" spans="7:15" x14ac:dyDescent="0.25">
      <c r="G66" s="1">
        <v>64</v>
      </c>
      <c r="H66" s="1">
        <v>13251.57</v>
      </c>
      <c r="I66" s="5">
        <v>2327657</v>
      </c>
      <c r="L66" s="7">
        <v>46</v>
      </c>
      <c r="M66" s="7">
        <v>3</v>
      </c>
      <c r="N66" s="7" t="s">
        <v>12</v>
      </c>
      <c r="O66" s="7">
        <v>2</v>
      </c>
    </row>
    <row r="67" spans="7:15" x14ac:dyDescent="0.25">
      <c r="G67" s="1">
        <v>65</v>
      </c>
      <c r="H67" s="1">
        <v>13616.36</v>
      </c>
      <c r="I67" s="5">
        <v>2302582</v>
      </c>
      <c r="L67" s="7">
        <v>47</v>
      </c>
      <c r="M67" s="7">
        <v>20</v>
      </c>
      <c r="N67" s="7" t="s">
        <v>12</v>
      </c>
      <c r="O67" s="7">
        <v>1</v>
      </c>
    </row>
    <row r="68" spans="7:15" x14ac:dyDescent="0.25">
      <c r="G68" s="1">
        <v>66</v>
      </c>
      <c r="H68" s="1">
        <v>13887.1</v>
      </c>
      <c r="I68" s="5">
        <v>2353945</v>
      </c>
      <c r="L68" s="7">
        <v>47</v>
      </c>
      <c r="M68" s="7">
        <v>21</v>
      </c>
      <c r="N68" s="7" t="s">
        <v>12</v>
      </c>
      <c r="O68" s="7">
        <v>2</v>
      </c>
    </row>
    <row r="69" spans="7:15" x14ac:dyDescent="0.25">
      <c r="G69" s="1">
        <v>67</v>
      </c>
      <c r="H69" s="1">
        <v>14463.38</v>
      </c>
      <c r="I69" s="5">
        <v>2292518</v>
      </c>
      <c r="L69" s="7">
        <v>47</v>
      </c>
      <c r="M69" s="7">
        <v>22</v>
      </c>
      <c r="N69" s="7" t="s">
        <v>12</v>
      </c>
      <c r="O69" s="7">
        <v>3</v>
      </c>
    </row>
    <row r="70" spans="7:15" x14ac:dyDescent="0.25">
      <c r="G70" s="1">
        <v>68</v>
      </c>
      <c r="H70" s="1">
        <v>15123.06</v>
      </c>
      <c r="I70" s="5">
        <v>2449786</v>
      </c>
      <c r="L70" s="7">
        <v>48</v>
      </c>
      <c r="M70" s="7">
        <v>8</v>
      </c>
      <c r="N70" s="7" t="s">
        <v>12</v>
      </c>
      <c r="O70" s="7">
        <v>1</v>
      </c>
    </row>
    <row r="71" spans="7:15" x14ac:dyDescent="0.25">
      <c r="G71" s="1">
        <v>69</v>
      </c>
      <c r="H71" s="1">
        <v>15302.76</v>
      </c>
      <c r="I71" s="5">
        <v>2256030</v>
      </c>
      <c r="L71" s="7">
        <v>49</v>
      </c>
      <c r="M71" s="7">
        <v>18</v>
      </c>
      <c r="N71" s="7" t="s">
        <v>12</v>
      </c>
      <c r="O71" s="7">
        <v>1</v>
      </c>
    </row>
    <row r="72" spans="7:15" x14ac:dyDescent="0.25">
      <c r="G72" s="1">
        <v>70</v>
      </c>
      <c r="H72" s="1">
        <v>15459.32</v>
      </c>
      <c r="I72" s="5">
        <v>2614058</v>
      </c>
      <c r="L72" s="7">
        <v>49</v>
      </c>
      <c r="M72" s="7">
        <v>19</v>
      </c>
      <c r="N72" s="7" t="s">
        <v>12</v>
      </c>
      <c r="O72" s="7">
        <v>2</v>
      </c>
    </row>
    <row r="73" spans="7:15" x14ac:dyDescent="0.25">
      <c r="G73" s="1">
        <v>71</v>
      </c>
      <c r="H73" s="1">
        <v>15762.28</v>
      </c>
      <c r="I73" s="5">
        <v>2299212</v>
      </c>
      <c r="L73" s="7">
        <v>50</v>
      </c>
      <c r="M73" s="7">
        <v>13</v>
      </c>
      <c r="N73" s="7" t="s">
        <v>12</v>
      </c>
      <c r="O73" s="7">
        <v>1</v>
      </c>
    </row>
    <row r="74" spans="7:15" x14ac:dyDescent="0.25">
      <c r="G74" s="1">
        <v>72</v>
      </c>
      <c r="H74" s="1">
        <v>16019.9</v>
      </c>
      <c r="I74" s="5">
        <v>2286179</v>
      </c>
      <c r="L74" s="7">
        <v>50</v>
      </c>
      <c r="M74" s="7">
        <v>15</v>
      </c>
      <c r="N74" s="7" t="s">
        <v>12</v>
      </c>
      <c r="O74" s="7">
        <v>2</v>
      </c>
    </row>
    <row r="75" spans="7:15" x14ac:dyDescent="0.25">
      <c r="G75" s="1">
        <v>73</v>
      </c>
      <c r="H75" s="1">
        <v>16287.39</v>
      </c>
      <c r="I75" s="5">
        <v>2284135</v>
      </c>
      <c r="L75" s="7">
        <v>51</v>
      </c>
      <c r="M75" s="7">
        <v>33</v>
      </c>
      <c r="N75" s="7" t="s">
        <v>12</v>
      </c>
      <c r="O75" s="7">
        <v>1</v>
      </c>
    </row>
    <row r="76" spans="7:15" x14ac:dyDescent="0.25">
      <c r="G76" s="1">
        <v>74</v>
      </c>
      <c r="H76" s="1">
        <v>17012.3</v>
      </c>
      <c r="I76" s="5">
        <v>2273130</v>
      </c>
      <c r="L76" s="7">
        <v>52</v>
      </c>
      <c r="M76" s="7">
        <v>2</v>
      </c>
      <c r="N76" s="7" t="s">
        <v>12</v>
      </c>
      <c r="O76" s="7">
        <v>1</v>
      </c>
    </row>
    <row r="77" spans="7:15" x14ac:dyDescent="0.25">
      <c r="G77" s="1">
        <v>75</v>
      </c>
      <c r="H77" s="1">
        <v>17945.32</v>
      </c>
      <c r="I77" s="5">
        <v>2361454</v>
      </c>
      <c r="L77" s="7">
        <v>52</v>
      </c>
      <c r="M77" s="7">
        <v>3</v>
      </c>
      <c r="N77" s="7" t="s">
        <v>12</v>
      </c>
      <c r="O77" s="7">
        <v>2</v>
      </c>
    </row>
    <row r="78" spans="7:15" x14ac:dyDescent="0.25">
      <c r="G78" s="1">
        <v>76</v>
      </c>
      <c r="H78" s="1">
        <v>18227.759999999998</v>
      </c>
      <c r="I78" s="5">
        <v>2305504</v>
      </c>
      <c r="L78" s="7">
        <v>53</v>
      </c>
      <c r="M78" s="7">
        <v>2</v>
      </c>
      <c r="N78" s="7" t="s">
        <v>12</v>
      </c>
      <c r="O78" s="7">
        <v>1</v>
      </c>
    </row>
    <row r="79" spans="7:15" x14ac:dyDescent="0.25">
      <c r="G79" s="1">
        <v>77</v>
      </c>
      <c r="H79" s="1">
        <v>18589.78</v>
      </c>
      <c r="I79" s="5">
        <v>2290274</v>
      </c>
      <c r="L79" s="7">
        <v>53</v>
      </c>
      <c r="M79" s="7">
        <v>3</v>
      </c>
      <c r="N79" s="7" t="s">
        <v>12</v>
      </c>
      <c r="O79" s="7">
        <v>2</v>
      </c>
    </row>
    <row r="80" spans="7:15" x14ac:dyDescent="0.25">
      <c r="G80" s="1">
        <v>78</v>
      </c>
      <c r="H80" s="1">
        <v>19006.32</v>
      </c>
      <c r="I80" s="5">
        <v>2302525</v>
      </c>
      <c r="L80" s="7">
        <v>54</v>
      </c>
      <c r="M80" s="7">
        <v>8</v>
      </c>
      <c r="N80" s="7" t="s">
        <v>12</v>
      </c>
      <c r="O80" s="7">
        <v>1</v>
      </c>
    </row>
    <row r="81" spans="7:15" x14ac:dyDescent="0.25">
      <c r="G81" s="1">
        <v>79</v>
      </c>
      <c r="H81" s="1">
        <v>20361.68</v>
      </c>
      <c r="I81" s="5">
        <v>2379197</v>
      </c>
      <c r="L81" s="7">
        <v>55</v>
      </c>
      <c r="M81" s="7">
        <v>2</v>
      </c>
      <c r="N81" s="7" t="s">
        <v>12</v>
      </c>
      <c r="O81" s="7">
        <v>1</v>
      </c>
    </row>
    <row r="82" spans="7:15" x14ac:dyDescent="0.25">
      <c r="G82" s="1">
        <v>80</v>
      </c>
      <c r="H82" s="1">
        <v>20689.57</v>
      </c>
      <c r="I82" s="5">
        <v>2286338</v>
      </c>
      <c r="L82" s="7">
        <v>55</v>
      </c>
      <c r="M82" s="7">
        <v>3</v>
      </c>
      <c r="N82" s="7" t="s">
        <v>12</v>
      </c>
      <c r="O82" s="7">
        <v>2</v>
      </c>
    </row>
    <row r="83" spans="7:15" x14ac:dyDescent="0.25">
      <c r="G83" s="1">
        <v>81</v>
      </c>
      <c r="H83" s="1">
        <v>21638.73</v>
      </c>
      <c r="I83" s="5">
        <v>2319439</v>
      </c>
      <c r="L83" s="7">
        <v>56</v>
      </c>
      <c r="M83" s="7">
        <v>2</v>
      </c>
      <c r="N83" s="7" t="s">
        <v>12</v>
      </c>
      <c r="O83" s="7">
        <v>1</v>
      </c>
    </row>
    <row r="84" spans="7:15" x14ac:dyDescent="0.25">
      <c r="G84" s="1">
        <v>82</v>
      </c>
      <c r="H84" s="1">
        <v>21711.96</v>
      </c>
      <c r="I84" s="5">
        <v>2519872</v>
      </c>
      <c r="L84" s="7">
        <v>56</v>
      </c>
      <c r="M84" s="7">
        <v>3</v>
      </c>
      <c r="N84" s="7" t="s">
        <v>12</v>
      </c>
      <c r="O84" s="7">
        <v>2</v>
      </c>
    </row>
    <row r="85" spans="7:15" x14ac:dyDescent="0.25">
      <c r="G85" s="1">
        <v>83</v>
      </c>
      <c r="H85" s="1">
        <v>22028.46</v>
      </c>
      <c r="I85" s="5">
        <v>2449683</v>
      </c>
      <c r="L85" s="7">
        <v>57</v>
      </c>
      <c r="M85" s="7">
        <v>2</v>
      </c>
      <c r="N85" s="7" t="s">
        <v>12</v>
      </c>
      <c r="O85" s="7">
        <v>1</v>
      </c>
    </row>
    <row r="86" spans="7:15" x14ac:dyDescent="0.25">
      <c r="G86" s="1">
        <v>84</v>
      </c>
      <c r="H86" s="1">
        <v>22028.46</v>
      </c>
      <c r="I86" s="5">
        <v>2520479</v>
      </c>
      <c r="L86" s="7">
        <v>57</v>
      </c>
      <c r="M86" s="7">
        <v>3</v>
      </c>
      <c r="N86" s="7" t="s">
        <v>12</v>
      </c>
      <c r="O86" s="7">
        <v>2</v>
      </c>
    </row>
    <row r="87" spans="7:15" x14ac:dyDescent="0.25">
      <c r="G87" s="1">
        <v>85</v>
      </c>
      <c r="H87" s="1">
        <v>22028.46</v>
      </c>
      <c r="I87" s="5">
        <v>2520488</v>
      </c>
      <c r="L87" s="7">
        <v>58</v>
      </c>
      <c r="M87" s="7">
        <v>2</v>
      </c>
      <c r="N87" s="7" t="s">
        <v>12</v>
      </c>
      <c r="O87" s="7">
        <v>1</v>
      </c>
    </row>
    <row r="88" spans="7:15" x14ac:dyDescent="0.25">
      <c r="G88" s="1">
        <v>86</v>
      </c>
      <c r="H88" s="1">
        <v>22373.75</v>
      </c>
      <c r="I88" s="5">
        <v>2613650</v>
      </c>
      <c r="L88" s="7">
        <v>58</v>
      </c>
      <c r="M88" s="7">
        <v>3</v>
      </c>
      <c r="N88" s="7" t="s">
        <v>12</v>
      </c>
      <c r="O88" s="7">
        <v>2</v>
      </c>
    </row>
    <row r="89" spans="7:15" x14ac:dyDescent="0.25">
      <c r="G89" s="1">
        <v>87</v>
      </c>
      <c r="H89" s="1">
        <v>22428.46</v>
      </c>
      <c r="I89" s="5">
        <v>2449682</v>
      </c>
      <c r="L89" s="7">
        <v>59</v>
      </c>
      <c r="M89" s="7">
        <v>17</v>
      </c>
      <c r="N89" s="7" t="s">
        <v>12</v>
      </c>
      <c r="O89" s="7">
        <v>1</v>
      </c>
    </row>
    <row r="90" spans="7:15" x14ac:dyDescent="0.25">
      <c r="G90" s="1">
        <v>88</v>
      </c>
      <c r="H90" s="1">
        <v>22428.46</v>
      </c>
      <c r="I90" s="5">
        <v>2520118</v>
      </c>
      <c r="L90" s="7">
        <v>60</v>
      </c>
      <c r="M90" s="7">
        <v>2</v>
      </c>
      <c r="N90" s="7" t="s">
        <v>12</v>
      </c>
      <c r="O90" s="7">
        <v>1</v>
      </c>
    </row>
    <row r="91" spans="7:15" x14ac:dyDescent="0.25">
      <c r="G91" s="1">
        <v>89</v>
      </c>
      <c r="H91" s="1">
        <v>22478.46</v>
      </c>
      <c r="I91" s="5">
        <v>2520225</v>
      </c>
      <c r="L91" s="7">
        <v>60</v>
      </c>
      <c r="M91" s="7">
        <v>3</v>
      </c>
      <c r="N91" s="7" t="s">
        <v>12</v>
      </c>
      <c r="O91" s="7">
        <v>2</v>
      </c>
    </row>
    <row r="92" spans="7:15" x14ac:dyDescent="0.25">
      <c r="G92" s="1">
        <v>90</v>
      </c>
      <c r="H92" s="1">
        <v>22539.39</v>
      </c>
      <c r="I92" s="5">
        <v>2292363</v>
      </c>
      <c r="L92" s="7">
        <v>61</v>
      </c>
      <c r="M92" s="7">
        <v>2</v>
      </c>
      <c r="N92" s="7" t="s">
        <v>12</v>
      </c>
      <c r="O92" s="7">
        <v>1</v>
      </c>
    </row>
    <row r="93" spans="7:15" x14ac:dyDescent="0.25">
      <c r="G93" s="1">
        <v>91</v>
      </c>
      <c r="H93" s="1">
        <v>23096.720000000001</v>
      </c>
      <c r="I93" s="5">
        <v>2612919</v>
      </c>
      <c r="L93" s="7">
        <v>61</v>
      </c>
      <c r="M93" s="7">
        <v>3</v>
      </c>
      <c r="N93" s="7" t="s">
        <v>12</v>
      </c>
      <c r="O93" s="7">
        <v>2</v>
      </c>
    </row>
    <row r="94" spans="7:15" x14ac:dyDescent="0.25">
      <c r="G94" s="1">
        <v>92</v>
      </c>
      <c r="H94" s="1">
        <v>23096.720000000001</v>
      </c>
      <c r="I94" s="5">
        <v>2612920</v>
      </c>
      <c r="L94" s="7">
        <v>62</v>
      </c>
      <c r="M94" s="7">
        <v>2</v>
      </c>
      <c r="N94" s="7" t="s">
        <v>12</v>
      </c>
      <c r="O94" s="7">
        <v>1</v>
      </c>
    </row>
    <row r="95" spans="7:15" x14ac:dyDescent="0.25">
      <c r="G95" s="1">
        <v>93</v>
      </c>
      <c r="H95" s="1">
        <v>23096.720000000001</v>
      </c>
      <c r="I95" s="5">
        <v>2612921</v>
      </c>
      <c r="L95" s="7">
        <v>62</v>
      </c>
      <c r="M95" s="7">
        <v>3</v>
      </c>
      <c r="N95" s="7" t="s">
        <v>12</v>
      </c>
      <c r="O95" s="7">
        <v>2</v>
      </c>
    </row>
    <row r="96" spans="7:15" x14ac:dyDescent="0.25">
      <c r="G96" s="1">
        <v>94</v>
      </c>
      <c r="H96" s="1">
        <v>23128.46</v>
      </c>
      <c r="I96" s="5">
        <v>2449302</v>
      </c>
      <c r="L96" s="7">
        <v>63</v>
      </c>
      <c r="M96" s="7">
        <v>29</v>
      </c>
      <c r="N96" s="7" t="s">
        <v>12</v>
      </c>
      <c r="O96" s="7">
        <v>1</v>
      </c>
    </row>
    <row r="97" spans="7:15" x14ac:dyDescent="0.25">
      <c r="G97" s="1">
        <v>95</v>
      </c>
      <c r="H97" s="1">
        <v>23128.46</v>
      </c>
      <c r="I97" s="5">
        <v>2449921</v>
      </c>
      <c r="L97" s="7">
        <v>64</v>
      </c>
      <c r="M97" s="7">
        <v>33</v>
      </c>
      <c r="N97" s="7" t="s">
        <v>12</v>
      </c>
      <c r="O97" s="7">
        <v>1</v>
      </c>
    </row>
    <row r="98" spans="7:15" x14ac:dyDescent="0.25">
      <c r="G98" s="1">
        <v>96</v>
      </c>
      <c r="H98" s="1">
        <v>23128.46</v>
      </c>
      <c r="I98" s="5">
        <v>2520029</v>
      </c>
      <c r="L98" s="7">
        <v>65</v>
      </c>
      <c r="M98" s="7">
        <v>33</v>
      </c>
      <c r="N98" s="7" t="s">
        <v>12</v>
      </c>
      <c r="O98" s="7">
        <v>1</v>
      </c>
    </row>
    <row r="99" spans="7:15" x14ac:dyDescent="0.25">
      <c r="G99" s="1">
        <v>97</v>
      </c>
      <c r="H99" s="1">
        <v>23266.54</v>
      </c>
      <c r="I99" s="5">
        <v>2288020</v>
      </c>
      <c r="L99" s="7">
        <v>66</v>
      </c>
      <c r="M99" s="7">
        <v>32</v>
      </c>
      <c r="N99" s="7" t="s">
        <v>12</v>
      </c>
      <c r="O99" s="7">
        <v>1</v>
      </c>
    </row>
    <row r="100" spans="7:15" x14ac:dyDescent="0.25">
      <c r="G100" s="1">
        <v>98</v>
      </c>
      <c r="H100" s="1">
        <v>24548.47</v>
      </c>
      <c r="I100" s="5">
        <v>2520028</v>
      </c>
      <c r="L100" s="7">
        <v>67</v>
      </c>
      <c r="M100" s="7">
        <v>17</v>
      </c>
      <c r="N100" s="7" t="s">
        <v>12</v>
      </c>
      <c r="O100" s="7">
        <v>1</v>
      </c>
    </row>
    <row r="101" spans="7:15" x14ac:dyDescent="0.25">
      <c r="G101" t="s">
        <v>10</v>
      </c>
      <c r="H101" t="s">
        <v>10</v>
      </c>
      <c r="I101" t="s">
        <v>10</v>
      </c>
      <c r="L101" s="7">
        <v>68</v>
      </c>
      <c r="M101" s="7">
        <v>2</v>
      </c>
      <c r="N101" s="7" t="s">
        <v>12</v>
      </c>
      <c r="O101" s="7">
        <v>1</v>
      </c>
    </row>
    <row r="102" spans="7:15" x14ac:dyDescent="0.25">
      <c r="L102" s="7">
        <v>68</v>
      </c>
      <c r="M102" s="7">
        <v>3</v>
      </c>
      <c r="N102" s="7" t="s">
        <v>12</v>
      </c>
      <c r="O102" s="7">
        <v>2</v>
      </c>
    </row>
    <row r="103" spans="7:15" x14ac:dyDescent="0.25">
      <c r="L103" s="7">
        <v>69</v>
      </c>
      <c r="M103" s="7">
        <v>20</v>
      </c>
      <c r="N103" s="7" t="s">
        <v>12</v>
      </c>
      <c r="O103" s="7">
        <v>1</v>
      </c>
    </row>
    <row r="104" spans="7:15" x14ac:dyDescent="0.25">
      <c r="L104" s="7">
        <v>69</v>
      </c>
      <c r="M104" s="7">
        <v>21</v>
      </c>
      <c r="N104" s="7" t="s">
        <v>12</v>
      </c>
      <c r="O104" s="7">
        <v>2</v>
      </c>
    </row>
    <row r="105" spans="7:15" x14ac:dyDescent="0.25">
      <c r="L105" s="7">
        <v>69</v>
      </c>
      <c r="M105" s="7">
        <v>22</v>
      </c>
      <c r="N105" s="7" t="s">
        <v>12</v>
      </c>
      <c r="O105" s="7">
        <v>3</v>
      </c>
    </row>
    <row r="106" spans="7:15" x14ac:dyDescent="0.25">
      <c r="L106" s="7">
        <v>70</v>
      </c>
      <c r="M106" s="7">
        <v>5</v>
      </c>
      <c r="N106" s="7" t="s">
        <v>12</v>
      </c>
      <c r="O106" s="7">
        <v>1</v>
      </c>
    </row>
    <row r="107" spans="7:15" x14ac:dyDescent="0.25">
      <c r="L107" s="7">
        <v>70</v>
      </c>
      <c r="M107" s="7">
        <v>6</v>
      </c>
      <c r="N107" s="7" t="s">
        <v>12</v>
      </c>
      <c r="O107" s="7">
        <v>2</v>
      </c>
    </row>
    <row r="108" spans="7:15" x14ac:dyDescent="0.25">
      <c r="L108" s="7">
        <v>70</v>
      </c>
      <c r="M108" s="7">
        <v>7</v>
      </c>
      <c r="N108" s="7" t="s">
        <v>12</v>
      </c>
      <c r="O108" s="7">
        <v>3</v>
      </c>
    </row>
    <row r="109" spans="7:15" x14ac:dyDescent="0.25">
      <c r="L109" s="7">
        <v>71</v>
      </c>
      <c r="M109" s="7">
        <v>17</v>
      </c>
      <c r="N109" s="7" t="s">
        <v>12</v>
      </c>
      <c r="O109" s="7">
        <v>1</v>
      </c>
    </row>
    <row r="110" spans="7:15" x14ac:dyDescent="0.25">
      <c r="L110" s="7">
        <v>72</v>
      </c>
      <c r="M110" s="7">
        <v>20</v>
      </c>
      <c r="N110" s="7" t="s">
        <v>12</v>
      </c>
      <c r="O110" s="7">
        <v>1</v>
      </c>
    </row>
    <row r="111" spans="7:15" x14ac:dyDescent="0.25">
      <c r="L111" s="7">
        <v>72</v>
      </c>
      <c r="M111" s="7">
        <v>21</v>
      </c>
      <c r="N111" s="7" t="s">
        <v>12</v>
      </c>
      <c r="O111" s="7">
        <v>2</v>
      </c>
    </row>
    <row r="112" spans="7:15" x14ac:dyDescent="0.25">
      <c r="L112" s="7">
        <v>72</v>
      </c>
      <c r="M112" s="7">
        <v>22</v>
      </c>
      <c r="N112" s="7" t="s">
        <v>12</v>
      </c>
      <c r="O112" s="7">
        <v>3</v>
      </c>
    </row>
    <row r="113" spans="12:15" x14ac:dyDescent="0.25">
      <c r="L113" s="7">
        <v>73</v>
      </c>
      <c r="M113" s="7">
        <v>20</v>
      </c>
      <c r="N113" s="7" t="s">
        <v>12</v>
      </c>
      <c r="O113" s="7">
        <v>1</v>
      </c>
    </row>
    <row r="114" spans="12:15" x14ac:dyDescent="0.25">
      <c r="L114" s="7">
        <v>73</v>
      </c>
      <c r="M114" s="7">
        <v>21</v>
      </c>
      <c r="N114" s="7" t="s">
        <v>12</v>
      </c>
      <c r="O114" s="7">
        <v>2</v>
      </c>
    </row>
    <row r="115" spans="12:15" x14ac:dyDescent="0.25">
      <c r="L115" s="7">
        <v>73</v>
      </c>
      <c r="M115" s="7">
        <v>22</v>
      </c>
      <c r="N115" s="7" t="s">
        <v>12</v>
      </c>
      <c r="O115" s="7">
        <v>3</v>
      </c>
    </row>
    <row r="116" spans="12:15" x14ac:dyDescent="0.25">
      <c r="L116" s="7">
        <v>74</v>
      </c>
      <c r="M116" s="7">
        <v>15</v>
      </c>
      <c r="N116" s="7" t="s">
        <v>12</v>
      </c>
      <c r="O116" s="7">
        <v>1</v>
      </c>
    </row>
    <row r="117" spans="12:15" x14ac:dyDescent="0.25">
      <c r="L117" s="7">
        <v>75</v>
      </c>
      <c r="M117" s="7">
        <v>17</v>
      </c>
      <c r="N117" s="7" t="s">
        <v>12</v>
      </c>
      <c r="O117" s="7">
        <v>1</v>
      </c>
    </row>
    <row r="118" spans="12:15" x14ac:dyDescent="0.25">
      <c r="L118" s="7">
        <v>76</v>
      </c>
      <c r="M118" s="7">
        <v>11</v>
      </c>
      <c r="N118" s="7" t="s">
        <v>12</v>
      </c>
      <c r="O118" s="7">
        <v>1</v>
      </c>
    </row>
    <row r="119" spans="12:15" x14ac:dyDescent="0.25">
      <c r="L119" s="7">
        <v>77</v>
      </c>
      <c r="M119" s="7">
        <v>20</v>
      </c>
      <c r="N119" s="7" t="s">
        <v>12</v>
      </c>
      <c r="O119" s="7">
        <v>1</v>
      </c>
    </row>
    <row r="120" spans="12:15" x14ac:dyDescent="0.25">
      <c r="L120" s="7">
        <v>77</v>
      </c>
      <c r="M120" s="7">
        <v>21</v>
      </c>
      <c r="N120" s="7" t="s">
        <v>12</v>
      </c>
      <c r="O120" s="7">
        <v>2</v>
      </c>
    </row>
    <row r="121" spans="12:15" x14ac:dyDescent="0.25">
      <c r="L121" s="7">
        <v>77</v>
      </c>
      <c r="M121" s="7">
        <v>22</v>
      </c>
      <c r="N121" s="7" t="s">
        <v>12</v>
      </c>
      <c r="O121" s="7">
        <v>3</v>
      </c>
    </row>
    <row r="122" spans="12:15" x14ac:dyDescent="0.25">
      <c r="L122" s="7">
        <v>78</v>
      </c>
      <c r="M122" s="7">
        <v>33</v>
      </c>
      <c r="N122" s="7" t="s">
        <v>12</v>
      </c>
      <c r="O122" s="7">
        <v>1</v>
      </c>
    </row>
    <row r="123" spans="12:15" x14ac:dyDescent="0.25">
      <c r="L123" s="7">
        <v>79</v>
      </c>
      <c r="M123" s="7">
        <v>34</v>
      </c>
      <c r="N123" s="7" t="s">
        <v>12</v>
      </c>
      <c r="O123" s="7">
        <v>1</v>
      </c>
    </row>
    <row r="124" spans="12:15" x14ac:dyDescent="0.25">
      <c r="L124" s="7">
        <v>79</v>
      </c>
      <c r="M124" s="7">
        <v>35</v>
      </c>
      <c r="N124" s="7" t="s">
        <v>12</v>
      </c>
      <c r="O124" s="7">
        <v>2</v>
      </c>
    </row>
    <row r="125" spans="12:15" x14ac:dyDescent="0.25">
      <c r="L125" s="7">
        <v>79</v>
      </c>
      <c r="M125" s="7">
        <v>36</v>
      </c>
      <c r="N125" s="7" t="s">
        <v>12</v>
      </c>
      <c r="O125" s="7">
        <v>3</v>
      </c>
    </row>
    <row r="126" spans="12:15" x14ac:dyDescent="0.25">
      <c r="L126" s="7">
        <v>80</v>
      </c>
      <c r="M126" s="7">
        <v>29</v>
      </c>
      <c r="N126" s="7" t="s">
        <v>12</v>
      </c>
      <c r="O126" s="7">
        <v>1</v>
      </c>
    </row>
    <row r="127" spans="12:15" x14ac:dyDescent="0.25">
      <c r="L127" s="7">
        <v>81</v>
      </c>
      <c r="M127" s="7">
        <v>25</v>
      </c>
      <c r="N127" s="7" t="s">
        <v>12</v>
      </c>
      <c r="O127" s="7">
        <v>1</v>
      </c>
    </row>
    <row r="128" spans="12:15" x14ac:dyDescent="0.25">
      <c r="L128" s="7">
        <v>82</v>
      </c>
      <c r="M128" s="7">
        <v>2</v>
      </c>
      <c r="N128" s="7" t="s">
        <v>12</v>
      </c>
      <c r="O128" s="7">
        <v>1</v>
      </c>
    </row>
    <row r="129" spans="12:15" x14ac:dyDescent="0.25">
      <c r="L129" s="7">
        <v>82</v>
      </c>
      <c r="M129" s="7">
        <v>3</v>
      </c>
      <c r="N129" s="7" t="s">
        <v>12</v>
      </c>
      <c r="O129" s="7">
        <v>2</v>
      </c>
    </row>
    <row r="130" spans="12:15" x14ac:dyDescent="0.25">
      <c r="L130" s="7">
        <v>83</v>
      </c>
      <c r="M130" s="7">
        <v>1</v>
      </c>
      <c r="N130" s="7" t="s">
        <v>12</v>
      </c>
      <c r="O130" s="7">
        <v>1</v>
      </c>
    </row>
    <row r="131" spans="12:15" x14ac:dyDescent="0.25">
      <c r="L131" s="7">
        <v>84</v>
      </c>
      <c r="M131" s="7">
        <v>1</v>
      </c>
      <c r="N131" s="7" t="s">
        <v>12</v>
      </c>
      <c r="O131" s="7">
        <v>1</v>
      </c>
    </row>
    <row r="132" spans="12:15" x14ac:dyDescent="0.25">
      <c r="L132" s="7">
        <v>85</v>
      </c>
      <c r="M132" s="7">
        <v>1</v>
      </c>
      <c r="N132" s="7" t="s">
        <v>12</v>
      </c>
      <c r="O132" s="7">
        <v>1</v>
      </c>
    </row>
    <row r="133" spans="12:15" x14ac:dyDescent="0.25">
      <c r="L133" s="7">
        <v>86</v>
      </c>
      <c r="M133" s="7">
        <v>9</v>
      </c>
      <c r="N133" s="7" t="s">
        <v>12</v>
      </c>
      <c r="O133" s="7">
        <v>1</v>
      </c>
    </row>
    <row r="134" spans="12:15" x14ac:dyDescent="0.25">
      <c r="L134" s="7">
        <v>87</v>
      </c>
      <c r="M134" s="7">
        <v>1</v>
      </c>
      <c r="N134" s="7" t="s">
        <v>12</v>
      </c>
      <c r="O134" s="7">
        <v>1</v>
      </c>
    </row>
    <row r="135" spans="12:15" x14ac:dyDescent="0.25">
      <c r="L135" s="7">
        <v>88</v>
      </c>
      <c r="M135" s="7">
        <v>1</v>
      </c>
      <c r="N135" s="7" t="s">
        <v>12</v>
      </c>
      <c r="O135" s="7">
        <v>1</v>
      </c>
    </row>
    <row r="136" spans="12:15" x14ac:dyDescent="0.25">
      <c r="L136" s="7">
        <v>89</v>
      </c>
      <c r="M136" s="7">
        <v>1</v>
      </c>
      <c r="N136" s="7" t="s">
        <v>12</v>
      </c>
      <c r="O136" s="7">
        <v>1</v>
      </c>
    </row>
    <row r="137" spans="12:15" x14ac:dyDescent="0.25">
      <c r="L137" s="7">
        <v>90</v>
      </c>
      <c r="M137" s="7">
        <v>23</v>
      </c>
      <c r="N137" s="7" t="s">
        <v>12</v>
      </c>
      <c r="O137" s="7">
        <v>1</v>
      </c>
    </row>
    <row r="138" spans="12:15" x14ac:dyDescent="0.25">
      <c r="L138" s="7">
        <v>91</v>
      </c>
      <c r="M138" s="7">
        <v>5</v>
      </c>
      <c r="N138" s="7" t="s">
        <v>12</v>
      </c>
      <c r="O138" s="7">
        <v>1</v>
      </c>
    </row>
    <row r="139" spans="12:15" x14ac:dyDescent="0.25">
      <c r="L139" s="7">
        <v>91</v>
      </c>
      <c r="M139" s="7">
        <v>6</v>
      </c>
      <c r="N139" s="7" t="s">
        <v>12</v>
      </c>
      <c r="O139" s="7">
        <v>2</v>
      </c>
    </row>
    <row r="140" spans="12:15" x14ac:dyDescent="0.25">
      <c r="L140" s="7">
        <v>91</v>
      </c>
      <c r="M140" s="7">
        <v>7</v>
      </c>
      <c r="N140" s="7" t="s">
        <v>12</v>
      </c>
      <c r="O140" s="7">
        <v>3</v>
      </c>
    </row>
    <row r="141" spans="12:15" x14ac:dyDescent="0.25">
      <c r="L141" s="7">
        <v>92</v>
      </c>
      <c r="M141" s="7">
        <v>5</v>
      </c>
      <c r="N141" s="7" t="s">
        <v>12</v>
      </c>
      <c r="O141" s="7">
        <v>1</v>
      </c>
    </row>
    <row r="142" spans="12:15" x14ac:dyDescent="0.25">
      <c r="L142" s="7">
        <v>92</v>
      </c>
      <c r="M142" s="7">
        <v>6</v>
      </c>
      <c r="N142" s="7" t="s">
        <v>12</v>
      </c>
      <c r="O142" s="7">
        <v>2</v>
      </c>
    </row>
    <row r="143" spans="12:15" x14ac:dyDescent="0.25">
      <c r="L143" s="7">
        <v>92</v>
      </c>
      <c r="M143" s="7">
        <v>7</v>
      </c>
      <c r="N143" s="7" t="s">
        <v>12</v>
      </c>
      <c r="O143" s="7">
        <v>3</v>
      </c>
    </row>
    <row r="144" spans="12:15" x14ac:dyDescent="0.25">
      <c r="L144" s="7">
        <v>93</v>
      </c>
      <c r="M144" s="7">
        <v>5</v>
      </c>
      <c r="N144" s="7" t="s">
        <v>12</v>
      </c>
      <c r="O144" s="7">
        <v>1</v>
      </c>
    </row>
    <row r="145" spans="12:15" x14ac:dyDescent="0.25">
      <c r="L145" s="7">
        <v>93</v>
      </c>
      <c r="M145" s="7">
        <v>6</v>
      </c>
      <c r="N145" s="7" t="s">
        <v>12</v>
      </c>
      <c r="O145" s="7">
        <v>2</v>
      </c>
    </row>
    <row r="146" spans="12:15" x14ac:dyDescent="0.25">
      <c r="L146" s="7">
        <v>93</v>
      </c>
      <c r="M146" s="7">
        <v>7</v>
      </c>
      <c r="N146" s="7" t="s">
        <v>12</v>
      </c>
      <c r="O146" s="7">
        <v>3</v>
      </c>
    </row>
    <row r="147" spans="12:15" x14ac:dyDescent="0.25">
      <c r="L147" s="7">
        <v>94</v>
      </c>
      <c r="M147" s="7">
        <v>1</v>
      </c>
      <c r="N147" s="7" t="s">
        <v>12</v>
      </c>
      <c r="O147" s="7">
        <v>1</v>
      </c>
    </row>
    <row r="148" spans="12:15" x14ac:dyDescent="0.25">
      <c r="L148" s="7">
        <v>95</v>
      </c>
      <c r="M148" s="7">
        <v>1</v>
      </c>
      <c r="N148" s="7" t="s">
        <v>12</v>
      </c>
      <c r="O148" s="7">
        <v>1</v>
      </c>
    </row>
    <row r="149" spans="12:15" x14ac:dyDescent="0.25">
      <c r="L149" s="7">
        <v>96</v>
      </c>
      <c r="M149" s="7">
        <v>1</v>
      </c>
      <c r="N149" s="7" t="s">
        <v>12</v>
      </c>
      <c r="O149" s="7">
        <v>1</v>
      </c>
    </row>
    <row r="150" spans="12:15" x14ac:dyDescent="0.25">
      <c r="L150" s="7">
        <v>97</v>
      </c>
      <c r="M150" s="7">
        <v>20</v>
      </c>
      <c r="N150" s="7" t="s">
        <v>12</v>
      </c>
      <c r="O150" s="7">
        <v>1</v>
      </c>
    </row>
    <row r="151" spans="12:15" x14ac:dyDescent="0.25">
      <c r="L151" s="7">
        <v>97</v>
      </c>
      <c r="M151" s="7">
        <v>21</v>
      </c>
      <c r="N151" s="7" t="s">
        <v>12</v>
      </c>
      <c r="O151" s="7">
        <v>2</v>
      </c>
    </row>
    <row r="152" spans="12:15" x14ac:dyDescent="0.25">
      <c r="L152" s="7">
        <v>97</v>
      </c>
      <c r="M152" s="7">
        <v>22</v>
      </c>
      <c r="N152" s="7" t="s">
        <v>12</v>
      </c>
      <c r="O152" s="7">
        <v>3</v>
      </c>
    </row>
    <row r="153" spans="12:15" x14ac:dyDescent="0.25">
      <c r="L153" s="7">
        <v>98</v>
      </c>
      <c r="M153" s="7">
        <v>1</v>
      </c>
      <c r="N153" s="7" t="s">
        <v>12</v>
      </c>
      <c r="O153" s="7">
        <v>1</v>
      </c>
    </row>
    <row r="154" spans="12:15" x14ac:dyDescent="0.25">
      <c r="L154" s="7"/>
      <c r="M154" s="7"/>
      <c r="N154" s="7"/>
      <c r="O154" s="7"/>
    </row>
    <row r="155" spans="12:15" x14ac:dyDescent="0.25">
      <c r="L155" s="7"/>
      <c r="M155" s="7"/>
      <c r="N155" s="7"/>
      <c r="O155" s="7"/>
    </row>
    <row r="156" spans="12:15" x14ac:dyDescent="0.25">
      <c r="L156" s="7"/>
      <c r="M156" s="7"/>
      <c r="N156" s="7"/>
      <c r="O156" s="7"/>
    </row>
    <row r="157" spans="12:15" x14ac:dyDescent="0.25">
      <c r="L157" s="7"/>
      <c r="M157" s="7"/>
      <c r="N157" s="7"/>
      <c r="O157" s="7"/>
    </row>
    <row r="158" spans="12:15" x14ac:dyDescent="0.25">
      <c r="L158" s="7"/>
      <c r="M158" s="7"/>
      <c r="N158" s="7"/>
      <c r="O158" s="7"/>
    </row>
    <row r="159" spans="12:15" x14ac:dyDescent="0.25">
      <c r="L159" s="7"/>
      <c r="M159" s="7"/>
      <c r="N159" s="7"/>
      <c r="O159" s="7"/>
    </row>
    <row r="160" spans="12:15" x14ac:dyDescent="0.25">
      <c r="L160" s="7"/>
      <c r="M160" s="7"/>
      <c r="N160" s="7"/>
      <c r="O160" s="7"/>
    </row>
    <row r="161" spans="12:15" x14ac:dyDescent="0.25">
      <c r="L161" s="7"/>
      <c r="M161" s="7"/>
      <c r="N161" s="7"/>
      <c r="O161" s="7"/>
    </row>
    <row r="162" spans="12:15" x14ac:dyDescent="0.25">
      <c r="L162" s="7"/>
      <c r="M162" s="7"/>
      <c r="N162" s="7"/>
      <c r="O162" s="7"/>
    </row>
    <row r="163" spans="12:15" x14ac:dyDescent="0.25">
      <c r="L163" s="7"/>
      <c r="M163" s="7"/>
      <c r="N163" s="7"/>
      <c r="O163" s="7"/>
    </row>
    <row r="164" spans="12:15" x14ac:dyDescent="0.25">
      <c r="L164" s="7"/>
      <c r="M164" s="7"/>
      <c r="N164" s="7"/>
      <c r="O164" s="7"/>
    </row>
    <row r="165" spans="12:15" x14ac:dyDescent="0.25">
      <c r="L165" s="7"/>
      <c r="M165" s="7"/>
      <c r="N165" s="7"/>
      <c r="O165" s="7"/>
    </row>
    <row r="166" spans="12:15" x14ac:dyDescent="0.25">
      <c r="L166" s="7"/>
      <c r="M166" s="7"/>
      <c r="N166" s="7"/>
      <c r="O166" s="7"/>
    </row>
    <row r="167" spans="12:15" x14ac:dyDescent="0.25">
      <c r="L167" s="7"/>
      <c r="M167" s="7"/>
      <c r="N167" s="7"/>
      <c r="O167" s="7"/>
    </row>
    <row r="168" spans="12:15" x14ac:dyDescent="0.25">
      <c r="L168" s="7"/>
      <c r="M168" s="7"/>
      <c r="N168" s="7"/>
      <c r="O168" s="7"/>
    </row>
    <row r="169" spans="12:15" x14ac:dyDescent="0.25">
      <c r="L169" s="7"/>
      <c r="M169" s="7"/>
      <c r="N169" s="7"/>
      <c r="O169" s="7"/>
    </row>
    <row r="170" spans="12:15" x14ac:dyDescent="0.25">
      <c r="L170" s="7"/>
      <c r="M170" s="7"/>
      <c r="N170" s="7"/>
      <c r="O170" s="7"/>
    </row>
    <row r="171" spans="12:15" x14ac:dyDescent="0.25">
      <c r="L171" s="7"/>
      <c r="M171" s="7"/>
      <c r="N171" s="7"/>
      <c r="O171" s="7"/>
    </row>
    <row r="172" spans="12:15" x14ac:dyDescent="0.25">
      <c r="L172" s="7"/>
      <c r="M172" s="7"/>
      <c r="N172" s="7"/>
      <c r="O172" s="7"/>
    </row>
    <row r="173" spans="12:15" x14ac:dyDescent="0.25">
      <c r="L173" s="7"/>
      <c r="M173" s="7"/>
      <c r="N173" s="7"/>
      <c r="O173" s="7"/>
    </row>
    <row r="174" spans="12:15" x14ac:dyDescent="0.25">
      <c r="L174" s="7"/>
      <c r="M174" s="7"/>
      <c r="N174" s="7"/>
      <c r="O174" s="7"/>
    </row>
    <row r="175" spans="12:15" x14ac:dyDescent="0.25">
      <c r="L175" s="7"/>
      <c r="M175" s="7"/>
      <c r="N175" s="7"/>
      <c r="O175" s="7"/>
    </row>
    <row r="176" spans="12:15" x14ac:dyDescent="0.25">
      <c r="L176" s="7"/>
      <c r="M176" s="7"/>
      <c r="N176" s="7"/>
      <c r="O176" s="7"/>
    </row>
    <row r="177" spans="12:15" x14ac:dyDescent="0.25">
      <c r="L177" s="7"/>
      <c r="M177" s="7"/>
      <c r="N177" s="7"/>
      <c r="O177" s="7"/>
    </row>
    <row r="178" spans="12:15" x14ac:dyDescent="0.25">
      <c r="L178" s="7"/>
      <c r="M178" s="7"/>
      <c r="N178" s="7"/>
      <c r="O178" s="7"/>
    </row>
    <row r="179" spans="12:15" x14ac:dyDescent="0.25">
      <c r="L179" s="7"/>
      <c r="M179" s="7"/>
      <c r="N179" s="7"/>
      <c r="O179" s="7"/>
    </row>
    <row r="180" spans="12:15" x14ac:dyDescent="0.25">
      <c r="L180" s="7"/>
      <c r="M180" s="7"/>
      <c r="N180" s="7"/>
      <c r="O180" s="7"/>
    </row>
    <row r="181" spans="12:15" x14ac:dyDescent="0.25">
      <c r="L181" s="7"/>
      <c r="M181" s="7"/>
      <c r="N181" s="7"/>
      <c r="O181" s="7"/>
    </row>
    <row r="182" spans="12:15" x14ac:dyDescent="0.25">
      <c r="L182" s="7"/>
      <c r="M182" s="7"/>
      <c r="N182" s="7"/>
      <c r="O182" s="7"/>
    </row>
    <row r="183" spans="12:15" x14ac:dyDescent="0.25">
      <c r="L183" s="7"/>
      <c r="M183" s="7"/>
      <c r="N183" s="7"/>
      <c r="O183" s="7"/>
    </row>
    <row r="184" spans="12:15" x14ac:dyDescent="0.25">
      <c r="L184" s="7"/>
      <c r="M184" s="7"/>
      <c r="N184" s="7"/>
      <c r="O184" s="7"/>
    </row>
    <row r="185" spans="12:15" x14ac:dyDescent="0.25">
      <c r="L185" s="7"/>
      <c r="M185" s="7"/>
      <c r="N185" s="7"/>
      <c r="O185" s="7"/>
    </row>
    <row r="186" spans="12:15" x14ac:dyDescent="0.25">
      <c r="L186" s="7"/>
      <c r="M186" s="7"/>
      <c r="N186" s="7"/>
      <c r="O186" s="7"/>
    </row>
    <row r="187" spans="12:15" x14ac:dyDescent="0.25">
      <c r="L187" s="7"/>
      <c r="M187" s="7"/>
      <c r="N187" s="7"/>
      <c r="O187" s="7"/>
    </row>
    <row r="188" spans="12:15" x14ac:dyDescent="0.25">
      <c r="L188" s="7"/>
      <c r="M188" s="7"/>
      <c r="N188" s="7"/>
      <c r="O188" s="7"/>
    </row>
    <row r="189" spans="12:15" x14ac:dyDescent="0.25">
      <c r="L189" s="7"/>
      <c r="M189" s="7"/>
      <c r="N189" s="7"/>
      <c r="O189" s="7"/>
    </row>
    <row r="190" spans="12:15" x14ac:dyDescent="0.25">
      <c r="L190" s="7"/>
      <c r="M190" s="7"/>
      <c r="N190" s="7"/>
      <c r="O190" s="7"/>
    </row>
    <row r="191" spans="12:15" x14ac:dyDescent="0.25">
      <c r="L191" s="7"/>
      <c r="M191" s="7"/>
      <c r="N191" s="7"/>
      <c r="O191" s="7"/>
    </row>
    <row r="192" spans="12:15" x14ac:dyDescent="0.25">
      <c r="L192" s="7"/>
      <c r="M192" s="7"/>
      <c r="N192" s="7"/>
      <c r="O192" s="7"/>
    </row>
    <row r="193" spans="12:15" x14ac:dyDescent="0.25">
      <c r="L193" s="7"/>
      <c r="M193" s="7"/>
      <c r="N193" s="7"/>
      <c r="O193" s="7"/>
    </row>
    <row r="194" spans="12:15" x14ac:dyDescent="0.25">
      <c r="L194" s="7"/>
      <c r="M194" s="7"/>
      <c r="N194" s="7"/>
      <c r="O194" s="7"/>
    </row>
    <row r="195" spans="12:15" x14ac:dyDescent="0.25">
      <c r="L195" s="7"/>
      <c r="M195" s="7"/>
      <c r="N195" s="7"/>
      <c r="O195" s="7"/>
    </row>
    <row r="196" spans="12:15" x14ac:dyDescent="0.25">
      <c r="L196" s="7"/>
      <c r="M196" s="7"/>
      <c r="N196" s="7"/>
      <c r="O196" s="7"/>
    </row>
    <row r="197" spans="12:15" x14ac:dyDescent="0.25">
      <c r="L197" s="7"/>
      <c r="M197" s="7"/>
      <c r="N197" s="7"/>
      <c r="O197" s="7"/>
    </row>
    <row r="198" spans="12:15" x14ac:dyDescent="0.25">
      <c r="L198" s="7"/>
      <c r="M198" s="7"/>
      <c r="N198" s="7"/>
      <c r="O198" s="7"/>
    </row>
    <row r="199" spans="12:15" x14ac:dyDescent="0.25">
      <c r="L199" s="7"/>
      <c r="M199" s="7"/>
      <c r="N199" s="7"/>
      <c r="O199" s="7"/>
    </row>
    <row r="200" spans="12:15" x14ac:dyDescent="0.25">
      <c r="L200" s="7"/>
      <c r="M200" s="7"/>
      <c r="N200" s="7"/>
      <c r="O200" s="7"/>
    </row>
    <row r="201" spans="12:15" x14ac:dyDescent="0.25">
      <c r="L201" s="7"/>
      <c r="M201" s="7"/>
      <c r="N201" s="7"/>
      <c r="O201" s="7"/>
    </row>
    <row r="202" spans="12:15" x14ac:dyDescent="0.25">
      <c r="L202" s="7"/>
      <c r="M202" s="7"/>
      <c r="N202" s="7"/>
      <c r="O202" s="7"/>
    </row>
    <row r="203" spans="12:15" x14ac:dyDescent="0.25">
      <c r="L203" s="7"/>
      <c r="M203" s="7"/>
      <c r="N203" s="7"/>
      <c r="O203" s="7"/>
    </row>
    <row r="204" spans="12:15" x14ac:dyDescent="0.25">
      <c r="L204" s="7"/>
      <c r="M204" s="7"/>
      <c r="N204" s="7"/>
      <c r="O204" s="7"/>
    </row>
    <row r="205" spans="12:15" x14ac:dyDescent="0.25">
      <c r="L205" s="7"/>
      <c r="M205" s="7"/>
      <c r="N205" s="7"/>
      <c r="O205" s="7"/>
    </row>
    <row r="206" spans="12:15" x14ac:dyDescent="0.25">
      <c r="L206" s="7"/>
      <c r="M206" s="7"/>
      <c r="N206" s="7"/>
      <c r="O206" s="7"/>
    </row>
    <row r="207" spans="12:15" x14ac:dyDescent="0.25">
      <c r="L207" s="7"/>
      <c r="M207" s="7"/>
      <c r="N207" s="7"/>
      <c r="O207" s="7"/>
    </row>
    <row r="208" spans="12:15" x14ac:dyDescent="0.25">
      <c r="L208" s="7"/>
      <c r="M208" s="7"/>
      <c r="N208" s="7"/>
      <c r="O208" s="7"/>
    </row>
    <row r="209" spans="12:15" x14ac:dyDescent="0.25">
      <c r="L209" s="7"/>
      <c r="M209" s="7"/>
      <c r="N209" s="7"/>
      <c r="O209" s="7"/>
    </row>
    <row r="210" spans="12:15" x14ac:dyDescent="0.25">
      <c r="L210" s="7"/>
      <c r="M210" s="7"/>
      <c r="N210" s="7"/>
      <c r="O210" s="7"/>
    </row>
    <row r="211" spans="12:15" x14ac:dyDescent="0.25">
      <c r="L211" s="7"/>
      <c r="M211" s="7"/>
      <c r="N211" s="7"/>
      <c r="O211" s="7"/>
    </row>
    <row r="212" spans="12:15" x14ac:dyDescent="0.25">
      <c r="L212" s="7"/>
      <c r="M212" s="7"/>
      <c r="N212" s="7"/>
      <c r="O212" s="7"/>
    </row>
    <row r="213" spans="12:15" x14ac:dyDescent="0.25">
      <c r="L213" s="7"/>
      <c r="M213" s="7"/>
      <c r="N213" s="7"/>
      <c r="O213" s="7"/>
    </row>
    <row r="214" spans="12:15" x14ac:dyDescent="0.25">
      <c r="L214" s="7"/>
      <c r="M214" s="7"/>
      <c r="N214" s="7"/>
      <c r="O214" s="7"/>
    </row>
    <row r="215" spans="12:15" x14ac:dyDescent="0.25">
      <c r="L215" s="7"/>
      <c r="M215" s="7"/>
      <c r="N215" s="7"/>
      <c r="O215" s="7"/>
    </row>
    <row r="216" spans="12:15" x14ac:dyDescent="0.25">
      <c r="L216" s="7"/>
      <c r="M216" s="7"/>
      <c r="N216" s="7"/>
      <c r="O216" s="7"/>
    </row>
    <row r="217" spans="12:15" x14ac:dyDescent="0.25">
      <c r="L217" s="7"/>
      <c r="M217" s="7"/>
      <c r="N217" s="7"/>
      <c r="O217" s="7"/>
    </row>
    <row r="218" spans="12:15" x14ac:dyDescent="0.25">
      <c r="L218" s="7"/>
      <c r="M218" s="7"/>
      <c r="N218" s="7"/>
      <c r="O218" s="7"/>
    </row>
    <row r="219" spans="12:15" x14ac:dyDescent="0.25">
      <c r="L219" s="7"/>
      <c r="M219" s="7"/>
      <c r="N219" s="7"/>
      <c r="O219" s="7"/>
    </row>
    <row r="220" spans="12:15" x14ac:dyDescent="0.25">
      <c r="L220" s="7"/>
      <c r="M220" s="7"/>
      <c r="N220" s="7"/>
      <c r="O220" s="7"/>
    </row>
    <row r="221" spans="12:15" x14ac:dyDescent="0.25">
      <c r="L221" s="7"/>
      <c r="M221" s="7"/>
      <c r="N221" s="7"/>
      <c r="O221" s="7"/>
    </row>
    <row r="222" spans="12:15" x14ac:dyDescent="0.25">
      <c r="L222" s="7"/>
      <c r="M222" s="7"/>
      <c r="N222" s="7"/>
      <c r="O222" s="7"/>
    </row>
    <row r="223" spans="12:15" x14ac:dyDescent="0.25">
      <c r="L223" s="7"/>
      <c r="M223" s="7"/>
      <c r="N223" s="7"/>
      <c r="O223" s="7"/>
    </row>
    <row r="224" spans="12:15" x14ac:dyDescent="0.25">
      <c r="L224" s="7"/>
      <c r="M224" s="7"/>
      <c r="N224" s="7"/>
      <c r="O224" s="7"/>
    </row>
    <row r="225" spans="12:15" x14ac:dyDescent="0.25">
      <c r="L225" s="7"/>
      <c r="M225" s="7"/>
      <c r="N225" s="7"/>
      <c r="O225" s="7"/>
    </row>
    <row r="226" spans="12:15" x14ac:dyDescent="0.25">
      <c r="L226" s="7"/>
      <c r="M226" s="7"/>
      <c r="N226" s="7"/>
      <c r="O226" s="7"/>
    </row>
    <row r="227" spans="12:15" x14ac:dyDescent="0.25">
      <c r="L227" s="7"/>
      <c r="M227" s="7"/>
      <c r="N227" s="7"/>
      <c r="O227" s="7"/>
    </row>
    <row r="228" spans="12:15" x14ac:dyDescent="0.25">
      <c r="L228" s="7"/>
      <c r="M228" s="7"/>
      <c r="N228" s="7"/>
      <c r="O228" s="7"/>
    </row>
    <row r="229" spans="12:15" x14ac:dyDescent="0.25">
      <c r="L229" s="7"/>
      <c r="M229" s="7"/>
      <c r="N229" s="7"/>
      <c r="O229" s="7"/>
    </row>
    <row r="230" spans="12:15" x14ac:dyDescent="0.25">
      <c r="L230" s="7"/>
      <c r="M230" s="7"/>
      <c r="N230" s="7"/>
      <c r="O230" s="7"/>
    </row>
    <row r="231" spans="12:15" x14ac:dyDescent="0.25">
      <c r="L231" s="7"/>
      <c r="M231" s="7"/>
      <c r="N231" s="7"/>
      <c r="O231" s="7"/>
    </row>
    <row r="232" spans="12:15" x14ac:dyDescent="0.25">
      <c r="L232" s="7"/>
      <c r="M232" s="7"/>
      <c r="N232" s="7"/>
      <c r="O232" s="7"/>
    </row>
    <row r="233" spans="12:15" x14ac:dyDescent="0.25">
      <c r="L233" s="7"/>
      <c r="M233" s="7"/>
      <c r="N233" s="7"/>
      <c r="O233" s="7"/>
    </row>
    <row r="234" spans="12:15" x14ac:dyDescent="0.25">
      <c r="L234" s="7"/>
      <c r="M234" s="7"/>
      <c r="N234" s="7"/>
      <c r="O234" s="7"/>
    </row>
    <row r="235" spans="12:15" x14ac:dyDescent="0.25">
      <c r="L235" s="7"/>
      <c r="M235" s="7"/>
      <c r="N235" s="7"/>
      <c r="O235" s="7"/>
    </row>
    <row r="236" spans="12:15" x14ac:dyDescent="0.25">
      <c r="L236" s="7"/>
      <c r="M236" s="7"/>
      <c r="N236" s="7"/>
      <c r="O236" s="7"/>
    </row>
    <row r="237" spans="12:15" x14ac:dyDescent="0.25">
      <c r="L237" s="7"/>
      <c r="M237" s="7"/>
      <c r="N237" s="7"/>
      <c r="O237" s="7"/>
    </row>
    <row r="238" spans="12:15" x14ac:dyDescent="0.25">
      <c r="L238" s="7"/>
      <c r="M238" s="7"/>
      <c r="N238" s="7"/>
      <c r="O238" s="7"/>
    </row>
    <row r="239" spans="12:15" x14ac:dyDescent="0.25">
      <c r="L239" s="7"/>
      <c r="M239" s="7"/>
      <c r="N239" s="7"/>
      <c r="O239" s="7"/>
    </row>
    <row r="240" spans="12:15" x14ac:dyDescent="0.25">
      <c r="L240" s="7"/>
      <c r="M240" s="7"/>
      <c r="N240" s="7"/>
      <c r="O240" s="7"/>
    </row>
    <row r="241" spans="12:15" x14ac:dyDescent="0.25">
      <c r="L241" s="7"/>
      <c r="M241" s="7"/>
      <c r="N241" s="7"/>
      <c r="O241" s="7"/>
    </row>
    <row r="242" spans="12:15" x14ac:dyDescent="0.25">
      <c r="L242" s="7"/>
      <c r="M242" s="7"/>
      <c r="N242" s="7"/>
      <c r="O242" s="7"/>
    </row>
    <row r="243" spans="12:15" x14ac:dyDescent="0.25">
      <c r="L243" s="7"/>
      <c r="M243" s="7"/>
      <c r="N243" s="7"/>
      <c r="O243" s="7"/>
    </row>
    <row r="244" spans="12:15" x14ac:dyDescent="0.25">
      <c r="L244" s="7"/>
      <c r="M244" s="7"/>
      <c r="N244" s="7"/>
      <c r="O244" s="7"/>
    </row>
    <row r="245" spans="12:15" x14ac:dyDescent="0.25">
      <c r="L245" s="7"/>
      <c r="M245" s="7"/>
      <c r="N245" s="7"/>
      <c r="O245" s="7"/>
    </row>
    <row r="246" spans="12:15" x14ac:dyDescent="0.25">
      <c r="L246" s="7"/>
      <c r="M246" s="7"/>
      <c r="N246" s="7"/>
      <c r="O246" s="7"/>
    </row>
    <row r="247" spans="12:15" x14ac:dyDescent="0.25">
      <c r="L247" s="7"/>
      <c r="M247" s="7"/>
      <c r="N247" s="7"/>
      <c r="O247" s="7"/>
    </row>
    <row r="248" spans="12:15" x14ac:dyDescent="0.25">
      <c r="L248" s="7"/>
      <c r="M248" s="7"/>
      <c r="N248" s="7"/>
      <c r="O248" s="7"/>
    </row>
    <row r="249" spans="12:15" x14ac:dyDescent="0.25">
      <c r="L249" s="7"/>
      <c r="M249" s="7"/>
      <c r="N249" s="7"/>
      <c r="O249" s="7"/>
    </row>
    <row r="250" spans="12:15" x14ac:dyDescent="0.25">
      <c r="L250" s="7"/>
      <c r="M250" s="7"/>
      <c r="N250" s="7"/>
      <c r="O250" s="7"/>
    </row>
    <row r="251" spans="12:15" x14ac:dyDescent="0.25">
      <c r="L251" s="7"/>
      <c r="M251" s="7"/>
      <c r="N251" s="7"/>
      <c r="O251" s="7"/>
    </row>
    <row r="252" spans="12:15" x14ac:dyDescent="0.25">
      <c r="L252" s="7"/>
      <c r="M252" s="7"/>
      <c r="N252" s="7"/>
      <c r="O252" s="7"/>
    </row>
    <row r="253" spans="12:15" x14ac:dyDescent="0.25">
      <c r="L253" s="7"/>
      <c r="M253" s="7"/>
      <c r="N253" s="7"/>
      <c r="O253" s="7"/>
    </row>
    <row r="254" spans="12:15" x14ac:dyDescent="0.25">
      <c r="L254" s="7"/>
      <c r="M254" s="7"/>
      <c r="N254" s="7"/>
      <c r="O254" s="7"/>
    </row>
    <row r="255" spans="12:15" x14ac:dyDescent="0.25">
      <c r="L255" s="7"/>
      <c r="M255" s="7"/>
      <c r="N255" s="7"/>
      <c r="O255" s="7"/>
    </row>
    <row r="256" spans="12:15" x14ac:dyDescent="0.25">
      <c r="L256" s="7"/>
      <c r="M256" s="7"/>
      <c r="N256" s="7"/>
      <c r="O256" s="7"/>
    </row>
    <row r="257" spans="12:15" x14ac:dyDescent="0.25">
      <c r="L257" s="7"/>
      <c r="M257" s="7"/>
      <c r="N257" s="7"/>
      <c r="O257" s="7"/>
    </row>
    <row r="258" spans="12:15" x14ac:dyDescent="0.25">
      <c r="L258" s="7"/>
      <c r="M258" s="7"/>
      <c r="N258" s="7"/>
      <c r="O258" s="7"/>
    </row>
    <row r="259" spans="12:15" x14ac:dyDescent="0.25">
      <c r="L259" s="7"/>
      <c r="M259" s="7"/>
      <c r="N259" s="7"/>
      <c r="O259" s="7"/>
    </row>
    <row r="260" spans="12:15" x14ac:dyDescent="0.25">
      <c r="L260" s="7"/>
      <c r="M260" s="7"/>
      <c r="N260" s="7"/>
      <c r="O260" s="7"/>
    </row>
    <row r="261" spans="12:15" x14ac:dyDescent="0.25">
      <c r="L261" s="7"/>
      <c r="M261" s="7"/>
      <c r="N261" s="7"/>
      <c r="O261" s="7"/>
    </row>
    <row r="262" spans="12:15" x14ac:dyDescent="0.25">
      <c r="L262" s="7"/>
      <c r="M262" s="7"/>
      <c r="N262" s="7"/>
      <c r="O262" s="7"/>
    </row>
    <row r="263" spans="12:15" x14ac:dyDescent="0.25">
      <c r="L263" s="7"/>
      <c r="M263" s="7"/>
      <c r="N263" s="7"/>
      <c r="O263" s="7"/>
    </row>
    <row r="264" spans="12:15" x14ac:dyDescent="0.25">
      <c r="L264" s="7"/>
      <c r="M264" s="7"/>
      <c r="N264" s="7"/>
      <c r="O264" s="7"/>
    </row>
    <row r="265" spans="12:15" x14ac:dyDescent="0.25">
      <c r="L265" s="7"/>
      <c r="M265" s="7"/>
      <c r="N265" s="7"/>
      <c r="O265" s="7"/>
    </row>
    <row r="266" spans="12:15" x14ac:dyDescent="0.25">
      <c r="L266" s="7"/>
      <c r="M266" s="7"/>
      <c r="N266" s="7"/>
      <c r="O266" s="7"/>
    </row>
    <row r="267" spans="12:15" x14ac:dyDescent="0.25">
      <c r="L267" s="7"/>
      <c r="M267" s="7"/>
      <c r="N267" s="7"/>
      <c r="O267" s="7"/>
    </row>
    <row r="268" spans="12:15" x14ac:dyDescent="0.25">
      <c r="L268" s="7"/>
      <c r="M268" s="7"/>
      <c r="N268" s="7"/>
      <c r="O268" s="7"/>
    </row>
    <row r="269" spans="12:15" x14ac:dyDescent="0.25">
      <c r="L269" s="7"/>
      <c r="M269" s="7"/>
      <c r="N269" s="7"/>
      <c r="O269" s="7"/>
    </row>
    <row r="270" spans="12:15" x14ac:dyDescent="0.25">
      <c r="L270" s="7"/>
      <c r="M270" s="7"/>
      <c r="N270" s="7"/>
      <c r="O270" s="7"/>
    </row>
    <row r="271" spans="12:15" x14ac:dyDescent="0.25">
      <c r="L271" s="7"/>
      <c r="M271" s="7"/>
      <c r="N271" s="7"/>
      <c r="O271" s="7"/>
    </row>
    <row r="272" spans="12:15" x14ac:dyDescent="0.25">
      <c r="L272" s="7"/>
      <c r="M272" s="7"/>
      <c r="N272" s="7"/>
      <c r="O272" s="7"/>
    </row>
    <row r="273" spans="12:15" x14ac:dyDescent="0.25">
      <c r="L273" s="7"/>
      <c r="M273" s="7"/>
      <c r="N273" s="7"/>
      <c r="O273" s="7"/>
    </row>
    <row r="274" spans="12:15" x14ac:dyDescent="0.25">
      <c r="L274" s="7"/>
      <c r="M274" s="7"/>
      <c r="N274" s="7"/>
      <c r="O274" s="7"/>
    </row>
    <row r="275" spans="12:15" x14ac:dyDescent="0.25">
      <c r="L275" s="7"/>
      <c r="M275" s="7"/>
      <c r="N275" s="7"/>
      <c r="O275" s="7"/>
    </row>
    <row r="276" spans="12:15" x14ac:dyDescent="0.25">
      <c r="L276" s="7"/>
      <c r="M276" s="7"/>
      <c r="N276" s="7"/>
      <c r="O276" s="7"/>
    </row>
    <row r="277" spans="12:15" x14ac:dyDescent="0.25">
      <c r="L277" s="7"/>
      <c r="M277" s="7"/>
      <c r="N277" s="7"/>
      <c r="O277" s="7"/>
    </row>
    <row r="278" spans="12:15" x14ac:dyDescent="0.25">
      <c r="L278" s="7"/>
      <c r="M278" s="7"/>
      <c r="N278" s="7"/>
      <c r="O278" s="7"/>
    </row>
    <row r="279" spans="12:15" x14ac:dyDescent="0.25">
      <c r="L279" s="7"/>
      <c r="M279" s="7"/>
      <c r="N279" s="7"/>
      <c r="O279" s="7"/>
    </row>
    <row r="280" spans="12:15" x14ac:dyDescent="0.25">
      <c r="L280" s="7"/>
      <c r="M280" s="7"/>
      <c r="N280" s="7"/>
      <c r="O280" s="7"/>
    </row>
    <row r="281" spans="12:15" x14ac:dyDescent="0.25">
      <c r="L281" s="7"/>
      <c r="M281" s="7"/>
      <c r="N281" s="7"/>
      <c r="O281" s="7"/>
    </row>
    <row r="282" spans="12:15" x14ac:dyDescent="0.25">
      <c r="L282" s="7"/>
      <c r="M282" s="7"/>
      <c r="N282" s="7"/>
      <c r="O282" s="7"/>
    </row>
    <row r="283" spans="12:15" x14ac:dyDescent="0.25">
      <c r="L283" s="7"/>
      <c r="M283" s="7"/>
      <c r="N283" s="7"/>
      <c r="O283" s="7"/>
    </row>
    <row r="284" spans="12:15" x14ac:dyDescent="0.25">
      <c r="L284" s="7"/>
      <c r="M284" s="7"/>
      <c r="N284" s="7"/>
      <c r="O284" s="7"/>
    </row>
    <row r="285" spans="12:15" x14ac:dyDescent="0.25">
      <c r="L285" s="7"/>
      <c r="M285" s="7"/>
      <c r="N285" s="7"/>
      <c r="O285" s="7"/>
    </row>
    <row r="286" spans="12:15" x14ac:dyDescent="0.25">
      <c r="L286" s="7"/>
      <c r="M286" s="7"/>
      <c r="N286" s="7"/>
      <c r="O286" s="7"/>
    </row>
    <row r="287" spans="12:15" x14ac:dyDescent="0.25">
      <c r="L287" s="7"/>
      <c r="M287" s="7"/>
      <c r="N287" s="7"/>
      <c r="O287" s="7"/>
    </row>
    <row r="288" spans="12:15" x14ac:dyDescent="0.25">
      <c r="L288" s="7"/>
      <c r="M288" s="7"/>
      <c r="N288" s="7"/>
      <c r="O288" s="7"/>
    </row>
    <row r="289" spans="12:15" x14ac:dyDescent="0.25">
      <c r="L289" s="7"/>
      <c r="M289" s="7"/>
      <c r="N289" s="7"/>
      <c r="O289" s="7"/>
    </row>
    <row r="290" spans="12:15" x14ac:dyDescent="0.25">
      <c r="L290" s="7"/>
      <c r="M290" s="7"/>
      <c r="N290" s="7"/>
      <c r="O290" s="7"/>
    </row>
    <row r="291" spans="12:15" x14ac:dyDescent="0.25">
      <c r="L291" s="7"/>
      <c r="M291" s="7"/>
      <c r="N291" s="7"/>
      <c r="O291" s="7"/>
    </row>
    <row r="292" spans="12:15" x14ac:dyDescent="0.25">
      <c r="L292" s="7"/>
      <c r="M292" s="7"/>
      <c r="N292" s="7"/>
      <c r="O292" s="7"/>
    </row>
    <row r="293" spans="12:15" x14ac:dyDescent="0.25">
      <c r="L293" s="7"/>
      <c r="M293" s="7"/>
      <c r="N293" s="7"/>
      <c r="O293" s="7"/>
    </row>
    <row r="294" spans="12:15" x14ac:dyDescent="0.25">
      <c r="L294" s="7"/>
      <c r="M294" s="7"/>
      <c r="N294" s="7"/>
      <c r="O294" s="7"/>
    </row>
    <row r="295" spans="12:15" x14ac:dyDescent="0.25">
      <c r="L295" s="7"/>
      <c r="M295" s="7"/>
      <c r="N295" s="7"/>
      <c r="O295" s="7"/>
    </row>
    <row r="296" spans="12:15" x14ac:dyDescent="0.25">
      <c r="L296" s="7"/>
      <c r="M296" s="7"/>
      <c r="N296" s="7"/>
      <c r="O296" s="7"/>
    </row>
    <row r="297" spans="12:15" x14ac:dyDescent="0.25">
      <c r="L297" s="7"/>
      <c r="M297" s="7"/>
      <c r="N297" s="7"/>
      <c r="O297" s="7"/>
    </row>
    <row r="298" spans="12:15" x14ac:dyDescent="0.25">
      <c r="L298" s="7"/>
      <c r="M298" s="7"/>
      <c r="N298" s="7"/>
      <c r="O298" s="7"/>
    </row>
    <row r="299" spans="12:15" x14ac:dyDescent="0.25">
      <c r="L299" s="7"/>
      <c r="M299" s="7"/>
      <c r="N299" s="7"/>
      <c r="O299" s="7"/>
    </row>
    <row r="300" spans="12:15" x14ac:dyDescent="0.25">
      <c r="L300" s="7"/>
      <c r="M300" s="7"/>
      <c r="N300" s="7"/>
      <c r="O300" s="7"/>
    </row>
    <row r="301" spans="12:15" x14ac:dyDescent="0.25">
      <c r="L301" s="7"/>
      <c r="M301" s="7"/>
      <c r="N301" s="7"/>
      <c r="O301" s="7"/>
    </row>
    <row r="302" spans="12:15" x14ac:dyDescent="0.25">
      <c r="L302" s="7"/>
      <c r="M302" s="7"/>
      <c r="N302" s="7"/>
      <c r="O302" s="7"/>
    </row>
    <row r="303" spans="12:15" x14ac:dyDescent="0.25">
      <c r="L303" s="7"/>
      <c r="M303" s="7"/>
      <c r="N303" s="7"/>
      <c r="O303" s="7"/>
    </row>
    <row r="304" spans="12:15" x14ac:dyDescent="0.25">
      <c r="L304" s="7"/>
      <c r="M304" s="7"/>
      <c r="N304" s="7"/>
      <c r="O304" s="7"/>
    </row>
    <row r="305" spans="12:15" x14ac:dyDescent="0.25">
      <c r="L305" s="7"/>
      <c r="M305" s="7"/>
      <c r="N305" s="7"/>
      <c r="O305" s="7"/>
    </row>
    <row r="306" spans="12:15" x14ac:dyDescent="0.25">
      <c r="L306" s="7"/>
      <c r="M306" s="7"/>
      <c r="N306" s="7"/>
      <c r="O306" s="7"/>
    </row>
    <row r="307" spans="12:15" x14ac:dyDescent="0.25">
      <c r="L307" s="7"/>
      <c r="M307" s="7"/>
      <c r="N307" s="7"/>
      <c r="O307" s="7"/>
    </row>
    <row r="308" spans="12:15" x14ac:dyDescent="0.25">
      <c r="L308" s="7"/>
      <c r="M308" s="7"/>
      <c r="N308" s="7"/>
      <c r="O308" s="7"/>
    </row>
    <row r="309" spans="12:15" x14ac:dyDescent="0.25">
      <c r="L309" s="7"/>
      <c r="M309" s="7"/>
      <c r="N309" s="7"/>
      <c r="O309" s="7"/>
    </row>
    <row r="310" spans="12:15" x14ac:dyDescent="0.25">
      <c r="L310" s="7"/>
      <c r="M310" s="7"/>
      <c r="N310" s="7"/>
      <c r="O310" s="7"/>
    </row>
    <row r="311" spans="12:15" x14ac:dyDescent="0.25">
      <c r="L311" s="7"/>
      <c r="M311" s="7"/>
      <c r="N311" s="7"/>
      <c r="O311" s="7"/>
    </row>
    <row r="312" spans="12:15" x14ac:dyDescent="0.25">
      <c r="L312" s="7"/>
      <c r="M312" s="7"/>
      <c r="N312" s="7"/>
      <c r="O312" s="7"/>
    </row>
    <row r="313" spans="12:15" x14ac:dyDescent="0.25">
      <c r="L313" s="7"/>
      <c r="M313" s="7"/>
      <c r="N313" s="7"/>
      <c r="O313" s="7"/>
    </row>
    <row r="314" spans="12:15" x14ac:dyDescent="0.25">
      <c r="L314" s="7"/>
      <c r="M314" s="7"/>
      <c r="N314" s="7"/>
      <c r="O314" s="7"/>
    </row>
    <row r="315" spans="12:15" x14ac:dyDescent="0.25">
      <c r="L315" s="7"/>
      <c r="M315" s="7"/>
      <c r="N315" s="7"/>
      <c r="O315" s="7"/>
    </row>
    <row r="316" spans="12:15" x14ac:dyDescent="0.25">
      <c r="L316" s="7"/>
      <c r="M316" s="7"/>
      <c r="N316" s="7"/>
      <c r="O316" s="7"/>
    </row>
    <row r="317" spans="12:15" x14ac:dyDescent="0.25">
      <c r="L317" s="7"/>
      <c r="M317" s="7"/>
      <c r="N317" s="7"/>
      <c r="O317" s="7"/>
    </row>
    <row r="318" spans="12:15" x14ac:dyDescent="0.25">
      <c r="L318" s="7"/>
      <c r="M318" s="7"/>
      <c r="N318" s="7"/>
      <c r="O318" s="7"/>
    </row>
    <row r="319" spans="12:15" x14ac:dyDescent="0.25">
      <c r="L319" s="7"/>
      <c r="M319" s="7"/>
      <c r="N319" s="7"/>
      <c r="O319" s="7"/>
    </row>
    <row r="320" spans="12:15" x14ac:dyDescent="0.25">
      <c r="L320" s="7"/>
      <c r="M320" s="7"/>
      <c r="N320" s="7"/>
      <c r="O320" s="7"/>
    </row>
    <row r="321" spans="12:15" x14ac:dyDescent="0.25">
      <c r="L321" s="7"/>
      <c r="M321" s="7"/>
      <c r="N321" s="7"/>
      <c r="O321" s="7"/>
    </row>
    <row r="322" spans="12:15" x14ac:dyDescent="0.25">
      <c r="L322" s="7"/>
      <c r="M322" s="7"/>
      <c r="N322" s="7"/>
      <c r="O322" s="7"/>
    </row>
    <row r="323" spans="12:15" x14ac:dyDescent="0.25">
      <c r="L323" s="7"/>
      <c r="M323" s="7"/>
      <c r="N323" s="7"/>
      <c r="O323" s="7"/>
    </row>
    <row r="324" spans="12:15" x14ac:dyDescent="0.25">
      <c r="L324" s="7"/>
      <c r="M324" s="7"/>
      <c r="N324" s="7"/>
      <c r="O324" s="7"/>
    </row>
    <row r="325" spans="12:15" x14ac:dyDescent="0.25">
      <c r="L325" s="7"/>
      <c r="M325" s="7"/>
      <c r="N325" s="7"/>
      <c r="O325" s="7"/>
    </row>
    <row r="326" spans="12:15" x14ac:dyDescent="0.25">
      <c r="L326" s="7"/>
      <c r="M326" s="7"/>
      <c r="N326" s="7"/>
      <c r="O326" s="7"/>
    </row>
    <row r="327" spans="12:15" x14ac:dyDescent="0.25">
      <c r="L327" s="7"/>
      <c r="M327" s="7"/>
      <c r="N327" s="7"/>
      <c r="O327" s="7"/>
    </row>
    <row r="328" spans="12:15" x14ac:dyDescent="0.25">
      <c r="L328" s="7"/>
      <c r="M328" s="7"/>
      <c r="N328" s="7"/>
      <c r="O328" s="7"/>
    </row>
    <row r="329" spans="12:15" x14ac:dyDescent="0.25">
      <c r="L329" s="7"/>
      <c r="M329" s="7"/>
      <c r="N329" s="7"/>
      <c r="O329" s="7"/>
    </row>
    <row r="330" spans="12:15" x14ac:dyDescent="0.25">
      <c r="L330" s="7"/>
      <c r="M330" s="7"/>
      <c r="N330" s="7"/>
      <c r="O330" s="7"/>
    </row>
    <row r="331" spans="12:15" x14ac:dyDescent="0.25">
      <c r="L331" s="7"/>
      <c r="M331" s="7"/>
      <c r="N331" s="7"/>
      <c r="O331" s="7"/>
    </row>
    <row r="332" spans="12:15" x14ac:dyDescent="0.25">
      <c r="L332" s="7"/>
      <c r="M332" s="7"/>
      <c r="N332" s="7"/>
      <c r="O332" s="7"/>
    </row>
    <row r="333" spans="12:15" x14ac:dyDescent="0.25">
      <c r="L333" s="7"/>
      <c r="M333" s="7"/>
      <c r="N333" s="7"/>
      <c r="O333" s="7"/>
    </row>
    <row r="334" spans="12:15" x14ac:dyDescent="0.25">
      <c r="L334" s="7"/>
      <c r="M334" s="7"/>
      <c r="N334" s="7"/>
      <c r="O334" s="7"/>
    </row>
    <row r="335" spans="12:15" x14ac:dyDescent="0.25">
      <c r="L335" s="7"/>
      <c r="M335" s="7"/>
      <c r="N335" s="7"/>
      <c r="O335" s="7"/>
    </row>
    <row r="336" spans="12:15" x14ac:dyDescent="0.25">
      <c r="L336" s="7"/>
      <c r="M336" s="7"/>
      <c r="N336" s="7"/>
      <c r="O336" s="7"/>
    </row>
    <row r="337" spans="12:15" x14ac:dyDescent="0.25">
      <c r="L337" s="7"/>
      <c r="M337" s="7"/>
      <c r="N337" s="7"/>
      <c r="O337" s="7"/>
    </row>
    <row r="338" spans="12:15" x14ac:dyDescent="0.25">
      <c r="L338" s="7"/>
      <c r="M338" s="7"/>
      <c r="N338" s="7"/>
      <c r="O338" s="7"/>
    </row>
    <row r="339" spans="12:15" x14ac:dyDescent="0.25">
      <c r="L339" s="7"/>
      <c r="M339" s="7"/>
      <c r="N339" s="7"/>
      <c r="O339" s="7"/>
    </row>
    <row r="340" spans="12:15" x14ac:dyDescent="0.25">
      <c r="L340" s="7"/>
      <c r="M340" s="7"/>
      <c r="N340" s="7"/>
      <c r="O340" s="7"/>
    </row>
    <row r="341" spans="12:15" x14ac:dyDescent="0.25">
      <c r="L341" s="7"/>
      <c r="M341" s="7"/>
      <c r="N341" s="7"/>
      <c r="O341" s="7"/>
    </row>
    <row r="342" spans="12:15" x14ac:dyDescent="0.25">
      <c r="L342" s="7"/>
      <c r="M342" s="7"/>
      <c r="N342" s="7"/>
      <c r="O342" s="7"/>
    </row>
    <row r="343" spans="12:15" x14ac:dyDescent="0.25">
      <c r="L343" s="7"/>
      <c r="M343" s="7"/>
      <c r="N343" s="7"/>
      <c r="O343" s="7"/>
    </row>
    <row r="344" spans="12:15" x14ac:dyDescent="0.25">
      <c r="L344" s="7"/>
      <c r="M344" s="7"/>
      <c r="N344" s="7"/>
      <c r="O344" s="7"/>
    </row>
    <row r="345" spans="12:15" x14ac:dyDescent="0.25">
      <c r="L345" s="7"/>
      <c r="M345" s="7"/>
      <c r="N345" s="7"/>
      <c r="O345" s="7"/>
    </row>
    <row r="346" spans="12:15" x14ac:dyDescent="0.25">
      <c r="L346" s="7"/>
      <c r="M346" s="7"/>
      <c r="N346" s="7"/>
      <c r="O346" s="7"/>
    </row>
    <row r="347" spans="12:15" x14ac:dyDescent="0.25">
      <c r="L347" s="7"/>
      <c r="M347" s="7"/>
      <c r="N347" s="7"/>
      <c r="O347" s="7"/>
    </row>
    <row r="348" spans="12:15" x14ac:dyDescent="0.25">
      <c r="L348" s="7"/>
      <c r="M348" s="7"/>
      <c r="N348" s="7"/>
      <c r="O348" s="7"/>
    </row>
    <row r="349" spans="12:15" x14ac:dyDescent="0.25">
      <c r="L349" s="7"/>
      <c r="M349" s="7"/>
      <c r="N349" s="7"/>
      <c r="O349" s="7"/>
    </row>
    <row r="350" spans="12:15" x14ac:dyDescent="0.25">
      <c r="L350" s="7"/>
      <c r="M350" s="7"/>
      <c r="N350" s="7"/>
      <c r="O350" s="7"/>
    </row>
    <row r="351" spans="12:15" x14ac:dyDescent="0.25">
      <c r="L351" s="7"/>
      <c r="M351" s="7"/>
      <c r="N351" s="7"/>
      <c r="O351" s="7"/>
    </row>
    <row r="352" spans="12:15" x14ac:dyDescent="0.25">
      <c r="L352" s="7"/>
      <c r="M352" s="7"/>
      <c r="N352" s="7"/>
      <c r="O352" s="7"/>
    </row>
    <row r="353" spans="12:15" x14ac:dyDescent="0.25">
      <c r="L353" s="7"/>
      <c r="M353" s="7"/>
      <c r="N353" s="7"/>
      <c r="O353" s="7"/>
    </row>
    <row r="354" spans="12:15" x14ac:dyDescent="0.25">
      <c r="L354" s="7"/>
      <c r="M354" s="7"/>
      <c r="N354" s="7"/>
      <c r="O354" s="7"/>
    </row>
    <row r="355" spans="12:15" x14ac:dyDescent="0.25">
      <c r="L355" s="7"/>
      <c r="M355" s="7"/>
      <c r="N355" s="7"/>
      <c r="O355" s="7"/>
    </row>
    <row r="356" spans="12:15" x14ac:dyDescent="0.25">
      <c r="L356" s="7"/>
      <c r="M356" s="7"/>
      <c r="N356" s="7"/>
      <c r="O356" s="7"/>
    </row>
    <row r="357" spans="12:15" x14ac:dyDescent="0.25">
      <c r="L357" s="7"/>
      <c r="M357" s="7"/>
      <c r="N357" s="7"/>
      <c r="O357" s="7"/>
    </row>
    <row r="358" spans="12:15" x14ac:dyDescent="0.25">
      <c r="L358" s="7"/>
      <c r="M358" s="7"/>
      <c r="N358" s="7"/>
      <c r="O358" s="7"/>
    </row>
    <row r="359" spans="12:15" x14ac:dyDescent="0.25">
      <c r="L359" s="7"/>
      <c r="M359" s="7"/>
      <c r="N359" s="7"/>
      <c r="O359" s="7"/>
    </row>
    <row r="360" spans="12:15" x14ac:dyDescent="0.25">
      <c r="L360" s="7"/>
      <c r="M360" s="7"/>
      <c r="N360" s="7"/>
      <c r="O360" s="7"/>
    </row>
    <row r="361" spans="12:15" x14ac:dyDescent="0.25">
      <c r="L361" s="7"/>
      <c r="M361" s="7"/>
      <c r="N361" s="7"/>
      <c r="O361" s="7"/>
    </row>
    <row r="362" spans="12:15" x14ac:dyDescent="0.25">
      <c r="L362" s="7"/>
      <c r="M362" s="7"/>
      <c r="N362" s="7"/>
      <c r="O362" s="7"/>
    </row>
    <row r="363" spans="12:15" x14ac:dyDescent="0.25">
      <c r="L363" s="7"/>
      <c r="M363" s="7"/>
      <c r="N363" s="7"/>
      <c r="O363" s="7"/>
    </row>
    <row r="364" spans="12:15" x14ac:dyDescent="0.25">
      <c r="L364" s="7"/>
      <c r="M364" s="7"/>
      <c r="N364" s="7"/>
      <c r="O364" s="7"/>
    </row>
    <row r="365" spans="12:15" x14ac:dyDescent="0.25">
      <c r="L365" s="7"/>
      <c r="M365" s="7"/>
      <c r="N365" s="7"/>
      <c r="O365" s="7"/>
    </row>
    <row r="366" spans="12:15" x14ac:dyDescent="0.25">
      <c r="L366" s="7"/>
      <c r="M366" s="7"/>
      <c r="N366" s="7"/>
      <c r="O366" s="7"/>
    </row>
    <row r="367" spans="12:15" x14ac:dyDescent="0.25">
      <c r="L367" s="7"/>
      <c r="M367" s="7"/>
      <c r="N367" s="7"/>
      <c r="O367" s="7"/>
    </row>
    <row r="368" spans="12:15" x14ac:dyDescent="0.25">
      <c r="L368" s="7"/>
      <c r="M368" s="7"/>
      <c r="N368" s="7"/>
      <c r="O368" s="7"/>
    </row>
    <row r="369" spans="12:15" x14ac:dyDescent="0.25">
      <c r="L369" s="7"/>
      <c r="M369" s="7"/>
      <c r="N369" s="7"/>
      <c r="O369" s="7"/>
    </row>
    <row r="370" spans="12:15" x14ac:dyDescent="0.25">
      <c r="L370" s="7"/>
      <c r="M370" s="7"/>
      <c r="N370" s="7"/>
      <c r="O370" s="7"/>
    </row>
    <row r="371" spans="12:15" x14ac:dyDescent="0.25">
      <c r="L371" s="7"/>
      <c r="M371" s="7"/>
      <c r="N371" s="7"/>
      <c r="O371" s="7"/>
    </row>
    <row r="372" spans="12:15" x14ac:dyDescent="0.25">
      <c r="L372" s="7"/>
      <c r="M372" s="7"/>
      <c r="N372" s="7"/>
      <c r="O372" s="7"/>
    </row>
    <row r="373" spans="12:15" x14ac:dyDescent="0.25">
      <c r="L373" s="7"/>
      <c r="M373" s="7"/>
      <c r="N373" s="7"/>
      <c r="O373" s="7"/>
    </row>
    <row r="374" spans="12:15" x14ac:dyDescent="0.25">
      <c r="L374" s="7"/>
      <c r="M374" s="7"/>
      <c r="N374" s="7"/>
      <c r="O374" s="7"/>
    </row>
    <row r="375" spans="12:15" x14ac:dyDescent="0.25">
      <c r="L375" s="7"/>
      <c r="M375" s="7"/>
      <c r="N375" s="7"/>
      <c r="O375" s="7"/>
    </row>
    <row r="376" spans="12:15" x14ac:dyDescent="0.25">
      <c r="L376" s="7"/>
      <c r="M376" s="7"/>
      <c r="N376" s="7"/>
      <c r="O376" s="7"/>
    </row>
    <row r="377" spans="12:15" x14ac:dyDescent="0.25">
      <c r="L377" s="7"/>
      <c r="M377" s="7"/>
      <c r="N377" s="7"/>
      <c r="O377" s="7"/>
    </row>
    <row r="378" spans="12:15" x14ac:dyDescent="0.25">
      <c r="L378" s="7"/>
      <c r="M378" s="7"/>
      <c r="N378" s="7"/>
      <c r="O378" s="7"/>
    </row>
    <row r="379" spans="12:15" x14ac:dyDescent="0.25">
      <c r="L379" s="7"/>
      <c r="M379" s="7"/>
      <c r="N379" s="7"/>
      <c r="O379" s="7"/>
    </row>
    <row r="380" spans="12:15" x14ac:dyDescent="0.25">
      <c r="L380" s="7"/>
      <c r="M380" s="7"/>
      <c r="N380" s="7"/>
      <c r="O380" s="7"/>
    </row>
    <row r="381" spans="12:15" x14ac:dyDescent="0.25">
      <c r="L381" s="7"/>
      <c r="M381" s="7"/>
      <c r="N381" s="7"/>
      <c r="O381" s="7"/>
    </row>
    <row r="382" spans="12:15" x14ac:dyDescent="0.25">
      <c r="L382" s="7"/>
      <c r="M382" s="7"/>
      <c r="N382" s="7"/>
      <c r="O382" s="7"/>
    </row>
    <row r="383" spans="12:15" x14ac:dyDescent="0.25">
      <c r="L383" s="7"/>
      <c r="M383" s="7"/>
      <c r="N383" s="7"/>
      <c r="O383" s="7"/>
    </row>
    <row r="384" spans="12:15" x14ac:dyDescent="0.25">
      <c r="L384" s="7"/>
      <c r="M384" s="7"/>
      <c r="N384" s="7"/>
      <c r="O384" s="7"/>
    </row>
    <row r="385" spans="12:15" x14ac:dyDescent="0.25">
      <c r="L385" s="7"/>
      <c r="M385" s="7"/>
      <c r="N385" s="7"/>
      <c r="O385" s="7"/>
    </row>
    <row r="386" spans="12:15" x14ac:dyDescent="0.25">
      <c r="L386" s="7"/>
      <c r="M386" s="7"/>
      <c r="N386" s="7"/>
      <c r="O386" s="7"/>
    </row>
    <row r="387" spans="12:15" x14ac:dyDescent="0.25">
      <c r="L387" s="7"/>
      <c r="M387" s="7"/>
      <c r="N387" s="7"/>
      <c r="O387" s="7"/>
    </row>
    <row r="388" spans="12:15" x14ac:dyDescent="0.25">
      <c r="L388" s="7"/>
      <c r="M388" s="7"/>
      <c r="N388" s="7"/>
      <c r="O388" s="7"/>
    </row>
    <row r="389" spans="12:15" x14ac:dyDescent="0.25">
      <c r="L389" s="7"/>
      <c r="M389" s="7"/>
      <c r="N389" s="7"/>
      <c r="O389" s="7"/>
    </row>
    <row r="390" spans="12:15" x14ac:dyDescent="0.25">
      <c r="L390" s="7"/>
      <c r="M390" s="7"/>
      <c r="N390" s="7"/>
      <c r="O390" s="7"/>
    </row>
    <row r="391" spans="12:15" x14ac:dyDescent="0.25">
      <c r="L391" s="7"/>
      <c r="M391" s="7"/>
      <c r="N391" s="7"/>
      <c r="O391" s="7"/>
    </row>
    <row r="392" spans="12:15" x14ac:dyDescent="0.25">
      <c r="L392" s="7"/>
      <c r="M392" s="7"/>
      <c r="N392" s="7"/>
      <c r="O392" s="7"/>
    </row>
    <row r="393" spans="12:15" x14ac:dyDescent="0.25">
      <c r="L393" s="7"/>
      <c r="M393" s="7"/>
      <c r="N393" s="7"/>
      <c r="O393" s="7"/>
    </row>
    <row r="394" spans="12:15" x14ac:dyDescent="0.25">
      <c r="L394" s="7"/>
      <c r="M394" s="7"/>
      <c r="N394" s="7"/>
      <c r="O394" s="7"/>
    </row>
    <row r="395" spans="12:15" x14ac:dyDescent="0.25">
      <c r="L395" s="7"/>
      <c r="M395" s="7"/>
      <c r="N395" s="7"/>
      <c r="O395" s="7"/>
    </row>
    <row r="396" spans="12:15" x14ac:dyDescent="0.25">
      <c r="L396" s="7"/>
      <c r="M396" s="7"/>
      <c r="N396" s="7"/>
      <c r="O396" s="7"/>
    </row>
    <row r="397" spans="12:15" x14ac:dyDescent="0.25">
      <c r="L397" s="7"/>
      <c r="M397" s="7"/>
      <c r="N397" s="7"/>
      <c r="O397" s="7"/>
    </row>
    <row r="398" spans="12:15" x14ac:dyDescent="0.25">
      <c r="L398" s="7"/>
      <c r="M398" s="7"/>
      <c r="N398" s="7"/>
      <c r="O398" s="7"/>
    </row>
    <row r="399" spans="12:15" x14ac:dyDescent="0.25">
      <c r="L399" s="7"/>
      <c r="M399" s="7"/>
      <c r="N399" s="7"/>
      <c r="O399" s="7"/>
    </row>
    <row r="400" spans="12:15" x14ac:dyDescent="0.25">
      <c r="L400" s="7"/>
      <c r="M400" s="7"/>
      <c r="N400" s="7"/>
      <c r="O400" s="7"/>
    </row>
    <row r="401" spans="12:15" x14ac:dyDescent="0.25">
      <c r="L401" s="7"/>
      <c r="M401" s="7"/>
      <c r="N401" s="7"/>
      <c r="O401" s="7"/>
    </row>
    <row r="402" spans="12:15" x14ac:dyDescent="0.25">
      <c r="L402" s="7"/>
      <c r="M402" s="7"/>
      <c r="N402" s="7"/>
      <c r="O402" s="7"/>
    </row>
    <row r="403" spans="12:15" x14ac:dyDescent="0.25">
      <c r="L403" s="7"/>
      <c r="M403" s="7"/>
      <c r="N403" s="7"/>
      <c r="O403" s="7"/>
    </row>
    <row r="404" spans="12:15" x14ac:dyDescent="0.25">
      <c r="L404" s="7"/>
      <c r="M404" s="7"/>
      <c r="N404" s="7"/>
      <c r="O404" s="7"/>
    </row>
    <row r="405" spans="12:15" x14ac:dyDescent="0.25">
      <c r="L405" s="7"/>
      <c r="M405" s="7"/>
      <c r="N405" s="7"/>
      <c r="O405" s="7"/>
    </row>
    <row r="406" spans="12:15" x14ac:dyDescent="0.25">
      <c r="L406" s="7"/>
      <c r="M406" s="7"/>
      <c r="N406" s="7"/>
      <c r="O406" s="7"/>
    </row>
    <row r="407" spans="12:15" x14ac:dyDescent="0.25">
      <c r="L407" s="7"/>
      <c r="M407" s="7"/>
      <c r="N407" s="7"/>
      <c r="O407" s="7"/>
    </row>
    <row r="408" spans="12:15" x14ac:dyDescent="0.25">
      <c r="L408" s="7"/>
      <c r="M408" s="7"/>
      <c r="N408" s="7"/>
      <c r="O408" s="7"/>
    </row>
    <row r="409" spans="12:15" x14ac:dyDescent="0.25">
      <c r="L409" s="7"/>
      <c r="M409" s="7"/>
      <c r="N409" s="7"/>
      <c r="O409" s="7"/>
    </row>
    <row r="410" spans="12:15" x14ac:dyDescent="0.25">
      <c r="L410" s="7"/>
      <c r="M410" s="7"/>
      <c r="N410" s="7"/>
      <c r="O410" s="7"/>
    </row>
    <row r="411" spans="12:15" x14ac:dyDescent="0.25">
      <c r="L411" s="7"/>
      <c r="M411" s="7"/>
      <c r="N411" s="7"/>
      <c r="O411" s="7"/>
    </row>
    <row r="412" spans="12:15" x14ac:dyDescent="0.25">
      <c r="L412" s="7"/>
      <c r="M412" s="7"/>
      <c r="N412" s="7"/>
      <c r="O412" s="7"/>
    </row>
    <row r="413" spans="12:15" x14ac:dyDescent="0.25">
      <c r="L413" s="7"/>
      <c r="M413" s="7"/>
      <c r="N413" s="7"/>
      <c r="O413" s="7"/>
    </row>
    <row r="414" spans="12:15" x14ac:dyDescent="0.25">
      <c r="L414" s="7"/>
      <c r="M414" s="7"/>
      <c r="N414" s="7"/>
      <c r="O414" s="7"/>
    </row>
    <row r="415" spans="12:15" x14ac:dyDescent="0.25">
      <c r="L415" s="7"/>
      <c r="M415" s="7"/>
      <c r="N415" s="7"/>
      <c r="O415" s="7"/>
    </row>
    <row r="416" spans="12:15" x14ac:dyDescent="0.25">
      <c r="L416" s="7"/>
      <c r="M416" s="7"/>
      <c r="N416" s="7"/>
      <c r="O416" s="7"/>
    </row>
    <row r="417" spans="12:15" x14ac:dyDescent="0.25">
      <c r="L417" s="7"/>
      <c r="M417" s="7"/>
      <c r="N417" s="7"/>
      <c r="O417" s="7"/>
    </row>
    <row r="418" spans="12:15" x14ac:dyDescent="0.25">
      <c r="L418" s="7"/>
      <c r="M418" s="7"/>
      <c r="N418" s="7"/>
      <c r="O418" s="7"/>
    </row>
    <row r="419" spans="12:15" x14ac:dyDescent="0.25">
      <c r="L419" s="7"/>
      <c r="M419" s="7"/>
      <c r="N419" s="7"/>
      <c r="O419" s="7"/>
    </row>
    <row r="420" spans="12:15" x14ac:dyDescent="0.25">
      <c r="L420" s="7"/>
      <c r="M420" s="7"/>
      <c r="N420" s="7"/>
      <c r="O420" s="7"/>
    </row>
    <row r="421" spans="12:15" x14ac:dyDescent="0.25">
      <c r="L421" s="7"/>
      <c r="M421" s="7"/>
      <c r="N421" s="7"/>
      <c r="O421" s="7"/>
    </row>
    <row r="422" spans="12:15" x14ac:dyDescent="0.25">
      <c r="L422" s="7"/>
      <c r="M422" s="7"/>
      <c r="N422" s="7"/>
      <c r="O422" s="7"/>
    </row>
    <row r="423" spans="12:15" x14ac:dyDescent="0.25">
      <c r="L423" s="7"/>
      <c r="M423" s="7"/>
      <c r="N423" s="7"/>
      <c r="O423" s="7"/>
    </row>
    <row r="424" spans="12:15" x14ac:dyDescent="0.25">
      <c r="L424" s="7"/>
      <c r="M424" s="7"/>
      <c r="N424" s="7"/>
      <c r="O424" s="7"/>
    </row>
    <row r="425" spans="12:15" x14ac:dyDescent="0.25">
      <c r="L425" s="7"/>
      <c r="M425" s="7"/>
      <c r="N425" s="7"/>
      <c r="O425" s="7"/>
    </row>
    <row r="426" spans="12:15" x14ac:dyDescent="0.25">
      <c r="L426" s="7"/>
      <c r="M426" s="7"/>
      <c r="N426" s="7"/>
      <c r="O426" s="7"/>
    </row>
    <row r="427" spans="12:15" x14ac:dyDescent="0.25">
      <c r="L427" s="7"/>
      <c r="M427" s="7"/>
      <c r="N427" s="7"/>
      <c r="O427" s="7"/>
    </row>
    <row r="428" spans="12:15" x14ac:dyDescent="0.25">
      <c r="L428" s="7"/>
      <c r="M428" s="7"/>
      <c r="N428" s="7"/>
      <c r="O428" s="7"/>
    </row>
    <row r="429" spans="12:15" x14ac:dyDescent="0.25">
      <c r="L429" s="7"/>
      <c r="M429" s="7"/>
      <c r="N429" s="7"/>
      <c r="O429" s="7"/>
    </row>
    <row r="430" spans="12:15" x14ac:dyDescent="0.25">
      <c r="L430" s="7"/>
      <c r="M430" s="7"/>
      <c r="N430" s="7"/>
      <c r="O430" s="7"/>
    </row>
    <row r="431" spans="12:15" x14ac:dyDescent="0.25">
      <c r="L431" s="7"/>
      <c r="M431" s="7"/>
      <c r="N431" s="7"/>
      <c r="O431" s="7"/>
    </row>
    <row r="432" spans="12:15" x14ac:dyDescent="0.25">
      <c r="L432" s="7"/>
      <c r="M432" s="7"/>
      <c r="N432" s="7"/>
      <c r="O432" s="7"/>
    </row>
    <row r="433" spans="12:15" x14ac:dyDescent="0.25">
      <c r="L433" s="7"/>
      <c r="M433" s="7"/>
      <c r="N433" s="7"/>
      <c r="O433" s="7"/>
    </row>
    <row r="434" spans="12:15" x14ac:dyDescent="0.25">
      <c r="L434" s="7"/>
      <c r="M434" s="7"/>
      <c r="N434" s="7"/>
      <c r="O434" s="7"/>
    </row>
    <row r="435" spans="12:15" x14ac:dyDescent="0.25">
      <c r="L435" s="7"/>
      <c r="M435" s="7"/>
      <c r="N435" s="7"/>
      <c r="O435" s="7"/>
    </row>
    <row r="436" spans="12:15" x14ac:dyDescent="0.25">
      <c r="L436" s="7"/>
      <c r="M436" s="7"/>
      <c r="N436" s="7"/>
      <c r="O436" s="7"/>
    </row>
    <row r="437" spans="12:15" x14ac:dyDescent="0.25">
      <c r="L437" s="7"/>
      <c r="M437" s="7"/>
      <c r="N437" s="7"/>
      <c r="O437" s="7"/>
    </row>
    <row r="438" spans="12:15" x14ac:dyDescent="0.25">
      <c r="L438" s="7"/>
      <c r="M438" s="7"/>
      <c r="N438" s="7"/>
      <c r="O438" s="7"/>
    </row>
    <row r="439" spans="12:15" x14ac:dyDescent="0.25">
      <c r="L439" s="7"/>
      <c r="M439" s="7"/>
      <c r="N439" s="7"/>
      <c r="O439" s="7"/>
    </row>
    <row r="440" spans="12:15" x14ac:dyDescent="0.25">
      <c r="L440" s="7"/>
      <c r="M440" s="7"/>
      <c r="N440" s="7"/>
      <c r="O440" s="7"/>
    </row>
    <row r="441" spans="12:15" x14ac:dyDescent="0.25">
      <c r="L441" s="7"/>
      <c r="M441" s="7"/>
      <c r="N441" s="7"/>
      <c r="O441" s="7"/>
    </row>
    <row r="442" spans="12:15" x14ac:dyDescent="0.25">
      <c r="L442" s="7"/>
      <c r="M442" s="7"/>
      <c r="N442" s="7"/>
      <c r="O442" s="7"/>
    </row>
    <row r="443" spans="12:15" x14ac:dyDescent="0.25">
      <c r="L443" s="7"/>
      <c r="M443" s="7"/>
      <c r="N443" s="7"/>
      <c r="O443" s="7"/>
    </row>
    <row r="444" spans="12:15" x14ac:dyDescent="0.25">
      <c r="L444" s="7"/>
      <c r="M444" s="7"/>
      <c r="N444" s="7"/>
      <c r="O444" s="7"/>
    </row>
    <row r="445" spans="12:15" x14ac:dyDescent="0.25">
      <c r="L445" s="7"/>
      <c r="M445" s="7"/>
      <c r="N445" s="7"/>
      <c r="O445" s="7"/>
    </row>
    <row r="446" spans="12:15" x14ac:dyDescent="0.25">
      <c r="L446" s="7"/>
      <c r="M446" s="7"/>
      <c r="N446" s="7"/>
      <c r="O446" s="7"/>
    </row>
    <row r="447" spans="12:15" x14ac:dyDescent="0.25">
      <c r="L447" s="7"/>
      <c r="M447" s="7"/>
      <c r="N447" s="7"/>
      <c r="O447" s="7"/>
    </row>
    <row r="448" spans="12:15" x14ac:dyDescent="0.25">
      <c r="L448" s="7"/>
      <c r="M448" s="7"/>
      <c r="N448" s="7"/>
      <c r="O448" s="7"/>
    </row>
    <row r="449" spans="12:15" x14ac:dyDescent="0.25">
      <c r="L449" s="7"/>
      <c r="M449" s="7"/>
      <c r="N449" s="7"/>
      <c r="O449" s="7"/>
    </row>
    <row r="450" spans="12:15" x14ac:dyDescent="0.25">
      <c r="L450" s="7"/>
      <c r="M450" s="7"/>
      <c r="N450" s="7"/>
      <c r="O450" s="7"/>
    </row>
    <row r="451" spans="12:15" x14ac:dyDescent="0.25">
      <c r="L451" s="7"/>
      <c r="M451" s="7"/>
      <c r="N451" s="7"/>
      <c r="O451" s="7"/>
    </row>
    <row r="452" spans="12:15" x14ac:dyDescent="0.25">
      <c r="L452" s="7"/>
      <c r="M452" s="7"/>
      <c r="N452" s="7"/>
      <c r="O452" s="7"/>
    </row>
    <row r="453" spans="12:15" x14ac:dyDescent="0.25">
      <c r="L453" s="7"/>
      <c r="M453" s="7"/>
      <c r="N453" s="7"/>
      <c r="O453" s="7"/>
    </row>
    <row r="454" spans="12:15" x14ac:dyDescent="0.25">
      <c r="L454" s="7"/>
      <c r="M454" s="7"/>
      <c r="N454" s="7"/>
      <c r="O454" s="7"/>
    </row>
    <row r="455" spans="12:15" x14ac:dyDescent="0.25">
      <c r="L455" s="7"/>
      <c r="M455" s="7"/>
      <c r="N455" s="7"/>
      <c r="O455" s="7"/>
    </row>
    <row r="456" spans="12:15" x14ac:dyDescent="0.25">
      <c r="L456" s="7"/>
      <c r="M456" s="7"/>
      <c r="N456" s="7"/>
      <c r="O456" s="7"/>
    </row>
    <row r="457" spans="12:15" x14ac:dyDescent="0.25">
      <c r="L457" s="7"/>
      <c r="M457" s="7"/>
      <c r="N457" s="7"/>
      <c r="O457" s="7"/>
    </row>
    <row r="458" spans="12:15" x14ac:dyDescent="0.25">
      <c r="L458" s="7"/>
      <c r="M458" s="7"/>
      <c r="N458" s="7"/>
      <c r="O458" s="7"/>
    </row>
    <row r="459" spans="12:15" x14ac:dyDescent="0.25">
      <c r="L459" s="7"/>
      <c r="M459" s="7"/>
      <c r="N459" s="7"/>
      <c r="O459" s="7"/>
    </row>
    <row r="460" spans="12:15" x14ac:dyDescent="0.25">
      <c r="L460" s="7"/>
      <c r="M460" s="7"/>
      <c r="N460" s="7"/>
      <c r="O460" s="7"/>
    </row>
    <row r="461" spans="12:15" x14ac:dyDescent="0.25">
      <c r="L461" s="7"/>
      <c r="M461" s="7"/>
      <c r="N461" s="7"/>
      <c r="O461" s="7"/>
    </row>
    <row r="462" spans="12:15" x14ac:dyDescent="0.25">
      <c r="L462" s="7"/>
      <c r="M462" s="7"/>
      <c r="N462" s="7"/>
      <c r="O462" s="7"/>
    </row>
    <row r="463" spans="12:15" x14ac:dyDescent="0.25">
      <c r="L463" s="7"/>
      <c r="M463" s="7"/>
      <c r="N463" s="7"/>
      <c r="O463" s="7"/>
    </row>
    <row r="464" spans="12:15" x14ac:dyDescent="0.25">
      <c r="L464" s="7"/>
      <c r="M464" s="7"/>
      <c r="N464" s="7"/>
      <c r="O464" s="7"/>
    </row>
    <row r="465" spans="12:15" x14ac:dyDescent="0.25">
      <c r="L465" s="7"/>
      <c r="M465" s="7"/>
      <c r="N465" s="7"/>
      <c r="O465" s="7"/>
    </row>
    <row r="466" spans="12:15" x14ac:dyDescent="0.25">
      <c r="L466" s="7"/>
      <c r="M466" s="7"/>
      <c r="N466" s="7"/>
      <c r="O466" s="7"/>
    </row>
    <row r="467" spans="12:15" x14ac:dyDescent="0.25">
      <c r="L467" s="7"/>
      <c r="M467" s="7"/>
      <c r="N467" s="7"/>
      <c r="O467" s="7"/>
    </row>
    <row r="468" spans="12:15" x14ac:dyDescent="0.25">
      <c r="L468" s="7"/>
      <c r="M468" s="7"/>
      <c r="N468" s="7"/>
      <c r="O468" s="7"/>
    </row>
    <row r="469" spans="12:15" x14ac:dyDescent="0.25">
      <c r="L469" s="7"/>
      <c r="M469" s="7"/>
      <c r="N469" s="7"/>
      <c r="O469" s="7"/>
    </row>
    <row r="470" spans="12:15" x14ac:dyDescent="0.25">
      <c r="L470" s="7"/>
      <c r="M470" s="7"/>
      <c r="N470" s="7"/>
      <c r="O470" s="7"/>
    </row>
    <row r="471" spans="12:15" x14ac:dyDescent="0.25">
      <c r="L471" s="7"/>
      <c r="M471" s="7"/>
      <c r="N471" s="7"/>
      <c r="O471" s="7"/>
    </row>
    <row r="472" spans="12:15" x14ac:dyDescent="0.25">
      <c r="L472" s="7"/>
      <c r="M472" s="7"/>
      <c r="N472" s="7"/>
      <c r="O472" s="7"/>
    </row>
    <row r="473" spans="12:15" x14ac:dyDescent="0.25">
      <c r="L473" s="7"/>
      <c r="M473" s="7"/>
      <c r="N473" s="7"/>
      <c r="O473" s="7"/>
    </row>
    <row r="474" spans="12:15" x14ac:dyDescent="0.25">
      <c r="L474" s="7"/>
      <c r="M474" s="7"/>
      <c r="N474" s="7"/>
      <c r="O474" s="7"/>
    </row>
    <row r="475" spans="12:15" x14ac:dyDescent="0.25">
      <c r="L475" s="7"/>
      <c r="M475" s="7"/>
      <c r="N475" s="7"/>
      <c r="O475" s="7"/>
    </row>
    <row r="476" spans="12:15" x14ac:dyDescent="0.25">
      <c r="L476" s="7"/>
      <c r="M476" s="7"/>
      <c r="N476" s="7"/>
      <c r="O476" s="7"/>
    </row>
    <row r="477" spans="12:15" x14ac:dyDescent="0.25">
      <c r="L477" s="7"/>
      <c r="M477" s="7"/>
      <c r="N477" s="7"/>
      <c r="O477" s="7"/>
    </row>
    <row r="478" spans="12:15" x14ac:dyDescent="0.25">
      <c r="L478" s="7"/>
      <c r="M478" s="7"/>
      <c r="N478" s="7"/>
      <c r="O478" s="7"/>
    </row>
    <row r="479" spans="12:15" x14ac:dyDescent="0.25">
      <c r="L479" s="7"/>
      <c r="M479" s="7"/>
      <c r="N479" s="7"/>
      <c r="O479" s="7"/>
    </row>
    <row r="480" spans="12:15" x14ac:dyDescent="0.25">
      <c r="L480" s="7"/>
      <c r="M480" s="7"/>
      <c r="N480" s="7"/>
      <c r="O480" s="7"/>
    </row>
    <row r="481" spans="12:15" x14ac:dyDescent="0.25">
      <c r="L481" s="7"/>
      <c r="M481" s="7"/>
      <c r="N481" s="7"/>
      <c r="O481" s="7"/>
    </row>
    <row r="482" spans="12:15" x14ac:dyDescent="0.25">
      <c r="L482" s="7"/>
      <c r="M482" s="7"/>
      <c r="N482" s="7"/>
      <c r="O482" s="7"/>
    </row>
    <row r="483" spans="12:15" x14ac:dyDescent="0.25">
      <c r="L483" s="7"/>
      <c r="M483" s="7"/>
      <c r="N483" s="7"/>
      <c r="O483" s="7"/>
    </row>
    <row r="484" spans="12:15" x14ac:dyDescent="0.25">
      <c r="L484" s="7"/>
      <c r="M484" s="7"/>
      <c r="N484" s="7"/>
      <c r="O484" s="7"/>
    </row>
    <row r="485" spans="12:15" x14ac:dyDescent="0.25">
      <c r="L485" s="7"/>
      <c r="M485" s="7"/>
      <c r="N485" s="7"/>
      <c r="O485" s="7"/>
    </row>
    <row r="486" spans="12:15" x14ac:dyDescent="0.25">
      <c r="L486" s="7"/>
      <c r="M486" s="7"/>
      <c r="N486" s="7"/>
      <c r="O486" s="7"/>
    </row>
    <row r="487" spans="12:15" x14ac:dyDescent="0.25">
      <c r="L487" s="7"/>
      <c r="M487" s="7"/>
      <c r="N487" s="7"/>
      <c r="O487" s="7"/>
    </row>
    <row r="488" spans="12:15" x14ac:dyDescent="0.25">
      <c r="L488" s="7"/>
      <c r="M488" s="7"/>
      <c r="N488" s="7"/>
      <c r="O488" s="7"/>
    </row>
    <row r="489" spans="12:15" x14ac:dyDescent="0.25">
      <c r="L489" s="7"/>
      <c r="M489" s="7"/>
      <c r="N489" s="7"/>
      <c r="O489" s="7"/>
    </row>
    <row r="490" spans="12:15" x14ac:dyDescent="0.25">
      <c r="L490" s="7"/>
      <c r="M490" s="7"/>
      <c r="N490" s="7"/>
      <c r="O490" s="7"/>
    </row>
    <row r="491" spans="12:15" x14ac:dyDescent="0.25">
      <c r="L491" s="7"/>
      <c r="M491" s="7"/>
      <c r="N491" s="7"/>
      <c r="O491" s="7"/>
    </row>
    <row r="492" spans="12:15" x14ac:dyDescent="0.25">
      <c r="L492" s="7"/>
      <c r="M492" s="7"/>
      <c r="N492" s="7"/>
      <c r="O492" s="7"/>
    </row>
    <row r="493" spans="12:15" x14ac:dyDescent="0.25">
      <c r="L493" s="7"/>
      <c r="M493" s="7"/>
      <c r="N493" s="7"/>
      <c r="O493" s="7"/>
    </row>
    <row r="494" spans="12:15" x14ac:dyDescent="0.25">
      <c r="L494" s="7"/>
      <c r="M494" s="7"/>
      <c r="N494" s="7"/>
      <c r="O494" s="7"/>
    </row>
    <row r="495" spans="12:15" x14ac:dyDescent="0.25">
      <c r="L495" s="7"/>
      <c r="M495" s="7"/>
      <c r="N495" s="7"/>
      <c r="O495" s="7"/>
    </row>
    <row r="496" spans="12:15" x14ac:dyDescent="0.25">
      <c r="L496" s="7"/>
      <c r="M496" s="7"/>
      <c r="N496" s="7"/>
      <c r="O496" s="7"/>
    </row>
    <row r="497" spans="12:15" x14ac:dyDescent="0.25">
      <c r="L497" s="7"/>
      <c r="M497" s="7"/>
      <c r="N497" s="7"/>
      <c r="O497" s="7"/>
    </row>
    <row r="498" spans="12:15" x14ac:dyDescent="0.25">
      <c r="L498" s="7"/>
      <c r="M498" s="7"/>
      <c r="N498" s="7"/>
      <c r="O498" s="7"/>
    </row>
    <row r="499" spans="12:15" x14ac:dyDescent="0.25">
      <c r="L499" s="7"/>
      <c r="M499" s="7"/>
      <c r="N499" s="7"/>
      <c r="O499" s="7"/>
    </row>
    <row r="500" spans="12:15" x14ac:dyDescent="0.25">
      <c r="L500" s="7"/>
      <c r="M500" s="7"/>
      <c r="N500" s="7"/>
      <c r="O500" s="7"/>
    </row>
    <row r="501" spans="12:15" x14ac:dyDescent="0.25">
      <c r="L501" s="7"/>
      <c r="M501" s="7"/>
      <c r="N501" s="7"/>
      <c r="O501" s="7"/>
    </row>
    <row r="502" spans="12:15" x14ac:dyDescent="0.25">
      <c r="L502" s="7"/>
      <c r="M502" s="7"/>
      <c r="N502" s="7"/>
      <c r="O502" s="7"/>
    </row>
    <row r="503" spans="12:15" x14ac:dyDescent="0.25">
      <c r="L503" s="7"/>
      <c r="M503" s="7"/>
      <c r="N503" s="7"/>
      <c r="O503" s="7"/>
    </row>
    <row r="504" spans="12:15" x14ac:dyDescent="0.25">
      <c r="L504" s="7"/>
      <c r="M504" s="7"/>
      <c r="N504" s="7"/>
      <c r="O504" s="7"/>
    </row>
    <row r="505" spans="12:15" x14ac:dyDescent="0.25">
      <c r="L505" s="7"/>
      <c r="M505" s="7"/>
      <c r="N505" s="7"/>
      <c r="O505" s="7"/>
    </row>
    <row r="506" spans="12:15" x14ac:dyDescent="0.25">
      <c r="L506" s="7"/>
      <c r="M506" s="7"/>
      <c r="N506" s="7"/>
      <c r="O506" s="7"/>
    </row>
    <row r="507" spans="12:15" x14ac:dyDescent="0.25">
      <c r="L507" s="7"/>
      <c r="M507" s="7"/>
      <c r="N507" s="7"/>
      <c r="O507" s="7"/>
    </row>
    <row r="508" spans="12:15" x14ac:dyDescent="0.25">
      <c r="L508" s="7"/>
      <c r="M508" s="7"/>
      <c r="N508" s="7"/>
      <c r="O508" s="7"/>
    </row>
    <row r="509" spans="12:15" x14ac:dyDescent="0.25">
      <c r="L509" s="7"/>
      <c r="M509" s="7"/>
      <c r="N509" s="7"/>
      <c r="O509" s="7"/>
    </row>
    <row r="510" spans="12:15" x14ac:dyDescent="0.25">
      <c r="L510" s="7"/>
      <c r="M510" s="7"/>
      <c r="N510" s="7"/>
      <c r="O510" s="7"/>
    </row>
    <row r="511" spans="12:15" x14ac:dyDescent="0.25">
      <c r="L511" s="7"/>
      <c r="M511" s="7"/>
      <c r="N511" s="7"/>
      <c r="O511" s="7"/>
    </row>
    <row r="512" spans="12:15" x14ac:dyDescent="0.25">
      <c r="L512" s="7"/>
      <c r="M512" s="7"/>
      <c r="N512" s="7"/>
      <c r="O512" s="7"/>
    </row>
    <row r="513" spans="12:15" x14ac:dyDescent="0.25">
      <c r="L513" s="7"/>
      <c r="M513" s="7"/>
      <c r="N513" s="7"/>
      <c r="O513" s="7"/>
    </row>
    <row r="514" spans="12:15" x14ac:dyDescent="0.25">
      <c r="L514" s="7"/>
      <c r="M514" s="7"/>
      <c r="N514" s="7"/>
      <c r="O514" s="7"/>
    </row>
    <row r="515" spans="12:15" x14ac:dyDescent="0.25">
      <c r="L515" s="7"/>
      <c r="M515" s="7"/>
      <c r="N515" s="7"/>
      <c r="O515" s="7"/>
    </row>
    <row r="516" spans="12:15" x14ac:dyDescent="0.25">
      <c r="L516" s="7"/>
      <c r="M516" s="7"/>
      <c r="N516" s="7"/>
      <c r="O516" s="7"/>
    </row>
    <row r="517" spans="12:15" x14ac:dyDescent="0.25">
      <c r="L517" s="7"/>
      <c r="M517" s="7"/>
      <c r="N517" s="7"/>
      <c r="O517" s="7"/>
    </row>
    <row r="518" spans="12:15" x14ac:dyDescent="0.25">
      <c r="L518" s="7"/>
      <c r="M518" s="7"/>
      <c r="N518" s="7"/>
      <c r="O518" s="7"/>
    </row>
    <row r="519" spans="12:15" x14ac:dyDescent="0.25">
      <c r="L519" s="7"/>
      <c r="M519" s="7"/>
      <c r="N519" s="7"/>
      <c r="O519" s="7"/>
    </row>
    <row r="520" spans="12:15" x14ac:dyDescent="0.25">
      <c r="L520" s="7"/>
      <c r="M520" s="7"/>
      <c r="N520" s="7"/>
      <c r="O520" s="7"/>
    </row>
    <row r="521" spans="12:15" x14ac:dyDescent="0.25">
      <c r="L521" s="7"/>
      <c r="M521" s="7"/>
      <c r="N521" s="7"/>
      <c r="O521" s="7"/>
    </row>
    <row r="522" spans="12:15" x14ac:dyDescent="0.25">
      <c r="L522" s="7"/>
      <c r="M522" s="7"/>
      <c r="N522" s="7"/>
      <c r="O522" s="7"/>
    </row>
    <row r="523" spans="12:15" x14ac:dyDescent="0.25">
      <c r="L523" s="7"/>
      <c r="M523" s="7"/>
      <c r="N523" s="7"/>
      <c r="O523" s="7"/>
    </row>
    <row r="524" spans="12:15" x14ac:dyDescent="0.25">
      <c r="L524" s="7"/>
      <c r="M524" s="7"/>
      <c r="N524" s="7"/>
      <c r="O524" s="7"/>
    </row>
    <row r="525" spans="12:15" x14ac:dyDescent="0.25">
      <c r="L525" s="7"/>
      <c r="M525" s="7"/>
      <c r="N525" s="7"/>
      <c r="O525" s="7"/>
    </row>
    <row r="526" spans="12:15" x14ac:dyDescent="0.25">
      <c r="L526" s="7"/>
      <c r="M526" s="7"/>
      <c r="N526" s="7"/>
      <c r="O526" s="7"/>
    </row>
    <row r="527" spans="12:15" x14ac:dyDescent="0.25">
      <c r="L527" s="7"/>
      <c r="M527" s="7"/>
      <c r="N527" s="7"/>
      <c r="O527" s="7"/>
    </row>
    <row r="528" spans="12:15" x14ac:dyDescent="0.25">
      <c r="L528" s="7"/>
      <c r="M528" s="7"/>
      <c r="N528" s="7"/>
      <c r="O528" s="7"/>
    </row>
    <row r="529" spans="12:15" x14ac:dyDescent="0.25">
      <c r="L529" s="7"/>
      <c r="M529" s="7"/>
      <c r="N529" s="7"/>
      <c r="O529" s="7"/>
    </row>
    <row r="530" spans="12:15" x14ac:dyDescent="0.25">
      <c r="L530" s="7"/>
      <c r="M530" s="7"/>
      <c r="N530" s="7"/>
      <c r="O530" s="7"/>
    </row>
    <row r="531" spans="12:15" x14ac:dyDescent="0.25">
      <c r="L531" s="7"/>
      <c r="M531" s="7"/>
      <c r="N531" s="7"/>
      <c r="O531" s="7"/>
    </row>
    <row r="532" spans="12:15" x14ac:dyDescent="0.25">
      <c r="L532" s="7"/>
      <c r="M532" s="7"/>
      <c r="N532" s="7"/>
      <c r="O532" s="7"/>
    </row>
    <row r="533" spans="12:15" x14ac:dyDescent="0.25">
      <c r="L533" s="7"/>
      <c r="M533" s="7"/>
      <c r="N533" s="7"/>
      <c r="O533" s="7"/>
    </row>
    <row r="534" spans="12:15" x14ac:dyDescent="0.25">
      <c r="L534" s="7"/>
      <c r="M534" s="7"/>
      <c r="N534" s="7"/>
      <c r="O534" s="7"/>
    </row>
    <row r="535" spans="12:15" x14ac:dyDescent="0.25">
      <c r="L535" s="7"/>
      <c r="M535" s="7"/>
      <c r="N535" s="7"/>
      <c r="O535" s="7"/>
    </row>
    <row r="536" spans="12:15" x14ac:dyDescent="0.25">
      <c r="L536" s="7"/>
      <c r="M536" s="7"/>
      <c r="N536" s="7"/>
      <c r="O536" s="7"/>
    </row>
    <row r="537" spans="12:15" x14ac:dyDescent="0.25">
      <c r="L537" s="7"/>
      <c r="M537" s="7"/>
      <c r="N537" s="7"/>
      <c r="O537" s="7"/>
    </row>
    <row r="538" spans="12:15" x14ac:dyDescent="0.25">
      <c r="L538" s="7"/>
      <c r="M538" s="7"/>
      <c r="N538" s="7"/>
      <c r="O538" s="7"/>
    </row>
    <row r="539" spans="12:15" x14ac:dyDescent="0.25">
      <c r="L539" s="7"/>
      <c r="M539" s="7"/>
      <c r="N539" s="7"/>
      <c r="O539" s="7"/>
    </row>
    <row r="540" spans="12:15" x14ac:dyDescent="0.25">
      <c r="L540" s="7"/>
      <c r="M540" s="7"/>
      <c r="N540" s="7"/>
      <c r="O540" s="7"/>
    </row>
    <row r="541" spans="12:15" x14ac:dyDescent="0.25">
      <c r="L541" s="7"/>
      <c r="M541" s="7"/>
      <c r="N541" s="7"/>
      <c r="O541" s="7"/>
    </row>
    <row r="542" spans="12:15" x14ac:dyDescent="0.25">
      <c r="L542" s="7"/>
      <c r="M542" s="7"/>
      <c r="N542" s="7"/>
      <c r="O542" s="7"/>
    </row>
    <row r="543" spans="12:15" x14ac:dyDescent="0.25">
      <c r="L543" s="7"/>
      <c r="M543" s="7"/>
      <c r="N543" s="7"/>
      <c r="O543" s="7"/>
    </row>
    <row r="544" spans="12:15" x14ac:dyDescent="0.25">
      <c r="L544" s="7"/>
      <c r="M544" s="7"/>
      <c r="N544" s="7"/>
      <c r="O544" s="7"/>
    </row>
    <row r="545" spans="12:15" x14ac:dyDescent="0.25">
      <c r="L545" s="7"/>
      <c r="M545" s="7"/>
      <c r="N545" s="7"/>
      <c r="O545" s="7"/>
    </row>
    <row r="546" spans="12:15" x14ac:dyDescent="0.25">
      <c r="L546" s="7"/>
      <c r="M546" s="7"/>
      <c r="N546" s="7"/>
      <c r="O546" s="7"/>
    </row>
    <row r="547" spans="12:15" x14ac:dyDescent="0.25">
      <c r="L547" s="7"/>
      <c r="M547" s="7"/>
      <c r="N547" s="7"/>
      <c r="O547" s="7"/>
    </row>
    <row r="548" spans="12:15" x14ac:dyDescent="0.25">
      <c r="L548" s="7"/>
      <c r="M548" s="7"/>
      <c r="N548" s="7"/>
      <c r="O548" s="7"/>
    </row>
    <row r="549" spans="12:15" x14ac:dyDescent="0.25">
      <c r="L549" s="7"/>
      <c r="M549" s="7"/>
      <c r="N549" s="7"/>
      <c r="O549" s="7"/>
    </row>
    <row r="550" spans="12:15" x14ac:dyDescent="0.25">
      <c r="L550" s="7"/>
      <c r="M550" s="7"/>
      <c r="N550" s="7"/>
      <c r="O550" s="7"/>
    </row>
    <row r="551" spans="12:15" x14ac:dyDescent="0.25">
      <c r="L551" s="7"/>
      <c r="M551" s="7"/>
      <c r="N551" s="7"/>
      <c r="O551" s="7"/>
    </row>
    <row r="552" spans="12:15" x14ac:dyDescent="0.25">
      <c r="L552" s="7"/>
      <c r="M552" s="7"/>
      <c r="N552" s="7"/>
      <c r="O552" s="7"/>
    </row>
    <row r="553" spans="12:15" x14ac:dyDescent="0.25">
      <c r="L553" s="7"/>
      <c r="M553" s="7"/>
      <c r="N553" s="7"/>
      <c r="O553" s="7"/>
    </row>
    <row r="554" spans="12:15" x14ac:dyDescent="0.25">
      <c r="L554" s="7"/>
      <c r="M554" s="7"/>
      <c r="N554" s="7"/>
      <c r="O554" s="7"/>
    </row>
    <row r="555" spans="12:15" x14ac:dyDescent="0.25">
      <c r="L555" s="7"/>
      <c r="M555" s="7"/>
      <c r="N555" s="7"/>
      <c r="O555" s="7"/>
    </row>
    <row r="556" spans="12:15" x14ac:dyDescent="0.25">
      <c r="L556" s="7"/>
      <c r="M556" s="7"/>
      <c r="N556" s="7"/>
      <c r="O556" s="7"/>
    </row>
    <row r="557" spans="12:15" x14ac:dyDescent="0.25">
      <c r="L557" s="7"/>
      <c r="M557" s="7"/>
      <c r="N557" s="7"/>
      <c r="O557" s="7"/>
    </row>
    <row r="558" spans="12:15" x14ac:dyDescent="0.25">
      <c r="L558" s="7"/>
      <c r="M558" s="7"/>
      <c r="N558" s="7"/>
      <c r="O558" s="7"/>
    </row>
    <row r="559" spans="12:15" x14ac:dyDescent="0.25">
      <c r="L559" s="7"/>
      <c r="M559" s="7"/>
      <c r="N559" s="7"/>
      <c r="O559" s="7"/>
    </row>
    <row r="560" spans="12:15" x14ac:dyDescent="0.25">
      <c r="L560" s="7"/>
      <c r="M560" s="7"/>
      <c r="N560" s="7"/>
      <c r="O560" s="7"/>
    </row>
    <row r="561" spans="12:15" x14ac:dyDescent="0.25">
      <c r="L561" s="7"/>
      <c r="M561" s="7"/>
      <c r="N561" s="7"/>
      <c r="O561" s="7"/>
    </row>
    <row r="562" spans="12:15" x14ac:dyDescent="0.25">
      <c r="L562" s="7"/>
      <c r="M562" s="7"/>
      <c r="N562" s="7"/>
      <c r="O562" s="7"/>
    </row>
    <row r="563" spans="12:15" x14ac:dyDescent="0.25">
      <c r="L563" s="7"/>
      <c r="M563" s="7"/>
      <c r="N563" s="7"/>
      <c r="O563" s="7"/>
    </row>
    <row r="564" spans="12:15" x14ac:dyDescent="0.25">
      <c r="L564" s="7"/>
      <c r="M564" s="7"/>
      <c r="N564" s="7"/>
      <c r="O564" s="7"/>
    </row>
    <row r="565" spans="12:15" x14ac:dyDescent="0.25">
      <c r="L565" s="7"/>
      <c r="M565" s="7"/>
      <c r="N565" s="7"/>
      <c r="O565" s="7"/>
    </row>
    <row r="566" spans="12:15" x14ac:dyDescent="0.25">
      <c r="L566" s="7"/>
      <c r="M566" s="7"/>
      <c r="N566" s="7"/>
      <c r="O566" s="7"/>
    </row>
    <row r="567" spans="12:15" x14ac:dyDescent="0.25">
      <c r="L567" s="7"/>
      <c r="M567" s="7"/>
      <c r="N567" s="7"/>
      <c r="O567" s="7"/>
    </row>
    <row r="568" spans="12:15" x14ac:dyDescent="0.25">
      <c r="L568" s="7"/>
      <c r="M568" s="7"/>
      <c r="N568" s="7"/>
      <c r="O568" s="7"/>
    </row>
    <row r="569" spans="12:15" x14ac:dyDescent="0.25">
      <c r="L569" s="7"/>
      <c r="M569" s="7"/>
      <c r="N569" s="7"/>
      <c r="O569" s="7"/>
    </row>
    <row r="570" spans="12:15" x14ac:dyDescent="0.25">
      <c r="L570" s="7"/>
      <c r="M570" s="7"/>
      <c r="N570" s="7"/>
      <c r="O570" s="7"/>
    </row>
    <row r="571" spans="12:15" x14ac:dyDescent="0.25">
      <c r="L571" s="7"/>
      <c r="M571" s="7"/>
      <c r="N571" s="7"/>
      <c r="O571" s="7"/>
    </row>
    <row r="572" spans="12:15" x14ac:dyDescent="0.25">
      <c r="L572" s="7"/>
      <c r="M572" s="7"/>
      <c r="N572" s="7"/>
      <c r="O572" s="7"/>
    </row>
    <row r="573" spans="12:15" x14ac:dyDescent="0.25">
      <c r="L573" s="7"/>
      <c r="M573" s="7"/>
      <c r="N573" s="7"/>
      <c r="O573" s="7"/>
    </row>
    <row r="574" spans="12:15" x14ac:dyDescent="0.25">
      <c r="L574" s="7"/>
      <c r="M574" s="7"/>
      <c r="N574" s="7"/>
      <c r="O574" s="7"/>
    </row>
    <row r="575" spans="12:15" x14ac:dyDescent="0.25">
      <c r="L575" s="7"/>
      <c r="M575" s="7"/>
      <c r="N575" s="7"/>
      <c r="O575" s="7"/>
    </row>
    <row r="576" spans="12:15" x14ac:dyDescent="0.25">
      <c r="L576" s="7"/>
      <c r="M576" s="7"/>
      <c r="N576" s="7"/>
      <c r="O576" s="7"/>
    </row>
    <row r="577" spans="12:15" x14ac:dyDescent="0.25">
      <c r="L577" s="7"/>
      <c r="M577" s="7"/>
      <c r="N577" s="7"/>
      <c r="O577" s="7"/>
    </row>
    <row r="578" spans="12:15" x14ac:dyDescent="0.25">
      <c r="L578" s="7"/>
      <c r="M578" s="7"/>
      <c r="N578" s="7"/>
      <c r="O578" s="7"/>
    </row>
    <row r="579" spans="12:15" x14ac:dyDescent="0.25">
      <c r="L579" s="7"/>
      <c r="M579" s="7"/>
      <c r="N579" s="7"/>
      <c r="O579" s="7"/>
    </row>
    <row r="580" spans="12:15" x14ac:dyDescent="0.25">
      <c r="L580" s="7"/>
      <c r="M580" s="7"/>
      <c r="N580" s="7"/>
      <c r="O580" s="7"/>
    </row>
    <row r="581" spans="12:15" x14ac:dyDescent="0.25">
      <c r="L581" s="7"/>
      <c r="M581" s="7"/>
      <c r="N581" s="7"/>
      <c r="O581" s="7"/>
    </row>
    <row r="582" spans="12:15" x14ac:dyDescent="0.25">
      <c r="L582" s="7"/>
      <c r="M582" s="7"/>
      <c r="N582" s="7"/>
      <c r="O582" s="7"/>
    </row>
    <row r="583" spans="12:15" x14ac:dyDescent="0.25">
      <c r="L583" s="7"/>
      <c r="M583" s="7"/>
      <c r="N583" s="7"/>
      <c r="O583" s="7"/>
    </row>
    <row r="584" spans="12:15" x14ac:dyDescent="0.25">
      <c r="L584" s="7"/>
      <c r="M584" s="7"/>
      <c r="N584" s="7"/>
      <c r="O584" s="7"/>
    </row>
    <row r="585" spans="12:15" x14ac:dyDescent="0.25">
      <c r="L585" s="7"/>
      <c r="M585" s="7"/>
      <c r="N585" s="7"/>
      <c r="O585" s="7"/>
    </row>
    <row r="586" spans="12:15" x14ac:dyDescent="0.25">
      <c r="L586" s="7"/>
      <c r="M586" s="7"/>
      <c r="N586" s="7"/>
      <c r="O586" s="7"/>
    </row>
    <row r="587" spans="12:15" x14ac:dyDescent="0.25">
      <c r="L587" s="7"/>
      <c r="M587" s="7"/>
      <c r="N587" s="7"/>
      <c r="O587" s="7"/>
    </row>
    <row r="588" spans="12:15" x14ac:dyDescent="0.25">
      <c r="L588" s="7"/>
      <c r="M588" s="7"/>
      <c r="N588" s="7"/>
      <c r="O588" s="7"/>
    </row>
    <row r="589" spans="12:15" x14ac:dyDescent="0.25">
      <c r="L589" s="7"/>
      <c r="M589" s="7"/>
      <c r="N589" s="7"/>
      <c r="O589" s="7"/>
    </row>
    <row r="590" spans="12:15" x14ac:dyDescent="0.25">
      <c r="L590" s="7"/>
      <c r="M590" s="7"/>
      <c r="N590" s="7"/>
      <c r="O590" s="7"/>
    </row>
    <row r="591" spans="12:15" x14ac:dyDescent="0.25">
      <c r="L591" s="7"/>
      <c r="M591" s="7"/>
      <c r="N591" s="7"/>
      <c r="O591" s="7"/>
    </row>
    <row r="592" spans="12:15" x14ac:dyDescent="0.25">
      <c r="L592" s="7"/>
      <c r="M592" s="7"/>
      <c r="N592" s="7"/>
      <c r="O592" s="7"/>
    </row>
    <row r="593" spans="12:15" x14ac:dyDescent="0.25">
      <c r="L593" s="7"/>
      <c r="M593" s="7"/>
      <c r="N593" s="7"/>
      <c r="O593" s="7"/>
    </row>
    <row r="594" spans="12:15" x14ac:dyDescent="0.25">
      <c r="L594" s="7"/>
      <c r="M594" s="7"/>
      <c r="N594" s="7"/>
      <c r="O594" s="7"/>
    </row>
    <row r="595" spans="12:15" x14ac:dyDescent="0.25">
      <c r="L595" s="7"/>
      <c r="M595" s="7"/>
      <c r="N595" s="7"/>
      <c r="O595" s="7"/>
    </row>
    <row r="596" spans="12:15" x14ac:dyDescent="0.25">
      <c r="L596" s="7"/>
      <c r="M596" s="7"/>
      <c r="N596" s="7"/>
      <c r="O596" s="7"/>
    </row>
    <row r="597" spans="12:15" x14ac:dyDescent="0.25">
      <c r="L597" s="7"/>
      <c r="M597" s="7"/>
      <c r="N597" s="7"/>
      <c r="O597" s="7"/>
    </row>
    <row r="598" spans="12:15" x14ac:dyDescent="0.25">
      <c r="L598" s="7"/>
      <c r="M598" s="7"/>
      <c r="N598" s="7"/>
      <c r="O598" s="7"/>
    </row>
    <row r="599" spans="12:15" x14ac:dyDescent="0.25">
      <c r="L599" s="7"/>
      <c r="M599" s="7"/>
      <c r="N599" s="7"/>
      <c r="O599" s="7"/>
    </row>
    <row r="600" spans="12:15" x14ac:dyDescent="0.25">
      <c r="L600" s="7"/>
      <c r="M600" s="7"/>
      <c r="N600" s="7"/>
      <c r="O600" s="7"/>
    </row>
    <row r="601" spans="12:15" x14ac:dyDescent="0.25">
      <c r="L601" s="7"/>
      <c r="M601" s="7"/>
      <c r="N601" s="7"/>
      <c r="O601" s="7"/>
    </row>
    <row r="602" spans="12:15" x14ac:dyDescent="0.25">
      <c r="L602" s="7"/>
      <c r="M602" s="7"/>
      <c r="N602" s="7"/>
      <c r="O602" s="7"/>
    </row>
    <row r="603" spans="12:15" x14ac:dyDescent="0.25">
      <c r="L603" s="7"/>
      <c r="M603" s="7"/>
      <c r="N603" s="7"/>
      <c r="O603" s="7"/>
    </row>
    <row r="604" spans="12:15" x14ac:dyDescent="0.25">
      <c r="L604" s="7"/>
      <c r="M604" s="7"/>
      <c r="N604" s="7"/>
      <c r="O604" s="7"/>
    </row>
    <row r="605" spans="12:15" x14ac:dyDescent="0.25">
      <c r="L605" s="7"/>
      <c r="M605" s="7"/>
      <c r="N605" s="7"/>
      <c r="O605" s="7"/>
    </row>
    <row r="606" spans="12:15" x14ac:dyDescent="0.25">
      <c r="L606" s="7"/>
      <c r="M606" s="7"/>
      <c r="N606" s="7"/>
      <c r="O606" s="7"/>
    </row>
    <row r="607" spans="12:15" x14ac:dyDescent="0.25">
      <c r="L607" s="7"/>
      <c r="M607" s="7"/>
      <c r="N607" s="7"/>
      <c r="O607" s="7"/>
    </row>
    <row r="608" spans="12:15" x14ac:dyDescent="0.25">
      <c r="L608" s="7"/>
      <c r="M608" s="7"/>
      <c r="N608" s="7"/>
      <c r="O608" s="7"/>
    </row>
    <row r="609" spans="12:15" x14ac:dyDescent="0.25">
      <c r="L609" s="7"/>
      <c r="M609" s="7"/>
      <c r="N609" s="7"/>
      <c r="O609" s="7"/>
    </row>
    <row r="610" spans="12:15" x14ac:dyDescent="0.25">
      <c r="L610" s="7"/>
      <c r="M610" s="7"/>
      <c r="N610" s="7"/>
      <c r="O610" s="7"/>
    </row>
    <row r="611" spans="12:15" x14ac:dyDescent="0.25">
      <c r="L611" s="7"/>
      <c r="M611" s="7"/>
      <c r="N611" s="7"/>
      <c r="O611" s="7"/>
    </row>
    <row r="612" spans="12:15" x14ac:dyDescent="0.25">
      <c r="L612" s="7"/>
      <c r="M612" s="7"/>
      <c r="N612" s="7"/>
      <c r="O612" s="7"/>
    </row>
    <row r="613" spans="12:15" x14ac:dyDescent="0.25">
      <c r="L613" s="7"/>
      <c r="M613" s="7"/>
      <c r="N613" s="7"/>
      <c r="O613" s="7"/>
    </row>
    <row r="614" spans="12:15" x14ac:dyDescent="0.25">
      <c r="L614" s="7"/>
      <c r="M614" s="7"/>
      <c r="N614" s="7"/>
      <c r="O614" s="7"/>
    </row>
    <row r="615" spans="12:15" x14ac:dyDescent="0.25">
      <c r="L615" s="7"/>
      <c r="M615" s="7"/>
      <c r="N615" s="7"/>
      <c r="O615" s="7"/>
    </row>
    <row r="616" spans="12:15" x14ac:dyDescent="0.25">
      <c r="L616" s="7"/>
      <c r="M616" s="7"/>
      <c r="N616" s="7"/>
      <c r="O616" s="7"/>
    </row>
    <row r="617" spans="12:15" x14ac:dyDescent="0.25">
      <c r="L617" s="7"/>
      <c r="M617" s="7"/>
      <c r="N617" s="7"/>
      <c r="O617" s="7"/>
    </row>
    <row r="618" spans="12:15" x14ac:dyDescent="0.25">
      <c r="L618" s="7"/>
      <c r="M618" s="7"/>
      <c r="N618" s="7"/>
      <c r="O618" s="7"/>
    </row>
    <row r="619" spans="12:15" x14ac:dyDescent="0.25">
      <c r="L619" s="7"/>
      <c r="M619" s="7"/>
      <c r="N619" s="7"/>
      <c r="O619" s="7"/>
    </row>
    <row r="620" spans="12:15" x14ac:dyDescent="0.25">
      <c r="L620" s="7"/>
      <c r="M620" s="7"/>
      <c r="N620" s="7"/>
      <c r="O620" s="7"/>
    </row>
    <row r="621" spans="12:15" x14ac:dyDescent="0.25">
      <c r="L621" s="7"/>
      <c r="M621" s="7"/>
      <c r="N621" s="7"/>
      <c r="O621" s="7"/>
    </row>
    <row r="622" spans="12:15" x14ac:dyDescent="0.25">
      <c r="L622" s="7"/>
      <c r="M622" s="7"/>
      <c r="N622" s="7"/>
      <c r="O622" s="7"/>
    </row>
    <row r="623" spans="12:15" x14ac:dyDescent="0.25">
      <c r="L623" s="7"/>
      <c r="M623" s="7"/>
      <c r="N623" s="7"/>
      <c r="O623" s="7"/>
    </row>
    <row r="624" spans="12:15" x14ac:dyDescent="0.25">
      <c r="L624" s="7"/>
      <c r="M624" s="7"/>
      <c r="N624" s="7"/>
      <c r="O624" s="7"/>
    </row>
    <row r="625" spans="12:15" x14ac:dyDescent="0.25">
      <c r="L625" s="7"/>
      <c r="M625" s="7"/>
      <c r="N625" s="7"/>
      <c r="O625" s="7"/>
    </row>
    <row r="626" spans="12:15" x14ac:dyDescent="0.25">
      <c r="L626" s="7"/>
      <c r="M626" s="7"/>
      <c r="N626" s="7"/>
      <c r="O626" s="7"/>
    </row>
    <row r="627" spans="12:15" x14ac:dyDescent="0.25">
      <c r="L627" s="7"/>
      <c r="M627" s="7"/>
      <c r="N627" s="7"/>
      <c r="O627" s="7"/>
    </row>
    <row r="628" spans="12:15" x14ac:dyDescent="0.25">
      <c r="L628" s="7"/>
      <c r="M628" s="7"/>
      <c r="N628" s="7"/>
      <c r="O628" s="7"/>
    </row>
    <row r="629" spans="12:15" x14ac:dyDescent="0.25">
      <c r="L629" s="7"/>
      <c r="M629" s="7"/>
      <c r="N629" s="7"/>
      <c r="O629" s="7"/>
    </row>
    <row r="630" spans="12:15" x14ac:dyDescent="0.25">
      <c r="L630" s="7"/>
      <c r="M630" s="7"/>
      <c r="N630" s="7"/>
      <c r="O630" s="7"/>
    </row>
    <row r="631" spans="12:15" x14ac:dyDescent="0.25">
      <c r="L631" s="7"/>
      <c r="M631" s="7"/>
      <c r="N631" s="7"/>
      <c r="O631" s="7"/>
    </row>
    <row r="632" spans="12:15" x14ac:dyDescent="0.25">
      <c r="L632" s="7"/>
      <c r="M632" s="7"/>
      <c r="N632" s="7"/>
      <c r="O632" s="7"/>
    </row>
    <row r="633" spans="12:15" x14ac:dyDescent="0.25">
      <c r="L633" s="7"/>
      <c r="M633" s="7"/>
      <c r="N633" s="7"/>
      <c r="O633" s="7"/>
    </row>
    <row r="634" spans="12:15" x14ac:dyDescent="0.25">
      <c r="L634" s="7"/>
      <c r="M634" s="7"/>
      <c r="N634" s="7"/>
      <c r="O634" s="7"/>
    </row>
    <row r="635" spans="12:15" x14ac:dyDescent="0.25">
      <c r="L635" s="7"/>
      <c r="M635" s="7"/>
      <c r="N635" s="7"/>
      <c r="O635" s="7"/>
    </row>
    <row r="636" spans="12:15" x14ac:dyDescent="0.25">
      <c r="L636" s="7"/>
      <c r="M636" s="7"/>
      <c r="N636" s="7"/>
      <c r="O636" s="7"/>
    </row>
    <row r="637" spans="12:15" x14ac:dyDescent="0.25">
      <c r="L637" s="7"/>
      <c r="M637" s="7"/>
      <c r="N637" s="7"/>
      <c r="O637" s="7"/>
    </row>
    <row r="638" spans="12:15" x14ac:dyDescent="0.25">
      <c r="L638" s="7"/>
      <c r="M638" s="7"/>
      <c r="N638" s="7"/>
      <c r="O638" s="7"/>
    </row>
    <row r="639" spans="12:15" x14ac:dyDescent="0.25">
      <c r="L639" s="7"/>
      <c r="M639" s="7"/>
      <c r="N639" s="7"/>
      <c r="O639" s="7"/>
    </row>
    <row r="640" spans="12:15" x14ac:dyDescent="0.25">
      <c r="L640" s="7"/>
      <c r="M640" s="7"/>
      <c r="N640" s="7"/>
      <c r="O640" s="7"/>
    </row>
    <row r="641" spans="12:15" x14ac:dyDescent="0.25">
      <c r="L641" s="7"/>
      <c r="M641" s="7"/>
      <c r="N641" s="7"/>
      <c r="O641" s="7"/>
    </row>
    <row r="642" spans="12:15" x14ac:dyDescent="0.25">
      <c r="L642" s="7"/>
      <c r="M642" s="7"/>
      <c r="N642" s="7"/>
      <c r="O642" s="7"/>
    </row>
    <row r="643" spans="12:15" x14ac:dyDescent="0.25">
      <c r="L643" s="7"/>
      <c r="M643" s="7"/>
      <c r="N643" s="7"/>
      <c r="O643" s="7"/>
    </row>
    <row r="644" spans="12:15" x14ac:dyDescent="0.25">
      <c r="L644" s="7"/>
      <c r="M644" s="7"/>
      <c r="N644" s="7"/>
      <c r="O644" s="7"/>
    </row>
    <row r="645" spans="12:15" x14ac:dyDescent="0.25">
      <c r="L645" s="7"/>
      <c r="M645" s="7"/>
      <c r="N645" s="7"/>
      <c r="O645" s="7"/>
    </row>
    <row r="646" spans="12:15" x14ac:dyDescent="0.25">
      <c r="L646" s="7"/>
      <c r="M646" s="7"/>
      <c r="N646" s="7"/>
      <c r="O646" s="7"/>
    </row>
    <row r="647" spans="12:15" x14ac:dyDescent="0.25">
      <c r="L647" s="7"/>
      <c r="M647" s="7"/>
      <c r="N647" s="7"/>
      <c r="O647" s="7"/>
    </row>
    <row r="648" spans="12:15" x14ac:dyDescent="0.25">
      <c r="L648" s="7"/>
      <c r="M648" s="7"/>
      <c r="N648" s="7"/>
      <c r="O648" s="7"/>
    </row>
    <row r="649" spans="12:15" x14ac:dyDescent="0.25">
      <c r="L649" s="7"/>
      <c r="M649" s="7"/>
      <c r="N649" s="7"/>
      <c r="O649" s="7"/>
    </row>
    <row r="650" spans="12:15" x14ac:dyDescent="0.25">
      <c r="L650" s="7"/>
      <c r="M650" s="7"/>
      <c r="N650" s="7"/>
      <c r="O650" s="7"/>
    </row>
    <row r="651" spans="12:15" x14ac:dyDescent="0.25">
      <c r="L651" s="7"/>
      <c r="M651" s="7"/>
      <c r="N651" s="7"/>
      <c r="O651" s="7"/>
    </row>
    <row r="652" spans="12:15" x14ac:dyDescent="0.25">
      <c r="L652" s="7"/>
      <c r="M652" s="7"/>
      <c r="N652" s="7"/>
      <c r="O652" s="7"/>
    </row>
    <row r="653" spans="12:15" x14ac:dyDescent="0.25">
      <c r="L653" s="7"/>
      <c r="M653" s="7"/>
      <c r="N653" s="7"/>
      <c r="O653" s="7"/>
    </row>
    <row r="654" spans="12:15" x14ac:dyDescent="0.25">
      <c r="L654" s="7"/>
      <c r="M654" s="7"/>
      <c r="N654" s="7"/>
      <c r="O654" s="7"/>
    </row>
    <row r="655" spans="12:15" x14ac:dyDescent="0.25">
      <c r="L655" s="7"/>
      <c r="M655" s="7"/>
      <c r="N655" s="7"/>
      <c r="O655" s="7"/>
    </row>
    <row r="656" spans="12:15" x14ac:dyDescent="0.25">
      <c r="L656" s="7"/>
      <c r="M656" s="7"/>
      <c r="N656" s="7"/>
      <c r="O656" s="7"/>
    </row>
    <row r="657" spans="12:15" x14ac:dyDescent="0.25">
      <c r="L657" s="7"/>
      <c r="M657" s="7"/>
      <c r="N657" s="7"/>
      <c r="O657" s="7"/>
    </row>
    <row r="658" spans="12:15" x14ac:dyDescent="0.25">
      <c r="L658" s="7"/>
      <c r="M658" s="7"/>
      <c r="N658" s="7"/>
      <c r="O658" s="7"/>
    </row>
    <row r="659" spans="12:15" x14ac:dyDescent="0.25">
      <c r="L659" s="7"/>
      <c r="M659" s="7"/>
      <c r="N659" s="7"/>
      <c r="O659" s="7"/>
    </row>
    <row r="660" spans="12:15" x14ac:dyDescent="0.25">
      <c r="L660" s="7"/>
      <c r="M660" s="7"/>
      <c r="N660" s="7"/>
      <c r="O660" s="7"/>
    </row>
    <row r="661" spans="12:15" x14ac:dyDescent="0.25">
      <c r="L661" s="7"/>
      <c r="M661" s="7"/>
      <c r="N661" s="7"/>
      <c r="O661" s="7"/>
    </row>
    <row r="662" spans="12:15" x14ac:dyDescent="0.25">
      <c r="L662" s="7"/>
      <c r="M662" s="7"/>
      <c r="N662" s="7"/>
      <c r="O662" s="7"/>
    </row>
    <row r="663" spans="12:15" x14ac:dyDescent="0.25">
      <c r="L663" s="7"/>
      <c r="M663" s="7"/>
      <c r="N663" s="7"/>
      <c r="O663" s="7"/>
    </row>
    <row r="664" spans="12:15" x14ac:dyDescent="0.25">
      <c r="L664" s="7"/>
      <c r="M664" s="7"/>
      <c r="N664" s="7"/>
      <c r="O664" s="7"/>
    </row>
    <row r="665" spans="12:15" x14ac:dyDescent="0.25">
      <c r="L665" s="7"/>
      <c r="M665" s="7"/>
      <c r="N665" s="7"/>
      <c r="O665" s="7"/>
    </row>
    <row r="666" spans="12:15" x14ac:dyDescent="0.25">
      <c r="L666" s="7"/>
      <c r="M666" s="7"/>
      <c r="N666" s="7"/>
      <c r="O666" s="7"/>
    </row>
    <row r="667" spans="12:15" x14ac:dyDescent="0.25">
      <c r="L667" s="7"/>
      <c r="M667" s="7"/>
      <c r="N667" s="7"/>
      <c r="O667" s="7"/>
    </row>
    <row r="668" spans="12:15" x14ac:dyDescent="0.25">
      <c r="L668" s="7"/>
      <c r="M668" s="7"/>
      <c r="N668" s="7"/>
      <c r="O668" s="7"/>
    </row>
    <row r="669" spans="12:15" x14ac:dyDescent="0.25">
      <c r="L669" s="7"/>
      <c r="M669" s="7"/>
      <c r="N669" s="7"/>
      <c r="O669" s="7"/>
    </row>
    <row r="670" spans="12:15" x14ac:dyDescent="0.25">
      <c r="L670" s="7"/>
      <c r="M670" s="7"/>
      <c r="N670" s="7"/>
      <c r="O670" s="7"/>
    </row>
    <row r="671" spans="12:15" x14ac:dyDescent="0.25">
      <c r="L671" s="7"/>
      <c r="M671" s="7"/>
      <c r="N671" s="7"/>
      <c r="O671" s="7"/>
    </row>
    <row r="672" spans="12:15" x14ac:dyDescent="0.25">
      <c r="L672" s="7"/>
      <c r="M672" s="7"/>
      <c r="N672" s="7"/>
      <c r="O672" s="7"/>
    </row>
    <row r="673" spans="12:15" x14ac:dyDescent="0.25">
      <c r="L673" s="7"/>
      <c r="M673" s="7"/>
      <c r="N673" s="7"/>
      <c r="O673" s="7"/>
    </row>
    <row r="674" spans="12:15" x14ac:dyDescent="0.25">
      <c r="L674" s="7"/>
      <c r="M674" s="7"/>
      <c r="N674" s="7"/>
      <c r="O674" s="7"/>
    </row>
    <row r="675" spans="12:15" x14ac:dyDescent="0.25">
      <c r="L675" s="7"/>
      <c r="M675" s="7"/>
      <c r="N675" s="7"/>
      <c r="O675" s="7"/>
    </row>
    <row r="676" spans="12:15" x14ac:dyDescent="0.25">
      <c r="L676" s="7"/>
      <c r="M676" s="7"/>
      <c r="N676" s="7"/>
      <c r="O676" s="7"/>
    </row>
    <row r="677" spans="12:15" x14ac:dyDescent="0.25">
      <c r="L677" s="7"/>
      <c r="M677" s="7"/>
      <c r="N677" s="7"/>
      <c r="O677" s="7"/>
    </row>
    <row r="678" spans="12:15" x14ac:dyDescent="0.25">
      <c r="L678" s="7"/>
      <c r="M678" s="7"/>
      <c r="N678" s="7"/>
      <c r="O678" s="7"/>
    </row>
    <row r="679" spans="12:15" x14ac:dyDescent="0.25">
      <c r="L679" s="7"/>
      <c r="M679" s="7"/>
      <c r="N679" s="7"/>
      <c r="O679" s="7"/>
    </row>
    <row r="680" spans="12:15" x14ac:dyDescent="0.25">
      <c r="L680" s="7"/>
      <c r="M680" s="7"/>
      <c r="N680" s="7"/>
      <c r="O680" s="7"/>
    </row>
    <row r="681" spans="12:15" x14ac:dyDescent="0.25">
      <c r="L681" s="7"/>
      <c r="M681" s="7"/>
      <c r="N681" s="7"/>
      <c r="O681" s="7"/>
    </row>
    <row r="682" spans="12:15" x14ac:dyDescent="0.25">
      <c r="L682" s="7"/>
      <c r="M682" s="7"/>
      <c r="N682" s="7"/>
      <c r="O682" s="7"/>
    </row>
    <row r="683" spans="12:15" x14ac:dyDescent="0.25">
      <c r="L683" s="7"/>
      <c r="M683" s="7"/>
      <c r="N683" s="7"/>
      <c r="O683" s="7"/>
    </row>
    <row r="684" spans="12:15" x14ac:dyDescent="0.25">
      <c r="L684" s="7"/>
      <c r="M684" s="7"/>
      <c r="N684" s="7"/>
      <c r="O684" s="7"/>
    </row>
    <row r="685" spans="12:15" x14ac:dyDescent="0.25">
      <c r="L685" s="7"/>
      <c r="M685" s="7"/>
      <c r="N685" s="7"/>
      <c r="O685" s="7"/>
    </row>
    <row r="686" spans="12:15" x14ac:dyDescent="0.25">
      <c r="L686" s="7"/>
      <c r="M686" s="7"/>
      <c r="N686" s="7"/>
      <c r="O686" s="7"/>
    </row>
    <row r="687" spans="12:15" x14ac:dyDescent="0.25">
      <c r="L687" s="7"/>
      <c r="M687" s="7"/>
      <c r="N687" s="7"/>
      <c r="O687" s="7"/>
    </row>
    <row r="688" spans="12:15" x14ac:dyDescent="0.25">
      <c r="L688" s="7"/>
      <c r="M688" s="7"/>
      <c r="N688" s="7"/>
      <c r="O688" s="7"/>
    </row>
    <row r="689" spans="12:15" x14ac:dyDescent="0.25">
      <c r="L689" s="7"/>
      <c r="M689" s="7"/>
      <c r="N689" s="7"/>
      <c r="O689" s="7"/>
    </row>
    <row r="690" spans="12:15" x14ac:dyDescent="0.25">
      <c r="L690" s="7"/>
      <c r="M690" s="7"/>
      <c r="N690" s="7"/>
      <c r="O690" s="7"/>
    </row>
    <row r="691" spans="12:15" x14ac:dyDescent="0.25">
      <c r="L691" s="7"/>
      <c r="M691" s="7"/>
      <c r="N691" s="7"/>
      <c r="O691" s="7"/>
    </row>
    <row r="692" spans="12:15" x14ac:dyDescent="0.25">
      <c r="L692" s="7"/>
      <c r="M692" s="7"/>
      <c r="N692" s="7"/>
      <c r="O692" s="7"/>
    </row>
    <row r="693" spans="12:15" x14ac:dyDescent="0.25">
      <c r="L693" s="7"/>
      <c r="M693" s="7"/>
      <c r="N693" s="7"/>
      <c r="O693" s="7"/>
    </row>
    <row r="694" spans="12:15" x14ac:dyDescent="0.25">
      <c r="L694" s="7"/>
      <c r="M694" s="7"/>
      <c r="N694" s="7"/>
      <c r="O694" s="7"/>
    </row>
    <row r="695" spans="12:15" x14ac:dyDescent="0.25">
      <c r="L695" s="7"/>
      <c r="M695" s="7"/>
      <c r="N695" s="7"/>
      <c r="O695" s="7"/>
    </row>
    <row r="696" spans="12:15" x14ac:dyDescent="0.25">
      <c r="L696" s="7"/>
      <c r="M696" s="7"/>
      <c r="N696" s="7"/>
      <c r="O696" s="7"/>
    </row>
    <row r="697" spans="12:15" x14ac:dyDescent="0.25">
      <c r="L697" s="7"/>
      <c r="M697" s="7"/>
      <c r="N697" s="7"/>
      <c r="O697" s="7"/>
    </row>
    <row r="698" spans="12:15" x14ac:dyDescent="0.25">
      <c r="L698" s="7"/>
      <c r="M698" s="7"/>
      <c r="N698" s="7"/>
      <c r="O698" s="7"/>
    </row>
    <row r="699" spans="12:15" x14ac:dyDescent="0.25">
      <c r="L699" s="7"/>
      <c r="M699" s="7"/>
      <c r="N699" s="7"/>
      <c r="O699" s="7"/>
    </row>
    <row r="700" spans="12:15" x14ac:dyDescent="0.25">
      <c r="L700" s="7"/>
      <c r="M700" s="7"/>
      <c r="N700" s="7"/>
      <c r="O700" s="7"/>
    </row>
    <row r="701" spans="12:15" x14ac:dyDescent="0.25">
      <c r="L701" s="7"/>
      <c r="M701" s="7"/>
      <c r="N701" s="7"/>
      <c r="O701" s="7"/>
    </row>
    <row r="702" spans="12:15" x14ac:dyDescent="0.25">
      <c r="L702" s="7"/>
      <c r="M702" s="7"/>
      <c r="N702" s="7"/>
      <c r="O702" s="7"/>
    </row>
    <row r="703" spans="12:15" x14ac:dyDescent="0.25">
      <c r="L703" s="7"/>
      <c r="M703" s="7"/>
      <c r="N703" s="7"/>
      <c r="O703" s="7"/>
    </row>
    <row r="704" spans="12:15" x14ac:dyDescent="0.25">
      <c r="L704" s="7"/>
      <c r="M704" s="7"/>
      <c r="N704" s="7"/>
      <c r="O704" s="7"/>
    </row>
    <row r="705" spans="12:15" x14ac:dyDescent="0.25">
      <c r="L705" s="7"/>
      <c r="M705" s="7"/>
      <c r="N705" s="7"/>
      <c r="O705" s="7"/>
    </row>
    <row r="706" spans="12:15" x14ac:dyDescent="0.25">
      <c r="L706" s="7"/>
      <c r="M706" s="7"/>
      <c r="N706" s="7"/>
      <c r="O706" s="7"/>
    </row>
    <row r="707" spans="12:15" x14ac:dyDescent="0.25">
      <c r="L707" s="7"/>
      <c r="M707" s="7"/>
      <c r="N707" s="7"/>
      <c r="O707" s="7"/>
    </row>
    <row r="708" spans="12:15" x14ac:dyDescent="0.25">
      <c r="L708" s="7"/>
      <c r="M708" s="7"/>
      <c r="N708" s="7"/>
      <c r="O708" s="7"/>
    </row>
    <row r="709" spans="12:15" x14ac:dyDescent="0.25">
      <c r="L709" s="7"/>
      <c r="M709" s="7"/>
      <c r="N709" s="7"/>
      <c r="O709" s="7"/>
    </row>
    <row r="710" spans="12:15" x14ac:dyDescent="0.25">
      <c r="L710" s="7"/>
      <c r="M710" s="7"/>
      <c r="N710" s="7"/>
      <c r="O710" s="7"/>
    </row>
    <row r="711" spans="12:15" x14ac:dyDescent="0.25">
      <c r="L711" s="7"/>
      <c r="M711" s="7"/>
      <c r="N711" s="7"/>
      <c r="O711" s="7"/>
    </row>
    <row r="712" spans="12:15" x14ac:dyDescent="0.25">
      <c r="L712" s="7"/>
      <c r="M712" s="7"/>
      <c r="N712" s="7"/>
      <c r="O712" s="7"/>
    </row>
    <row r="713" spans="12:15" x14ac:dyDescent="0.25">
      <c r="L713" s="7"/>
      <c r="M713" s="7"/>
      <c r="N713" s="7"/>
      <c r="O713" s="7"/>
    </row>
    <row r="714" spans="12:15" x14ac:dyDescent="0.25">
      <c r="L714" s="7"/>
      <c r="M714" s="7"/>
      <c r="N714" s="7"/>
      <c r="O714" s="7"/>
    </row>
    <row r="715" spans="12:15" x14ac:dyDescent="0.25">
      <c r="L715" s="7"/>
      <c r="M715" s="7"/>
      <c r="N715" s="7"/>
      <c r="O715" s="7"/>
    </row>
    <row r="716" spans="12:15" x14ac:dyDescent="0.25">
      <c r="L716" s="7"/>
      <c r="M716" s="7"/>
      <c r="N716" s="7"/>
      <c r="O716" s="7"/>
    </row>
    <row r="717" spans="12:15" x14ac:dyDescent="0.25">
      <c r="L717" s="7"/>
      <c r="M717" s="7"/>
      <c r="N717" s="7"/>
      <c r="O717" s="7"/>
    </row>
    <row r="718" spans="12:15" x14ac:dyDescent="0.25">
      <c r="L718" s="7"/>
      <c r="M718" s="7"/>
      <c r="N718" s="7"/>
      <c r="O718" s="7"/>
    </row>
    <row r="719" spans="12:15" x14ac:dyDescent="0.25">
      <c r="L719" s="7"/>
      <c r="M719" s="7"/>
      <c r="N719" s="7"/>
      <c r="O719" s="7"/>
    </row>
    <row r="720" spans="12:15" x14ac:dyDescent="0.25">
      <c r="L720" s="7"/>
      <c r="M720" s="7"/>
      <c r="N720" s="7"/>
      <c r="O720" s="7"/>
    </row>
    <row r="721" spans="12:15" x14ac:dyDescent="0.25">
      <c r="L721" s="7"/>
      <c r="M721" s="7"/>
      <c r="N721" s="7"/>
      <c r="O721" s="7"/>
    </row>
    <row r="722" spans="12:15" x14ac:dyDescent="0.25">
      <c r="L722" s="7"/>
      <c r="M722" s="7"/>
      <c r="N722" s="7"/>
      <c r="O722" s="7"/>
    </row>
    <row r="723" spans="12:15" x14ac:dyDescent="0.25">
      <c r="L723" s="7"/>
      <c r="M723" s="7"/>
      <c r="N723" s="7"/>
      <c r="O723" s="7"/>
    </row>
    <row r="724" spans="12:15" x14ac:dyDescent="0.25">
      <c r="L724" s="7"/>
      <c r="M724" s="7"/>
      <c r="N724" s="7"/>
      <c r="O724" s="7"/>
    </row>
    <row r="725" spans="12:15" x14ac:dyDescent="0.25">
      <c r="L725" s="7"/>
      <c r="M725" s="7"/>
      <c r="N725" s="7"/>
      <c r="O725" s="7"/>
    </row>
    <row r="726" spans="12:15" x14ac:dyDescent="0.25">
      <c r="L726" s="7"/>
      <c r="M726" s="7"/>
      <c r="N726" s="7"/>
      <c r="O726" s="7"/>
    </row>
    <row r="727" spans="12:15" x14ac:dyDescent="0.25">
      <c r="L727" s="7"/>
      <c r="M727" s="7"/>
      <c r="N727" s="7"/>
      <c r="O727" s="7"/>
    </row>
    <row r="728" spans="12:15" x14ac:dyDescent="0.25">
      <c r="L728" s="7"/>
      <c r="M728" s="7"/>
      <c r="N728" s="7"/>
      <c r="O728" s="7"/>
    </row>
    <row r="729" spans="12:15" x14ac:dyDescent="0.25">
      <c r="L729" s="7"/>
      <c r="M729" s="7"/>
      <c r="N729" s="7"/>
      <c r="O729" s="7"/>
    </row>
    <row r="730" spans="12:15" x14ac:dyDescent="0.25">
      <c r="L730" s="7"/>
      <c r="M730" s="7"/>
      <c r="N730" s="7"/>
      <c r="O730" s="7"/>
    </row>
    <row r="731" spans="12:15" x14ac:dyDescent="0.25">
      <c r="L731" s="7"/>
      <c r="M731" s="7"/>
      <c r="N731" s="7"/>
      <c r="O731" s="7"/>
    </row>
    <row r="732" spans="12:15" x14ac:dyDescent="0.25">
      <c r="L732" s="7"/>
      <c r="M732" s="7"/>
      <c r="N732" s="7"/>
      <c r="O732" s="7"/>
    </row>
    <row r="733" spans="12:15" x14ac:dyDescent="0.25">
      <c r="L733" s="7"/>
      <c r="M733" s="7"/>
      <c r="N733" s="7"/>
      <c r="O733" s="7"/>
    </row>
    <row r="734" spans="12:15" x14ac:dyDescent="0.25">
      <c r="L734" s="7"/>
      <c r="M734" s="7"/>
      <c r="N734" s="7"/>
      <c r="O734" s="7"/>
    </row>
    <row r="735" spans="12:15" x14ac:dyDescent="0.25">
      <c r="L735" s="7"/>
      <c r="M735" s="7"/>
      <c r="N735" s="7"/>
      <c r="O735" s="7"/>
    </row>
    <row r="736" spans="12:15" x14ac:dyDescent="0.25">
      <c r="L736" s="7"/>
      <c r="M736" s="7"/>
      <c r="N736" s="7"/>
      <c r="O736" s="7"/>
    </row>
    <row r="737" spans="12:15" x14ac:dyDescent="0.25">
      <c r="L737" s="7"/>
      <c r="M737" s="7"/>
      <c r="N737" s="7"/>
      <c r="O737" s="7"/>
    </row>
    <row r="738" spans="12:15" x14ac:dyDescent="0.25">
      <c r="L738" s="7"/>
      <c r="M738" s="7"/>
      <c r="N738" s="7"/>
      <c r="O738" s="7"/>
    </row>
    <row r="739" spans="12:15" x14ac:dyDescent="0.25">
      <c r="L739" s="7"/>
      <c r="M739" s="7"/>
      <c r="N739" s="7"/>
      <c r="O739" s="7"/>
    </row>
    <row r="740" spans="12:15" x14ac:dyDescent="0.25">
      <c r="L740" s="7"/>
      <c r="M740" s="7"/>
      <c r="N740" s="7"/>
      <c r="O740" s="7"/>
    </row>
    <row r="741" spans="12:15" x14ac:dyDescent="0.25">
      <c r="L741" s="7"/>
      <c r="M741" s="7"/>
      <c r="N741" s="7"/>
      <c r="O741" s="7"/>
    </row>
    <row r="742" spans="12:15" x14ac:dyDescent="0.25">
      <c r="L742" s="7"/>
      <c r="M742" s="7"/>
      <c r="N742" s="7"/>
      <c r="O742" s="7"/>
    </row>
    <row r="743" spans="12:15" x14ac:dyDescent="0.25">
      <c r="L743" s="7"/>
      <c r="M743" s="7"/>
      <c r="N743" s="7"/>
      <c r="O743" s="7"/>
    </row>
    <row r="744" spans="12:15" x14ac:dyDescent="0.25">
      <c r="L744" s="7"/>
      <c r="M744" s="7"/>
      <c r="N744" s="7"/>
      <c r="O744" s="7"/>
    </row>
    <row r="745" spans="12:15" x14ac:dyDescent="0.25">
      <c r="L745" s="7"/>
      <c r="M745" s="7"/>
      <c r="N745" s="7"/>
      <c r="O745" s="7"/>
    </row>
    <row r="746" spans="12:15" x14ac:dyDescent="0.25">
      <c r="L746" s="7"/>
      <c r="M746" s="7"/>
      <c r="N746" s="7"/>
      <c r="O746" s="7"/>
    </row>
    <row r="747" spans="12:15" x14ac:dyDescent="0.25">
      <c r="L747" s="7"/>
      <c r="M747" s="7"/>
      <c r="N747" s="7"/>
      <c r="O747" s="7"/>
    </row>
    <row r="748" spans="12:15" x14ac:dyDescent="0.25">
      <c r="L748" s="7"/>
      <c r="M748" s="7"/>
      <c r="N748" s="7"/>
      <c r="O748" s="7"/>
    </row>
    <row r="749" spans="12:15" x14ac:dyDescent="0.25">
      <c r="L749" s="7"/>
      <c r="M749" s="7"/>
      <c r="N749" s="7"/>
      <c r="O749" s="7"/>
    </row>
    <row r="750" spans="12:15" x14ac:dyDescent="0.25">
      <c r="L750" s="7"/>
      <c r="M750" s="7"/>
      <c r="N750" s="7"/>
      <c r="O750" s="7"/>
    </row>
    <row r="751" spans="12:15" x14ac:dyDescent="0.25">
      <c r="L751" s="7"/>
      <c r="M751" s="7"/>
      <c r="N751" s="7"/>
      <c r="O751" s="7"/>
    </row>
    <row r="752" spans="12:15" x14ac:dyDescent="0.25">
      <c r="L752" s="7"/>
      <c r="M752" s="7"/>
      <c r="N752" s="7"/>
      <c r="O752" s="7"/>
    </row>
    <row r="753" spans="12:15" x14ac:dyDescent="0.25">
      <c r="L753" s="7"/>
      <c r="M753" s="7"/>
      <c r="N753" s="7"/>
      <c r="O753" s="7"/>
    </row>
    <row r="754" spans="12:15" x14ac:dyDescent="0.25">
      <c r="L754" s="7"/>
      <c r="M754" s="7"/>
      <c r="N754" s="7"/>
      <c r="O754" s="7"/>
    </row>
    <row r="755" spans="12:15" x14ac:dyDescent="0.25">
      <c r="L755" s="7"/>
      <c r="M755" s="7"/>
      <c r="N755" s="7"/>
      <c r="O755" s="7"/>
    </row>
    <row r="756" spans="12:15" x14ac:dyDescent="0.25">
      <c r="L756" s="7"/>
      <c r="M756" s="7"/>
      <c r="N756" s="7"/>
      <c r="O756" s="7"/>
    </row>
    <row r="757" spans="12:15" x14ac:dyDescent="0.25">
      <c r="L757" s="7"/>
      <c r="M757" s="7"/>
      <c r="N757" s="7"/>
      <c r="O757" s="7"/>
    </row>
    <row r="758" spans="12:15" x14ac:dyDescent="0.25">
      <c r="L758" s="7"/>
      <c r="M758" s="7"/>
      <c r="N758" s="7"/>
      <c r="O758" s="7"/>
    </row>
    <row r="759" spans="12:15" x14ac:dyDescent="0.25">
      <c r="L759" s="7"/>
      <c r="M759" s="7"/>
      <c r="N759" s="7"/>
      <c r="O759" s="7"/>
    </row>
    <row r="760" spans="12:15" x14ac:dyDescent="0.25">
      <c r="L760" s="7"/>
      <c r="M760" s="7"/>
      <c r="N760" s="7"/>
      <c r="O760" s="7"/>
    </row>
    <row r="761" spans="12:15" x14ac:dyDescent="0.25">
      <c r="L761" s="7"/>
      <c r="M761" s="7"/>
      <c r="N761" s="7"/>
      <c r="O761" s="7"/>
    </row>
    <row r="762" spans="12:15" x14ac:dyDescent="0.25">
      <c r="L762" s="7"/>
      <c r="M762" s="7"/>
      <c r="N762" s="7"/>
      <c r="O762" s="7"/>
    </row>
    <row r="763" spans="12:15" x14ac:dyDescent="0.25">
      <c r="L763" s="7"/>
      <c r="M763" s="7"/>
      <c r="N763" s="7"/>
      <c r="O763" s="7"/>
    </row>
    <row r="764" spans="12:15" x14ac:dyDescent="0.25">
      <c r="L764" s="7"/>
      <c r="M764" s="7"/>
      <c r="N764" s="7"/>
      <c r="O764" s="7"/>
    </row>
    <row r="765" spans="12:15" x14ac:dyDescent="0.25">
      <c r="L765" s="7"/>
      <c r="M765" s="7"/>
      <c r="N765" s="7"/>
      <c r="O765" s="7"/>
    </row>
    <row r="766" spans="12:15" x14ac:dyDescent="0.25">
      <c r="L766" s="7"/>
      <c r="M766" s="7"/>
      <c r="N766" s="7"/>
      <c r="O766" s="7"/>
    </row>
    <row r="767" spans="12:15" x14ac:dyDescent="0.25">
      <c r="L767" s="7"/>
      <c r="M767" s="7"/>
      <c r="N767" s="7"/>
      <c r="O767" s="7"/>
    </row>
    <row r="768" spans="12:15" x14ac:dyDescent="0.25">
      <c r="L768" s="7"/>
      <c r="M768" s="7"/>
      <c r="N768" s="7"/>
      <c r="O768" s="7"/>
    </row>
    <row r="769" spans="12:15" x14ac:dyDescent="0.25">
      <c r="L769" s="7"/>
      <c r="M769" s="7"/>
      <c r="N769" s="7"/>
      <c r="O769" s="7"/>
    </row>
    <row r="770" spans="12:15" x14ac:dyDescent="0.25">
      <c r="L770" s="7"/>
      <c r="M770" s="7"/>
      <c r="N770" s="7"/>
      <c r="O770" s="7"/>
    </row>
    <row r="771" spans="12:15" x14ac:dyDescent="0.25">
      <c r="L771" s="7"/>
      <c r="M771" s="7"/>
      <c r="N771" s="7"/>
      <c r="O771" s="7"/>
    </row>
    <row r="772" spans="12:15" x14ac:dyDescent="0.25">
      <c r="L772" s="7"/>
      <c r="M772" s="7"/>
      <c r="N772" s="7"/>
      <c r="O772" s="7"/>
    </row>
    <row r="773" spans="12:15" x14ac:dyDescent="0.25">
      <c r="L773" s="7"/>
      <c r="M773" s="7"/>
      <c r="N773" s="7"/>
      <c r="O773" s="7"/>
    </row>
    <row r="774" spans="12:15" x14ac:dyDescent="0.25">
      <c r="L774" s="7"/>
      <c r="M774" s="7"/>
      <c r="N774" s="7"/>
      <c r="O774" s="7"/>
    </row>
    <row r="775" spans="12:15" x14ac:dyDescent="0.25">
      <c r="L775" s="7"/>
      <c r="M775" s="7"/>
      <c r="N775" s="7"/>
      <c r="O775" s="7"/>
    </row>
    <row r="776" spans="12:15" x14ac:dyDescent="0.25">
      <c r="L776" s="7"/>
      <c r="M776" s="7"/>
      <c r="N776" s="7"/>
      <c r="O776" s="7"/>
    </row>
    <row r="777" spans="12:15" x14ac:dyDescent="0.25">
      <c r="L777" s="7"/>
      <c r="M777" s="7"/>
      <c r="N777" s="7"/>
      <c r="O777" s="7"/>
    </row>
    <row r="778" spans="12:15" x14ac:dyDescent="0.25">
      <c r="L778" s="7"/>
      <c r="M778" s="7"/>
      <c r="N778" s="7"/>
      <c r="O778" s="7"/>
    </row>
    <row r="779" spans="12:15" x14ac:dyDescent="0.25">
      <c r="L779" s="7"/>
      <c r="M779" s="7"/>
      <c r="N779" s="7"/>
      <c r="O779" s="7"/>
    </row>
    <row r="780" spans="12:15" x14ac:dyDescent="0.25">
      <c r="L780" s="7"/>
      <c r="M780" s="7"/>
      <c r="N780" s="7"/>
      <c r="O780" s="7"/>
    </row>
    <row r="781" spans="12:15" x14ac:dyDescent="0.25">
      <c r="L781" s="7"/>
      <c r="M781" s="7"/>
      <c r="N781" s="7"/>
      <c r="O781" s="7"/>
    </row>
    <row r="782" spans="12:15" x14ac:dyDescent="0.25">
      <c r="L782" s="7"/>
      <c r="M782" s="7"/>
      <c r="N782" s="7"/>
      <c r="O782" s="7"/>
    </row>
    <row r="783" spans="12:15" x14ac:dyDescent="0.25">
      <c r="L783" s="7"/>
      <c r="M783" s="7"/>
      <c r="N783" s="7"/>
      <c r="O783" s="7"/>
    </row>
    <row r="784" spans="12:15" x14ac:dyDescent="0.25">
      <c r="L784" s="7"/>
      <c r="M784" s="7"/>
      <c r="N784" s="7"/>
      <c r="O784" s="7"/>
    </row>
    <row r="785" spans="12:15" x14ac:dyDescent="0.25">
      <c r="L785" s="7"/>
      <c r="M785" s="7"/>
      <c r="N785" s="7"/>
      <c r="O785" s="7"/>
    </row>
    <row r="786" spans="12:15" x14ac:dyDescent="0.25">
      <c r="L786" s="7"/>
      <c r="M786" s="7"/>
      <c r="N786" s="7"/>
      <c r="O786" s="7"/>
    </row>
    <row r="787" spans="12:15" x14ac:dyDescent="0.25">
      <c r="L787" s="7"/>
      <c r="M787" s="7"/>
      <c r="N787" s="7"/>
      <c r="O787" s="7"/>
    </row>
    <row r="788" spans="12:15" x14ac:dyDescent="0.25">
      <c r="L788" s="7"/>
      <c r="M788" s="7"/>
      <c r="N788" s="7"/>
      <c r="O788" s="7"/>
    </row>
    <row r="789" spans="12:15" x14ac:dyDescent="0.25">
      <c r="L789" s="7"/>
      <c r="M789" s="7"/>
      <c r="N789" s="7"/>
      <c r="O789" s="7"/>
    </row>
    <row r="790" spans="12:15" x14ac:dyDescent="0.25">
      <c r="L790" s="7"/>
      <c r="M790" s="7"/>
      <c r="N790" s="7"/>
      <c r="O790" s="7"/>
    </row>
    <row r="791" spans="12:15" x14ac:dyDescent="0.25">
      <c r="L791" s="7"/>
      <c r="M791" s="7"/>
      <c r="N791" s="7"/>
      <c r="O791" s="7"/>
    </row>
    <row r="792" spans="12:15" x14ac:dyDescent="0.25">
      <c r="L792" s="7"/>
      <c r="M792" s="7"/>
      <c r="N792" s="7"/>
      <c r="O792" s="7"/>
    </row>
    <row r="793" spans="12:15" x14ac:dyDescent="0.25">
      <c r="L793" s="7"/>
      <c r="M793" s="7"/>
      <c r="N793" s="7"/>
      <c r="O793" s="7"/>
    </row>
    <row r="794" spans="12:15" x14ac:dyDescent="0.25">
      <c r="L794" s="7"/>
      <c r="M794" s="7"/>
      <c r="N794" s="7"/>
      <c r="O794" s="7"/>
    </row>
    <row r="795" spans="12:15" x14ac:dyDescent="0.25">
      <c r="L795" s="7"/>
      <c r="M795" s="7"/>
      <c r="N795" s="7"/>
      <c r="O795" s="7"/>
    </row>
    <row r="796" spans="12:15" x14ac:dyDescent="0.25">
      <c r="L796" s="7"/>
      <c r="M796" s="7"/>
      <c r="N796" s="7"/>
      <c r="O796" s="7"/>
    </row>
    <row r="797" spans="12:15" x14ac:dyDescent="0.25">
      <c r="L797" s="7"/>
      <c r="M797" s="7"/>
      <c r="N797" s="7"/>
      <c r="O797" s="7"/>
    </row>
    <row r="798" spans="12:15" x14ac:dyDescent="0.25">
      <c r="L798" s="7"/>
      <c r="M798" s="7"/>
      <c r="N798" s="7"/>
      <c r="O798" s="7"/>
    </row>
    <row r="799" spans="12:15" x14ac:dyDescent="0.25">
      <c r="L799" s="7"/>
      <c r="M799" s="7"/>
      <c r="N799" s="7"/>
      <c r="O799" s="7"/>
    </row>
    <row r="800" spans="12:15" x14ac:dyDescent="0.25">
      <c r="L800" s="7"/>
      <c r="M800" s="7"/>
      <c r="N800" s="7"/>
      <c r="O800" s="7"/>
    </row>
    <row r="801" spans="12:15" x14ac:dyDescent="0.25">
      <c r="L801" s="7"/>
      <c r="M801" s="7"/>
      <c r="N801" s="7"/>
      <c r="O801" s="7"/>
    </row>
    <row r="802" spans="12:15" x14ac:dyDescent="0.25">
      <c r="L802" s="7"/>
      <c r="M802" s="7"/>
      <c r="N802" s="7"/>
      <c r="O802" s="7"/>
    </row>
    <row r="803" spans="12:15" x14ac:dyDescent="0.25">
      <c r="L803" s="7"/>
      <c r="M803" s="7"/>
      <c r="N803" s="7"/>
      <c r="O803" s="7"/>
    </row>
    <row r="804" spans="12:15" x14ac:dyDescent="0.25">
      <c r="L804" s="7"/>
      <c r="M804" s="7"/>
      <c r="N804" s="7"/>
      <c r="O804" s="7"/>
    </row>
    <row r="805" spans="12:15" x14ac:dyDescent="0.25">
      <c r="L805" s="7"/>
      <c r="M805" s="7"/>
      <c r="N805" s="7"/>
      <c r="O805" s="7"/>
    </row>
    <row r="806" spans="12:15" x14ac:dyDescent="0.25">
      <c r="L806" t="s">
        <v>10</v>
      </c>
      <c r="M806" t="s">
        <v>10</v>
      </c>
      <c r="N806" t="s">
        <v>10</v>
      </c>
      <c r="O806" t="s">
        <v>10</v>
      </c>
    </row>
  </sheetData>
  <mergeCells count="3">
    <mergeCell ref="A1:D1"/>
    <mergeCell ref="G1:I1"/>
    <mergeCell ref="L1:O1"/>
  </mergeCells>
  <dataValidations count="2">
    <dataValidation type="list" allowBlank="1" showInputMessage="1" showErrorMessage="1" sqref="L3:L806">
      <formula1>$G$3:$G$100</formula1>
    </dataValidation>
    <dataValidation type="list" allowBlank="1" showInputMessage="1" showErrorMessage="1" sqref="M3:M805">
      <formula1>$A$3:$A$40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DICCIONARIOS!$A$3:$A$9</xm:f>
          </x14:formula1>
          <xm:sqref>N3:N805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2"/>
  <sheetViews>
    <sheetView workbookViewId="0"/>
  </sheetViews>
  <sheetFormatPr baseColWidth="10" defaultRowHeight="15" x14ac:dyDescent="0.25"/>
  <cols>
    <col min="1" max="1" width="142.5703125" customWidth="1"/>
  </cols>
  <sheetData>
    <row r="1" spans="1:1" ht="75" x14ac:dyDescent="0.25">
      <c r="A1" s="8" t="s">
        <v>85</v>
      </c>
    </row>
    <row r="5" spans="1:1" ht="75" x14ac:dyDescent="0.25">
      <c r="A5" s="8" t="s">
        <v>86</v>
      </c>
    </row>
    <row r="9" spans="1:1" ht="75" x14ac:dyDescent="0.25">
      <c r="A9" s="8" t="s">
        <v>87</v>
      </c>
    </row>
    <row r="12" spans="1:1" x14ac:dyDescent="0.25">
      <c r="A12" t="s">
        <v>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27" style="29" customWidth="1"/>
    <col min="2" max="16384" width="11.42578125" style="29"/>
  </cols>
  <sheetData>
    <row r="1" spans="1:1" ht="75" x14ac:dyDescent="0.25">
      <c r="A1" s="28" t="s">
        <v>90</v>
      </c>
    </row>
    <row r="4" spans="1:1" ht="60" x14ac:dyDescent="0.25">
      <c r="A4" s="28" t="s">
        <v>91</v>
      </c>
    </row>
    <row r="7" spans="1:1" ht="60" x14ac:dyDescent="0.25">
      <c r="A7" s="2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9"/>
  <sheetViews>
    <sheetView workbookViewId="0">
      <selection activeCell="F21" sqref="F21"/>
    </sheetView>
  </sheetViews>
  <sheetFormatPr baseColWidth="10" defaultColWidth="9.140625" defaultRowHeight="15" x14ac:dyDescent="0.25"/>
  <cols>
    <col min="1" max="1" width="23" bestFit="1" customWidth="1"/>
    <col min="6" max="6" width="33.7109375" customWidth="1"/>
    <col min="7" max="7" width="9" customWidth="1"/>
    <col min="8" max="8" width="33.7109375" customWidth="1"/>
  </cols>
  <sheetData>
    <row r="1" spans="1:8" x14ac:dyDescent="0.25">
      <c r="A1" s="36" t="s">
        <v>11</v>
      </c>
      <c r="B1" s="36"/>
      <c r="C1" s="36"/>
      <c r="F1" s="36" t="s">
        <v>18</v>
      </c>
      <c r="G1" s="36"/>
      <c r="H1" s="36"/>
    </row>
    <row r="2" spans="1:8" x14ac:dyDescent="0.25">
      <c r="A2" s="3" t="s">
        <v>14</v>
      </c>
      <c r="B2" s="3" t="s">
        <v>1</v>
      </c>
      <c r="C2" s="3" t="s">
        <v>15</v>
      </c>
      <c r="F2" s="3" t="s">
        <v>14</v>
      </c>
      <c r="G2" s="3" t="s">
        <v>1</v>
      </c>
      <c r="H2" s="3" t="s">
        <v>15</v>
      </c>
    </row>
    <row r="3" spans="1:8" x14ac:dyDescent="0.25">
      <c r="A3" s="1" t="s">
        <v>12</v>
      </c>
      <c r="B3" s="1"/>
      <c r="C3" s="1"/>
      <c r="F3" s="1" t="s">
        <v>19</v>
      </c>
      <c r="G3" s="1">
        <v>1</v>
      </c>
      <c r="H3" s="1" t="s">
        <v>20</v>
      </c>
    </row>
    <row r="4" spans="1:8" x14ac:dyDescent="0.25">
      <c r="A4" s="1" t="s">
        <v>13</v>
      </c>
      <c r="B4" s="1"/>
      <c r="C4" s="1"/>
      <c r="F4" s="1" t="s">
        <v>21</v>
      </c>
      <c r="G4" s="1">
        <v>2</v>
      </c>
      <c r="H4" s="1" t="s">
        <v>22</v>
      </c>
    </row>
    <row r="5" spans="1:8" x14ac:dyDescent="0.25">
      <c r="A5" s="1"/>
      <c r="B5" s="1"/>
      <c r="C5" s="1"/>
      <c r="F5" s="1" t="s">
        <v>23</v>
      </c>
      <c r="G5" s="1">
        <v>3</v>
      </c>
      <c r="H5" s="1" t="s">
        <v>24</v>
      </c>
    </row>
    <row r="6" spans="1:8" x14ac:dyDescent="0.25">
      <c r="A6" s="1"/>
      <c r="B6" s="1"/>
      <c r="C6" s="1"/>
      <c r="F6" s="1" t="s">
        <v>25</v>
      </c>
      <c r="G6" s="1">
        <v>4</v>
      </c>
      <c r="H6" s="1" t="s">
        <v>26</v>
      </c>
    </row>
    <row r="7" spans="1:8" x14ac:dyDescent="0.25">
      <c r="A7" s="1"/>
      <c r="B7" s="1"/>
      <c r="C7" s="1"/>
    </row>
    <row r="8" spans="1:8" x14ac:dyDescent="0.25">
      <c r="A8" s="1"/>
      <c r="B8" s="1"/>
      <c r="C8" s="1"/>
    </row>
    <row r="9" spans="1:8" x14ac:dyDescent="0.25">
      <c r="A9" s="1"/>
      <c r="B9" s="1"/>
      <c r="C9" s="1"/>
    </row>
  </sheetData>
  <mergeCells count="2">
    <mergeCell ref="A1:C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245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5.5703125" style="13" customWidth="1"/>
    <col min="2" max="2" width="10.5703125" style="13" customWidth="1"/>
    <col min="3" max="3" width="5.28515625" style="13" customWidth="1"/>
    <col min="4" max="4" width="15.140625" style="13" customWidth="1"/>
    <col min="5" max="5" width="21.85546875" style="13" customWidth="1"/>
    <col min="6" max="6" width="11.42578125" style="13" bestFit="1" customWidth="1"/>
    <col min="7" max="7" width="9.140625" style="15"/>
    <col min="8" max="8" width="12.7109375" style="1" customWidth="1"/>
    <col min="11" max="11" width="17" style="1" bestFit="1" customWidth="1"/>
    <col min="12" max="12" width="17.7109375" style="1" customWidth="1"/>
    <col min="13" max="13" width="18.5703125" style="1" bestFit="1" customWidth="1"/>
    <col min="14" max="14" width="11.28515625" style="19" bestFit="1" customWidth="1"/>
    <col min="15" max="15" width="6.140625" style="21" customWidth="1"/>
    <col min="16" max="16" width="6.42578125" style="22" customWidth="1"/>
    <col min="17" max="17" width="24" style="20" bestFit="1" customWidth="1"/>
    <col min="18" max="18" width="13.85546875" style="1" customWidth="1"/>
    <col min="19" max="19" width="9.140625" style="19"/>
    <col min="20" max="20" width="9.140625" style="21"/>
    <col min="21" max="21" width="9.140625" style="22"/>
    <col min="22" max="22" width="14.140625" style="20" customWidth="1"/>
    <col min="23" max="23" width="13" style="1" customWidth="1"/>
    <col min="24" max="24" width="9.140625" style="1"/>
  </cols>
  <sheetData>
    <row r="1" spans="1:24" s="10" customFormat="1" x14ac:dyDescent="0.25">
      <c r="K1" s="38" t="s">
        <v>68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40" t="s">
        <v>65</v>
      </c>
      <c r="B2" s="40"/>
      <c r="C2" s="40"/>
      <c r="D2" s="40"/>
      <c r="E2" s="40"/>
      <c r="F2" s="40"/>
      <c r="G2" s="40"/>
      <c r="H2" s="17"/>
      <c r="K2" s="37" t="s">
        <v>69</v>
      </c>
      <c r="L2" s="37"/>
      <c r="M2" s="37"/>
      <c r="N2" s="37"/>
      <c r="O2" s="23"/>
      <c r="P2" s="24"/>
      <c r="Q2" s="37" t="s">
        <v>73</v>
      </c>
      <c r="R2" s="37"/>
      <c r="S2" s="37"/>
      <c r="T2" s="23"/>
      <c r="U2" s="24"/>
      <c r="V2" s="37" t="s">
        <v>75</v>
      </c>
      <c r="W2" s="37"/>
      <c r="X2" s="37"/>
    </row>
    <row r="3" spans="1:24" ht="45" customHeight="1" x14ac:dyDescent="0.25">
      <c r="A3" s="39" t="s">
        <v>6</v>
      </c>
      <c r="B3" s="39"/>
      <c r="C3" s="39" t="s">
        <v>7</v>
      </c>
      <c r="D3" s="39"/>
      <c r="E3" s="31" t="s">
        <v>8</v>
      </c>
      <c r="F3" s="31" t="s">
        <v>16</v>
      </c>
      <c r="G3" s="31" t="s">
        <v>66</v>
      </c>
      <c r="H3" s="18" t="s">
        <v>67</v>
      </c>
      <c r="K3" s="25" t="s">
        <v>70</v>
      </c>
      <c r="L3" s="25" t="s">
        <v>71</v>
      </c>
      <c r="M3" s="25" t="s">
        <v>72</v>
      </c>
      <c r="N3" s="26" t="s">
        <v>16</v>
      </c>
      <c r="O3" s="23"/>
      <c r="P3" s="24"/>
      <c r="Q3" s="27" t="s">
        <v>70</v>
      </c>
      <c r="R3" s="25" t="s">
        <v>7</v>
      </c>
      <c r="S3" s="26" t="s">
        <v>74</v>
      </c>
      <c r="T3" s="23"/>
      <c r="U3" s="24"/>
      <c r="V3" s="27" t="s">
        <v>70</v>
      </c>
      <c r="W3" s="25" t="s">
        <v>6</v>
      </c>
      <c r="X3" s="25" t="s">
        <v>76</v>
      </c>
    </row>
    <row r="4" spans="1:24" x14ac:dyDescent="0.25">
      <c r="A4" s="12">
        <f>IF(ISBLANK('PCR (libres)'!L41),"",'PCR (libres)'!L41)</f>
        <v>29</v>
      </c>
      <c r="B4" s="12">
        <f>VLOOKUP(A4,'PCR (libres)'!$G$3:$I$100,3,)</f>
        <v>2347694</v>
      </c>
      <c r="C4" s="12">
        <f>IF(ISBLANK('PCR (libres)'!L41),"",'PCR (libres)'!M41)</f>
        <v>36</v>
      </c>
      <c r="D4" s="12">
        <f>VLOOKUP(C4,'PCR (libres)'!$A$3:$D$40,4,)</f>
        <v>1217833</v>
      </c>
      <c r="E4" s="12" t="str">
        <f>IF(ISBLANK('PCR (libres)'!L41),"",CONCATENATE('PCR (libres)'!N41," (",'PCR (libres)'!O41,")"))</f>
        <v>Titular (3)</v>
      </c>
      <c r="F4" s="13">
        <f>IF(ISBLANK('PCR (libres)'!L41),"",VLOOKUP('PCR (libres)'!M41,'PCR (libres)'!$A$2:$C$40,3))</f>
        <v>5</v>
      </c>
      <c r="G4" s="14">
        <f>IF(ISBLANK('PCR (libres)'!L41),"",VLOOKUP('PCR (libres)'!L41,'PCR (libres)'!$G$3:$H$100,2))</f>
        <v>3410.67</v>
      </c>
      <c r="H4" s="16"/>
      <c r="K4" s="1">
        <v>1</v>
      </c>
      <c r="L4" s="1">
        <v>36</v>
      </c>
      <c r="M4" s="1">
        <v>79</v>
      </c>
      <c r="N4" s="19">
        <v>5</v>
      </c>
    </row>
    <row r="5" spans="1:24" x14ac:dyDescent="0.25">
      <c r="A5" s="12">
        <f>IF(ISBLANK('PCR (libres)'!L125),"",'PCR (libres)'!L125)</f>
        <v>79</v>
      </c>
      <c r="B5" s="12">
        <f>VLOOKUP(A5,'PCR (libres)'!$G$3:$I$100,3,)</f>
        <v>2379197</v>
      </c>
      <c r="C5" s="12">
        <f>IF(ISBLANK('PCR (libres)'!L125),"",'PCR (libres)'!M125)</f>
        <v>36</v>
      </c>
      <c r="D5" s="12">
        <f>VLOOKUP(C5,'PCR (libres)'!$A$3:$D$40,4,)</f>
        <v>1217833</v>
      </c>
      <c r="E5" s="12" t="str">
        <f>IF(ISBLANK('PCR (libres)'!L125),"",CONCATENATE('PCR (libres)'!N125," (",'PCR (libres)'!O125,")"))</f>
        <v>Titular (3)</v>
      </c>
      <c r="F5" s="13">
        <f>IF(ISBLANK('PCR (libres)'!L125),"",VLOOKUP('PCR (libres)'!M125,'PCR (libres)'!$A$2:$C$40,3))</f>
        <v>5</v>
      </c>
      <c r="G5" s="14">
        <f>IF(ISBLANK('PCR (libres)'!L125),"",VLOOKUP('PCR (libres)'!L125,'PCR (libres)'!$G$3:$H$100,2))</f>
        <v>20361.68</v>
      </c>
      <c r="H5" s="1">
        <v>1</v>
      </c>
    </row>
    <row r="6" spans="1:24" x14ac:dyDescent="0.25">
      <c r="A6" s="12">
        <f>IF(ISBLANK('PCR (libres)'!L3),"",'PCR (libres)'!L3)</f>
        <v>1</v>
      </c>
      <c r="B6" s="12">
        <f>VLOOKUP(A6,'PCR (libres)'!$G$3:$I$100,3,)</f>
        <v>2346183</v>
      </c>
      <c r="C6" s="12">
        <f>IF(ISBLANK('PCR (libres)'!L3),"",'PCR (libres)'!M3)</f>
        <v>31</v>
      </c>
      <c r="D6" s="12">
        <f>VLOOKUP(C6,'PCR (libres)'!$A$3:$D$40,4,)</f>
        <v>1152891</v>
      </c>
      <c r="E6" s="12" t="str">
        <f>IF(ISBLANK('PCR (libres)'!L3),"",CONCATENATE('PCR (libres)'!N3," (",'PCR (libres)'!O3,")"))</f>
        <v>Titular (1)</v>
      </c>
      <c r="F6" s="13">
        <f>IF(ISBLANK('PCR (libres)'!L3),"",VLOOKUP('PCR (libres)'!M3,'PCR (libres)'!$A$2:$C$40,3))</f>
        <v>4</v>
      </c>
      <c r="G6" s="14">
        <f>IF(ISBLANK('PCR (libres)'!L3),"",VLOOKUP('PCR (libres)'!L3,'PCR (libres)'!$G$3:$H$100,2))</f>
        <v>1500</v>
      </c>
    </row>
    <row r="7" spans="1:24" x14ac:dyDescent="0.25">
      <c r="A7" s="12">
        <f>IF(ISBLANK('PCR (libres)'!L10),"",'PCR (libres)'!L10)</f>
        <v>6</v>
      </c>
      <c r="B7" s="12">
        <f>VLOOKUP(A7,'PCR (libres)'!$G$3:$I$100,3,)</f>
        <v>2314636</v>
      </c>
      <c r="C7" s="12">
        <f>IF(ISBLANK('PCR (libres)'!L10),"",'PCR (libres)'!M10)</f>
        <v>30</v>
      </c>
      <c r="D7" s="12">
        <f>VLOOKUP(C7,'PCR (libres)'!$A$3:$D$40,4,)</f>
        <v>1150989</v>
      </c>
      <c r="E7" s="12" t="str">
        <f>IF(ISBLANK('PCR (libres)'!L10),"",CONCATENATE('PCR (libres)'!N10," (",'PCR (libres)'!O10,")"))</f>
        <v>Titular (1)</v>
      </c>
      <c r="F7" s="13">
        <f>IF(ISBLANK('PCR (libres)'!L10),"",VLOOKUP('PCR (libres)'!M10,'PCR (libres)'!$A$2:$C$40,3))</f>
        <v>4</v>
      </c>
      <c r="G7" s="14">
        <f>IF(ISBLANK('PCR (libres)'!L10),"",VLOOKUP('PCR (libres)'!L10,'PCR (libres)'!$G$3:$H$100,2))</f>
        <v>479</v>
      </c>
    </row>
    <row r="8" spans="1:24" x14ac:dyDescent="0.25">
      <c r="A8" s="12">
        <f>IF(ISBLANK('PCR (libres)'!L19),"",'PCR (libres)'!L19)</f>
        <v>13</v>
      </c>
      <c r="B8" s="12">
        <f>VLOOKUP(A8,'PCR (libres)'!$G$3:$I$100,3,)</f>
        <v>2285707</v>
      </c>
      <c r="C8" s="12">
        <f>IF(ISBLANK('PCR (libres)'!L19),"",'PCR (libres)'!M19)</f>
        <v>31</v>
      </c>
      <c r="D8" s="12">
        <f>VLOOKUP(C8,'PCR (libres)'!$A$3:$D$40,4,)</f>
        <v>1152891</v>
      </c>
      <c r="E8" s="12" t="str">
        <f>IF(ISBLANK('PCR (libres)'!L19),"",CONCATENATE('PCR (libres)'!N19," (",'PCR (libres)'!O19,")"))</f>
        <v>Titular (1)</v>
      </c>
      <c r="F8" s="13">
        <f>IF(ISBLANK('PCR (libres)'!L19),"",VLOOKUP('PCR (libres)'!M19,'PCR (libres)'!$A$2:$C$40,3))</f>
        <v>4</v>
      </c>
      <c r="G8" s="14">
        <f>IF(ISBLANK('PCR (libres)'!L19),"",VLOOKUP('PCR (libres)'!L19,'PCR (libres)'!$G$3:$H$100,2))</f>
        <v>512.96</v>
      </c>
    </row>
    <row r="9" spans="1:24" x14ac:dyDescent="0.25">
      <c r="A9" s="12">
        <f>IF(ISBLANK('PCR (libres)'!L35),"",'PCR (libres)'!L35)</f>
        <v>25</v>
      </c>
      <c r="B9" s="12">
        <f>VLOOKUP(A9,'PCR (libres)'!$G$3:$I$100,3,)</f>
        <v>2314433</v>
      </c>
      <c r="C9" s="12">
        <f>IF(ISBLANK('PCR (libres)'!L35),"",'PCR (libres)'!M35)</f>
        <v>30</v>
      </c>
      <c r="D9" s="12">
        <f>VLOOKUP(C9,'PCR (libres)'!$A$3:$D$40,4,)</f>
        <v>1150989</v>
      </c>
      <c r="E9" s="12" t="str">
        <f>IF(ISBLANK('PCR (libres)'!L35),"",CONCATENATE('PCR (libres)'!N35," (",'PCR (libres)'!O35,")"))</f>
        <v>Titular (1)</v>
      </c>
      <c r="F9" s="13">
        <f>IF(ISBLANK('PCR (libres)'!L35),"",VLOOKUP('PCR (libres)'!M35,'PCR (libres)'!$A$2:$C$40,3))</f>
        <v>4</v>
      </c>
      <c r="G9" s="14">
        <f>IF(ISBLANK('PCR (libres)'!L35),"",VLOOKUP('PCR (libres)'!L35,'PCR (libres)'!$G$3:$H$100,2))</f>
        <v>2764.91</v>
      </c>
    </row>
    <row r="10" spans="1:24" x14ac:dyDescent="0.25">
      <c r="A10" s="12">
        <f>IF(ISBLANK('PCR (libres)'!L37),"",'PCR (libres)'!L37)</f>
        <v>27</v>
      </c>
      <c r="B10" s="12">
        <f>VLOOKUP(A10,'PCR (libres)'!$G$3:$I$100,3,)</f>
        <v>2321024</v>
      </c>
      <c r="C10" s="12">
        <f>IF(ISBLANK('PCR (libres)'!L37),"",'PCR (libres)'!M37)</f>
        <v>34</v>
      </c>
      <c r="D10" s="12">
        <f>VLOOKUP(C10,'PCR (libres)'!$A$3:$D$40,4,)</f>
        <v>1184129</v>
      </c>
      <c r="E10" s="12" t="str">
        <f>IF(ISBLANK('PCR (libres)'!L37),"",CONCATENATE('PCR (libres)'!N37," (",'PCR (libres)'!O37,")"))</f>
        <v>Titular (1)</v>
      </c>
      <c r="F10" s="13">
        <f>IF(ISBLANK('PCR (libres)'!L37),"",VLOOKUP('PCR (libres)'!M37,'PCR (libres)'!$A$2:$C$40,3))</f>
        <v>4</v>
      </c>
      <c r="G10" s="14">
        <f>IF(ISBLANK('PCR (libres)'!L37),"",VLOOKUP('PCR (libres)'!L37,'PCR (libres)'!$G$3:$H$100,2))</f>
        <v>3191.95</v>
      </c>
    </row>
    <row r="11" spans="1:24" x14ac:dyDescent="0.25">
      <c r="A11" s="12">
        <f>IF(ISBLANK('PCR (libres)'!L39),"",'PCR (libres)'!L39)</f>
        <v>29</v>
      </c>
      <c r="B11" s="12">
        <f>VLOOKUP(A11,'PCR (libres)'!$G$3:$I$100,3,)</f>
        <v>2347694</v>
      </c>
      <c r="C11" s="12">
        <f>IF(ISBLANK('PCR (libres)'!L39),"",'PCR (libres)'!M39)</f>
        <v>34</v>
      </c>
      <c r="D11" s="12">
        <f>VLOOKUP(C11,'PCR (libres)'!$A$3:$D$40,4,)</f>
        <v>1184129</v>
      </c>
      <c r="E11" s="12" t="str">
        <f>IF(ISBLANK('PCR (libres)'!L39),"",CONCATENATE('PCR (libres)'!N39," (",'PCR (libres)'!O39,")"))</f>
        <v>Titular (1)</v>
      </c>
      <c r="F11" s="13">
        <f>IF(ISBLANK('PCR (libres)'!L39),"",VLOOKUP('PCR (libres)'!M39,'PCR (libres)'!$A$2:$C$40,3))</f>
        <v>4</v>
      </c>
      <c r="G11" s="14">
        <f>IF(ISBLANK('PCR (libres)'!L39),"",VLOOKUP('PCR (libres)'!L39,'PCR (libres)'!$G$3:$H$100,2))</f>
        <v>3410.67</v>
      </c>
    </row>
    <row r="12" spans="1:24" x14ac:dyDescent="0.25">
      <c r="A12" s="12">
        <f>IF(ISBLANK('PCR (libres)'!L40),"",'PCR (libres)'!L40)</f>
        <v>29</v>
      </c>
      <c r="B12" s="12">
        <f>VLOOKUP(A12,'PCR (libres)'!$G$3:$I$100,3,)</f>
        <v>2347694</v>
      </c>
      <c r="C12" s="12">
        <f>IF(ISBLANK('PCR (libres)'!L40),"",'PCR (libres)'!M40)</f>
        <v>35</v>
      </c>
      <c r="D12" s="12">
        <f>VLOOKUP(C12,'PCR (libres)'!$A$3:$D$40,4,)</f>
        <v>1217831</v>
      </c>
      <c r="E12" s="12" t="str">
        <f>IF(ISBLANK('PCR (libres)'!L40),"",CONCATENATE('PCR (libres)'!N40," (",'PCR (libres)'!O40,")"))</f>
        <v>Titular (2)</v>
      </c>
      <c r="F12" s="13">
        <f>IF(ISBLANK('PCR (libres)'!L40),"",VLOOKUP('PCR (libres)'!M40,'PCR (libres)'!$A$2:$C$40,3))</f>
        <v>4</v>
      </c>
      <c r="G12" s="14">
        <f>IF(ISBLANK('PCR (libres)'!L40),"",VLOOKUP('PCR (libres)'!L40,'PCR (libres)'!$G$3:$H$100,2))</f>
        <v>3410.67</v>
      </c>
    </row>
    <row r="13" spans="1:24" x14ac:dyDescent="0.25">
      <c r="A13" s="12">
        <f>IF(ISBLANK('PCR (libres)'!L42),"",'PCR (libres)'!L42)</f>
        <v>30</v>
      </c>
      <c r="B13" s="12">
        <f>VLOOKUP(A13,'PCR (libres)'!$G$3:$I$100,3,)</f>
        <v>2302629</v>
      </c>
      <c r="C13" s="12">
        <f>IF(ISBLANK('PCR (libres)'!L42),"",'PCR (libres)'!M42)</f>
        <v>33</v>
      </c>
      <c r="D13" s="12">
        <f>VLOOKUP(C13,'PCR (libres)'!$A$3:$D$40,4,)</f>
        <v>1167780</v>
      </c>
      <c r="E13" s="12" t="str">
        <f>IF(ISBLANK('PCR (libres)'!L42),"",CONCATENATE('PCR (libres)'!N42," (",'PCR (libres)'!O42,")"))</f>
        <v>Titular (1)</v>
      </c>
      <c r="F13" s="13">
        <f>IF(ISBLANK('PCR (libres)'!L42),"",VLOOKUP('PCR (libres)'!M42,'PCR (libres)'!$A$2:$C$40,3))</f>
        <v>4</v>
      </c>
      <c r="G13" s="14">
        <f>IF(ISBLANK('PCR (libres)'!L42),"",VLOOKUP('PCR (libres)'!L42,'PCR (libres)'!$G$3:$H$100,2))</f>
        <v>4251.09</v>
      </c>
    </row>
    <row r="14" spans="1:24" x14ac:dyDescent="0.25">
      <c r="A14" s="12">
        <f>IF(ISBLANK('PCR (libres)'!L48),"",'PCR (libres)'!L48)</f>
        <v>34</v>
      </c>
      <c r="B14" s="12">
        <f>VLOOKUP(A14,'PCR (libres)'!$G$3:$I$100,3,)</f>
        <v>2286423</v>
      </c>
      <c r="C14" s="12">
        <f>IF(ISBLANK('PCR (libres)'!L48),"",'PCR (libres)'!M48)</f>
        <v>29</v>
      </c>
      <c r="D14" s="12">
        <f>VLOOKUP(C14,'PCR (libres)'!$A$3:$D$40,4,)</f>
        <v>1153615</v>
      </c>
      <c r="E14" s="12" t="str">
        <f>IF(ISBLANK('PCR (libres)'!L48),"",CONCATENATE('PCR (libres)'!N48," (",'PCR (libres)'!O48,")"))</f>
        <v>Titular (1)</v>
      </c>
      <c r="F14" s="13">
        <f>IF(ISBLANK('PCR (libres)'!L48),"",VLOOKUP('PCR (libres)'!M48,'PCR (libres)'!$A$2:$C$40,3))</f>
        <v>4</v>
      </c>
      <c r="G14" s="14">
        <f>IF(ISBLANK('PCR (libres)'!L48),"",VLOOKUP('PCR (libres)'!L48,'PCR (libres)'!$G$3:$H$100,2))</f>
        <v>5116.83</v>
      </c>
    </row>
    <row r="15" spans="1:24" x14ac:dyDescent="0.25">
      <c r="A15" s="12">
        <f>IF(ISBLANK('PCR (libres)'!L50),"",'PCR (libres)'!L50)</f>
        <v>36</v>
      </c>
      <c r="B15" s="12">
        <f>VLOOKUP(A15,'PCR (libres)'!$G$3:$I$100,3,)</f>
        <v>2313288</v>
      </c>
      <c r="C15" s="12">
        <f>IF(ISBLANK('PCR (libres)'!L50),"",'PCR (libres)'!M50)</f>
        <v>34</v>
      </c>
      <c r="D15" s="12">
        <f>VLOOKUP(C15,'PCR (libres)'!$A$3:$D$40,4,)</f>
        <v>1184129</v>
      </c>
      <c r="E15" s="12" t="str">
        <f>IF(ISBLANK('PCR (libres)'!L50),"",CONCATENATE('PCR (libres)'!N50," (",'PCR (libres)'!O50,")"))</f>
        <v>Titular (1)</v>
      </c>
      <c r="F15" s="13">
        <f>IF(ISBLANK('PCR (libres)'!L50),"",VLOOKUP('PCR (libres)'!M50,'PCR (libres)'!$A$2:$C$40,3))</f>
        <v>4</v>
      </c>
      <c r="G15" s="14">
        <f>IF(ISBLANK('PCR (libres)'!L50),"",VLOOKUP('PCR (libres)'!L50,'PCR (libres)'!$G$3:$H$100,2))</f>
        <v>5231.04</v>
      </c>
    </row>
    <row r="16" spans="1:24" x14ac:dyDescent="0.25">
      <c r="A16" s="12">
        <f>IF(ISBLANK('PCR (libres)'!L61),"",'PCR (libres)'!L61)</f>
        <v>44</v>
      </c>
      <c r="B16" s="12">
        <f>VLOOKUP(A16,'PCR (libres)'!$G$3:$I$100,3,)</f>
        <v>2308607</v>
      </c>
      <c r="C16" s="12">
        <f>IF(ISBLANK('PCR (libres)'!L61),"",'PCR (libres)'!M61)</f>
        <v>29</v>
      </c>
      <c r="D16" s="12">
        <f>VLOOKUP(C16,'PCR (libres)'!$A$3:$D$40,4,)</f>
        <v>1153615</v>
      </c>
      <c r="E16" s="12" t="str">
        <f>IF(ISBLANK('PCR (libres)'!L61),"",CONCATENATE('PCR (libres)'!N61," (",'PCR (libres)'!O61,")"))</f>
        <v>Titular (1)</v>
      </c>
      <c r="F16" s="13">
        <f>IF(ISBLANK('PCR (libres)'!L61),"",VLOOKUP('PCR (libres)'!M61,'PCR (libres)'!$A$2:$C$40,3))</f>
        <v>4</v>
      </c>
      <c r="G16" s="14">
        <f>IF(ISBLANK('PCR (libres)'!L61),"",VLOOKUP('PCR (libres)'!L61,'PCR (libres)'!$G$3:$H$100,2))</f>
        <v>9184.36</v>
      </c>
    </row>
    <row r="17" spans="1:7" x14ac:dyDescent="0.25">
      <c r="A17" s="12">
        <f>IF(ISBLANK('PCR (libres)'!L75),"",'PCR (libres)'!L75)</f>
        <v>51</v>
      </c>
      <c r="B17" s="12">
        <f>VLOOKUP(A17,'PCR (libres)'!$G$3:$I$100,3,)</f>
        <v>2301032</v>
      </c>
      <c r="C17" s="12">
        <f>IF(ISBLANK('PCR (libres)'!L75),"",'PCR (libres)'!M75)</f>
        <v>33</v>
      </c>
      <c r="D17" s="12">
        <f>VLOOKUP(C17,'PCR (libres)'!$A$3:$D$40,4,)</f>
        <v>1167780</v>
      </c>
      <c r="E17" s="12" t="str">
        <f>IF(ISBLANK('PCR (libres)'!L75),"",CONCATENATE('PCR (libres)'!N75," (",'PCR (libres)'!O75,")"))</f>
        <v>Titular (1)</v>
      </c>
      <c r="F17" s="13">
        <f>IF(ISBLANK('PCR (libres)'!L75),"",VLOOKUP('PCR (libres)'!M75,'PCR (libres)'!$A$2:$C$40,3))</f>
        <v>4</v>
      </c>
      <c r="G17" s="14">
        <f>IF(ISBLANK('PCR (libres)'!L75),"",VLOOKUP('PCR (libres)'!L75,'PCR (libres)'!$G$3:$H$100,2))</f>
        <v>10374.44</v>
      </c>
    </row>
    <row r="18" spans="1:7" x14ac:dyDescent="0.25">
      <c r="A18" s="12">
        <f>IF(ISBLANK('PCR (libres)'!L96),"",'PCR (libres)'!L96)</f>
        <v>63</v>
      </c>
      <c r="B18" s="12">
        <f>VLOOKUP(A18,'PCR (libres)'!$G$3:$I$100,3,)</f>
        <v>2308817</v>
      </c>
      <c r="C18" s="12">
        <f>IF(ISBLANK('PCR (libres)'!L96),"",'PCR (libres)'!M96)</f>
        <v>29</v>
      </c>
      <c r="D18" s="12">
        <f>VLOOKUP(C18,'PCR (libres)'!$A$3:$D$40,4,)</f>
        <v>1153615</v>
      </c>
      <c r="E18" s="12" t="str">
        <f>IF(ISBLANK('PCR (libres)'!L96),"",CONCATENATE('PCR (libres)'!N96," (",'PCR (libres)'!O96,")"))</f>
        <v>Titular (1)</v>
      </c>
      <c r="F18" s="13">
        <f>IF(ISBLANK('PCR (libres)'!L96),"",VLOOKUP('PCR (libres)'!M96,'PCR (libres)'!$A$2:$C$40,3))</f>
        <v>4</v>
      </c>
      <c r="G18" s="14">
        <f>IF(ISBLANK('PCR (libres)'!L96),"",VLOOKUP('PCR (libres)'!L96,'PCR (libres)'!$G$3:$H$100,2))</f>
        <v>13207.19</v>
      </c>
    </row>
    <row r="19" spans="1:7" x14ac:dyDescent="0.25">
      <c r="A19" s="12">
        <f>IF(ISBLANK('PCR (libres)'!L97),"",'PCR (libres)'!L97)</f>
        <v>64</v>
      </c>
      <c r="B19" s="12">
        <f>VLOOKUP(A19,'PCR (libres)'!$G$3:$I$100,3,)</f>
        <v>2327657</v>
      </c>
      <c r="C19" s="12">
        <f>IF(ISBLANK('PCR (libres)'!L97),"",'PCR (libres)'!M97)</f>
        <v>33</v>
      </c>
      <c r="D19" s="12">
        <f>VLOOKUP(C19,'PCR (libres)'!$A$3:$D$40,4,)</f>
        <v>1167780</v>
      </c>
      <c r="E19" s="12" t="str">
        <f>IF(ISBLANK('PCR (libres)'!L97),"",CONCATENATE('PCR (libres)'!N97," (",'PCR (libres)'!O97,")"))</f>
        <v>Titular (1)</v>
      </c>
      <c r="F19" s="13">
        <f>IF(ISBLANK('PCR (libres)'!L97),"",VLOOKUP('PCR (libres)'!M97,'PCR (libres)'!$A$2:$C$40,3))</f>
        <v>4</v>
      </c>
      <c r="G19" s="14">
        <f>IF(ISBLANK('PCR (libres)'!L97),"",VLOOKUP('PCR (libres)'!L97,'PCR (libres)'!$G$3:$H$100,2))</f>
        <v>13251.57</v>
      </c>
    </row>
    <row r="20" spans="1:7" x14ac:dyDescent="0.25">
      <c r="A20" s="12">
        <f>IF(ISBLANK('PCR (libres)'!L98),"",'PCR (libres)'!L98)</f>
        <v>65</v>
      </c>
      <c r="B20" s="12">
        <f>VLOOKUP(A20,'PCR (libres)'!$G$3:$I$100,3,)</f>
        <v>2302582</v>
      </c>
      <c r="C20" s="12">
        <f>IF(ISBLANK('PCR (libres)'!L98),"",'PCR (libres)'!M98)</f>
        <v>33</v>
      </c>
      <c r="D20" s="12">
        <f>VLOOKUP(C20,'PCR (libres)'!$A$3:$D$40,4,)</f>
        <v>1167780</v>
      </c>
      <c r="E20" s="12" t="str">
        <f>IF(ISBLANK('PCR (libres)'!L98),"",CONCATENATE('PCR (libres)'!N98," (",'PCR (libres)'!O98,")"))</f>
        <v>Titular (1)</v>
      </c>
      <c r="F20" s="13">
        <f>IF(ISBLANK('PCR (libres)'!L98),"",VLOOKUP('PCR (libres)'!M98,'PCR (libres)'!$A$2:$C$40,3))</f>
        <v>4</v>
      </c>
      <c r="G20" s="14">
        <f>IF(ISBLANK('PCR (libres)'!L98),"",VLOOKUP('PCR (libres)'!L98,'PCR (libres)'!$G$3:$H$100,2))</f>
        <v>13616.36</v>
      </c>
    </row>
    <row r="21" spans="1:7" x14ac:dyDescent="0.25">
      <c r="A21" s="12">
        <f>IF(ISBLANK('PCR (libres)'!L99),"",'PCR (libres)'!L99)</f>
        <v>66</v>
      </c>
      <c r="B21" s="12">
        <f>VLOOKUP(A21,'PCR (libres)'!$G$3:$I$100,3,)</f>
        <v>2353945</v>
      </c>
      <c r="C21" s="12">
        <f>IF(ISBLANK('PCR (libres)'!L99),"",'PCR (libres)'!M99)</f>
        <v>32</v>
      </c>
      <c r="D21" s="12">
        <f>VLOOKUP(C21,'PCR (libres)'!$A$3:$D$40,4,)</f>
        <v>1154430</v>
      </c>
      <c r="E21" s="12" t="str">
        <f>IF(ISBLANK('PCR (libres)'!L99),"",CONCATENATE('PCR (libres)'!N99," (",'PCR (libres)'!O99,")"))</f>
        <v>Titular (1)</v>
      </c>
      <c r="F21" s="13">
        <f>IF(ISBLANK('PCR (libres)'!L99),"",VLOOKUP('PCR (libres)'!M99,'PCR (libres)'!$A$2:$C$40,3))</f>
        <v>4</v>
      </c>
      <c r="G21" s="14">
        <f>IF(ISBLANK('PCR (libres)'!L99),"",VLOOKUP('PCR (libres)'!L99,'PCR (libres)'!$G$3:$H$100,2))</f>
        <v>13887.1</v>
      </c>
    </row>
    <row r="22" spans="1:7" x14ac:dyDescent="0.25">
      <c r="A22" s="12">
        <f>IF(ISBLANK('PCR (libres)'!L122),"",'PCR (libres)'!L122)</f>
        <v>78</v>
      </c>
      <c r="B22" s="12">
        <f>VLOOKUP(A22,'PCR (libres)'!$G$3:$I$100,3,)</f>
        <v>2302525</v>
      </c>
      <c r="C22" s="12">
        <f>IF(ISBLANK('PCR (libres)'!L122),"",'PCR (libres)'!M122)</f>
        <v>33</v>
      </c>
      <c r="D22" s="12">
        <f>VLOOKUP(C22,'PCR (libres)'!$A$3:$D$40,4,)</f>
        <v>1167780</v>
      </c>
      <c r="E22" s="12" t="str">
        <f>IF(ISBLANK('PCR (libres)'!L122),"",CONCATENATE('PCR (libres)'!N122," (",'PCR (libres)'!O122,")"))</f>
        <v>Titular (1)</v>
      </c>
      <c r="F22" s="13">
        <f>IF(ISBLANK('PCR (libres)'!L122),"",VLOOKUP('PCR (libres)'!M122,'PCR (libres)'!$A$2:$C$40,3))</f>
        <v>4</v>
      </c>
      <c r="G22" s="14">
        <f>IF(ISBLANK('PCR (libres)'!L122),"",VLOOKUP('PCR (libres)'!L122,'PCR (libres)'!$G$3:$H$100,2))</f>
        <v>19006.32</v>
      </c>
    </row>
    <row r="23" spans="1:7" x14ac:dyDescent="0.25">
      <c r="A23" s="12">
        <f>IF(ISBLANK('PCR (libres)'!L123),"",'PCR (libres)'!L123)</f>
        <v>79</v>
      </c>
      <c r="B23" s="12">
        <f>VLOOKUP(A23,'PCR (libres)'!$G$3:$I$100,3,)</f>
        <v>2379197</v>
      </c>
      <c r="C23" s="12">
        <f>IF(ISBLANK('PCR (libres)'!L123),"",'PCR (libres)'!M123)</f>
        <v>34</v>
      </c>
      <c r="D23" s="12">
        <f>VLOOKUP(C23,'PCR (libres)'!$A$3:$D$40,4,)</f>
        <v>1184129</v>
      </c>
      <c r="E23" s="12" t="str">
        <f>IF(ISBLANK('PCR (libres)'!L123),"",CONCATENATE('PCR (libres)'!N123," (",'PCR (libres)'!O123,")"))</f>
        <v>Titular (1)</v>
      </c>
      <c r="F23" s="13">
        <f>IF(ISBLANK('PCR (libres)'!L123),"",VLOOKUP('PCR (libres)'!M123,'PCR (libres)'!$A$2:$C$40,3))</f>
        <v>4</v>
      </c>
      <c r="G23" s="14">
        <f>IF(ISBLANK('PCR (libres)'!L123),"",VLOOKUP('PCR (libres)'!L123,'PCR (libres)'!$G$3:$H$100,2))</f>
        <v>20361.68</v>
      </c>
    </row>
    <row r="24" spans="1:7" x14ac:dyDescent="0.25">
      <c r="A24" s="12">
        <f>IF(ISBLANK('PCR (libres)'!L124),"",'PCR (libres)'!L124)</f>
        <v>79</v>
      </c>
      <c r="B24" s="12">
        <f>VLOOKUP(A24,'PCR (libres)'!$G$3:$I$100,3,)</f>
        <v>2379197</v>
      </c>
      <c r="C24" s="12">
        <f>IF(ISBLANK('PCR (libres)'!L124),"",'PCR (libres)'!M124)</f>
        <v>35</v>
      </c>
      <c r="D24" s="12">
        <f>VLOOKUP(C24,'PCR (libres)'!$A$3:$D$40,4,)</f>
        <v>1217831</v>
      </c>
      <c r="E24" s="12" t="str">
        <f>IF(ISBLANK('PCR (libres)'!L124),"",CONCATENATE('PCR (libres)'!N124," (",'PCR (libres)'!O124,")"))</f>
        <v>Titular (2)</v>
      </c>
      <c r="F24" s="13">
        <f>IF(ISBLANK('PCR (libres)'!L124),"",VLOOKUP('PCR (libres)'!M124,'PCR (libres)'!$A$2:$C$40,3))</f>
        <v>4</v>
      </c>
      <c r="G24" s="14">
        <f>IF(ISBLANK('PCR (libres)'!L124),"",VLOOKUP('PCR (libres)'!L124,'PCR (libres)'!$G$3:$H$100,2))</f>
        <v>20361.68</v>
      </c>
    </row>
    <row r="25" spans="1:7" x14ac:dyDescent="0.25">
      <c r="A25" s="12">
        <f>IF(ISBLANK('PCR (libres)'!L126),"",'PCR (libres)'!L126)</f>
        <v>80</v>
      </c>
      <c r="B25" s="12">
        <f>VLOOKUP(A25,'PCR (libres)'!$G$3:$I$100,3,)</f>
        <v>2286338</v>
      </c>
      <c r="C25" s="12">
        <f>IF(ISBLANK('PCR (libres)'!L126),"",'PCR (libres)'!M126)</f>
        <v>29</v>
      </c>
      <c r="D25" s="12">
        <f>VLOOKUP(C25,'PCR (libres)'!$A$3:$D$40,4,)</f>
        <v>1153615</v>
      </c>
      <c r="E25" s="12" t="str">
        <f>IF(ISBLANK('PCR (libres)'!L126),"",CONCATENATE('PCR (libres)'!N126," (",'PCR (libres)'!O126,")"))</f>
        <v>Titular (1)</v>
      </c>
      <c r="F25" s="13">
        <f>IF(ISBLANK('PCR (libres)'!L126),"",VLOOKUP('PCR (libres)'!M126,'PCR (libres)'!$A$2:$C$40,3))</f>
        <v>4</v>
      </c>
      <c r="G25" s="14">
        <f>IF(ISBLANK('PCR (libres)'!L126),"",VLOOKUP('PCR (libres)'!L126,'PCR (libres)'!$G$3:$H$100,2))</f>
        <v>20689.57</v>
      </c>
    </row>
    <row r="26" spans="1:7" x14ac:dyDescent="0.25">
      <c r="A26" s="12">
        <f>IF(ISBLANK('PCR (libres)'!L16),"",'PCR (libres)'!L16)</f>
        <v>10</v>
      </c>
      <c r="B26" s="12">
        <f>VLOOKUP(A26,'PCR (libres)'!$G$3:$I$100,3,)</f>
        <v>2260215</v>
      </c>
      <c r="C26" s="12">
        <f>IF(ISBLANK('PCR (libres)'!L16),"",'PCR (libres)'!M16)</f>
        <v>24</v>
      </c>
      <c r="D26" s="12">
        <f>VLOOKUP(C26,'PCR (libres)'!$A$3:$D$40,4,)</f>
        <v>1125412</v>
      </c>
      <c r="E26" s="12" t="str">
        <f>IF(ISBLANK('PCR (libres)'!L16),"",CONCATENATE('PCR (libres)'!N16," (",'PCR (libres)'!O16,")"))</f>
        <v>Titular (1)</v>
      </c>
      <c r="F26" s="13">
        <f>IF(ISBLANK('PCR (libres)'!L16),"",VLOOKUP('PCR (libres)'!M16,'PCR (libres)'!$A$2:$C$40,3))</f>
        <v>3</v>
      </c>
      <c r="G26" s="14">
        <f>IF(ISBLANK('PCR (libres)'!L16),"",VLOOKUP('PCR (libres)'!L16,'PCR (libres)'!$G$3:$H$100,2))</f>
        <v>216.98</v>
      </c>
    </row>
    <row r="27" spans="1:7" x14ac:dyDescent="0.25">
      <c r="A27" s="12">
        <f>IF(ISBLANK('PCR (libres)'!L18),"",'PCR (libres)'!L18)</f>
        <v>12</v>
      </c>
      <c r="B27" s="12">
        <f>VLOOKUP(A27,'PCR (libres)'!$G$3:$I$100,3,)</f>
        <v>2281270</v>
      </c>
      <c r="C27" s="12">
        <f>IF(ISBLANK('PCR (libres)'!L18),"",'PCR (libres)'!M18)</f>
        <v>28</v>
      </c>
      <c r="D27" s="12">
        <f>VLOOKUP(C27,'PCR (libres)'!$A$3:$D$40,4,)</f>
        <v>1148037</v>
      </c>
      <c r="E27" s="12" t="str">
        <f>IF(ISBLANK('PCR (libres)'!L18),"",CONCATENATE('PCR (libres)'!N18," (",'PCR (libres)'!O18,")"))</f>
        <v>Titular (1)</v>
      </c>
      <c r="F27" s="13">
        <f>IF(ISBLANK('PCR (libres)'!L18),"",VLOOKUP('PCR (libres)'!M18,'PCR (libres)'!$A$2:$C$40,3))</f>
        <v>3</v>
      </c>
      <c r="G27" s="14">
        <f>IF(ISBLANK('PCR (libres)'!L18),"",VLOOKUP('PCR (libres)'!L18,'PCR (libres)'!$G$3:$H$100,2))</f>
        <v>471.37</v>
      </c>
    </row>
    <row r="28" spans="1:7" x14ac:dyDescent="0.25">
      <c r="A28" s="12">
        <f>IF(ISBLANK('PCR (libres)'!L21),"",'PCR (libres)'!L21)</f>
        <v>15</v>
      </c>
      <c r="B28" s="12">
        <f>VLOOKUP(A28,'PCR (libres)'!$G$3:$I$100,3,)</f>
        <v>2316535</v>
      </c>
      <c r="C28" s="12">
        <f>IF(ISBLANK('PCR (libres)'!L21),"",'PCR (libres)'!M21)</f>
        <v>28</v>
      </c>
      <c r="D28" s="12">
        <f>VLOOKUP(C28,'PCR (libres)'!$A$3:$D$40,4,)</f>
        <v>1148037</v>
      </c>
      <c r="E28" s="12" t="str">
        <f>IF(ISBLANK('PCR (libres)'!L21),"",CONCATENATE('PCR (libres)'!N21," (",'PCR (libres)'!O21,")"))</f>
        <v>Titular (1)</v>
      </c>
      <c r="F28" s="13">
        <f>IF(ISBLANK('PCR (libres)'!L21),"",VLOOKUP('PCR (libres)'!M21,'PCR (libres)'!$A$2:$C$40,3))</f>
        <v>3</v>
      </c>
      <c r="G28" s="14">
        <f>IF(ISBLANK('PCR (libres)'!L21),"",VLOOKUP('PCR (libres)'!L21,'PCR (libres)'!$G$3:$H$100,2))</f>
        <v>640.92999999999995</v>
      </c>
    </row>
    <row r="29" spans="1:7" x14ac:dyDescent="0.25">
      <c r="A29" s="12">
        <f>IF(ISBLANK('PCR (libres)'!L24),"",'PCR (libres)'!L24)</f>
        <v>16</v>
      </c>
      <c r="B29" s="12">
        <f>VLOOKUP(A29,'PCR (libres)'!$G$3:$I$100,3,)</f>
        <v>2282812</v>
      </c>
      <c r="C29" s="12">
        <f>IF(ISBLANK('PCR (libres)'!L24),"",'PCR (libres)'!M24)</f>
        <v>22</v>
      </c>
      <c r="D29" s="12">
        <f>VLOOKUP(C29,'PCR (libres)'!$A$3:$D$40,4,)</f>
        <v>1120408</v>
      </c>
      <c r="E29" s="12" t="str">
        <f>IF(ISBLANK('PCR (libres)'!L24),"",CONCATENATE('PCR (libres)'!N24," (",'PCR (libres)'!O24,")"))</f>
        <v>Titular (3)</v>
      </c>
      <c r="F29" s="13">
        <f>IF(ISBLANK('PCR (libres)'!L24),"",VLOOKUP('PCR (libres)'!M24,'PCR (libres)'!$A$2:$C$40,3))</f>
        <v>3</v>
      </c>
      <c r="G29" s="14">
        <f>IF(ISBLANK('PCR (libres)'!L24),"",VLOOKUP('PCR (libres)'!L24,'PCR (libres)'!$G$3:$H$100,2))</f>
        <v>766.21</v>
      </c>
    </row>
    <row r="30" spans="1:7" x14ac:dyDescent="0.25">
      <c r="A30" s="12">
        <f>IF(ISBLANK('PCR (libres)'!L25),"",'PCR (libres)'!L25)</f>
        <v>17</v>
      </c>
      <c r="B30" s="12">
        <f>VLOOKUP(A30,'PCR (libres)'!$G$3:$I$100,3,)</f>
        <v>2316536</v>
      </c>
      <c r="C30" s="12">
        <f>IF(ISBLANK('PCR (libres)'!L25),"",'PCR (libres)'!M25)</f>
        <v>28</v>
      </c>
      <c r="D30" s="12">
        <f>VLOOKUP(C30,'PCR (libres)'!$A$3:$D$40,4,)</f>
        <v>1148037</v>
      </c>
      <c r="E30" s="12" t="str">
        <f>IF(ISBLANK('PCR (libres)'!L25),"",CONCATENATE('PCR (libres)'!N25," (",'PCR (libres)'!O25,")"))</f>
        <v>Titular (1)</v>
      </c>
      <c r="F30" s="13">
        <f>IF(ISBLANK('PCR (libres)'!L25),"",VLOOKUP('PCR (libres)'!M25,'PCR (libres)'!$A$2:$C$40,3))</f>
        <v>3</v>
      </c>
      <c r="G30" s="14">
        <f>IF(ISBLANK('PCR (libres)'!L25),"",VLOOKUP('PCR (libres)'!L25,'PCR (libres)'!$G$3:$H$100,2))</f>
        <v>967.38</v>
      </c>
    </row>
    <row r="31" spans="1:7" x14ac:dyDescent="0.25">
      <c r="A31" s="12">
        <f>IF(ISBLANK('PCR (libres)'!L49),"",'PCR (libres)'!L49)</f>
        <v>35</v>
      </c>
      <c r="B31" s="12">
        <f>VLOOKUP(A31,'PCR (libres)'!$G$3:$I$100,3,)</f>
        <v>2360404</v>
      </c>
      <c r="C31" s="12">
        <f>IF(ISBLANK('PCR (libres)'!L49),"",'PCR (libres)'!M49)</f>
        <v>24</v>
      </c>
      <c r="D31" s="12">
        <f>VLOOKUP(C31,'PCR (libres)'!$A$3:$D$40,4,)</f>
        <v>1125412</v>
      </c>
      <c r="E31" s="12" t="str">
        <f>IF(ISBLANK('PCR (libres)'!L49),"",CONCATENATE('PCR (libres)'!N49," (",'PCR (libres)'!O49,")"))</f>
        <v>Titular (1)</v>
      </c>
      <c r="F31" s="13">
        <f>IF(ISBLANK('PCR (libres)'!L49),"",VLOOKUP('PCR (libres)'!M49,'PCR (libres)'!$A$2:$C$40,3))</f>
        <v>3</v>
      </c>
      <c r="G31" s="14">
        <f>IF(ISBLANK('PCR (libres)'!L49),"",VLOOKUP('PCR (libres)'!L49,'PCR (libres)'!$G$3:$H$100,2))</f>
        <v>5195.6899999999996</v>
      </c>
    </row>
    <row r="32" spans="1:7" x14ac:dyDescent="0.25">
      <c r="A32" s="12">
        <f>IF(ISBLANK('PCR (libres)'!L51),"",'PCR (libres)'!L51)</f>
        <v>37</v>
      </c>
      <c r="B32" s="12">
        <f>VLOOKUP(A32,'PCR (libres)'!$G$3:$I$100,3,)</f>
        <v>2259838</v>
      </c>
      <c r="C32" s="12">
        <f>IF(ISBLANK('PCR (libres)'!L51),"",'PCR (libres)'!M51)</f>
        <v>23</v>
      </c>
      <c r="D32" s="12">
        <f>VLOOKUP(C32,'PCR (libres)'!$A$3:$D$40,4,)</f>
        <v>1124968</v>
      </c>
      <c r="E32" s="12" t="str">
        <f>IF(ISBLANK('PCR (libres)'!L51),"",CONCATENATE('PCR (libres)'!N51," (",'PCR (libres)'!O51,")"))</f>
        <v>Titular (1)</v>
      </c>
      <c r="F32" s="13">
        <f>IF(ISBLANK('PCR (libres)'!L51),"",VLOOKUP('PCR (libres)'!M51,'PCR (libres)'!$A$2:$C$40,3))</f>
        <v>3</v>
      </c>
      <c r="G32" s="14">
        <f>IF(ISBLANK('PCR (libres)'!L51),"",VLOOKUP('PCR (libres)'!L51,'PCR (libres)'!$G$3:$H$100,2))</f>
        <v>5503.75</v>
      </c>
    </row>
    <row r="33" spans="1:7" x14ac:dyDescent="0.25">
      <c r="A33" s="12">
        <f>IF(ISBLANK('PCR (libres)'!L53),"",'PCR (libres)'!L53)</f>
        <v>39</v>
      </c>
      <c r="B33" s="12">
        <f>VLOOKUP(A33,'PCR (libres)'!$G$3:$I$100,3,)</f>
        <v>2290302</v>
      </c>
      <c r="C33" s="12">
        <f>IF(ISBLANK('PCR (libres)'!L53),"",'PCR (libres)'!M53)</f>
        <v>23</v>
      </c>
      <c r="D33" s="12">
        <f>VLOOKUP(C33,'PCR (libres)'!$A$3:$D$40,4,)</f>
        <v>1124968</v>
      </c>
      <c r="E33" s="12" t="str">
        <f>IF(ISBLANK('PCR (libres)'!L53),"",CONCATENATE('PCR (libres)'!N53," (",'PCR (libres)'!O53,")"))</f>
        <v>Titular (1)</v>
      </c>
      <c r="F33" s="13">
        <f>IF(ISBLANK('PCR (libres)'!L53),"",VLOOKUP('PCR (libres)'!M53,'PCR (libres)'!$A$2:$C$40,3))</f>
        <v>3</v>
      </c>
      <c r="G33" s="14">
        <f>IF(ISBLANK('PCR (libres)'!L53),"",VLOOKUP('PCR (libres)'!L53,'PCR (libres)'!$G$3:$H$100,2))</f>
        <v>6952.88</v>
      </c>
    </row>
    <row r="34" spans="1:7" x14ac:dyDescent="0.25">
      <c r="A34" s="12">
        <f>IF(ISBLANK('PCR (libres)'!L64),"",'PCR (libres)'!L64)</f>
        <v>45</v>
      </c>
      <c r="B34" s="12">
        <f>VLOOKUP(A34,'PCR (libres)'!$G$3:$I$100,3,)</f>
        <v>2290291</v>
      </c>
      <c r="C34" s="12">
        <f>IF(ISBLANK('PCR (libres)'!L64),"",'PCR (libres)'!M64)</f>
        <v>22</v>
      </c>
      <c r="D34" s="12">
        <f>VLOOKUP(C34,'PCR (libres)'!$A$3:$D$40,4,)</f>
        <v>1120408</v>
      </c>
      <c r="E34" s="12" t="str">
        <f>IF(ISBLANK('PCR (libres)'!L64),"",CONCATENATE('PCR (libres)'!N64," (",'PCR (libres)'!O64,")"))</f>
        <v>Titular (3)</v>
      </c>
      <c r="F34" s="13">
        <f>IF(ISBLANK('PCR (libres)'!L64),"",VLOOKUP('PCR (libres)'!M64,'PCR (libres)'!$A$2:$C$40,3))</f>
        <v>3</v>
      </c>
      <c r="G34" s="14">
        <f>IF(ISBLANK('PCR (libres)'!L64),"",VLOOKUP('PCR (libres)'!L64,'PCR (libres)'!$G$3:$H$100,2))</f>
        <v>9290.4699999999993</v>
      </c>
    </row>
    <row r="35" spans="1:7" x14ac:dyDescent="0.25">
      <c r="A35" s="12">
        <f>IF(ISBLANK('PCR (libres)'!L69),"",'PCR (libres)'!L69)</f>
        <v>47</v>
      </c>
      <c r="B35" s="12">
        <f>VLOOKUP(A35,'PCR (libres)'!$G$3:$I$100,3,)</f>
        <v>2286176</v>
      </c>
      <c r="C35" s="12">
        <f>IF(ISBLANK('PCR (libres)'!L69),"",'PCR (libres)'!M69)</f>
        <v>22</v>
      </c>
      <c r="D35" s="12">
        <f>VLOOKUP(C35,'PCR (libres)'!$A$3:$D$40,4,)</f>
        <v>1120408</v>
      </c>
      <c r="E35" s="12" t="str">
        <f>IF(ISBLANK('PCR (libres)'!L69),"",CONCATENATE('PCR (libres)'!N69," (",'PCR (libres)'!O69,")"))</f>
        <v>Titular (3)</v>
      </c>
      <c r="F35" s="13">
        <f>IF(ISBLANK('PCR (libres)'!L69),"",VLOOKUP('PCR (libres)'!M69,'PCR (libres)'!$A$2:$C$40,3))</f>
        <v>3</v>
      </c>
      <c r="G35" s="14">
        <f>IF(ISBLANK('PCR (libres)'!L69),"",VLOOKUP('PCR (libres)'!L69,'PCR (libres)'!$G$3:$H$100,2))</f>
        <v>9470.36</v>
      </c>
    </row>
    <row r="36" spans="1:7" x14ac:dyDescent="0.25">
      <c r="A36" s="12">
        <f>IF(ISBLANK('PCR (libres)'!L105),"",'PCR (libres)'!L105)</f>
        <v>69</v>
      </c>
      <c r="B36" s="12">
        <f>VLOOKUP(A36,'PCR (libres)'!$G$3:$I$100,3,)</f>
        <v>2256030</v>
      </c>
      <c r="C36" s="12">
        <f>IF(ISBLANK('PCR (libres)'!L105),"",'PCR (libres)'!M105)</f>
        <v>22</v>
      </c>
      <c r="D36" s="12">
        <f>VLOOKUP(C36,'PCR (libres)'!$A$3:$D$40,4,)</f>
        <v>1120408</v>
      </c>
      <c r="E36" s="12" t="str">
        <f>IF(ISBLANK('PCR (libres)'!L105),"",CONCATENATE('PCR (libres)'!N105," (",'PCR (libres)'!O105,")"))</f>
        <v>Titular (3)</v>
      </c>
      <c r="F36" s="13">
        <f>IF(ISBLANK('PCR (libres)'!L105),"",VLOOKUP('PCR (libres)'!M105,'PCR (libres)'!$A$2:$C$40,3))</f>
        <v>3</v>
      </c>
      <c r="G36" s="14">
        <f>IF(ISBLANK('PCR (libres)'!L105),"",VLOOKUP('PCR (libres)'!L105,'PCR (libres)'!$G$3:$H$100,2))</f>
        <v>15302.76</v>
      </c>
    </row>
    <row r="37" spans="1:7" x14ac:dyDescent="0.25">
      <c r="A37" s="12">
        <f>IF(ISBLANK('PCR (libres)'!L112),"",'PCR (libres)'!L112)</f>
        <v>72</v>
      </c>
      <c r="B37" s="12">
        <f>VLOOKUP(A37,'PCR (libres)'!$G$3:$I$100,3,)</f>
        <v>2286179</v>
      </c>
      <c r="C37" s="12">
        <f>IF(ISBLANK('PCR (libres)'!L112),"",'PCR (libres)'!M112)</f>
        <v>22</v>
      </c>
      <c r="D37" s="12">
        <f>VLOOKUP(C37,'PCR (libres)'!$A$3:$D$40,4,)</f>
        <v>1120408</v>
      </c>
      <c r="E37" s="12" t="str">
        <f>IF(ISBLANK('PCR (libres)'!L112),"",CONCATENATE('PCR (libres)'!N112," (",'PCR (libres)'!O112,")"))</f>
        <v>Titular (3)</v>
      </c>
      <c r="F37" s="13">
        <f>IF(ISBLANK('PCR (libres)'!L112),"",VLOOKUP('PCR (libres)'!M112,'PCR (libres)'!$A$2:$C$40,3))</f>
        <v>3</v>
      </c>
      <c r="G37" s="14">
        <f>IF(ISBLANK('PCR (libres)'!L112),"",VLOOKUP('PCR (libres)'!L112,'PCR (libres)'!$G$3:$H$100,2))</f>
        <v>16019.9</v>
      </c>
    </row>
    <row r="38" spans="1:7" x14ac:dyDescent="0.25">
      <c r="A38" s="12">
        <f>IF(ISBLANK('PCR (libres)'!L115),"",'PCR (libres)'!L115)</f>
        <v>73</v>
      </c>
      <c r="B38" s="12">
        <f>VLOOKUP(A38,'PCR (libres)'!$G$3:$I$100,3,)</f>
        <v>2284135</v>
      </c>
      <c r="C38" s="12">
        <f>IF(ISBLANK('PCR (libres)'!L115),"",'PCR (libres)'!M115)</f>
        <v>22</v>
      </c>
      <c r="D38" s="12">
        <f>VLOOKUP(C38,'PCR (libres)'!$A$3:$D$40,4,)</f>
        <v>1120408</v>
      </c>
      <c r="E38" s="12" t="str">
        <f>IF(ISBLANK('PCR (libres)'!L115),"",CONCATENATE('PCR (libres)'!N115," (",'PCR (libres)'!O115,")"))</f>
        <v>Titular (3)</v>
      </c>
      <c r="F38" s="13">
        <f>IF(ISBLANK('PCR (libres)'!L115),"",VLOOKUP('PCR (libres)'!M115,'PCR (libres)'!$A$2:$C$40,3))</f>
        <v>3</v>
      </c>
      <c r="G38" s="14">
        <f>IF(ISBLANK('PCR (libres)'!L115),"",VLOOKUP('PCR (libres)'!L115,'PCR (libres)'!$G$3:$H$100,2))</f>
        <v>16287.39</v>
      </c>
    </row>
    <row r="39" spans="1:7" x14ac:dyDescent="0.25">
      <c r="A39" s="12">
        <f>IF(ISBLANK('PCR (libres)'!L121),"",'PCR (libres)'!L121)</f>
        <v>77</v>
      </c>
      <c r="B39" s="12">
        <f>VLOOKUP(A39,'PCR (libres)'!$G$3:$I$100,3,)</f>
        <v>2290274</v>
      </c>
      <c r="C39" s="12">
        <f>IF(ISBLANK('PCR (libres)'!L121),"",'PCR (libres)'!M121)</f>
        <v>22</v>
      </c>
      <c r="D39" s="12">
        <f>VLOOKUP(C39,'PCR (libres)'!$A$3:$D$40,4,)</f>
        <v>1120408</v>
      </c>
      <c r="E39" s="12" t="str">
        <f>IF(ISBLANK('PCR (libres)'!L121),"",CONCATENATE('PCR (libres)'!N121," (",'PCR (libres)'!O121,")"))</f>
        <v>Titular (3)</v>
      </c>
      <c r="F39" s="13">
        <f>IF(ISBLANK('PCR (libres)'!L121),"",VLOOKUP('PCR (libres)'!M121,'PCR (libres)'!$A$2:$C$40,3))</f>
        <v>3</v>
      </c>
      <c r="G39" s="14">
        <f>IF(ISBLANK('PCR (libres)'!L121),"",VLOOKUP('PCR (libres)'!L121,'PCR (libres)'!$G$3:$H$100,2))</f>
        <v>18589.78</v>
      </c>
    </row>
    <row r="40" spans="1:7" x14ac:dyDescent="0.25">
      <c r="A40" s="12">
        <f>IF(ISBLANK('PCR (libres)'!L127),"",'PCR (libres)'!L127)</f>
        <v>81</v>
      </c>
      <c r="B40" s="12">
        <f>VLOOKUP(A40,'PCR (libres)'!$G$3:$I$100,3,)</f>
        <v>2319439</v>
      </c>
      <c r="C40" s="12">
        <f>IF(ISBLANK('PCR (libres)'!L127),"",'PCR (libres)'!M127)</f>
        <v>25</v>
      </c>
      <c r="D40" s="12">
        <f>VLOOKUP(C40,'PCR (libres)'!$A$3:$D$40,4,)</f>
        <v>1140218</v>
      </c>
      <c r="E40" s="12" t="str">
        <f>IF(ISBLANK('PCR (libres)'!L127),"",CONCATENATE('PCR (libres)'!N127," (",'PCR (libres)'!O127,")"))</f>
        <v>Titular (1)</v>
      </c>
      <c r="F40" s="13">
        <f>IF(ISBLANK('PCR (libres)'!L127),"",VLOOKUP('PCR (libres)'!M127,'PCR (libres)'!$A$2:$C$40,3))</f>
        <v>3</v>
      </c>
      <c r="G40" s="14">
        <f>IF(ISBLANK('PCR (libres)'!L127),"",VLOOKUP('PCR (libres)'!L127,'PCR (libres)'!$G$3:$H$100,2))</f>
        <v>21638.73</v>
      </c>
    </row>
    <row r="41" spans="1:7" x14ac:dyDescent="0.25">
      <c r="A41" s="12">
        <f>IF(ISBLANK('PCR (libres)'!L137),"",'PCR (libres)'!L137)</f>
        <v>90</v>
      </c>
      <c r="B41" s="12">
        <f>VLOOKUP(A41,'PCR (libres)'!$G$3:$I$100,3,)</f>
        <v>2292363</v>
      </c>
      <c r="C41" s="12">
        <f>IF(ISBLANK('PCR (libres)'!L137),"",'PCR (libres)'!M137)</f>
        <v>23</v>
      </c>
      <c r="D41" s="12">
        <f>VLOOKUP(C41,'PCR (libres)'!$A$3:$D$40,4,)</f>
        <v>1124968</v>
      </c>
      <c r="E41" s="12" t="str">
        <f>IF(ISBLANK('PCR (libres)'!L137),"",CONCATENATE('PCR (libres)'!N137," (",'PCR (libres)'!O137,")"))</f>
        <v>Titular (1)</v>
      </c>
      <c r="F41" s="13">
        <f>IF(ISBLANK('PCR (libres)'!L137),"",VLOOKUP('PCR (libres)'!M137,'PCR (libres)'!$A$2:$C$40,3))</f>
        <v>3</v>
      </c>
      <c r="G41" s="14">
        <f>IF(ISBLANK('PCR (libres)'!L137),"",VLOOKUP('PCR (libres)'!L137,'PCR (libres)'!$G$3:$H$100,2))</f>
        <v>22539.39</v>
      </c>
    </row>
    <row r="42" spans="1:7" x14ac:dyDescent="0.25">
      <c r="A42" s="12">
        <f>IF(ISBLANK('PCR (libres)'!L152),"",'PCR (libres)'!L152)</f>
        <v>97</v>
      </c>
      <c r="B42" s="12">
        <f>VLOOKUP(A42,'PCR (libres)'!$G$3:$I$100,3,)</f>
        <v>2288020</v>
      </c>
      <c r="C42" s="12">
        <f>IF(ISBLANK('PCR (libres)'!L152),"",'PCR (libres)'!M152)</f>
        <v>22</v>
      </c>
      <c r="D42" s="12">
        <f>VLOOKUP(C42,'PCR (libres)'!$A$3:$D$40,4,)</f>
        <v>1120408</v>
      </c>
      <c r="E42" s="12" t="str">
        <f>IF(ISBLANK('PCR (libres)'!L152),"",CONCATENATE('PCR (libres)'!N152," (",'PCR (libres)'!O152,")"))</f>
        <v>Titular (3)</v>
      </c>
      <c r="F42" s="13">
        <f>IF(ISBLANK('PCR (libres)'!L152),"",VLOOKUP('PCR (libres)'!M152,'PCR (libres)'!$A$2:$C$40,3))</f>
        <v>3</v>
      </c>
      <c r="G42" s="14">
        <f>IF(ISBLANK('PCR (libres)'!L152),"",VLOOKUP('PCR (libres)'!L152,'PCR (libres)'!$G$3:$H$100,2))</f>
        <v>23266.54</v>
      </c>
    </row>
    <row r="43" spans="1:7" x14ac:dyDescent="0.25">
      <c r="A43" s="12">
        <f>IF(ISBLANK('PCR (libres)'!L8),"",'PCR (libres)'!L8)</f>
        <v>4</v>
      </c>
      <c r="B43" s="12">
        <f>VLOOKUP(A43,'PCR (libres)'!$G$3:$I$100,3,)</f>
        <v>2297265</v>
      </c>
      <c r="C43" s="12">
        <f>IF(ISBLANK('PCR (libres)'!L8),"",'PCR (libres)'!M8)</f>
        <v>14</v>
      </c>
      <c r="D43" s="12">
        <f>VLOOKUP(C43,'PCR (libres)'!$A$3:$D$40,4,)</f>
        <v>1106753</v>
      </c>
      <c r="E43" s="12" t="str">
        <f>IF(ISBLANK('PCR (libres)'!L8),"",CONCATENATE('PCR (libres)'!N8," (",'PCR (libres)'!O8,")"))</f>
        <v>Titular (1)</v>
      </c>
      <c r="F43" s="13">
        <f>IF(ISBLANK('PCR (libres)'!L8),"",VLOOKUP('PCR (libres)'!M8,'PCR (libres)'!$A$2:$C$40,3))</f>
        <v>2</v>
      </c>
      <c r="G43" s="14">
        <f>IF(ISBLANK('PCR (libres)'!L8),"",VLOOKUP('PCR (libres)'!L8,'PCR (libres)'!$G$3:$H$100,2))</f>
        <v>55.84</v>
      </c>
    </row>
    <row r="44" spans="1:7" x14ac:dyDescent="0.25">
      <c r="A44" s="12">
        <f>IF(ISBLANK('PCR (libres)'!L17),"",'PCR (libres)'!L17)</f>
        <v>11</v>
      </c>
      <c r="B44" s="12">
        <f>VLOOKUP(A44,'PCR (libres)'!$G$3:$I$100,3,)</f>
        <v>2297261</v>
      </c>
      <c r="C44" s="12">
        <f>IF(ISBLANK('PCR (libres)'!L17),"",'PCR (libres)'!M17)</f>
        <v>14</v>
      </c>
      <c r="D44" s="12">
        <f>VLOOKUP(C44,'PCR (libres)'!$A$3:$D$40,4,)</f>
        <v>1106753</v>
      </c>
      <c r="E44" s="12" t="str">
        <f>IF(ISBLANK('PCR (libres)'!L17),"",CONCATENATE('PCR (libres)'!N17," (",'PCR (libres)'!O17,")"))</f>
        <v>Titular (1)</v>
      </c>
      <c r="F44" s="13">
        <f>IF(ISBLANK('PCR (libres)'!L17),"",VLOOKUP('PCR (libres)'!M17,'PCR (libres)'!$A$2:$C$40,3))</f>
        <v>2</v>
      </c>
      <c r="G44" s="14">
        <f>IF(ISBLANK('PCR (libres)'!L17),"",VLOOKUP('PCR (libres)'!L17,'PCR (libres)'!$G$3:$H$100,2))</f>
        <v>255.75</v>
      </c>
    </row>
    <row r="45" spans="1:7" x14ac:dyDescent="0.25">
      <c r="A45" s="12">
        <f>IF(ISBLANK('PCR (libres)'!L20),"",'PCR (libres)'!L20)</f>
        <v>14</v>
      </c>
      <c r="B45" s="12">
        <f>VLOOKUP(A45,'PCR (libres)'!$G$3:$I$100,3,)</f>
        <v>2285608</v>
      </c>
      <c r="C45" s="12">
        <f>IF(ISBLANK('PCR (libres)'!L20),"",'PCR (libres)'!M20)</f>
        <v>17</v>
      </c>
      <c r="D45" s="12">
        <f>VLOOKUP(C45,'PCR (libres)'!$A$3:$D$40,4,)</f>
        <v>1115928</v>
      </c>
      <c r="E45" s="12" t="str">
        <f>IF(ISBLANK('PCR (libres)'!L20),"",CONCATENATE('PCR (libres)'!N20," (",'PCR (libres)'!O20,")"))</f>
        <v>Titular (1)</v>
      </c>
      <c r="F45" s="13">
        <f>IF(ISBLANK('PCR (libres)'!L20),"",VLOOKUP('PCR (libres)'!M20,'PCR (libres)'!$A$2:$C$40,3))</f>
        <v>2</v>
      </c>
      <c r="G45" s="14">
        <f>IF(ISBLANK('PCR (libres)'!L20),"",VLOOKUP('PCR (libres)'!L20,'PCR (libres)'!$G$3:$H$100,2))</f>
        <v>639.20000000000005</v>
      </c>
    </row>
    <row r="46" spans="1:7" x14ac:dyDescent="0.25">
      <c r="A46" s="12">
        <f>IF(ISBLANK('PCR (libres)'!L22),"",'PCR (libres)'!L22)</f>
        <v>16</v>
      </c>
      <c r="B46" s="12">
        <f>VLOOKUP(A46,'PCR (libres)'!$G$3:$I$100,3,)</f>
        <v>2282812</v>
      </c>
      <c r="C46" s="12">
        <f>IF(ISBLANK('PCR (libres)'!L22),"",'PCR (libres)'!M22)</f>
        <v>20</v>
      </c>
      <c r="D46" s="12">
        <f>VLOOKUP(C46,'PCR (libres)'!$A$3:$D$40,4,)</f>
        <v>1120405</v>
      </c>
      <c r="E46" s="12" t="str">
        <f>IF(ISBLANK('PCR (libres)'!L22),"",CONCATENATE('PCR (libres)'!N22," (",'PCR (libres)'!O22,")"))</f>
        <v>Titular (1)</v>
      </c>
      <c r="F46" s="13">
        <f>IF(ISBLANK('PCR (libres)'!L22),"",VLOOKUP('PCR (libres)'!M22,'PCR (libres)'!$A$2:$C$40,3))</f>
        <v>2</v>
      </c>
      <c r="G46" s="14">
        <f>IF(ISBLANK('PCR (libres)'!L22),"",VLOOKUP('PCR (libres)'!L22,'PCR (libres)'!$G$3:$H$100,2))</f>
        <v>766.21</v>
      </c>
    </row>
    <row r="47" spans="1:7" x14ac:dyDescent="0.25">
      <c r="A47" s="12">
        <f>IF(ISBLANK('PCR (libres)'!L23),"",'PCR (libres)'!L23)</f>
        <v>16</v>
      </c>
      <c r="B47" s="12">
        <f>VLOOKUP(A47,'PCR (libres)'!$G$3:$I$100,3,)</f>
        <v>2282812</v>
      </c>
      <c r="C47" s="12">
        <f>IF(ISBLANK('PCR (libres)'!L23),"",'PCR (libres)'!M23)</f>
        <v>21</v>
      </c>
      <c r="D47" s="12">
        <f>VLOOKUP(C47,'PCR (libres)'!$A$3:$D$40,4,)</f>
        <v>1120407</v>
      </c>
      <c r="E47" s="12" t="str">
        <f>IF(ISBLANK('PCR (libres)'!L23),"",CONCATENATE('PCR (libres)'!N23," (",'PCR (libres)'!O23,")"))</f>
        <v>Titular (2)</v>
      </c>
      <c r="F47" s="13">
        <f>IF(ISBLANK('PCR (libres)'!L23),"",VLOOKUP('PCR (libres)'!M23,'PCR (libres)'!$A$2:$C$40,3))</f>
        <v>2</v>
      </c>
      <c r="G47" s="14">
        <f>IF(ISBLANK('PCR (libres)'!L23),"",VLOOKUP('PCR (libres)'!L23,'PCR (libres)'!$G$3:$H$100,2))</f>
        <v>766.21</v>
      </c>
    </row>
    <row r="48" spans="1:7" x14ac:dyDescent="0.25">
      <c r="A48" s="12">
        <f>IF(ISBLANK('PCR (libres)'!L27),"",'PCR (libres)'!L27)</f>
        <v>19</v>
      </c>
      <c r="B48" s="12">
        <f>VLOOKUP(A48,'PCR (libres)'!$G$3:$I$100,3,)</f>
        <v>2252025</v>
      </c>
      <c r="C48" s="12">
        <f>IF(ISBLANK('PCR (libres)'!L27),"",'PCR (libres)'!M27)</f>
        <v>17</v>
      </c>
      <c r="D48" s="12">
        <f>VLOOKUP(C48,'PCR (libres)'!$A$3:$D$40,4,)</f>
        <v>1115928</v>
      </c>
      <c r="E48" s="12" t="str">
        <f>IF(ISBLANK('PCR (libres)'!L27),"",CONCATENATE('PCR (libres)'!N27," (",'PCR (libres)'!O27,")"))</f>
        <v>Titular (1)</v>
      </c>
      <c r="F48" s="13">
        <f>IF(ISBLANK('PCR (libres)'!L27),"",VLOOKUP('PCR (libres)'!M27,'PCR (libres)'!$A$2:$C$40,3))</f>
        <v>2</v>
      </c>
      <c r="G48" s="14">
        <f>IF(ISBLANK('PCR (libres)'!L27),"",VLOOKUP('PCR (libres)'!L27,'PCR (libres)'!$G$3:$H$100,2))</f>
        <v>1131.8699999999999</v>
      </c>
    </row>
    <row r="49" spans="1:7" x14ac:dyDescent="0.25">
      <c r="A49" s="12">
        <f>IF(ISBLANK('PCR (libres)'!L29),"",'PCR (libres)'!L29)</f>
        <v>21</v>
      </c>
      <c r="B49" s="12">
        <f>VLOOKUP(A49,'PCR (libres)'!$G$3:$I$100,3,)</f>
        <v>2298539</v>
      </c>
      <c r="C49" s="12">
        <f>IF(ISBLANK('PCR (libres)'!L29),"",'PCR (libres)'!M29)</f>
        <v>14</v>
      </c>
      <c r="D49" s="12">
        <f>VLOOKUP(C49,'PCR (libres)'!$A$3:$D$40,4,)</f>
        <v>1106753</v>
      </c>
      <c r="E49" s="12" t="str">
        <f>IF(ISBLANK('PCR (libres)'!L29),"",CONCATENATE('PCR (libres)'!N29," (",'PCR (libres)'!O29,")"))</f>
        <v>Titular (1)</v>
      </c>
      <c r="F49" s="13">
        <f>IF(ISBLANK('PCR (libres)'!L29),"",VLOOKUP('PCR (libres)'!M29,'PCR (libres)'!$A$2:$C$40,3))</f>
        <v>2</v>
      </c>
      <c r="G49" s="14">
        <f>IF(ISBLANK('PCR (libres)'!L29),"",VLOOKUP('PCR (libres)'!L29,'PCR (libres)'!$G$3:$H$100,2))</f>
        <v>1530.97</v>
      </c>
    </row>
    <row r="50" spans="1:7" x14ac:dyDescent="0.25">
      <c r="A50" s="12">
        <f>IF(ISBLANK('PCR (libres)'!L34),"",'PCR (libres)'!L34)</f>
        <v>24</v>
      </c>
      <c r="B50" s="12">
        <f>VLOOKUP(A50,'PCR (libres)'!$G$3:$I$100,3,)</f>
        <v>2385534</v>
      </c>
      <c r="C50" s="12">
        <f>IF(ISBLANK('PCR (libres)'!L34),"",'PCR (libres)'!M34)</f>
        <v>14</v>
      </c>
      <c r="D50" s="12">
        <f>VLOOKUP(C50,'PCR (libres)'!$A$3:$D$40,4,)</f>
        <v>1106753</v>
      </c>
      <c r="E50" s="12" t="str">
        <f>IF(ISBLANK('PCR (libres)'!L34),"",CONCATENATE('PCR (libres)'!N34," (",'PCR (libres)'!O34,")"))</f>
        <v>Titular (1)</v>
      </c>
      <c r="F50" s="13">
        <f>IF(ISBLANK('PCR (libres)'!L34),"",VLOOKUP('PCR (libres)'!M34,'PCR (libres)'!$A$2:$C$40,3))</f>
        <v>2</v>
      </c>
      <c r="G50" s="14">
        <f>IF(ISBLANK('PCR (libres)'!L34),"",VLOOKUP('PCR (libres)'!L34,'PCR (libres)'!$G$3:$H$100,2))</f>
        <v>1943.58</v>
      </c>
    </row>
    <row r="51" spans="1:7" x14ac:dyDescent="0.25">
      <c r="A51" s="12">
        <f>IF(ISBLANK('PCR (libres)'!L36),"",'PCR (libres)'!L36)</f>
        <v>26</v>
      </c>
      <c r="B51" s="12">
        <f>VLOOKUP(A51,'PCR (libres)'!$G$3:$I$100,3,)</f>
        <v>2300429</v>
      </c>
      <c r="C51" s="12">
        <f>IF(ISBLANK('PCR (libres)'!L36),"",'PCR (libres)'!M36)</f>
        <v>17</v>
      </c>
      <c r="D51" s="12">
        <f>VLOOKUP(C51,'PCR (libres)'!$A$3:$D$40,4,)</f>
        <v>1115928</v>
      </c>
      <c r="E51" s="12" t="str">
        <f>IF(ISBLANK('PCR (libres)'!L36),"",CONCATENATE('PCR (libres)'!N36," (",'PCR (libres)'!O36,")"))</f>
        <v>Titular (1)</v>
      </c>
      <c r="F51" s="13">
        <f>IF(ISBLANK('PCR (libres)'!L36),"",VLOOKUP('PCR (libres)'!M36,'PCR (libres)'!$A$2:$C$40,3))</f>
        <v>2</v>
      </c>
      <c r="G51" s="14">
        <f>IF(ISBLANK('PCR (libres)'!L36),"",VLOOKUP('PCR (libres)'!L36,'PCR (libres)'!$G$3:$H$100,2))</f>
        <v>2983.13</v>
      </c>
    </row>
    <row r="52" spans="1:7" x14ac:dyDescent="0.25">
      <c r="A52" s="12">
        <f>IF(ISBLANK('PCR (libres)'!L38),"",'PCR (libres)'!L38)</f>
        <v>28</v>
      </c>
      <c r="B52" s="12">
        <f>VLOOKUP(A52,'PCR (libres)'!$G$3:$I$100,3,)</f>
        <v>2300430</v>
      </c>
      <c r="C52" s="12">
        <f>IF(ISBLANK('PCR (libres)'!L38),"",'PCR (libres)'!M38)</f>
        <v>17</v>
      </c>
      <c r="D52" s="12">
        <f>VLOOKUP(C52,'PCR (libres)'!$A$3:$D$40,4,)</f>
        <v>1115928</v>
      </c>
      <c r="E52" s="12" t="str">
        <f>IF(ISBLANK('PCR (libres)'!L38),"",CONCATENATE('PCR (libres)'!N38," (",'PCR (libres)'!O38,")"))</f>
        <v>Titular (1)</v>
      </c>
      <c r="F52" s="13">
        <f>IF(ISBLANK('PCR (libres)'!L38),"",VLOOKUP('PCR (libres)'!M38,'PCR (libres)'!$A$2:$C$40,3))</f>
        <v>2</v>
      </c>
      <c r="G52" s="14">
        <f>IF(ISBLANK('PCR (libres)'!L38),"",VLOOKUP('PCR (libres)'!L38,'PCR (libres)'!$G$3:$H$100,2))</f>
        <v>3213.71</v>
      </c>
    </row>
    <row r="53" spans="1:7" x14ac:dyDescent="0.25">
      <c r="A53" s="12">
        <f>IF(ISBLANK('PCR (libres)'!L43),"",'PCR (libres)'!L43)</f>
        <v>31</v>
      </c>
      <c r="B53" s="12">
        <f>VLOOKUP(A53,'PCR (libres)'!$G$3:$I$100,3,)</f>
        <v>2345561</v>
      </c>
      <c r="C53" s="12">
        <f>IF(ISBLANK('PCR (libres)'!L43),"",'PCR (libres)'!M43)</f>
        <v>15</v>
      </c>
      <c r="D53" s="12">
        <f>VLOOKUP(C53,'PCR (libres)'!$A$3:$D$40,4,)</f>
        <v>1102317</v>
      </c>
      <c r="E53" s="12" t="str">
        <f>IF(ISBLANK('PCR (libres)'!L43),"",CONCATENATE('PCR (libres)'!N43," (",'PCR (libres)'!O43,")"))</f>
        <v>Titular (1)</v>
      </c>
      <c r="F53" s="13">
        <f>IF(ISBLANK('PCR (libres)'!L43),"",VLOOKUP('PCR (libres)'!M43,'PCR (libres)'!$A$2:$C$40,3))</f>
        <v>2</v>
      </c>
      <c r="G53" s="14">
        <f>IF(ISBLANK('PCR (libres)'!L43),"",VLOOKUP('PCR (libres)'!L43,'PCR (libres)'!$G$3:$H$100,2))</f>
        <v>4332.8999999999996</v>
      </c>
    </row>
    <row r="54" spans="1:7" x14ac:dyDescent="0.25">
      <c r="A54" s="12">
        <f>IF(ISBLANK('PCR (libres)'!L52),"",'PCR (libres)'!L52)</f>
        <v>38</v>
      </c>
      <c r="B54" s="12">
        <f>VLOOKUP(A54,'PCR (libres)'!$G$3:$I$100,3,)</f>
        <v>2306318</v>
      </c>
      <c r="C54" s="12">
        <f>IF(ISBLANK('PCR (libres)'!L52),"",'PCR (libres)'!M52)</f>
        <v>15</v>
      </c>
      <c r="D54" s="12">
        <f>VLOOKUP(C54,'PCR (libres)'!$A$3:$D$40,4,)</f>
        <v>1102317</v>
      </c>
      <c r="E54" s="12" t="str">
        <f>IF(ISBLANK('PCR (libres)'!L52),"",CONCATENATE('PCR (libres)'!N52," (",'PCR (libres)'!O52,")"))</f>
        <v>Titular (1)</v>
      </c>
      <c r="F54" s="13">
        <f>IF(ISBLANK('PCR (libres)'!L52),"",VLOOKUP('PCR (libres)'!M52,'PCR (libres)'!$A$2:$C$40,3))</f>
        <v>2</v>
      </c>
      <c r="G54" s="14">
        <f>IF(ISBLANK('PCR (libres)'!L52),"",VLOOKUP('PCR (libres)'!L52,'PCR (libres)'!$G$3:$H$100,2))</f>
        <v>6199.22</v>
      </c>
    </row>
    <row r="55" spans="1:7" x14ac:dyDescent="0.25">
      <c r="A55" s="12">
        <f>IF(ISBLANK('PCR (libres)'!L54),"",'PCR (libres)'!L54)</f>
        <v>40</v>
      </c>
      <c r="B55" s="12">
        <f>VLOOKUP(A55,'PCR (libres)'!$G$3:$I$100,3,)</f>
        <v>2337997</v>
      </c>
      <c r="C55" s="12">
        <f>IF(ISBLANK('PCR (libres)'!L54),"",'PCR (libres)'!M54)</f>
        <v>13</v>
      </c>
      <c r="D55" s="12">
        <f>VLOOKUP(C55,'PCR (libres)'!$A$3:$D$40,4,)</f>
        <v>1102315</v>
      </c>
      <c r="E55" s="12" t="str">
        <f>IF(ISBLANK('PCR (libres)'!L54),"",CONCATENATE('PCR (libres)'!N54," (",'PCR (libres)'!O54,")"))</f>
        <v>Titular (1)</v>
      </c>
      <c r="F55" s="13">
        <f>IF(ISBLANK('PCR (libres)'!L54),"",VLOOKUP('PCR (libres)'!M54,'PCR (libres)'!$A$2:$C$40,3))</f>
        <v>2</v>
      </c>
      <c r="G55" s="14">
        <f>IF(ISBLANK('PCR (libres)'!L54),"",VLOOKUP('PCR (libres)'!L54,'PCR (libres)'!$G$3:$H$100,2))</f>
        <v>7232.46</v>
      </c>
    </row>
    <row r="56" spans="1:7" x14ac:dyDescent="0.25">
      <c r="A56" s="12">
        <f>IF(ISBLANK('PCR (libres)'!L55),"",'PCR (libres)'!L55)</f>
        <v>40</v>
      </c>
      <c r="B56" s="12">
        <f>VLOOKUP(A56,'PCR (libres)'!$G$3:$I$100,3,)</f>
        <v>2337997</v>
      </c>
      <c r="C56" s="12">
        <f>IF(ISBLANK('PCR (libres)'!L55),"",'PCR (libres)'!M55)</f>
        <v>15</v>
      </c>
      <c r="D56" s="12">
        <f>VLOOKUP(C56,'PCR (libres)'!$A$3:$D$40,4,)</f>
        <v>1102317</v>
      </c>
      <c r="E56" s="12" t="str">
        <f>IF(ISBLANK('PCR (libres)'!L55),"",CONCATENATE('PCR (libres)'!N55," (",'PCR (libres)'!O55,")"))</f>
        <v>Titular (2)</v>
      </c>
      <c r="F56" s="13">
        <f>IF(ISBLANK('PCR (libres)'!L55),"",VLOOKUP('PCR (libres)'!M55,'PCR (libres)'!$A$2:$C$40,3))</f>
        <v>2</v>
      </c>
      <c r="G56" s="14">
        <f>IF(ISBLANK('PCR (libres)'!L55),"",VLOOKUP('PCR (libres)'!L55,'PCR (libres)'!$G$3:$H$100,2))</f>
        <v>7232.46</v>
      </c>
    </row>
    <row r="57" spans="1:7" x14ac:dyDescent="0.25">
      <c r="A57" s="12">
        <f>IF(ISBLANK('PCR (libres)'!L56),"",'PCR (libres)'!L56)</f>
        <v>40</v>
      </c>
      <c r="B57" s="12">
        <f>VLOOKUP(A57,'PCR (libres)'!$G$3:$I$100,3,)</f>
        <v>2337997</v>
      </c>
      <c r="C57" s="12">
        <f>IF(ISBLANK('PCR (libres)'!L56),"",'PCR (libres)'!M56)</f>
        <v>16</v>
      </c>
      <c r="D57" s="12">
        <f>VLOOKUP(C57,'PCR (libres)'!$A$3:$D$40,4,)</f>
        <v>1102318</v>
      </c>
      <c r="E57" s="12" t="str">
        <f>IF(ISBLANK('PCR (libres)'!L56),"",CONCATENATE('PCR (libres)'!N56," (",'PCR (libres)'!O56,")"))</f>
        <v>Titular (3)</v>
      </c>
      <c r="F57" s="13">
        <f>IF(ISBLANK('PCR (libres)'!L56),"",VLOOKUP('PCR (libres)'!M56,'PCR (libres)'!$A$2:$C$40,3))</f>
        <v>2</v>
      </c>
      <c r="G57" s="14">
        <f>IF(ISBLANK('PCR (libres)'!L56),"",VLOOKUP('PCR (libres)'!L56,'PCR (libres)'!$G$3:$H$100,2))</f>
        <v>7232.46</v>
      </c>
    </row>
    <row r="58" spans="1:7" x14ac:dyDescent="0.25">
      <c r="A58" s="12">
        <f>IF(ISBLANK('PCR (libres)'!L58),"",'PCR (libres)'!L58)</f>
        <v>42</v>
      </c>
      <c r="B58" s="12">
        <f>VLOOKUP(A58,'PCR (libres)'!$G$3:$I$100,3,)</f>
        <v>2290786</v>
      </c>
      <c r="C58" s="12">
        <f>IF(ISBLANK('PCR (libres)'!L58),"",'PCR (libres)'!M58)</f>
        <v>17</v>
      </c>
      <c r="D58" s="12">
        <f>VLOOKUP(C58,'PCR (libres)'!$A$3:$D$40,4,)</f>
        <v>1115928</v>
      </c>
      <c r="E58" s="12" t="str">
        <f>IF(ISBLANK('PCR (libres)'!L58),"",CONCATENATE('PCR (libres)'!N58," (",'PCR (libres)'!O58,")"))</f>
        <v>Titular (1)</v>
      </c>
      <c r="F58" s="13">
        <f>IF(ISBLANK('PCR (libres)'!L58),"",VLOOKUP('PCR (libres)'!M58,'PCR (libres)'!$A$2:$C$40,3))</f>
        <v>2</v>
      </c>
      <c r="G58" s="14">
        <f>IF(ISBLANK('PCR (libres)'!L58),"",VLOOKUP('PCR (libres)'!L58,'PCR (libres)'!$G$3:$H$100,2))</f>
        <v>8747.92</v>
      </c>
    </row>
    <row r="59" spans="1:7" x14ac:dyDescent="0.25">
      <c r="A59" s="12">
        <f>IF(ISBLANK('PCR (libres)'!L62),"",'PCR (libres)'!L62)</f>
        <v>45</v>
      </c>
      <c r="B59" s="12">
        <f>VLOOKUP(A59,'PCR (libres)'!$G$3:$I$100,3,)</f>
        <v>2290291</v>
      </c>
      <c r="C59" s="12">
        <f>IF(ISBLANK('PCR (libres)'!L62),"",'PCR (libres)'!M62)</f>
        <v>20</v>
      </c>
      <c r="D59" s="12">
        <f>VLOOKUP(C59,'PCR (libres)'!$A$3:$D$40,4,)</f>
        <v>1120405</v>
      </c>
      <c r="E59" s="12" t="str">
        <f>IF(ISBLANK('PCR (libres)'!L62),"",CONCATENATE('PCR (libres)'!N62," (",'PCR (libres)'!O62,")"))</f>
        <v>Titular (1)</v>
      </c>
      <c r="F59" s="13">
        <f>IF(ISBLANK('PCR (libres)'!L62),"",VLOOKUP('PCR (libres)'!M62,'PCR (libres)'!$A$2:$C$40,3))</f>
        <v>2</v>
      </c>
      <c r="G59" s="14">
        <f>IF(ISBLANK('PCR (libres)'!L62),"",VLOOKUP('PCR (libres)'!L62,'PCR (libres)'!$G$3:$H$100,2))</f>
        <v>9290.4699999999993</v>
      </c>
    </row>
    <row r="60" spans="1:7" x14ac:dyDescent="0.25">
      <c r="A60" s="12">
        <f>IF(ISBLANK('PCR (libres)'!L63),"",'PCR (libres)'!L63)</f>
        <v>45</v>
      </c>
      <c r="B60" s="12">
        <f>VLOOKUP(A60,'PCR (libres)'!$G$3:$I$100,3,)</f>
        <v>2290291</v>
      </c>
      <c r="C60" s="12">
        <f>IF(ISBLANK('PCR (libres)'!L63),"",'PCR (libres)'!M63)</f>
        <v>21</v>
      </c>
      <c r="D60" s="12">
        <f>VLOOKUP(C60,'PCR (libres)'!$A$3:$D$40,4,)</f>
        <v>1120407</v>
      </c>
      <c r="E60" s="12" t="str">
        <f>IF(ISBLANK('PCR (libres)'!L63),"",CONCATENATE('PCR (libres)'!N63," (",'PCR (libres)'!O63,")"))</f>
        <v>Titular (2)</v>
      </c>
      <c r="F60" s="13">
        <f>IF(ISBLANK('PCR (libres)'!L63),"",VLOOKUP('PCR (libres)'!M63,'PCR (libres)'!$A$2:$C$40,3))</f>
        <v>2</v>
      </c>
      <c r="G60" s="14">
        <f>IF(ISBLANK('PCR (libres)'!L63),"",VLOOKUP('PCR (libres)'!L63,'PCR (libres)'!$G$3:$H$100,2))</f>
        <v>9290.4699999999993</v>
      </c>
    </row>
    <row r="61" spans="1:7" x14ac:dyDescent="0.25">
      <c r="A61" s="12">
        <f>IF(ISBLANK('PCR (libres)'!L67),"",'PCR (libres)'!L67)</f>
        <v>47</v>
      </c>
      <c r="B61" s="12">
        <f>VLOOKUP(A61,'PCR (libres)'!$G$3:$I$100,3,)</f>
        <v>2286176</v>
      </c>
      <c r="C61" s="12">
        <f>IF(ISBLANK('PCR (libres)'!L67),"",'PCR (libres)'!M67)</f>
        <v>20</v>
      </c>
      <c r="D61" s="12">
        <f>VLOOKUP(C61,'PCR (libres)'!$A$3:$D$40,4,)</f>
        <v>1120405</v>
      </c>
      <c r="E61" s="12" t="str">
        <f>IF(ISBLANK('PCR (libres)'!L67),"",CONCATENATE('PCR (libres)'!N67," (",'PCR (libres)'!O67,")"))</f>
        <v>Titular (1)</v>
      </c>
      <c r="F61" s="13">
        <f>IF(ISBLANK('PCR (libres)'!L67),"",VLOOKUP('PCR (libres)'!M67,'PCR (libres)'!$A$2:$C$40,3))</f>
        <v>2</v>
      </c>
      <c r="G61" s="14">
        <f>IF(ISBLANK('PCR (libres)'!L67),"",VLOOKUP('PCR (libres)'!L67,'PCR (libres)'!$G$3:$H$100,2))</f>
        <v>9470.36</v>
      </c>
    </row>
    <row r="62" spans="1:7" x14ac:dyDescent="0.25">
      <c r="A62" s="12">
        <f>IF(ISBLANK('PCR (libres)'!L68),"",'PCR (libres)'!L68)</f>
        <v>47</v>
      </c>
      <c r="B62" s="12">
        <f>VLOOKUP(A62,'PCR (libres)'!$G$3:$I$100,3,)</f>
        <v>2286176</v>
      </c>
      <c r="C62" s="12">
        <f>IF(ISBLANK('PCR (libres)'!L68),"",'PCR (libres)'!M68)</f>
        <v>21</v>
      </c>
      <c r="D62" s="12">
        <f>VLOOKUP(C62,'PCR (libres)'!$A$3:$D$40,4,)</f>
        <v>1120407</v>
      </c>
      <c r="E62" s="12" t="str">
        <f>IF(ISBLANK('PCR (libres)'!L68),"",CONCATENATE('PCR (libres)'!N68," (",'PCR (libres)'!O68,")"))</f>
        <v>Titular (2)</v>
      </c>
      <c r="F62" s="13">
        <f>IF(ISBLANK('PCR (libres)'!L68),"",VLOOKUP('PCR (libres)'!M68,'PCR (libres)'!$A$2:$C$40,3))</f>
        <v>2</v>
      </c>
      <c r="G62" s="14">
        <f>IF(ISBLANK('PCR (libres)'!L68),"",VLOOKUP('PCR (libres)'!L68,'PCR (libres)'!$G$3:$H$100,2))</f>
        <v>9470.36</v>
      </c>
    </row>
    <row r="63" spans="1:7" x14ac:dyDescent="0.25">
      <c r="A63" s="12">
        <f>IF(ISBLANK('PCR (libres)'!L71),"",'PCR (libres)'!L71)</f>
        <v>49</v>
      </c>
      <c r="B63" s="12">
        <f>VLOOKUP(A63,'PCR (libres)'!$G$3:$I$100,3,)</f>
        <v>2276858</v>
      </c>
      <c r="C63" s="12">
        <f>IF(ISBLANK('PCR (libres)'!L71),"",'PCR (libres)'!M71)</f>
        <v>18</v>
      </c>
      <c r="D63" s="12">
        <f>VLOOKUP(C63,'PCR (libres)'!$A$3:$D$40,4,)</f>
        <v>1114214</v>
      </c>
      <c r="E63" s="12" t="str">
        <f>IF(ISBLANK('PCR (libres)'!L71),"",CONCATENATE('PCR (libres)'!N71," (",'PCR (libres)'!O71,")"))</f>
        <v>Titular (1)</v>
      </c>
      <c r="F63" s="13">
        <f>IF(ISBLANK('PCR (libres)'!L71),"",VLOOKUP('PCR (libres)'!M71,'PCR (libres)'!$A$2:$C$40,3))</f>
        <v>2</v>
      </c>
      <c r="G63" s="14">
        <f>IF(ISBLANK('PCR (libres)'!L71),"",VLOOKUP('PCR (libres)'!L71,'PCR (libres)'!$G$3:$H$100,2))</f>
        <v>299555</v>
      </c>
    </row>
    <row r="64" spans="1:7" x14ac:dyDescent="0.25">
      <c r="A64" s="12">
        <f>IF(ISBLANK('PCR (libres)'!L72),"",'PCR (libres)'!L72)</f>
        <v>49</v>
      </c>
      <c r="B64" s="12">
        <f>VLOOKUP(A64,'PCR (libres)'!$G$3:$I$100,3,)</f>
        <v>2276858</v>
      </c>
      <c r="C64" s="12">
        <f>IF(ISBLANK('PCR (libres)'!L72),"",'PCR (libres)'!M72)</f>
        <v>19</v>
      </c>
      <c r="D64" s="12">
        <f>VLOOKUP(C64,'PCR (libres)'!$A$3:$D$40,4,)</f>
        <v>1114216</v>
      </c>
      <c r="E64" s="12" t="str">
        <f>IF(ISBLANK('PCR (libres)'!L72),"",CONCATENATE('PCR (libres)'!N72," (",'PCR (libres)'!O72,")"))</f>
        <v>Titular (2)</v>
      </c>
      <c r="F64" s="13">
        <f>IF(ISBLANK('PCR (libres)'!L72),"",VLOOKUP('PCR (libres)'!M72,'PCR (libres)'!$A$2:$C$40,3))</f>
        <v>2</v>
      </c>
      <c r="G64" s="14">
        <f>IF(ISBLANK('PCR (libres)'!L72),"",VLOOKUP('PCR (libres)'!L72,'PCR (libres)'!$G$3:$H$100,2))</f>
        <v>299555</v>
      </c>
    </row>
    <row r="65" spans="1:7" x14ac:dyDescent="0.25">
      <c r="A65" s="12">
        <f>IF(ISBLANK('PCR (libres)'!L73),"",'PCR (libres)'!L73)</f>
        <v>50</v>
      </c>
      <c r="B65" s="12">
        <f>VLOOKUP(A65,'PCR (libres)'!$G$3:$I$100,3,)</f>
        <v>2375716</v>
      </c>
      <c r="C65" s="12">
        <f>IF(ISBLANK('PCR (libres)'!L73),"",'PCR (libres)'!M73)</f>
        <v>13</v>
      </c>
      <c r="D65" s="12">
        <f>VLOOKUP(C65,'PCR (libres)'!$A$3:$D$40,4,)</f>
        <v>1102315</v>
      </c>
      <c r="E65" s="12" t="str">
        <f>IF(ISBLANK('PCR (libres)'!L73),"",CONCATENATE('PCR (libres)'!N73," (",'PCR (libres)'!O73,")"))</f>
        <v>Titular (1)</v>
      </c>
      <c r="F65" s="13">
        <f>IF(ISBLANK('PCR (libres)'!L73),"",VLOOKUP('PCR (libres)'!M73,'PCR (libres)'!$A$2:$C$40,3))</f>
        <v>2</v>
      </c>
      <c r="G65" s="14">
        <f>IF(ISBLANK('PCR (libres)'!L73),"",VLOOKUP('PCR (libres)'!L73,'PCR (libres)'!$G$3:$H$100,2))</f>
        <v>10136.27</v>
      </c>
    </row>
    <row r="66" spans="1:7" x14ac:dyDescent="0.25">
      <c r="A66" s="12">
        <f>IF(ISBLANK('PCR (libres)'!L74),"",'PCR (libres)'!L74)</f>
        <v>50</v>
      </c>
      <c r="B66" s="12">
        <f>VLOOKUP(A66,'PCR (libres)'!$G$3:$I$100,3,)</f>
        <v>2375716</v>
      </c>
      <c r="C66" s="12">
        <f>IF(ISBLANK('PCR (libres)'!L74),"",'PCR (libres)'!M74)</f>
        <v>15</v>
      </c>
      <c r="D66" s="12">
        <f>VLOOKUP(C66,'PCR (libres)'!$A$3:$D$40,4,)</f>
        <v>1102317</v>
      </c>
      <c r="E66" s="12" t="str">
        <f>IF(ISBLANK('PCR (libres)'!L74),"",CONCATENATE('PCR (libres)'!N74," (",'PCR (libres)'!O74,")"))</f>
        <v>Titular (2)</v>
      </c>
      <c r="F66" s="13">
        <f>IF(ISBLANK('PCR (libres)'!L74),"",VLOOKUP('PCR (libres)'!M74,'PCR (libres)'!$A$2:$C$40,3))</f>
        <v>2</v>
      </c>
      <c r="G66" s="14">
        <f>IF(ISBLANK('PCR (libres)'!L74),"",VLOOKUP('PCR (libres)'!L74,'PCR (libres)'!$G$3:$H$100,2))</f>
        <v>10136.27</v>
      </c>
    </row>
    <row r="67" spans="1:7" x14ac:dyDescent="0.25">
      <c r="A67" s="12">
        <f>IF(ISBLANK('PCR (libres)'!L89),"",'PCR (libres)'!L89)</f>
        <v>59</v>
      </c>
      <c r="B67" s="12">
        <f>VLOOKUP(A67,'PCR (libres)'!$G$3:$I$100,3,)</f>
        <v>2302196</v>
      </c>
      <c r="C67" s="12">
        <f>IF(ISBLANK('PCR (libres)'!L89),"",'PCR (libres)'!M89)</f>
        <v>17</v>
      </c>
      <c r="D67" s="12">
        <f>VLOOKUP(C67,'PCR (libres)'!$A$3:$D$40,4,)</f>
        <v>1115928</v>
      </c>
      <c r="E67" s="12" t="str">
        <f>IF(ISBLANK('PCR (libres)'!L89),"",CONCATENATE('PCR (libres)'!N89," (",'PCR (libres)'!O89,")"))</f>
        <v>Titular (1)</v>
      </c>
      <c r="F67" s="13">
        <f>IF(ISBLANK('PCR (libres)'!L89),"",VLOOKUP('PCR (libres)'!M89,'PCR (libres)'!$A$2:$C$40,3))</f>
        <v>2</v>
      </c>
      <c r="G67" s="14">
        <f>IF(ISBLANK('PCR (libres)'!L89),"",VLOOKUP('PCR (libres)'!L89,'PCR (libres)'!$G$3:$H$100,2))</f>
        <v>12044.61</v>
      </c>
    </row>
    <row r="68" spans="1:7" x14ac:dyDescent="0.25">
      <c r="A68" s="12">
        <f>IF(ISBLANK('PCR (libres)'!L100),"",'PCR (libres)'!L100)</f>
        <v>67</v>
      </c>
      <c r="B68" s="12">
        <f>VLOOKUP(A68,'PCR (libres)'!$G$3:$I$100,3,)</f>
        <v>2292518</v>
      </c>
      <c r="C68" s="12">
        <f>IF(ISBLANK('PCR (libres)'!L100),"",'PCR (libres)'!M100)</f>
        <v>17</v>
      </c>
      <c r="D68" s="12">
        <f>VLOOKUP(C68,'PCR (libres)'!$A$3:$D$40,4,)</f>
        <v>1115928</v>
      </c>
      <c r="E68" s="12" t="str">
        <f>IF(ISBLANK('PCR (libres)'!L100),"",CONCATENATE('PCR (libres)'!N100," (",'PCR (libres)'!O100,")"))</f>
        <v>Titular (1)</v>
      </c>
      <c r="F68" s="13">
        <f>IF(ISBLANK('PCR (libres)'!L100),"",VLOOKUP('PCR (libres)'!M100,'PCR (libres)'!$A$2:$C$40,3))</f>
        <v>2</v>
      </c>
      <c r="G68" s="14">
        <f>IF(ISBLANK('PCR (libres)'!L100),"",VLOOKUP('PCR (libres)'!L100,'PCR (libres)'!$G$3:$H$100,2))</f>
        <v>14463.38</v>
      </c>
    </row>
    <row r="69" spans="1:7" x14ac:dyDescent="0.25">
      <c r="A69" s="12">
        <f>IF(ISBLANK('PCR (libres)'!L103),"",'PCR (libres)'!L103)</f>
        <v>69</v>
      </c>
      <c r="B69" s="12">
        <f>VLOOKUP(A69,'PCR (libres)'!$G$3:$I$100,3,)</f>
        <v>2256030</v>
      </c>
      <c r="C69" s="12">
        <f>IF(ISBLANK('PCR (libres)'!L103),"",'PCR (libres)'!M103)</f>
        <v>20</v>
      </c>
      <c r="D69" s="12">
        <f>VLOOKUP(C69,'PCR (libres)'!$A$3:$D$40,4,)</f>
        <v>1120405</v>
      </c>
      <c r="E69" s="12" t="str">
        <f>IF(ISBLANK('PCR (libres)'!L103),"",CONCATENATE('PCR (libres)'!N103," (",'PCR (libres)'!O103,")"))</f>
        <v>Titular (1)</v>
      </c>
      <c r="F69" s="13">
        <f>IF(ISBLANK('PCR (libres)'!L103),"",VLOOKUP('PCR (libres)'!M103,'PCR (libres)'!$A$2:$C$40,3))</f>
        <v>2</v>
      </c>
      <c r="G69" s="14">
        <f>IF(ISBLANK('PCR (libres)'!L103),"",VLOOKUP('PCR (libres)'!L103,'PCR (libres)'!$G$3:$H$100,2))</f>
        <v>15302.76</v>
      </c>
    </row>
    <row r="70" spans="1:7" x14ac:dyDescent="0.25">
      <c r="A70" s="12">
        <f>IF(ISBLANK('PCR (libres)'!L104),"",'PCR (libres)'!L104)</f>
        <v>69</v>
      </c>
      <c r="B70" s="12">
        <f>VLOOKUP(A70,'PCR (libres)'!$G$3:$I$100,3,)</f>
        <v>2256030</v>
      </c>
      <c r="C70" s="12">
        <f>IF(ISBLANK('PCR (libres)'!L104),"",'PCR (libres)'!M104)</f>
        <v>21</v>
      </c>
      <c r="D70" s="12">
        <f>VLOOKUP(C70,'PCR (libres)'!$A$3:$D$40,4,)</f>
        <v>1120407</v>
      </c>
      <c r="E70" s="12" t="str">
        <f>IF(ISBLANK('PCR (libres)'!L104),"",CONCATENATE('PCR (libres)'!N104," (",'PCR (libres)'!O104,")"))</f>
        <v>Titular (2)</v>
      </c>
      <c r="F70" s="13">
        <f>IF(ISBLANK('PCR (libres)'!L104),"",VLOOKUP('PCR (libres)'!M104,'PCR (libres)'!$A$2:$C$40,3))</f>
        <v>2</v>
      </c>
      <c r="G70" s="14">
        <f>IF(ISBLANK('PCR (libres)'!L104),"",VLOOKUP('PCR (libres)'!L104,'PCR (libres)'!$G$3:$H$100,2))</f>
        <v>15302.76</v>
      </c>
    </row>
    <row r="71" spans="1:7" x14ac:dyDescent="0.25">
      <c r="A71" s="12">
        <f>IF(ISBLANK('PCR (libres)'!L109),"",'PCR (libres)'!L109)</f>
        <v>71</v>
      </c>
      <c r="B71" s="12">
        <f>VLOOKUP(A71,'PCR (libres)'!$G$3:$I$100,3,)</f>
        <v>2299212</v>
      </c>
      <c r="C71" s="12">
        <f>IF(ISBLANK('PCR (libres)'!L109),"",'PCR (libres)'!M109)</f>
        <v>17</v>
      </c>
      <c r="D71" s="12">
        <f>VLOOKUP(C71,'PCR (libres)'!$A$3:$D$40,4,)</f>
        <v>1115928</v>
      </c>
      <c r="E71" s="12" t="str">
        <f>IF(ISBLANK('PCR (libres)'!L109),"",CONCATENATE('PCR (libres)'!N109," (",'PCR (libres)'!O109,")"))</f>
        <v>Titular (1)</v>
      </c>
      <c r="F71" s="13">
        <f>IF(ISBLANK('PCR (libres)'!L109),"",VLOOKUP('PCR (libres)'!M109,'PCR (libres)'!$A$2:$C$40,3))</f>
        <v>2</v>
      </c>
      <c r="G71" s="14">
        <f>IF(ISBLANK('PCR (libres)'!L109),"",VLOOKUP('PCR (libres)'!L109,'PCR (libres)'!$G$3:$H$100,2))</f>
        <v>15762.28</v>
      </c>
    </row>
    <row r="72" spans="1:7" x14ac:dyDescent="0.25">
      <c r="A72" s="12">
        <f>IF(ISBLANK('PCR (libres)'!L110),"",'PCR (libres)'!L110)</f>
        <v>72</v>
      </c>
      <c r="B72" s="12">
        <f>VLOOKUP(A72,'PCR (libres)'!$G$3:$I$100,3,)</f>
        <v>2286179</v>
      </c>
      <c r="C72" s="12">
        <f>IF(ISBLANK('PCR (libres)'!L110),"",'PCR (libres)'!M110)</f>
        <v>20</v>
      </c>
      <c r="D72" s="12">
        <f>VLOOKUP(C72,'PCR (libres)'!$A$3:$D$40,4,)</f>
        <v>1120405</v>
      </c>
      <c r="E72" s="12" t="str">
        <f>IF(ISBLANK('PCR (libres)'!L110),"",CONCATENATE('PCR (libres)'!N110," (",'PCR (libres)'!O110,")"))</f>
        <v>Titular (1)</v>
      </c>
      <c r="F72" s="13">
        <f>IF(ISBLANK('PCR (libres)'!L110),"",VLOOKUP('PCR (libres)'!M110,'PCR (libres)'!$A$2:$C$40,3))</f>
        <v>2</v>
      </c>
      <c r="G72" s="14">
        <f>IF(ISBLANK('PCR (libres)'!L110),"",VLOOKUP('PCR (libres)'!L110,'PCR (libres)'!$G$3:$H$100,2))</f>
        <v>16019.9</v>
      </c>
    </row>
    <row r="73" spans="1:7" x14ac:dyDescent="0.25">
      <c r="A73" s="12">
        <f>IF(ISBLANK('PCR (libres)'!L111),"",'PCR (libres)'!L111)</f>
        <v>72</v>
      </c>
      <c r="B73" s="12">
        <f>VLOOKUP(A73,'PCR (libres)'!$G$3:$I$100,3,)</f>
        <v>2286179</v>
      </c>
      <c r="C73" s="12">
        <f>IF(ISBLANK('PCR (libres)'!L111),"",'PCR (libres)'!M111)</f>
        <v>21</v>
      </c>
      <c r="D73" s="12">
        <f>VLOOKUP(C73,'PCR (libres)'!$A$3:$D$40,4,)</f>
        <v>1120407</v>
      </c>
      <c r="E73" s="12" t="str">
        <f>IF(ISBLANK('PCR (libres)'!L111),"",CONCATENATE('PCR (libres)'!N111," (",'PCR (libres)'!O111,")"))</f>
        <v>Titular (2)</v>
      </c>
      <c r="F73" s="13">
        <f>IF(ISBLANK('PCR (libres)'!L111),"",VLOOKUP('PCR (libres)'!M111,'PCR (libres)'!$A$2:$C$40,3))</f>
        <v>2</v>
      </c>
      <c r="G73" s="14">
        <f>IF(ISBLANK('PCR (libres)'!L111),"",VLOOKUP('PCR (libres)'!L111,'PCR (libres)'!$G$3:$H$100,2))</f>
        <v>16019.9</v>
      </c>
    </row>
    <row r="74" spans="1:7" x14ac:dyDescent="0.25">
      <c r="A74" s="12">
        <f>IF(ISBLANK('PCR (libres)'!L113),"",'PCR (libres)'!L113)</f>
        <v>73</v>
      </c>
      <c r="B74" s="12">
        <f>VLOOKUP(A74,'PCR (libres)'!$G$3:$I$100,3,)</f>
        <v>2284135</v>
      </c>
      <c r="C74" s="12">
        <f>IF(ISBLANK('PCR (libres)'!L113),"",'PCR (libres)'!M113)</f>
        <v>20</v>
      </c>
      <c r="D74" s="12">
        <f>VLOOKUP(C74,'PCR (libres)'!$A$3:$D$40,4,)</f>
        <v>1120405</v>
      </c>
      <c r="E74" s="12" t="str">
        <f>IF(ISBLANK('PCR (libres)'!L113),"",CONCATENATE('PCR (libres)'!N113," (",'PCR (libres)'!O113,")"))</f>
        <v>Titular (1)</v>
      </c>
      <c r="F74" s="13">
        <f>IF(ISBLANK('PCR (libres)'!L113),"",VLOOKUP('PCR (libres)'!M113,'PCR (libres)'!$A$2:$C$40,3))</f>
        <v>2</v>
      </c>
      <c r="G74" s="14">
        <f>IF(ISBLANK('PCR (libres)'!L113),"",VLOOKUP('PCR (libres)'!L113,'PCR (libres)'!$G$3:$H$100,2))</f>
        <v>16287.39</v>
      </c>
    </row>
    <row r="75" spans="1:7" x14ac:dyDescent="0.25">
      <c r="A75" s="12">
        <f>IF(ISBLANK('PCR (libres)'!L114),"",'PCR (libres)'!L114)</f>
        <v>73</v>
      </c>
      <c r="B75" s="12">
        <f>VLOOKUP(A75,'PCR (libres)'!$G$3:$I$100,3,)</f>
        <v>2284135</v>
      </c>
      <c r="C75" s="12">
        <f>IF(ISBLANK('PCR (libres)'!L114),"",'PCR (libres)'!M114)</f>
        <v>21</v>
      </c>
      <c r="D75" s="12">
        <f>VLOOKUP(C75,'PCR (libres)'!$A$3:$D$40,4,)</f>
        <v>1120407</v>
      </c>
      <c r="E75" s="12" t="str">
        <f>IF(ISBLANK('PCR (libres)'!L114),"",CONCATENATE('PCR (libres)'!N114," (",'PCR (libres)'!O114,")"))</f>
        <v>Titular (2)</v>
      </c>
      <c r="F75" s="13">
        <f>IF(ISBLANK('PCR (libres)'!L114),"",VLOOKUP('PCR (libres)'!M114,'PCR (libres)'!$A$2:$C$40,3))</f>
        <v>2</v>
      </c>
      <c r="G75" s="14">
        <f>IF(ISBLANK('PCR (libres)'!L114),"",VLOOKUP('PCR (libres)'!L114,'PCR (libres)'!$G$3:$H$100,2))</f>
        <v>16287.39</v>
      </c>
    </row>
    <row r="76" spans="1:7" x14ac:dyDescent="0.25">
      <c r="A76" s="12">
        <f>IF(ISBLANK('PCR (libres)'!L116),"",'PCR (libres)'!L116)</f>
        <v>74</v>
      </c>
      <c r="B76" s="12">
        <f>VLOOKUP(A76,'PCR (libres)'!$G$3:$I$100,3,)</f>
        <v>2273130</v>
      </c>
      <c r="C76" s="12">
        <f>IF(ISBLANK('PCR (libres)'!L116),"",'PCR (libres)'!M116)</f>
        <v>15</v>
      </c>
      <c r="D76" s="12">
        <f>VLOOKUP(C76,'PCR (libres)'!$A$3:$D$40,4,)</f>
        <v>1102317</v>
      </c>
      <c r="E76" s="12" t="str">
        <f>IF(ISBLANK('PCR (libres)'!L116),"",CONCATENATE('PCR (libres)'!N116," (",'PCR (libres)'!O116,")"))</f>
        <v>Titular (1)</v>
      </c>
      <c r="F76" s="13">
        <f>IF(ISBLANK('PCR (libres)'!L116),"",VLOOKUP('PCR (libres)'!M116,'PCR (libres)'!$A$2:$C$40,3))</f>
        <v>2</v>
      </c>
      <c r="G76" s="14">
        <f>IF(ISBLANK('PCR (libres)'!L116),"",VLOOKUP('PCR (libres)'!L116,'PCR (libres)'!$G$3:$H$100,2))</f>
        <v>17012.3</v>
      </c>
    </row>
    <row r="77" spans="1:7" x14ac:dyDescent="0.25">
      <c r="A77" s="12">
        <f>IF(ISBLANK('PCR (libres)'!L117),"",'PCR (libres)'!L117)</f>
        <v>75</v>
      </c>
      <c r="B77" s="12">
        <f>VLOOKUP(A77,'PCR (libres)'!$G$3:$I$100,3,)</f>
        <v>2361454</v>
      </c>
      <c r="C77" s="12">
        <f>IF(ISBLANK('PCR (libres)'!L117),"",'PCR (libres)'!M117)</f>
        <v>17</v>
      </c>
      <c r="D77" s="12">
        <f>VLOOKUP(C77,'PCR (libres)'!$A$3:$D$40,4,)</f>
        <v>1115928</v>
      </c>
      <c r="E77" s="12" t="str">
        <f>IF(ISBLANK('PCR (libres)'!L117),"",CONCATENATE('PCR (libres)'!N117," (",'PCR (libres)'!O117,")"))</f>
        <v>Titular (1)</v>
      </c>
      <c r="F77" s="13">
        <f>IF(ISBLANK('PCR (libres)'!L117),"",VLOOKUP('PCR (libres)'!M117,'PCR (libres)'!$A$2:$C$40,3))</f>
        <v>2</v>
      </c>
      <c r="G77" s="14">
        <f>IF(ISBLANK('PCR (libres)'!L117),"",VLOOKUP('PCR (libres)'!L117,'PCR (libres)'!$G$3:$H$100,2))</f>
        <v>17945.32</v>
      </c>
    </row>
    <row r="78" spans="1:7" x14ac:dyDescent="0.25">
      <c r="A78" s="12">
        <f>IF(ISBLANK('PCR (libres)'!L119),"",'PCR (libres)'!L119)</f>
        <v>77</v>
      </c>
      <c r="B78" s="12">
        <f>VLOOKUP(A78,'PCR (libres)'!$G$3:$I$100,3,)</f>
        <v>2290274</v>
      </c>
      <c r="C78" s="12">
        <f>IF(ISBLANK('PCR (libres)'!L119),"",'PCR (libres)'!M119)</f>
        <v>20</v>
      </c>
      <c r="D78" s="12">
        <f>VLOOKUP(C78,'PCR (libres)'!$A$3:$D$40,4,)</f>
        <v>1120405</v>
      </c>
      <c r="E78" s="12" t="str">
        <f>IF(ISBLANK('PCR (libres)'!L119),"",CONCATENATE('PCR (libres)'!N119," (",'PCR (libres)'!O119,")"))</f>
        <v>Titular (1)</v>
      </c>
      <c r="F78" s="13">
        <f>IF(ISBLANK('PCR (libres)'!L119),"",VLOOKUP('PCR (libres)'!M119,'PCR (libres)'!$A$2:$C$40,3))</f>
        <v>2</v>
      </c>
      <c r="G78" s="14">
        <f>IF(ISBLANK('PCR (libres)'!L119),"",VLOOKUP('PCR (libres)'!L119,'PCR (libres)'!$G$3:$H$100,2))</f>
        <v>18589.78</v>
      </c>
    </row>
    <row r="79" spans="1:7" x14ac:dyDescent="0.25">
      <c r="A79" s="12">
        <f>IF(ISBLANK('PCR (libres)'!L120),"",'PCR (libres)'!L120)</f>
        <v>77</v>
      </c>
      <c r="B79" s="12">
        <f>VLOOKUP(A79,'PCR (libres)'!$G$3:$I$100,3,)</f>
        <v>2290274</v>
      </c>
      <c r="C79" s="12">
        <f>IF(ISBLANK('PCR (libres)'!L120),"",'PCR (libres)'!M120)</f>
        <v>21</v>
      </c>
      <c r="D79" s="12">
        <f>VLOOKUP(C79,'PCR (libres)'!$A$3:$D$40,4,)</f>
        <v>1120407</v>
      </c>
      <c r="E79" s="12" t="str">
        <f>IF(ISBLANK('PCR (libres)'!L120),"",CONCATENATE('PCR (libres)'!N120," (",'PCR (libres)'!O120,")"))</f>
        <v>Titular (2)</v>
      </c>
      <c r="F79" s="13">
        <f>IF(ISBLANK('PCR (libres)'!L120),"",VLOOKUP('PCR (libres)'!M120,'PCR (libres)'!$A$2:$C$40,3))</f>
        <v>2</v>
      </c>
      <c r="G79" s="14">
        <f>IF(ISBLANK('PCR (libres)'!L120),"",VLOOKUP('PCR (libres)'!L120,'PCR (libres)'!$G$3:$H$100,2))</f>
        <v>18589.78</v>
      </c>
    </row>
    <row r="80" spans="1:7" x14ac:dyDescent="0.25">
      <c r="A80" s="12">
        <f>IF(ISBLANK('PCR (libres)'!L150),"",'PCR (libres)'!L150)</f>
        <v>97</v>
      </c>
      <c r="B80" s="12">
        <f>VLOOKUP(A80,'PCR (libres)'!$G$3:$I$100,3,)</f>
        <v>2288020</v>
      </c>
      <c r="C80" s="12">
        <f>IF(ISBLANK('PCR (libres)'!L150),"",'PCR (libres)'!M150)</f>
        <v>20</v>
      </c>
      <c r="D80" s="12">
        <f>VLOOKUP(C80,'PCR (libres)'!$A$3:$D$40,4,)</f>
        <v>1120405</v>
      </c>
      <c r="E80" s="12" t="str">
        <f>IF(ISBLANK('PCR (libres)'!L150),"",CONCATENATE('PCR (libres)'!N150," (",'PCR (libres)'!O150,")"))</f>
        <v>Titular (1)</v>
      </c>
      <c r="F80" s="13">
        <f>IF(ISBLANK('PCR (libres)'!L150),"",VLOOKUP('PCR (libres)'!M150,'PCR (libres)'!$A$2:$C$40,3))</f>
        <v>2</v>
      </c>
      <c r="G80" s="14">
        <f>IF(ISBLANK('PCR (libres)'!L150),"",VLOOKUP('PCR (libres)'!L150,'PCR (libres)'!$G$3:$H$100,2))</f>
        <v>23266.54</v>
      </c>
    </row>
    <row r="81" spans="1:7" x14ac:dyDescent="0.25">
      <c r="A81" s="12">
        <f>IF(ISBLANK('PCR (libres)'!L151),"",'PCR (libres)'!L151)</f>
        <v>97</v>
      </c>
      <c r="B81" s="12">
        <f>VLOOKUP(A81,'PCR (libres)'!$G$3:$I$100,3,)</f>
        <v>2288020</v>
      </c>
      <c r="C81" s="12">
        <f>IF(ISBLANK('PCR (libres)'!L151),"",'PCR (libres)'!M151)</f>
        <v>21</v>
      </c>
      <c r="D81" s="12">
        <f>VLOOKUP(C81,'PCR (libres)'!$A$3:$D$40,4,)</f>
        <v>1120407</v>
      </c>
      <c r="E81" s="12" t="str">
        <f>IF(ISBLANK('PCR (libres)'!L151),"",CONCATENATE('PCR (libres)'!N151," (",'PCR (libres)'!O151,")"))</f>
        <v>Titular (2)</v>
      </c>
      <c r="F81" s="13">
        <f>IF(ISBLANK('PCR (libres)'!L151),"",VLOOKUP('PCR (libres)'!M151,'PCR (libres)'!$A$2:$C$40,3))</f>
        <v>2</v>
      </c>
      <c r="G81" s="14">
        <f>IF(ISBLANK('PCR (libres)'!L151),"",VLOOKUP('PCR (libres)'!L151,'PCR (libres)'!$G$3:$H$100,2))</f>
        <v>23266.54</v>
      </c>
    </row>
    <row r="82" spans="1:7" x14ac:dyDescent="0.25">
      <c r="A82" s="12">
        <f>IF(ISBLANK('PCR (libres)'!L4),"",'PCR (libres)'!L4)</f>
        <v>2</v>
      </c>
      <c r="B82" s="12">
        <f>VLOOKUP(A82,'PCR (libres)'!$G$3:$I$100,3,)</f>
        <v>2614071</v>
      </c>
      <c r="C82" s="12">
        <f>IF(ISBLANK('PCR (libres)'!L4),"",'PCR (libres)'!M4)</f>
        <v>5</v>
      </c>
      <c r="D82" s="12">
        <f>VLOOKUP(C82,'PCR (libres)'!$A$3:$D$40,4,)</f>
        <v>989288</v>
      </c>
      <c r="E82" s="12" t="str">
        <f>IF(ISBLANK('PCR (libres)'!L4),"",CONCATENATE('PCR (libres)'!N4," (",'PCR (libres)'!O4,")"))</f>
        <v>Titular (1)</v>
      </c>
      <c r="F82" s="13">
        <f>IF(ISBLANK('PCR (libres)'!L4),"",VLOOKUP('PCR (libres)'!M4,'PCR (libres)'!$A$2:$C$40,3))</f>
        <v>1</v>
      </c>
      <c r="G82" s="14">
        <f>IF(ISBLANK('PCR (libres)'!L4),"",VLOOKUP('PCR (libres)'!L4,'PCR (libres)'!$G$3:$H$100,2))</f>
        <v>30000</v>
      </c>
    </row>
    <row r="83" spans="1:7" x14ac:dyDescent="0.25">
      <c r="A83" s="12">
        <f>IF(ISBLANK('PCR (libres)'!L5),"",'PCR (libres)'!L5)</f>
        <v>2</v>
      </c>
      <c r="B83" s="12">
        <f>VLOOKUP(A83,'PCR (libres)'!$G$3:$I$100,3,)</f>
        <v>2614071</v>
      </c>
      <c r="C83" s="12">
        <f>IF(ISBLANK('PCR (libres)'!L5),"",'PCR (libres)'!M5)</f>
        <v>6</v>
      </c>
      <c r="D83" s="12">
        <f>VLOOKUP(C83,'PCR (libres)'!$A$3:$D$40,4,)</f>
        <v>989289</v>
      </c>
      <c r="E83" s="12" t="str">
        <f>IF(ISBLANK('PCR (libres)'!L5),"",CONCATENATE('PCR (libres)'!N5," (",'PCR (libres)'!O5,")"))</f>
        <v>Titular (2)</v>
      </c>
      <c r="F83" s="13">
        <f>IF(ISBLANK('PCR (libres)'!L5),"",VLOOKUP('PCR (libres)'!M5,'PCR (libres)'!$A$2:$C$40,3))</f>
        <v>1</v>
      </c>
      <c r="G83" s="14">
        <f>IF(ISBLANK('PCR (libres)'!L5),"",VLOOKUP('PCR (libres)'!L5,'PCR (libres)'!$G$3:$H$100,2))</f>
        <v>30000</v>
      </c>
    </row>
    <row r="84" spans="1:7" x14ac:dyDescent="0.25">
      <c r="A84" s="12">
        <f>IF(ISBLANK('PCR (libres)'!L6),"",'PCR (libres)'!L6)</f>
        <v>2</v>
      </c>
      <c r="B84" s="12">
        <f>VLOOKUP(A84,'PCR (libres)'!$G$3:$I$100,3,)</f>
        <v>2614071</v>
      </c>
      <c r="C84" s="12">
        <f>IF(ISBLANK('PCR (libres)'!L6),"",'PCR (libres)'!M6)</f>
        <v>7</v>
      </c>
      <c r="D84" s="12">
        <f>VLOOKUP(C84,'PCR (libres)'!$A$3:$D$40,4,)</f>
        <v>1019708</v>
      </c>
      <c r="E84" s="12" t="str">
        <f>IF(ISBLANK('PCR (libres)'!L6),"",CONCATENATE('PCR (libres)'!N6," (",'PCR (libres)'!O6,")"))</f>
        <v>Titular (3)</v>
      </c>
      <c r="F84" s="13">
        <f>IF(ISBLANK('PCR (libres)'!L6),"",VLOOKUP('PCR (libres)'!M6,'PCR (libres)'!$A$2:$C$40,3))</f>
        <v>1</v>
      </c>
      <c r="G84" s="14">
        <f>IF(ISBLANK('PCR (libres)'!L6),"",VLOOKUP('PCR (libres)'!L6,'PCR (libres)'!$G$3:$H$100,2))</f>
        <v>30000</v>
      </c>
    </row>
    <row r="85" spans="1:7" x14ac:dyDescent="0.25">
      <c r="A85" s="12">
        <f>IF(ISBLANK('PCR (libres)'!L7),"",'PCR (libres)'!L7)</f>
        <v>3</v>
      </c>
      <c r="B85" s="12">
        <f>VLOOKUP(A85,'PCR (libres)'!$G$3:$I$100,3,)</f>
        <v>2282330</v>
      </c>
      <c r="C85" s="12">
        <f>IF(ISBLANK('PCR (libres)'!L7),"",'PCR (libres)'!M7)</f>
        <v>11</v>
      </c>
      <c r="D85" s="12">
        <f>VLOOKUP(C85,'PCR (libres)'!$A$3:$D$40,4,)</f>
        <v>1095172</v>
      </c>
      <c r="E85" s="12" t="str">
        <f>IF(ISBLANK('PCR (libres)'!L7),"",CONCATENATE('PCR (libres)'!N7," (",'PCR (libres)'!O7,")"))</f>
        <v>Titular (1)</v>
      </c>
      <c r="F85" s="13">
        <f>IF(ISBLANK('PCR (libres)'!L7),"",VLOOKUP('PCR (libres)'!M7,'PCR (libres)'!$A$2:$C$40,3))</f>
        <v>1</v>
      </c>
      <c r="G85" s="14">
        <f>IF(ISBLANK('PCR (libres)'!L7),"",VLOOKUP('PCR (libres)'!L7,'PCR (libres)'!$G$3:$H$100,2))</f>
        <v>6.33</v>
      </c>
    </row>
    <row r="86" spans="1:7" x14ac:dyDescent="0.25">
      <c r="A86" s="12">
        <f>IF(ISBLANK('PCR (libres)'!L9),"",'PCR (libres)'!L9)</f>
        <v>5</v>
      </c>
      <c r="B86" s="12">
        <f>VLOOKUP(A86,'PCR (libres)'!$G$3:$I$100,3,)</f>
        <v>2282332</v>
      </c>
      <c r="C86" s="12">
        <f>IF(ISBLANK('PCR (libres)'!L9),"",'PCR (libres)'!M9)</f>
        <v>11</v>
      </c>
      <c r="D86" s="12">
        <f>VLOOKUP(C86,'PCR (libres)'!$A$3:$D$40,4,)</f>
        <v>1095172</v>
      </c>
      <c r="E86" s="12" t="str">
        <f>IF(ISBLANK('PCR (libres)'!L9),"",CONCATENATE('PCR (libres)'!N9," (",'PCR (libres)'!O9,")"))</f>
        <v>Titular (1)</v>
      </c>
      <c r="F86" s="13">
        <f>IF(ISBLANK('PCR (libres)'!L9),"",VLOOKUP('PCR (libres)'!M9,'PCR (libres)'!$A$2:$C$40,3))</f>
        <v>1</v>
      </c>
      <c r="G86" s="14">
        <f>IF(ISBLANK('PCR (libres)'!L9),"",VLOOKUP('PCR (libres)'!L9,'PCR (libres)'!$G$3:$H$100,2))</f>
        <v>58.02</v>
      </c>
    </row>
    <row r="87" spans="1:7" x14ac:dyDescent="0.25">
      <c r="A87" s="12">
        <f>IF(ISBLANK('PCR (libres)'!L11),"",'PCR (libres)'!L11)</f>
        <v>7</v>
      </c>
      <c r="B87" s="12">
        <f>VLOOKUP(A87,'PCR (libres)'!$G$3:$I$100,3,)</f>
        <v>2614072</v>
      </c>
      <c r="C87" s="12">
        <f>IF(ISBLANK('PCR (libres)'!L11),"",'PCR (libres)'!M11)</f>
        <v>5</v>
      </c>
      <c r="D87" s="12">
        <f>VLOOKUP(C87,'PCR (libres)'!$A$3:$D$40,4,)</f>
        <v>989288</v>
      </c>
      <c r="E87" s="12" t="str">
        <f>IF(ISBLANK('PCR (libres)'!L11),"",CONCATENATE('PCR (libres)'!N11," (",'PCR (libres)'!O11,")"))</f>
        <v>Titular (1)</v>
      </c>
      <c r="F87" s="13">
        <f>IF(ISBLANK('PCR (libres)'!L11),"",VLOOKUP('PCR (libres)'!M11,'PCR (libres)'!$A$2:$C$40,3))</f>
        <v>1</v>
      </c>
      <c r="G87" s="14">
        <f>IF(ISBLANK('PCR (libres)'!L11),"",VLOOKUP('PCR (libres)'!L11,'PCR (libres)'!$G$3:$H$100,2))</f>
        <v>38000</v>
      </c>
    </row>
    <row r="88" spans="1:7" x14ac:dyDescent="0.25">
      <c r="A88" s="12">
        <f>IF(ISBLANK('PCR (libres)'!L12),"",'PCR (libres)'!L12)</f>
        <v>7</v>
      </c>
      <c r="B88" s="12">
        <f>VLOOKUP(A88,'PCR (libres)'!$G$3:$I$100,3,)</f>
        <v>2614072</v>
      </c>
      <c r="C88" s="12">
        <f>IF(ISBLANK('PCR (libres)'!L12),"",'PCR (libres)'!M12)</f>
        <v>6</v>
      </c>
      <c r="D88" s="12">
        <f>VLOOKUP(C88,'PCR (libres)'!$A$3:$D$40,4,)</f>
        <v>989289</v>
      </c>
      <c r="E88" s="12" t="str">
        <f>IF(ISBLANK('PCR (libres)'!L12),"",CONCATENATE('PCR (libres)'!N12," (",'PCR (libres)'!O12,")"))</f>
        <v>Titular (2)</v>
      </c>
      <c r="F88" s="13">
        <f>IF(ISBLANK('PCR (libres)'!L12),"",VLOOKUP('PCR (libres)'!M12,'PCR (libres)'!$A$2:$C$40,3))</f>
        <v>1</v>
      </c>
      <c r="G88" s="14">
        <f>IF(ISBLANK('PCR (libres)'!L12),"",VLOOKUP('PCR (libres)'!L12,'PCR (libres)'!$G$3:$H$100,2))</f>
        <v>38000</v>
      </c>
    </row>
    <row r="89" spans="1:7" x14ac:dyDescent="0.25">
      <c r="A89" s="12">
        <f>IF(ISBLANK('PCR (libres)'!L13),"",'PCR (libres)'!L13)</f>
        <v>7</v>
      </c>
      <c r="B89" s="12">
        <f>VLOOKUP(A89,'PCR (libres)'!$G$3:$I$100,3,)</f>
        <v>2614072</v>
      </c>
      <c r="C89" s="12">
        <f>IF(ISBLANK('PCR (libres)'!L13),"",'PCR (libres)'!M13)</f>
        <v>7</v>
      </c>
      <c r="D89" s="12">
        <f>VLOOKUP(C89,'PCR (libres)'!$A$3:$D$40,4,)</f>
        <v>1019708</v>
      </c>
      <c r="E89" s="12" t="str">
        <f>IF(ISBLANK('PCR (libres)'!L13),"",CONCATENATE('PCR (libres)'!N13," (",'PCR (libres)'!O13,")"))</f>
        <v>Titular (3)</v>
      </c>
      <c r="F89" s="13">
        <f>IF(ISBLANK('PCR (libres)'!L13),"",VLOOKUP('PCR (libres)'!M13,'PCR (libres)'!$A$2:$C$40,3))</f>
        <v>1</v>
      </c>
      <c r="G89" s="14">
        <f>IF(ISBLANK('PCR (libres)'!L13),"",VLOOKUP('PCR (libres)'!L13,'PCR (libres)'!$G$3:$H$100,2))</f>
        <v>38000</v>
      </c>
    </row>
    <row r="90" spans="1:7" x14ac:dyDescent="0.25">
      <c r="A90" s="12">
        <f>IF(ISBLANK('PCR (libres)'!L14),"",'PCR (libres)'!L14)</f>
        <v>8</v>
      </c>
      <c r="B90" s="12">
        <f>VLOOKUP(A90,'PCR (libres)'!$G$3:$I$100,3,)</f>
        <v>2613671</v>
      </c>
      <c r="C90" s="12">
        <f>IF(ISBLANK('PCR (libres)'!L14),"",'PCR (libres)'!M14)</f>
        <v>9</v>
      </c>
      <c r="D90" s="12">
        <f>VLOOKUP(C90,'PCR (libres)'!$A$3:$D$40,4,)</f>
        <v>1020608</v>
      </c>
      <c r="E90" s="12" t="str">
        <f>IF(ISBLANK('PCR (libres)'!L14),"",CONCATENATE('PCR (libres)'!N14," (",'PCR (libres)'!O14,")"))</f>
        <v>Titular (1)</v>
      </c>
      <c r="F90" s="13">
        <f>IF(ISBLANK('PCR (libres)'!L14),"",VLOOKUP('PCR (libres)'!M14,'PCR (libres)'!$A$2:$C$40,3))</f>
        <v>1</v>
      </c>
      <c r="G90" s="14">
        <f>IF(ISBLANK('PCR (libres)'!L14),"",VLOOKUP('PCR (libres)'!L14,'PCR (libres)'!$G$3:$H$100,2))</f>
        <v>47500</v>
      </c>
    </row>
    <row r="91" spans="1:7" x14ac:dyDescent="0.25">
      <c r="A91" s="12">
        <f>IF(ISBLANK('PCR (libres)'!L15),"",'PCR (libres)'!L15)</f>
        <v>9</v>
      </c>
      <c r="B91" s="12">
        <f>VLOOKUP(A91,'PCR (libres)'!$G$3:$I$100,3,)</f>
        <v>2613864</v>
      </c>
      <c r="C91" s="12">
        <f>IF(ISBLANK('PCR (libres)'!L15),"",'PCR (libres)'!M15)</f>
        <v>8</v>
      </c>
      <c r="D91" s="12">
        <f>VLOOKUP(C91,'PCR (libres)'!$A$3:$D$40,4,)</f>
        <v>1020544</v>
      </c>
      <c r="E91" s="12" t="str">
        <f>IF(ISBLANK('PCR (libres)'!L15),"",CONCATENATE('PCR (libres)'!N15," (",'PCR (libres)'!O15,")"))</f>
        <v>Titular (1)</v>
      </c>
      <c r="F91" s="13">
        <f>IF(ISBLANK('PCR (libres)'!L15),"",VLOOKUP('PCR (libres)'!M15,'PCR (libres)'!$A$2:$C$40,3))</f>
        <v>1</v>
      </c>
      <c r="G91" s="14">
        <f>IF(ISBLANK('PCR (libres)'!L15),"",VLOOKUP('PCR (libres)'!L15,'PCR (libres)'!$G$3:$H$100,2))</f>
        <v>65000</v>
      </c>
    </row>
    <row r="92" spans="1:7" x14ac:dyDescent="0.25">
      <c r="A92" s="12">
        <f>IF(ISBLANK('PCR (libres)'!L26),"",'PCR (libres)'!L26)</f>
        <v>18</v>
      </c>
      <c r="B92" s="12">
        <f>VLOOKUP(A92,'PCR (libres)'!$G$3:$I$100,3,)</f>
        <v>2631229</v>
      </c>
      <c r="C92" s="12">
        <f>IF(ISBLANK('PCR (libres)'!L26),"",'PCR (libres)'!M26)</f>
        <v>4</v>
      </c>
      <c r="D92" s="12">
        <f>VLOOKUP(C92,'PCR (libres)'!$A$3:$D$40,4,)</f>
        <v>992130</v>
      </c>
      <c r="E92" s="12" t="str">
        <f>IF(ISBLANK('PCR (libres)'!L26),"",CONCATENATE('PCR (libres)'!N26," (",'PCR (libres)'!O26,")"))</f>
        <v>Titular (1)</v>
      </c>
      <c r="F92" s="13">
        <f>IF(ISBLANK('PCR (libres)'!L26),"",VLOOKUP('PCR (libres)'!M26,'PCR (libres)'!$A$2:$C$40,3))</f>
        <v>1</v>
      </c>
      <c r="G92" s="14">
        <f>IF(ISBLANK('PCR (libres)'!L26),"",VLOOKUP('PCR (libres)'!L26,'PCR (libres)'!$G$3:$H$100,2))</f>
        <v>1084.43</v>
      </c>
    </row>
    <row r="93" spans="1:7" x14ac:dyDescent="0.25">
      <c r="A93" s="12">
        <f>IF(ISBLANK('PCR (libres)'!L28),"",'PCR (libres)'!L28)</f>
        <v>20</v>
      </c>
      <c r="B93" s="12">
        <f>VLOOKUP(A93,'PCR (libres)'!$G$3:$I$100,3,)</f>
        <v>2282466</v>
      </c>
      <c r="C93" s="12">
        <f>IF(ISBLANK('PCR (libres)'!L28),"",'PCR (libres)'!M28)</f>
        <v>11</v>
      </c>
      <c r="D93" s="12">
        <f>VLOOKUP(C93,'PCR (libres)'!$A$3:$D$40,4,)</f>
        <v>1095172</v>
      </c>
      <c r="E93" s="12" t="str">
        <f>IF(ISBLANK('PCR (libres)'!L28),"",CONCATENATE('PCR (libres)'!N28," (",'PCR (libres)'!O28,")"))</f>
        <v>Titular (1)</v>
      </c>
      <c r="F93" s="13">
        <f>IF(ISBLANK('PCR (libres)'!L28),"",VLOOKUP('PCR (libres)'!M28,'PCR (libres)'!$A$2:$C$40,3))</f>
        <v>1</v>
      </c>
      <c r="G93" s="14">
        <f>IF(ISBLANK('PCR (libres)'!L28),"",VLOOKUP('PCR (libres)'!L28,'PCR (libres)'!$G$3:$H$100,2))</f>
        <v>1169.28</v>
      </c>
    </row>
    <row r="94" spans="1:7" x14ac:dyDescent="0.25">
      <c r="A94" s="12">
        <f>IF(ISBLANK('PCR (libres)'!L30),"",'PCR (libres)'!L30)</f>
        <v>22</v>
      </c>
      <c r="B94" s="12">
        <f>VLOOKUP(A94,'PCR (libres)'!$G$3:$I$100,3,)</f>
        <v>2618249</v>
      </c>
      <c r="C94" s="12">
        <f>IF(ISBLANK('PCR (libres)'!L30),"",'PCR (libres)'!M30)</f>
        <v>10</v>
      </c>
      <c r="D94" s="12">
        <f>VLOOKUP(C94,'PCR (libres)'!$A$3:$D$40,4,)</f>
        <v>1027244</v>
      </c>
      <c r="E94" s="12" t="str">
        <f>IF(ISBLANK('PCR (libres)'!L30),"",CONCATENATE('PCR (libres)'!N30," (",'PCR (libres)'!O30,")"))</f>
        <v>Titular (1)</v>
      </c>
      <c r="F94" s="13">
        <f>IF(ISBLANK('PCR (libres)'!L30),"",VLOOKUP('PCR (libres)'!M30,'PCR (libres)'!$A$2:$C$40,3))</f>
        <v>1</v>
      </c>
      <c r="G94" s="14">
        <f>IF(ISBLANK('PCR (libres)'!L30),"",VLOOKUP('PCR (libres)'!L30,'PCR (libres)'!$G$3:$H$100,2))</f>
        <v>1782.97</v>
      </c>
    </row>
    <row r="95" spans="1:7" x14ac:dyDescent="0.25">
      <c r="A95" s="12">
        <f>IF(ISBLANK('PCR (libres)'!L31),"",'PCR (libres)'!L31)</f>
        <v>23</v>
      </c>
      <c r="B95" s="12">
        <f>VLOOKUP(A95,'PCR (libres)'!$G$3:$I$100,3,)</f>
        <v>2614073</v>
      </c>
      <c r="C95" s="12">
        <f>IF(ISBLANK('PCR (libres)'!L31),"",'PCR (libres)'!M31)</f>
        <v>5</v>
      </c>
      <c r="D95" s="12">
        <f>VLOOKUP(C95,'PCR (libres)'!$A$3:$D$40,4,)</f>
        <v>989288</v>
      </c>
      <c r="E95" s="12" t="str">
        <f>IF(ISBLANK('PCR (libres)'!L31),"",CONCATENATE('PCR (libres)'!N31," (",'PCR (libres)'!O31,")"))</f>
        <v>Titular (1)</v>
      </c>
      <c r="F95" s="13">
        <f>IF(ISBLANK('PCR (libres)'!L31),"",VLOOKUP('PCR (libres)'!M31,'PCR (libres)'!$A$2:$C$40,3))</f>
        <v>1</v>
      </c>
      <c r="G95" s="14">
        <f>IF(ISBLANK('PCR (libres)'!L31),"",VLOOKUP('PCR (libres)'!L31,'PCR (libres)'!$G$3:$H$100,2))</f>
        <v>1813.01</v>
      </c>
    </row>
    <row r="96" spans="1:7" x14ac:dyDescent="0.25">
      <c r="A96" s="12">
        <f>IF(ISBLANK('PCR (libres)'!L32),"",'PCR (libres)'!L32)</f>
        <v>23</v>
      </c>
      <c r="B96" s="12">
        <f>VLOOKUP(A96,'PCR (libres)'!$G$3:$I$100,3,)</f>
        <v>2614073</v>
      </c>
      <c r="C96" s="12">
        <f>IF(ISBLANK('PCR (libres)'!L32),"",'PCR (libres)'!M32)</f>
        <v>6</v>
      </c>
      <c r="D96" s="12">
        <f>VLOOKUP(C96,'PCR (libres)'!$A$3:$D$40,4,)</f>
        <v>989289</v>
      </c>
      <c r="E96" s="12" t="str">
        <f>IF(ISBLANK('PCR (libres)'!L32),"",CONCATENATE('PCR (libres)'!N32," (",'PCR (libres)'!O32,")"))</f>
        <v>Titular (2)</v>
      </c>
      <c r="F96" s="13">
        <f>IF(ISBLANK('PCR (libres)'!L32),"",VLOOKUP('PCR (libres)'!M32,'PCR (libres)'!$A$2:$C$40,3))</f>
        <v>1</v>
      </c>
      <c r="G96" s="14">
        <f>IF(ISBLANK('PCR (libres)'!L32),"",VLOOKUP('PCR (libres)'!L32,'PCR (libres)'!$G$3:$H$100,2))</f>
        <v>1813.01</v>
      </c>
    </row>
    <row r="97" spans="1:7" x14ac:dyDescent="0.25">
      <c r="A97" s="12">
        <f>IF(ISBLANK('PCR (libres)'!L33),"",'PCR (libres)'!L33)</f>
        <v>23</v>
      </c>
      <c r="B97" s="12">
        <f>VLOOKUP(A97,'PCR (libres)'!$G$3:$I$100,3,)</f>
        <v>2614073</v>
      </c>
      <c r="C97" s="12">
        <f>IF(ISBLANK('PCR (libres)'!L33),"",'PCR (libres)'!M33)</f>
        <v>7</v>
      </c>
      <c r="D97" s="12">
        <f>VLOOKUP(C97,'PCR (libres)'!$A$3:$D$40,4,)</f>
        <v>1019708</v>
      </c>
      <c r="E97" s="12" t="str">
        <f>IF(ISBLANK('PCR (libres)'!L33),"",CONCATENATE('PCR (libres)'!N33," (",'PCR (libres)'!O33,")"))</f>
        <v>Titular (3)</v>
      </c>
      <c r="F97" s="13">
        <f>IF(ISBLANK('PCR (libres)'!L33),"",VLOOKUP('PCR (libres)'!M33,'PCR (libres)'!$A$2:$C$40,3))</f>
        <v>1</v>
      </c>
      <c r="G97" s="14">
        <f>IF(ISBLANK('PCR (libres)'!L33),"",VLOOKUP('PCR (libres)'!L33,'PCR (libres)'!$G$3:$H$100,2))</f>
        <v>1813.01</v>
      </c>
    </row>
    <row r="98" spans="1:7" x14ac:dyDescent="0.25">
      <c r="A98" s="12">
        <f>IF(ISBLANK('PCR (libres)'!L44),"",'PCR (libres)'!L44)</f>
        <v>32</v>
      </c>
      <c r="B98" s="12">
        <f>VLOOKUP(A98,'PCR (libres)'!$G$3:$I$100,3,)</f>
        <v>2449572</v>
      </c>
      <c r="C98" s="12">
        <f>IF(ISBLANK('PCR (libres)'!L44),"",'PCR (libres)'!M44)</f>
        <v>2</v>
      </c>
      <c r="D98" s="12">
        <f>VLOOKUP(C98,'PCR (libres)'!$A$3:$D$40,4,)</f>
        <v>727901</v>
      </c>
      <c r="E98" s="12" t="str">
        <f>IF(ISBLANK('PCR (libres)'!L44),"",CONCATENATE('PCR (libres)'!N44," (",'PCR (libres)'!O44,")"))</f>
        <v>Titular (1)</v>
      </c>
      <c r="F98" s="13">
        <f>IF(ISBLANK('PCR (libres)'!L44),"",VLOOKUP('PCR (libres)'!M44,'PCR (libres)'!$A$2:$C$40,3))</f>
        <v>1</v>
      </c>
      <c r="G98" s="14">
        <f>IF(ISBLANK('PCR (libres)'!L44),"",VLOOKUP('PCR (libres)'!L44,'PCR (libres)'!$G$3:$H$100,2))</f>
        <v>4480.62</v>
      </c>
    </row>
    <row r="99" spans="1:7" x14ac:dyDescent="0.25">
      <c r="A99" s="12">
        <f>IF(ISBLANK('PCR (libres)'!L45),"",'PCR (libres)'!L45)</f>
        <v>32</v>
      </c>
      <c r="B99" s="12">
        <f>VLOOKUP(A99,'PCR (libres)'!$G$3:$I$100,3,)</f>
        <v>2449572</v>
      </c>
      <c r="C99" s="12">
        <f>IF(ISBLANK('PCR (libres)'!L45),"",'PCR (libres)'!M45)</f>
        <v>3</v>
      </c>
      <c r="D99" s="12">
        <f>VLOOKUP(C99,'PCR (libres)'!$A$3:$D$40,4,)</f>
        <v>858647</v>
      </c>
      <c r="E99" s="12" t="str">
        <f>IF(ISBLANK('PCR (libres)'!L45),"",CONCATENATE('PCR (libres)'!N45," (",'PCR (libres)'!O45,")"))</f>
        <v>Titular (2)</v>
      </c>
      <c r="F99" s="13">
        <f>IF(ISBLANK('PCR (libres)'!L45),"",VLOOKUP('PCR (libres)'!M45,'PCR (libres)'!$A$2:$C$40,3))</f>
        <v>1</v>
      </c>
      <c r="G99" s="14">
        <f>IF(ISBLANK('PCR (libres)'!L45),"",VLOOKUP('PCR (libres)'!L45,'PCR (libres)'!$G$3:$H$100,2))</f>
        <v>4480.62</v>
      </c>
    </row>
    <row r="100" spans="1:7" x14ac:dyDescent="0.25">
      <c r="A100" s="12">
        <f>IF(ISBLANK('PCR (libres)'!L46),"",'PCR (libres)'!L46)</f>
        <v>33</v>
      </c>
      <c r="B100" s="12">
        <f>VLOOKUP(A100,'PCR (libres)'!$G$3:$I$100,3,)</f>
        <v>2520158</v>
      </c>
      <c r="C100" s="12">
        <f>IF(ISBLANK('PCR (libres)'!L46),"",'PCR (libres)'!M46)</f>
        <v>2</v>
      </c>
      <c r="D100" s="12">
        <f>VLOOKUP(C100,'PCR (libres)'!$A$3:$D$40,4,)</f>
        <v>727901</v>
      </c>
      <c r="E100" s="12" t="str">
        <f>IF(ISBLANK('PCR (libres)'!L46),"",CONCATENATE('PCR (libres)'!N46," (",'PCR (libres)'!O46,")"))</f>
        <v>Titular (1)</v>
      </c>
      <c r="F100" s="13">
        <f>IF(ISBLANK('PCR (libres)'!L46),"",VLOOKUP('PCR (libres)'!M46,'PCR (libres)'!$A$2:$C$40,3))</f>
        <v>1</v>
      </c>
      <c r="G100" s="14">
        <f>IF(ISBLANK('PCR (libres)'!L46),"",VLOOKUP('PCR (libres)'!L46,'PCR (libres)'!$G$3:$H$100,2))</f>
        <v>4480.62</v>
      </c>
    </row>
    <row r="101" spans="1:7" x14ac:dyDescent="0.25">
      <c r="A101" s="12">
        <f>IF(ISBLANK('PCR (libres)'!L47),"",'PCR (libres)'!L47)</f>
        <v>33</v>
      </c>
      <c r="B101" s="12">
        <f>VLOOKUP(A101,'PCR (libres)'!$G$3:$I$100,3,)</f>
        <v>2520158</v>
      </c>
      <c r="C101" s="12">
        <f>IF(ISBLANK('PCR (libres)'!L47),"",'PCR (libres)'!M47)</f>
        <v>3</v>
      </c>
      <c r="D101" s="12">
        <f>VLOOKUP(C101,'PCR (libres)'!$A$3:$D$40,4,)</f>
        <v>858647</v>
      </c>
      <c r="E101" s="12" t="str">
        <f>IF(ISBLANK('PCR (libres)'!L47),"",CONCATENATE('PCR (libres)'!N47," (",'PCR (libres)'!O47,")"))</f>
        <v>Titular (2)</v>
      </c>
      <c r="F101" s="13">
        <f>IF(ISBLANK('PCR (libres)'!L47),"",VLOOKUP('PCR (libres)'!M47,'PCR (libres)'!$A$2:$C$40,3))</f>
        <v>1</v>
      </c>
      <c r="G101" s="14">
        <f>IF(ISBLANK('PCR (libres)'!L47),"",VLOOKUP('PCR (libres)'!L47,'PCR (libres)'!$G$3:$H$100,2))</f>
        <v>4480.62</v>
      </c>
    </row>
    <row r="102" spans="1:7" x14ac:dyDescent="0.25">
      <c r="A102" s="12">
        <f>IF(ISBLANK('PCR (libres)'!L57),"",'PCR (libres)'!L57)</f>
        <v>41</v>
      </c>
      <c r="B102" s="12">
        <f>VLOOKUP(A102,'PCR (libres)'!$G$3:$I$100,3,)</f>
        <v>2585342</v>
      </c>
      <c r="C102" s="12">
        <f>IF(ISBLANK('PCR (libres)'!L57),"",'PCR (libres)'!M57)</f>
        <v>4</v>
      </c>
      <c r="D102" s="12">
        <f>VLOOKUP(C102,'PCR (libres)'!$A$3:$D$40,4,)</f>
        <v>992130</v>
      </c>
      <c r="E102" s="12" t="str">
        <f>IF(ISBLANK('PCR (libres)'!L57),"",CONCATENATE('PCR (libres)'!N57," (",'PCR (libres)'!O57,")"))</f>
        <v>Titular (1)</v>
      </c>
      <c r="F102" s="13">
        <f>IF(ISBLANK('PCR (libres)'!L57),"",VLOOKUP('PCR (libres)'!M57,'PCR (libres)'!$A$2:$C$40,3))</f>
        <v>1</v>
      </c>
      <c r="G102" s="14">
        <f>IF(ISBLANK('PCR (libres)'!L57),"",VLOOKUP('PCR (libres)'!L57,'PCR (libres)'!$G$3:$H$100,2))</f>
        <v>7773.77</v>
      </c>
    </row>
    <row r="103" spans="1:7" x14ac:dyDescent="0.25">
      <c r="A103" s="12">
        <f>IF(ISBLANK('PCR (libres)'!L59),"",'PCR (libres)'!L59)</f>
        <v>43</v>
      </c>
      <c r="B103" s="12">
        <f>VLOOKUP(A103,'PCR (libres)'!$G$3:$I$100,3,)</f>
        <v>2449117</v>
      </c>
      <c r="C103" s="12">
        <f>IF(ISBLANK('PCR (libres)'!L59),"",'PCR (libres)'!M59)</f>
        <v>2</v>
      </c>
      <c r="D103" s="12">
        <f>VLOOKUP(C103,'PCR (libres)'!$A$3:$D$40,4,)</f>
        <v>727901</v>
      </c>
      <c r="E103" s="12" t="str">
        <f>IF(ISBLANK('PCR (libres)'!L59),"",CONCATENATE('PCR (libres)'!N59," (",'PCR (libres)'!O59,")"))</f>
        <v>Titular (1)</v>
      </c>
      <c r="F103" s="13">
        <f>IF(ISBLANK('PCR (libres)'!L59),"",VLOOKUP('PCR (libres)'!M59,'PCR (libres)'!$A$2:$C$40,3))</f>
        <v>1</v>
      </c>
      <c r="G103" s="14">
        <f>IF(ISBLANK('PCR (libres)'!L59),"",VLOOKUP('PCR (libres)'!L59,'PCR (libres)'!$G$3:$H$100,2))</f>
        <v>9008.7000000000007</v>
      </c>
    </row>
    <row r="104" spans="1:7" x14ac:dyDescent="0.25">
      <c r="A104" s="12">
        <f>IF(ISBLANK('PCR (libres)'!L60),"",'PCR (libres)'!L60)</f>
        <v>43</v>
      </c>
      <c r="B104" s="12">
        <f>VLOOKUP(A104,'PCR (libres)'!$G$3:$I$100,3,)</f>
        <v>2449117</v>
      </c>
      <c r="C104" s="12">
        <f>IF(ISBLANK('PCR (libres)'!L60),"",'PCR (libres)'!M60)</f>
        <v>3</v>
      </c>
      <c r="D104" s="12">
        <f>VLOOKUP(C104,'PCR (libres)'!$A$3:$D$40,4,)</f>
        <v>858647</v>
      </c>
      <c r="E104" s="12" t="str">
        <f>IF(ISBLANK('PCR (libres)'!L60),"",CONCATENATE('PCR (libres)'!N60," (",'PCR (libres)'!O60,")"))</f>
        <v>Titular (2)</v>
      </c>
      <c r="F104" s="13">
        <f>IF(ISBLANK('PCR (libres)'!L60),"",VLOOKUP('PCR (libres)'!M60,'PCR (libres)'!$A$2:$C$40,3))</f>
        <v>1</v>
      </c>
      <c r="G104" s="14">
        <f>IF(ISBLANK('PCR (libres)'!L60),"",VLOOKUP('PCR (libres)'!L60,'PCR (libres)'!$G$3:$H$100,2))</f>
        <v>9008.7000000000007</v>
      </c>
    </row>
    <row r="105" spans="1:7" x14ac:dyDescent="0.25">
      <c r="A105" s="12">
        <f>IF(ISBLANK('PCR (libres)'!L65),"",'PCR (libres)'!L65)</f>
        <v>46</v>
      </c>
      <c r="B105" s="12">
        <f>VLOOKUP(A105,'PCR (libres)'!$G$3:$I$100,3,)</f>
        <v>2519784</v>
      </c>
      <c r="C105" s="12">
        <f>IF(ISBLANK('PCR (libres)'!L65),"",'PCR (libres)'!M65)</f>
        <v>2</v>
      </c>
      <c r="D105" s="12">
        <f>VLOOKUP(C105,'PCR (libres)'!$A$3:$D$40,4,)</f>
        <v>727901</v>
      </c>
      <c r="E105" s="12" t="str">
        <f>IF(ISBLANK('PCR (libres)'!L65),"",CONCATENATE('PCR (libres)'!N65," (",'PCR (libres)'!O65,")"))</f>
        <v>Titular (1)</v>
      </c>
      <c r="F105" s="13">
        <f>IF(ISBLANK('PCR (libres)'!L65),"",VLOOKUP('PCR (libres)'!M65,'PCR (libres)'!$A$2:$C$40,3))</f>
        <v>1</v>
      </c>
      <c r="G105" s="14">
        <f>IF(ISBLANK('PCR (libres)'!L65),"",VLOOKUP('PCR (libres)'!L65,'PCR (libres)'!$G$3:$H$100,2))</f>
        <v>9332.9699999999993</v>
      </c>
    </row>
    <row r="106" spans="1:7" x14ac:dyDescent="0.25">
      <c r="A106" s="12">
        <f>IF(ISBLANK('PCR (libres)'!L66),"",'PCR (libres)'!L66)</f>
        <v>46</v>
      </c>
      <c r="B106" s="12">
        <f>VLOOKUP(A106,'PCR (libres)'!$G$3:$I$100,3,)</f>
        <v>2519784</v>
      </c>
      <c r="C106" s="12">
        <f>IF(ISBLANK('PCR (libres)'!L66),"",'PCR (libres)'!M66)</f>
        <v>3</v>
      </c>
      <c r="D106" s="12">
        <f>VLOOKUP(C106,'PCR (libres)'!$A$3:$D$40,4,)</f>
        <v>858647</v>
      </c>
      <c r="E106" s="12" t="str">
        <f>IF(ISBLANK('PCR (libres)'!L66),"",CONCATENATE('PCR (libres)'!N66," (",'PCR (libres)'!O66,")"))</f>
        <v>Titular (2)</v>
      </c>
      <c r="F106" s="13">
        <f>IF(ISBLANK('PCR (libres)'!L66),"",VLOOKUP('PCR (libres)'!M66,'PCR (libres)'!$A$2:$C$40,3))</f>
        <v>1</v>
      </c>
      <c r="G106" s="14">
        <f>IF(ISBLANK('PCR (libres)'!L66),"",VLOOKUP('PCR (libres)'!L66,'PCR (libres)'!$G$3:$H$100,2))</f>
        <v>9332.9699999999993</v>
      </c>
    </row>
    <row r="107" spans="1:7" x14ac:dyDescent="0.25">
      <c r="A107" s="12">
        <f>IF(ISBLANK('PCR (libres)'!L70),"",'PCR (libres)'!L70)</f>
        <v>48</v>
      </c>
      <c r="B107" s="12">
        <f>VLOOKUP(A107,'PCR (libres)'!$G$3:$I$100,3,)</f>
        <v>2613541</v>
      </c>
      <c r="C107" s="12">
        <f>IF(ISBLANK('PCR (libres)'!L70),"",'PCR (libres)'!M70)</f>
        <v>8</v>
      </c>
      <c r="D107" s="12">
        <f>VLOOKUP(C107,'PCR (libres)'!$A$3:$D$40,4,)</f>
        <v>1020544</v>
      </c>
      <c r="E107" s="12" t="str">
        <f>IF(ISBLANK('PCR (libres)'!L70),"",CONCATENATE('PCR (libres)'!N70," (",'PCR (libres)'!O70,")"))</f>
        <v>Titular (1)</v>
      </c>
      <c r="F107" s="13">
        <f>IF(ISBLANK('PCR (libres)'!L70),"",VLOOKUP('PCR (libres)'!M70,'PCR (libres)'!$A$2:$C$40,3))</f>
        <v>1</v>
      </c>
      <c r="G107" s="14">
        <f>IF(ISBLANK('PCR (libres)'!L70),"",VLOOKUP('PCR (libres)'!L70,'PCR (libres)'!$G$3:$H$100,2))</f>
        <v>36450</v>
      </c>
    </row>
    <row r="108" spans="1:7" x14ac:dyDescent="0.25">
      <c r="A108" s="12">
        <f>IF(ISBLANK('PCR (libres)'!L76),"",'PCR (libres)'!L76)</f>
        <v>52</v>
      </c>
      <c r="B108" s="12">
        <f>VLOOKUP(A108,'PCR (libres)'!$G$3:$I$100,3,)</f>
        <v>2519873</v>
      </c>
      <c r="C108" s="12">
        <f>IF(ISBLANK('PCR (libres)'!L76),"",'PCR (libres)'!M76)</f>
        <v>2</v>
      </c>
      <c r="D108" s="12">
        <f>VLOOKUP(C108,'PCR (libres)'!$A$3:$D$40,4,)</f>
        <v>727901</v>
      </c>
      <c r="E108" s="12" t="str">
        <f>IF(ISBLANK('PCR (libres)'!L76),"",CONCATENATE('PCR (libres)'!N76," (",'PCR (libres)'!O76,")"))</f>
        <v>Titular (1)</v>
      </c>
      <c r="F108" s="13">
        <f>IF(ISBLANK('PCR (libres)'!L76),"",VLOOKUP('PCR (libres)'!M76,'PCR (libres)'!$A$2:$C$40,3))</f>
        <v>1</v>
      </c>
      <c r="G108" s="14">
        <f>IF(ISBLANK('PCR (libres)'!L76),"",VLOOKUP('PCR (libres)'!L76,'PCR (libres)'!$G$3:$H$100,2))</f>
        <v>10495.8</v>
      </c>
    </row>
    <row r="109" spans="1:7" x14ac:dyDescent="0.25">
      <c r="A109" s="12">
        <f>IF(ISBLANK('PCR (libres)'!L77),"",'PCR (libres)'!L77)</f>
        <v>52</v>
      </c>
      <c r="B109" s="12">
        <f>VLOOKUP(A109,'PCR (libres)'!$G$3:$I$100,3,)</f>
        <v>2519873</v>
      </c>
      <c r="C109" s="12">
        <f>IF(ISBLANK('PCR (libres)'!L77),"",'PCR (libres)'!M77)</f>
        <v>3</v>
      </c>
      <c r="D109" s="12">
        <f>VLOOKUP(C109,'PCR (libres)'!$A$3:$D$40,4,)</f>
        <v>858647</v>
      </c>
      <c r="E109" s="12" t="str">
        <f>IF(ISBLANK('PCR (libres)'!L77),"",CONCATENATE('PCR (libres)'!N77," (",'PCR (libres)'!O77,")"))</f>
        <v>Titular (2)</v>
      </c>
      <c r="F109" s="13">
        <f>IF(ISBLANK('PCR (libres)'!L77),"",VLOOKUP('PCR (libres)'!M77,'PCR (libres)'!$A$2:$C$40,3))</f>
        <v>1</v>
      </c>
      <c r="G109" s="14">
        <f>IF(ISBLANK('PCR (libres)'!L77),"",VLOOKUP('PCR (libres)'!L77,'PCR (libres)'!$G$3:$H$100,2))</f>
        <v>10495.8</v>
      </c>
    </row>
    <row r="110" spans="1:7" x14ac:dyDescent="0.25">
      <c r="A110" s="12">
        <f>IF(ISBLANK('PCR (libres)'!L78),"",'PCR (libres)'!L78)</f>
        <v>53</v>
      </c>
      <c r="B110" s="12">
        <f>VLOOKUP(A110,'PCR (libres)'!$G$3:$I$100,3,)</f>
        <v>2520054</v>
      </c>
      <c r="C110" s="12">
        <f>IF(ISBLANK('PCR (libres)'!L78),"",'PCR (libres)'!M78)</f>
        <v>2</v>
      </c>
      <c r="D110" s="12">
        <f>VLOOKUP(C110,'PCR (libres)'!$A$3:$D$40,4,)</f>
        <v>727901</v>
      </c>
      <c r="E110" s="12" t="str">
        <f>IF(ISBLANK('PCR (libres)'!L78),"",CONCATENATE('PCR (libres)'!N78," (",'PCR (libres)'!O78,")"))</f>
        <v>Titular (1)</v>
      </c>
      <c r="F110" s="13">
        <f>IF(ISBLANK('PCR (libres)'!L78),"",VLOOKUP('PCR (libres)'!M78,'PCR (libres)'!$A$2:$C$40,3))</f>
        <v>1</v>
      </c>
      <c r="G110" s="14">
        <f>IF(ISBLANK('PCR (libres)'!L78),"",VLOOKUP('PCR (libres)'!L78,'PCR (libres)'!$G$3:$H$100,2))</f>
        <v>10495.8</v>
      </c>
    </row>
    <row r="111" spans="1:7" x14ac:dyDescent="0.25">
      <c r="A111" s="12">
        <f>IF(ISBLANK('PCR (libres)'!L79),"",'PCR (libres)'!L79)</f>
        <v>53</v>
      </c>
      <c r="B111" s="12">
        <f>VLOOKUP(A111,'PCR (libres)'!$G$3:$I$100,3,)</f>
        <v>2520054</v>
      </c>
      <c r="C111" s="12">
        <f>IF(ISBLANK('PCR (libres)'!L79),"",'PCR (libres)'!M79)</f>
        <v>3</v>
      </c>
      <c r="D111" s="12">
        <f>VLOOKUP(C111,'PCR (libres)'!$A$3:$D$40,4,)</f>
        <v>858647</v>
      </c>
      <c r="E111" s="12" t="str">
        <f>IF(ISBLANK('PCR (libres)'!L79),"",CONCATENATE('PCR (libres)'!N79," (",'PCR (libres)'!O79,")"))</f>
        <v>Titular (2)</v>
      </c>
      <c r="F111" s="13">
        <f>IF(ISBLANK('PCR (libres)'!L79),"",VLOOKUP('PCR (libres)'!M79,'PCR (libres)'!$A$2:$C$40,3))</f>
        <v>1</v>
      </c>
      <c r="G111" s="14">
        <f>IF(ISBLANK('PCR (libres)'!L79),"",VLOOKUP('PCR (libres)'!L79,'PCR (libres)'!$G$3:$H$100,2))</f>
        <v>10495.8</v>
      </c>
    </row>
    <row r="112" spans="1:7" x14ac:dyDescent="0.25">
      <c r="A112" s="12">
        <f>IF(ISBLANK('PCR (libres)'!L80),"",'PCR (libres)'!L80)</f>
        <v>54</v>
      </c>
      <c r="B112" s="12">
        <f>VLOOKUP(A112,'PCR (libres)'!$G$3:$I$100,3,)</f>
        <v>2614371</v>
      </c>
      <c r="C112" s="12">
        <f>IF(ISBLANK('PCR (libres)'!L80),"",'PCR (libres)'!M80)</f>
        <v>8</v>
      </c>
      <c r="D112" s="12">
        <f>VLOOKUP(C112,'PCR (libres)'!$A$3:$D$40,4,)</f>
        <v>1020544</v>
      </c>
      <c r="E112" s="12" t="str">
        <f>IF(ISBLANK('PCR (libres)'!L80),"",CONCATENATE('PCR (libres)'!N80," (",'PCR (libres)'!O80,")"))</f>
        <v>Titular (1)</v>
      </c>
      <c r="F112" s="13">
        <f>IF(ISBLANK('PCR (libres)'!L80),"",VLOOKUP('PCR (libres)'!M80,'PCR (libres)'!$A$2:$C$40,3))</f>
        <v>1</v>
      </c>
      <c r="G112" s="14">
        <f>IF(ISBLANK('PCR (libres)'!L80),"",VLOOKUP('PCR (libres)'!L80,'PCR (libres)'!$G$3:$H$100,2))</f>
        <v>10540.09</v>
      </c>
    </row>
    <row r="113" spans="1:7" x14ac:dyDescent="0.25">
      <c r="A113" s="12">
        <f>IF(ISBLANK('PCR (libres)'!L81),"",'PCR (libres)'!L81)</f>
        <v>55</v>
      </c>
      <c r="B113" s="12">
        <f>VLOOKUP(A113,'PCR (libres)'!$G$3:$I$100,3,)</f>
        <v>2520226</v>
      </c>
      <c r="C113" s="12">
        <f>IF(ISBLANK('PCR (libres)'!L81),"",'PCR (libres)'!M81)</f>
        <v>2</v>
      </c>
      <c r="D113" s="12">
        <f>VLOOKUP(C113,'PCR (libres)'!$A$3:$D$40,4,)</f>
        <v>727901</v>
      </c>
      <c r="E113" s="12" t="str">
        <f>IF(ISBLANK('PCR (libres)'!L81),"",CONCATENATE('PCR (libres)'!N81," (",'PCR (libres)'!O81,")"))</f>
        <v>Titular (1)</v>
      </c>
      <c r="F113" s="13">
        <f>IF(ISBLANK('PCR (libres)'!L81),"",VLOOKUP('PCR (libres)'!M81,'PCR (libres)'!$A$2:$C$40,3))</f>
        <v>1</v>
      </c>
      <c r="G113" s="14">
        <f>IF(ISBLANK('PCR (libres)'!L81),"",VLOOKUP('PCR (libres)'!L81,'PCR (libres)'!$G$3:$H$100,2))</f>
        <v>10733.1</v>
      </c>
    </row>
    <row r="114" spans="1:7" x14ac:dyDescent="0.25">
      <c r="A114" s="12">
        <f>IF(ISBLANK('PCR (libres)'!L82),"",'PCR (libres)'!L82)</f>
        <v>55</v>
      </c>
      <c r="B114" s="12">
        <f>VLOOKUP(A114,'PCR (libres)'!$G$3:$I$100,3,)</f>
        <v>2520226</v>
      </c>
      <c r="C114" s="12">
        <f>IF(ISBLANK('PCR (libres)'!L82),"",'PCR (libres)'!M82)</f>
        <v>3</v>
      </c>
      <c r="D114" s="12">
        <f>VLOOKUP(C114,'PCR (libres)'!$A$3:$D$40,4,)</f>
        <v>858647</v>
      </c>
      <c r="E114" s="12" t="str">
        <f>IF(ISBLANK('PCR (libres)'!L82),"",CONCATENATE('PCR (libres)'!N82," (",'PCR (libres)'!O82,")"))</f>
        <v>Titular (2)</v>
      </c>
      <c r="F114" s="13">
        <f>IF(ISBLANK('PCR (libres)'!L82),"",VLOOKUP('PCR (libres)'!M82,'PCR (libres)'!$A$2:$C$40,3))</f>
        <v>1</v>
      </c>
      <c r="G114" s="14">
        <f>IF(ISBLANK('PCR (libres)'!L82),"",VLOOKUP('PCR (libres)'!L82,'PCR (libres)'!$G$3:$H$100,2))</f>
        <v>10733.1</v>
      </c>
    </row>
    <row r="115" spans="1:7" x14ac:dyDescent="0.25">
      <c r="A115" s="12">
        <f>IF(ISBLANK('PCR (libres)'!L83),"",'PCR (libres)'!L83)</f>
        <v>56</v>
      </c>
      <c r="B115" s="12">
        <f>VLOOKUP(A115,'PCR (libres)'!$G$3:$I$100,3,)</f>
        <v>2449670</v>
      </c>
      <c r="C115" s="12">
        <f>IF(ISBLANK('PCR (libres)'!L83),"",'PCR (libres)'!M83)</f>
        <v>2</v>
      </c>
      <c r="D115" s="12">
        <f>VLOOKUP(C115,'PCR (libres)'!$A$3:$D$40,4,)</f>
        <v>727901</v>
      </c>
      <c r="E115" s="12" t="str">
        <f>IF(ISBLANK('PCR (libres)'!L83),"",CONCATENATE('PCR (libres)'!N83," (",'PCR (libres)'!O83,")"))</f>
        <v>Titular (1)</v>
      </c>
      <c r="F115" s="13">
        <f>IF(ISBLANK('PCR (libres)'!L83),"",VLOOKUP('PCR (libres)'!M83,'PCR (libres)'!$A$2:$C$40,3))</f>
        <v>1</v>
      </c>
      <c r="G115" s="14">
        <f>IF(ISBLANK('PCR (libres)'!L83),"",VLOOKUP('PCR (libres)'!L83,'PCR (libres)'!$G$3:$H$100,2))</f>
        <v>11279.87</v>
      </c>
    </row>
    <row r="116" spans="1:7" x14ac:dyDescent="0.25">
      <c r="A116" s="12">
        <f>IF(ISBLANK('PCR (libres)'!L84),"",'PCR (libres)'!L84)</f>
        <v>56</v>
      </c>
      <c r="B116" s="12">
        <f>VLOOKUP(A116,'PCR (libres)'!$G$3:$I$100,3,)</f>
        <v>2449670</v>
      </c>
      <c r="C116" s="12">
        <f>IF(ISBLANK('PCR (libres)'!L84),"",'PCR (libres)'!M84)</f>
        <v>3</v>
      </c>
      <c r="D116" s="12">
        <f>VLOOKUP(C116,'PCR (libres)'!$A$3:$D$40,4,)</f>
        <v>858647</v>
      </c>
      <c r="E116" s="12" t="str">
        <f>IF(ISBLANK('PCR (libres)'!L84),"",CONCATENATE('PCR (libres)'!N84," (",'PCR (libres)'!O84,")"))</f>
        <v>Titular (2)</v>
      </c>
      <c r="F116" s="13">
        <f>IF(ISBLANK('PCR (libres)'!L84),"",VLOOKUP('PCR (libres)'!M84,'PCR (libres)'!$A$2:$C$40,3))</f>
        <v>1</v>
      </c>
      <c r="G116" s="14">
        <f>IF(ISBLANK('PCR (libres)'!L84),"",VLOOKUP('PCR (libres)'!L84,'PCR (libres)'!$G$3:$H$100,2))</f>
        <v>11279.87</v>
      </c>
    </row>
    <row r="117" spans="1:7" x14ac:dyDescent="0.25">
      <c r="A117" s="12">
        <f>IF(ISBLANK('PCR (libres)'!L85),"",'PCR (libres)'!L85)</f>
        <v>57</v>
      </c>
      <c r="B117" s="12">
        <f>VLOOKUP(A117,'PCR (libres)'!$G$3:$I$100,3,)</f>
        <v>2520242</v>
      </c>
      <c r="C117" s="12">
        <f>IF(ISBLANK('PCR (libres)'!L85),"",'PCR (libres)'!M85)</f>
        <v>2</v>
      </c>
      <c r="D117" s="12">
        <f>VLOOKUP(C117,'PCR (libres)'!$A$3:$D$40,4,)</f>
        <v>727901</v>
      </c>
      <c r="E117" s="12" t="str">
        <f>IF(ISBLANK('PCR (libres)'!L85),"",CONCATENATE('PCR (libres)'!N85," (",'PCR (libres)'!O85,")"))</f>
        <v>Titular (1)</v>
      </c>
      <c r="F117" s="13">
        <f>IF(ISBLANK('PCR (libres)'!L85),"",VLOOKUP('PCR (libres)'!M85,'PCR (libres)'!$A$2:$C$40,3))</f>
        <v>1</v>
      </c>
      <c r="G117" s="14">
        <f>IF(ISBLANK('PCR (libres)'!L85),"",VLOOKUP('PCR (libres)'!L85,'PCR (libres)'!$G$3:$H$100,2))</f>
        <v>11279.87</v>
      </c>
    </row>
    <row r="118" spans="1:7" x14ac:dyDescent="0.25">
      <c r="A118" s="12">
        <f>IF(ISBLANK('PCR (libres)'!L86),"",'PCR (libres)'!L86)</f>
        <v>57</v>
      </c>
      <c r="B118" s="12">
        <f>VLOOKUP(A118,'PCR (libres)'!$G$3:$I$100,3,)</f>
        <v>2520242</v>
      </c>
      <c r="C118" s="12">
        <f>IF(ISBLANK('PCR (libres)'!L86),"",'PCR (libres)'!M86)</f>
        <v>3</v>
      </c>
      <c r="D118" s="12">
        <f>VLOOKUP(C118,'PCR (libres)'!$A$3:$D$40,4,)</f>
        <v>858647</v>
      </c>
      <c r="E118" s="12" t="str">
        <f>IF(ISBLANK('PCR (libres)'!L86),"",CONCATENATE('PCR (libres)'!N86," (",'PCR (libres)'!O86,")"))</f>
        <v>Titular (2)</v>
      </c>
      <c r="F118" s="13">
        <f>IF(ISBLANK('PCR (libres)'!L86),"",VLOOKUP('PCR (libres)'!M86,'PCR (libres)'!$A$2:$C$40,3))</f>
        <v>1</v>
      </c>
      <c r="G118" s="14">
        <f>IF(ISBLANK('PCR (libres)'!L86),"",VLOOKUP('PCR (libres)'!L86,'PCR (libres)'!$G$3:$H$100,2))</f>
        <v>11279.87</v>
      </c>
    </row>
    <row r="119" spans="1:7" x14ac:dyDescent="0.25">
      <c r="A119" s="12">
        <f>IF(ISBLANK('PCR (libres)'!L87),"",'PCR (libres)'!L87)</f>
        <v>58</v>
      </c>
      <c r="B119" s="12">
        <f>VLOOKUP(A119,'PCR (libres)'!$G$3:$I$100,3,)</f>
        <v>2449574</v>
      </c>
      <c r="C119" s="12">
        <f>IF(ISBLANK('PCR (libres)'!L87),"",'PCR (libres)'!M87)</f>
        <v>2</v>
      </c>
      <c r="D119" s="12">
        <f>VLOOKUP(C119,'PCR (libres)'!$A$3:$D$40,4,)</f>
        <v>727901</v>
      </c>
      <c r="E119" s="12" t="str">
        <f>IF(ISBLANK('PCR (libres)'!L87),"",CONCATENATE('PCR (libres)'!N87," (",'PCR (libres)'!O87,")"))</f>
        <v>Titular (1)</v>
      </c>
      <c r="F119" s="13">
        <f>IF(ISBLANK('PCR (libres)'!L87),"",VLOOKUP('PCR (libres)'!M87,'PCR (libres)'!$A$2:$C$40,3))</f>
        <v>1</v>
      </c>
      <c r="G119" s="14">
        <f>IF(ISBLANK('PCR (libres)'!L87),"",VLOOKUP('PCR (libres)'!L87,'PCR (libres)'!$G$3:$H$100,2))</f>
        <v>11451.12</v>
      </c>
    </row>
    <row r="120" spans="1:7" x14ac:dyDescent="0.25">
      <c r="A120" s="12">
        <f>IF(ISBLANK('PCR (libres)'!L88),"",'PCR (libres)'!L88)</f>
        <v>58</v>
      </c>
      <c r="B120" s="12">
        <f>VLOOKUP(A120,'PCR (libres)'!$G$3:$I$100,3,)</f>
        <v>2449574</v>
      </c>
      <c r="C120" s="12">
        <f>IF(ISBLANK('PCR (libres)'!L88),"",'PCR (libres)'!M88)</f>
        <v>3</v>
      </c>
      <c r="D120" s="12">
        <f>VLOOKUP(C120,'PCR (libres)'!$A$3:$D$40,4,)</f>
        <v>858647</v>
      </c>
      <c r="E120" s="12" t="str">
        <f>IF(ISBLANK('PCR (libres)'!L88),"",CONCATENATE('PCR (libres)'!N88," (",'PCR (libres)'!O88,")"))</f>
        <v>Titular (2)</v>
      </c>
      <c r="F120" s="13">
        <f>IF(ISBLANK('PCR (libres)'!L88),"",VLOOKUP('PCR (libres)'!M88,'PCR (libres)'!$A$2:$C$40,3))</f>
        <v>1</v>
      </c>
      <c r="G120" s="14">
        <f>IF(ISBLANK('PCR (libres)'!L88),"",VLOOKUP('PCR (libres)'!L88,'PCR (libres)'!$G$3:$H$100,2))</f>
        <v>11451.12</v>
      </c>
    </row>
    <row r="121" spans="1:7" x14ac:dyDescent="0.25">
      <c r="A121" s="12">
        <f>IF(ISBLANK('PCR (libres)'!L90),"",'PCR (libres)'!L90)</f>
        <v>60</v>
      </c>
      <c r="B121" s="12">
        <f>VLOOKUP(A121,'PCR (libres)'!$G$3:$I$100,3,)</f>
        <v>2449349</v>
      </c>
      <c r="C121" s="12">
        <f>IF(ISBLANK('PCR (libres)'!L90),"",'PCR (libres)'!M90)</f>
        <v>2</v>
      </c>
      <c r="D121" s="12">
        <f>VLOOKUP(C121,'PCR (libres)'!$A$3:$D$40,4,)</f>
        <v>727901</v>
      </c>
      <c r="E121" s="12" t="str">
        <f>IF(ISBLANK('PCR (libres)'!L90),"",CONCATENATE('PCR (libres)'!N90," (",'PCR (libres)'!O90,")"))</f>
        <v>Titular (1)</v>
      </c>
      <c r="F121" s="13">
        <f>IF(ISBLANK('PCR (libres)'!L90),"",VLOOKUP('PCR (libres)'!M90,'PCR (libres)'!$A$2:$C$40,3))</f>
        <v>1</v>
      </c>
      <c r="G121" s="14">
        <f>IF(ISBLANK('PCR (libres)'!L90),"",VLOOKUP('PCR (libres)'!L90,'PCR (libres)'!$G$3:$H$100,2))</f>
        <v>12597.48</v>
      </c>
    </row>
    <row r="122" spans="1:7" x14ac:dyDescent="0.25">
      <c r="A122" s="12">
        <f>IF(ISBLANK('PCR (libres)'!L91),"",'PCR (libres)'!L91)</f>
        <v>60</v>
      </c>
      <c r="B122" s="12">
        <f>VLOOKUP(A122,'PCR (libres)'!$G$3:$I$100,3,)</f>
        <v>2449349</v>
      </c>
      <c r="C122" s="12">
        <f>IF(ISBLANK('PCR (libres)'!L91),"",'PCR (libres)'!M91)</f>
        <v>3</v>
      </c>
      <c r="D122" s="12">
        <f>VLOOKUP(C122,'PCR (libres)'!$A$3:$D$40,4,)</f>
        <v>858647</v>
      </c>
      <c r="E122" s="12" t="str">
        <f>IF(ISBLANK('PCR (libres)'!L91),"",CONCATENATE('PCR (libres)'!N91," (",'PCR (libres)'!O91,")"))</f>
        <v>Titular (2)</v>
      </c>
      <c r="F122" s="13">
        <f>IF(ISBLANK('PCR (libres)'!L91),"",VLOOKUP('PCR (libres)'!M91,'PCR (libres)'!$A$2:$C$40,3))</f>
        <v>1</v>
      </c>
      <c r="G122" s="14">
        <f>IF(ISBLANK('PCR (libres)'!L91),"",VLOOKUP('PCR (libres)'!L91,'PCR (libres)'!$G$3:$H$100,2))</f>
        <v>12597.48</v>
      </c>
    </row>
    <row r="123" spans="1:7" x14ac:dyDescent="0.25">
      <c r="A123" s="12">
        <f>IF(ISBLANK('PCR (libres)'!L92),"",'PCR (libres)'!L92)</f>
        <v>61</v>
      </c>
      <c r="B123" s="12">
        <f>VLOOKUP(A123,'PCR (libres)'!$G$3:$I$100,3,)</f>
        <v>2449350</v>
      </c>
      <c r="C123" s="12">
        <f>IF(ISBLANK('PCR (libres)'!L92),"",'PCR (libres)'!M92)</f>
        <v>2</v>
      </c>
      <c r="D123" s="12">
        <f>VLOOKUP(C123,'PCR (libres)'!$A$3:$D$40,4,)</f>
        <v>727901</v>
      </c>
      <c r="E123" s="12" t="str">
        <f>IF(ISBLANK('PCR (libres)'!L92),"",CONCATENATE('PCR (libres)'!N92," (",'PCR (libres)'!O92,")"))</f>
        <v>Titular (1)</v>
      </c>
      <c r="F123" s="13">
        <f>IF(ISBLANK('PCR (libres)'!L92),"",VLOOKUP('PCR (libres)'!M92,'PCR (libres)'!$A$2:$C$40,3))</f>
        <v>1</v>
      </c>
      <c r="G123" s="14">
        <f>IF(ISBLANK('PCR (libres)'!L92),"",VLOOKUP('PCR (libres)'!L92,'PCR (libres)'!$G$3:$H$100,2))</f>
        <v>12879.72</v>
      </c>
    </row>
    <row r="124" spans="1:7" x14ac:dyDescent="0.25">
      <c r="A124" s="12">
        <f>IF(ISBLANK('PCR (libres)'!L93),"",'PCR (libres)'!L93)</f>
        <v>61</v>
      </c>
      <c r="B124" s="12">
        <f>VLOOKUP(A124,'PCR (libres)'!$G$3:$I$100,3,)</f>
        <v>2449350</v>
      </c>
      <c r="C124" s="12">
        <f>IF(ISBLANK('PCR (libres)'!L93),"",'PCR (libres)'!M93)</f>
        <v>3</v>
      </c>
      <c r="D124" s="12">
        <f>VLOOKUP(C124,'PCR (libres)'!$A$3:$D$40,4,)</f>
        <v>858647</v>
      </c>
      <c r="E124" s="12" t="str">
        <f>IF(ISBLANK('PCR (libres)'!L93),"",CONCATENATE('PCR (libres)'!N93," (",'PCR (libres)'!O93,")"))</f>
        <v>Titular (2)</v>
      </c>
      <c r="F124" s="13">
        <f>IF(ISBLANK('PCR (libres)'!L93),"",VLOOKUP('PCR (libres)'!M93,'PCR (libres)'!$A$2:$C$40,3))</f>
        <v>1</v>
      </c>
      <c r="G124" s="14">
        <f>IF(ISBLANK('PCR (libres)'!L93),"",VLOOKUP('PCR (libres)'!L93,'PCR (libres)'!$G$3:$H$100,2))</f>
        <v>12879.72</v>
      </c>
    </row>
    <row r="125" spans="1:7" x14ac:dyDescent="0.25">
      <c r="A125" s="12">
        <f>IF(ISBLANK('PCR (libres)'!L94),"",'PCR (libres)'!L94)</f>
        <v>62</v>
      </c>
      <c r="B125" s="12">
        <f>VLOOKUP(A125,'PCR (libres)'!$G$3:$I$100,3,)</f>
        <v>2449573</v>
      </c>
      <c r="C125" s="12">
        <f>IF(ISBLANK('PCR (libres)'!L94),"",'PCR (libres)'!M94)</f>
        <v>2</v>
      </c>
      <c r="D125" s="12">
        <f>VLOOKUP(C125,'PCR (libres)'!$A$3:$D$40,4,)</f>
        <v>727901</v>
      </c>
      <c r="E125" s="12" t="str">
        <f>IF(ISBLANK('PCR (libres)'!L94),"",CONCATENATE('PCR (libres)'!N94," (",'PCR (libres)'!O94,")"))</f>
        <v>Titular (1)</v>
      </c>
      <c r="F125" s="13">
        <f>IF(ISBLANK('PCR (libres)'!L94),"",VLOOKUP('PCR (libres)'!M94,'PCR (libres)'!$A$2:$C$40,3))</f>
        <v>1</v>
      </c>
      <c r="G125" s="14">
        <f>IF(ISBLANK('PCR (libres)'!L94),"",VLOOKUP('PCR (libres)'!L94,'PCR (libres)'!$G$3:$H$100,2))</f>
        <v>12879.72</v>
      </c>
    </row>
    <row r="126" spans="1:7" x14ac:dyDescent="0.25">
      <c r="A126" s="12">
        <f>IF(ISBLANK('PCR (libres)'!L95),"",'PCR (libres)'!L95)</f>
        <v>62</v>
      </c>
      <c r="B126" s="12">
        <f>VLOOKUP(A126,'PCR (libres)'!$G$3:$I$100,3,)</f>
        <v>2449573</v>
      </c>
      <c r="C126" s="12">
        <f>IF(ISBLANK('PCR (libres)'!L95),"",'PCR (libres)'!M95)</f>
        <v>3</v>
      </c>
      <c r="D126" s="12">
        <f>VLOOKUP(C126,'PCR (libres)'!$A$3:$D$40,4,)</f>
        <v>858647</v>
      </c>
      <c r="E126" s="12" t="str">
        <f>IF(ISBLANK('PCR (libres)'!L95),"",CONCATENATE('PCR (libres)'!N95," (",'PCR (libres)'!O95,")"))</f>
        <v>Titular (2)</v>
      </c>
      <c r="F126" s="13">
        <f>IF(ISBLANK('PCR (libres)'!L95),"",VLOOKUP('PCR (libres)'!M95,'PCR (libres)'!$A$2:$C$40,3))</f>
        <v>1</v>
      </c>
      <c r="G126" s="14">
        <f>IF(ISBLANK('PCR (libres)'!L95),"",VLOOKUP('PCR (libres)'!L95,'PCR (libres)'!$G$3:$H$100,2))</f>
        <v>12879.72</v>
      </c>
    </row>
    <row r="127" spans="1:7" x14ac:dyDescent="0.25">
      <c r="A127" s="12">
        <f>IF(ISBLANK('PCR (libres)'!L101),"",'PCR (libres)'!L101)</f>
        <v>68</v>
      </c>
      <c r="B127" s="12">
        <f>VLOOKUP(A127,'PCR (libres)'!$G$3:$I$100,3,)</f>
        <v>2449786</v>
      </c>
      <c r="C127" s="12">
        <f>IF(ISBLANK('PCR (libres)'!L101),"",'PCR (libres)'!M101)</f>
        <v>2</v>
      </c>
      <c r="D127" s="12">
        <f>VLOOKUP(C127,'PCR (libres)'!$A$3:$D$40,4,)</f>
        <v>727901</v>
      </c>
      <c r="E127" s="12" t="str">
        <f>IF(ISBLANK('PCR (libres)'!L101),"",CONCATENATE('PCR (libres)'!N101," (",'PCR (libres)'!O101,")"))</f>
        <v>Titular (1)</v>
      </c>
      <c r="F127" s="13">
        <f>IF(ISBLANK('PCR (libres)'!L101),"",VLOOKUP('PCR (libres)'!M101,'PCR (libres)'!$A$2:$C$40,3))</f>
        <v>1</v>
      </c>
      <c r="G127" s="14">
        <f>IF(ISBLANK('PCR (libres)'!L101),"",VLOOKUP('PCR (libres)'!L101,'PCR (libres)'!$G$3:$H$100,2))</f>
        <v>15123.06</v>
      </c>
    </row>
    <row r="128" spans="1:7" x14ac:dyDescent="0.25">
      <c r="A128" s="12">
        <f>IF(ISBLANK('PCR (libres)'!L102),"",'PCR (libres)'!L102)</f>
        <v>68</v>
      </c>
      <c r="B128" s="12">
        <f>VLOOKUP(A128,'PCR (libres)'!$G$3:$I$100,3,)</f>
        <v>2449786</v>
      </c>
      <c r="C128" s="12">
        <f>IF(ISBLANK('PCR (libres)'!L102),"",'PCR (libres)'!M102)</f>
        <v>3</v>
      </c>
      <c r="D128" s="12">
        <f>VLOOKUP(C128,'PCR (libres)'!$A$3:$D$40,4,)</f>
        <v>858647</v>
      </c>
      <c r="E128" s="12" t="str">
        <f>IF(ISBLANK('PCR (libres)'!L102),"",CONCATENATE('PCR (libres)'!N102," (",'PCR (libres)'!O102,")"))</f>
        <v>Titular (2)</v>
      </c>
      <c r="F128" s="13">
        <f>IF(ISBLANK('PCR (libres)'!L102),"",VLOOKUP('PCR (libres)'!M102,'PCR (libres)'!$A$2:$C$40,3))</f>
        <v>1</v>
      </c>
      <c r="G128" s="14">
        <f>IF(ISBLANK('PCR (libres)'!L102),"",VLOOKUP('PCR (libres)'!L102,'PCR (libres)'!$G$3:$H$100,2))</f>
        <v>15123.06</v>
      </c>
    </row>
    <row r="129" spans="1:7" x14ac:dyDescent="0.25">
      <c r="A129" s="12">
        <f>IF(ISBLANK('PCR (libres)'!L106),"",'PCR (libres)'!L106)</f>
        <v>70</v>
      </c>
      <c r="B129" s="12">
        <f>VLOOKUP(A129,'PCR (libres)'!$G$3:$I$100,3,)</f>
        <v>2614058</v>
      </c>
      <c r="C129" s="12">
        <f>IF(ISBLANK('PCR (libres)'!L106),"",'PCR (libres)'!M106)</f>
        <v>5</v>
      </c>
      <c r="D129" s="12">
        <f>VLOOKUP(C129,'PCR (libres)'!$A$3:$D$40,4,)</f>
        <v>989288</v>
      </c>
      <c r="E129" s="12" t="str">
        <f>IF(ISBLANK('PCR (libres)'!L106),"",CONCATENATE('PCR (libres)'!N106," (",'PCR (libres)'!O106,")"))</f>
        <v>Titular (1)</v>
      </c>
      <c r="F129" s="13">
        <f>IF(ISBLANK('PCR (libres)'!L106),"",VLOOKUP('PCR (libres)'!M106,'PCR (libres)'!$A$2:$C$40,3))</f>
        <v>1</v>
      </c>
      <c r="G129" s="14">
        <f>IF(ISBLANK('PCR (libres)'!L106),"",VLOOKUP('PCR (libres)'!L106,'PCR (libres)'!$G$3:$H$100,2))</f>
        <v>15459.32</v>
      </c>
    </row>
    <row r="130" spans="1:7" x14ac:dyDescent="0.25">
      <c r="A130" s="12">
        <f>IF(ISBLANK('PCR (libres)'!L107),"",'PCR (libres)'!L107)</f>
        <v>70</v>
      </c>
      <c r="B130" s="12">
        <f>VLOOKUP(A130,'PCR (libres)'!$G$3:$I$100,3,)</f>
        <v>2614058</v>
      </c>
      <c r="C130" s="12">
        <f>IF(ISBLANK('PCR (libres)'!L107),"",'PCR (libres)'!M107)</f>
        <v>6</v>
      </c>
      <c r="D130" s="12">
        <f>VLOOKUP(C130,'PCR (libres)'!$A$3:$D$40,4,)</f>
        <v>989289</v>
      </c>
      <c r="E130" s="12" t="str">
        <f>IF(ISBLANK('PCR (libres)'!L107),"",CONCATENATE('PCR (libres)'!N107," (",'PCR (libres)'!O107,")"))</f>
        <v>Titular (2)</v>
      </c>
      <c r="F130" s="13">
        <f>IF(ISBLANK('PCR (libres)'!L107),"",VLOOKUP('PCR (libres)'!M107,'PCR (libres)'!$A$2:$C$40,3))</f>
        <v>1</v>
      </c>
      <c r="G130" s="14">
        <f>IF(ISBLANK('PCR (libres)'!L107),"",VLOOKUP('PCR (libres)'!L107,'PCR (libres)'!$G$3:$H$100,2))</f>
        <v>15459.32</v>
      </c>
    </row>
    <row r="131" spans="1:7" x14ac:dyDescent="0.25">
      <c r="A131" s="12">
        <f>IF(ISBLANK('PCR (libres)'!L108),"",'PCR (libres)'!L108)</f>
        <v>70</v>
      </c>
      <c r="B131" s="12">
        <f>VLOOKUP(A131,'PCR (libres)'!$G$3:$I$100,3,)</f>
        <v>2614058</v>
      </c>
      <c r="C131" s="12">
        <f>IF(ISBLANK('PCR (libres)'!L108),"",'PCR (libres)'!M108)</f>
        <v>7</v>
      </c>
      <c r="D131" s="12">
        <f>VLOOKUP(C131,'PCR (libres)'!$A$3:$D$40,4,)</f>
        <v>1019708</v>
      </c>
      <c r="E131" s="12" t="str">
        <f>IF(ISBLANK('PCR (libres)'!L108),"",CONCATENATE('PCR (libres)'!N108," (",'PCR (libres)'!O108,")"))</f>
        <v>Titular (3)</v>
      </c>
      <c r="F131" s="13">
        <f>IF(ISBLANK('PCR (libres)'!L108),"",VLOOKUP('PCR (libres)'!M108,'PCR (libres)'!$A$2:$C$40,3))</f>
        <v>1</v>
      </c>
      <c r="G131" s="14">
        <f>IF(ISBLANK('PCR (libres)'!L108),"",VLOOKUP('PCR (libres)'!L108,'PCR (libres)'!$G$3:$H$100,2))</f>
        <v>15459.32</v>
      </c>
    </row>
    <row r="132" spans="1:7" x14ac:dyDescent="0.25">
      <c r="A132" s="12">
        <f>IF(ISBLANK('PCR (libres)'!L118),"",'PCR (libres)'!L118)</f>
        <v>76</v>
      </c>
      <c r="B132" s="12">
        <f>VLOOKUP(A132,'PCR (libres)'!$G$3:$I$100,3,)</f>
        <v>2305504</v>
      </c>
      <c r="C132" s="12">
        <f>IF(ISBLANK('PCR (libres)'!L118),"",'PCR (libres)'!M118)</f>
        <v>11</v>
      </c>
      <c r="D132" s="12">
        <f>VLOOKUP(C132,'PCR (libres)'!$A$3:$D$40,4,)</f>
        <v>1095172</v>
      </c>
      <c r="E132" s="12" t="str">
        <f>IF(ISBLANK('PCR (libres)'!L118),"",CONCATENATE('PCR (libres)'!N118," (",'PCR (libres)'!O118,")"))</f>
        <v>Titular (1)</v>
      </c>
      <c r="F132" s="13">
        <f>IF(ISBLANK('PCR (libres)'!L118),"",VLOOKUP('PCR (libres)'!M118,'PCR (libres)'!$A$2:$C$40,3))</f>
        <v>1</v>
      </c>
      <c r="G132" s="14">
        <f>IF(ISBLANK('PCR (libres)'!L118),"",VLOOKUP('PCR (libres)'!L118,'PCR (libres)'!$G$3:$H$100,2))</f>
        <v>18227.759999999998</v>
      </c>
    </row>
    <row r="133" spans="1:7" x14ac:dyDescent="0.25">
      <c r="A133" s="12">
        <f>IF(ISBLANK('PCR (libres)'!L128),"",'PCR (libres)'!L128)</f>
        <v>82</v>
      </c>
      <c r="B133" s="12">
        <f>VLOOKUP(A133,'PCR (libres)'!$G$3:$I$100,3,)</f>
        <v>2519872</v>
      </c>
      <c r="C133" s="12">
        <f>IF(ISBLANK('PCR (libres)'!L128),"",'PCR (libres)'!M128)</f>
        <v>2</v>
      </c>
      <c r="D133" s="12">
        <f>VLOOKUP(C133,'PCR (libres)'!$A$3:$D$40,4,)</f>
        <v>727901</v>
      </c>
      <c r="E133" s="12" t="str">
        <f>IF(ISBLANK('PCR (libres)'!L128),"",CONCATENATE('PCR (libres)'!N128," (",'PCR (libres)'!O128,")"))</f>
        <v>Titular (1)</v>
      </c>
      <c r="F133" s="13">
        <f>IF(ISBLANK('PCR (libres)'!L128),"",VLOOKUP('PCR (libres)'!M128,'PCR (libres)'!$A$2:$C$40,3))</f>
        <v>1</v>
      </c>
      <c r="G133" s="14">
        <f>IF(ISBLANK('PCR (libres)'!L128),"",VLOOKUP('PCR (libres)'!L128,'PCR (libres)'!$G$3:$H$100,2))</f>
        <v>21711.96</v>
      </c>
    </row>
    <row r="134" spans="1:7" x14ac:dyDescent="0.25">
      <c r="A134" s="12">
        <f>IF(ISBLANK('PCR (libres)'!L129),"",'PCR (libres)'!L129)</f>
        <v>82</v>
      </c>
      <c r="B134" s="12">
        <f>VLOOKUP(A134,'PCR (libres)'!$G$3:$I$100,3,)</f>
        <v>2519872</v>
      </c>
      <c r="C134" s="12">
        <f>IF(ISBLANK('PCR (libres)'!L129),"",'PCR (libres)'!M129)</f>
        <v>3</v>
      </c>
      <c r="D134" s="12">
        <f>VLOOKUP(C134,'PCR (libres)'!$A$3:$D$40,4,)</f>
        <v>858647</v>
      </c>
      <c r="E134" s="12" t="str">
        <f>IF(ISBLANK('PCR (libres)'!L129),"",CONCATENATE('PCR (libres)'!N129," (",'PCR (libres)'!O129,")"))</f>
        <v>Titular (2)</v>
      </c>
      <c r="F134" s="13">
        <f>IF(ISBLANK('PCR (libres)'!L129),"",VLOOKUP('PCR (libres)'!M129,'PCR (libres)'!$A$2:$C$40,3))</f>
        <v>1</v>
      </c>
      <c r="G134" s="14">
        <f>IF(ISBLANK('PCR (libres)'!L129),"",VLOOKUP('PCR (libres)'!L129,'PCR (libres)'!$G$3:$H$100,2))</f>
        <v>21711.96</v>
      </c>
    </row>
    <row r="135" spans="1:7" x14ac:dyDescent="0.25">
      <c r="A135" s="12">
        <f>IF(ISBLANK('PCR (libres)'!L130),"",'PCR (libres)'!L130)</f>
        <v>83</v>
      </c>
      <c r="B135" s="12">
        <f>VLOOKUP(A135,'PCR (libres)'!$G$3:$I$100,3,)</f>
        <v>2449683</v>
      </c>
      <c r="C135" s="12">
        <f>IF(ISBLANK('PCR (libres)'!L130),"",'PCR (libres)'!M130)</f>
        <v>1</v>
      </c>
      <c r="D135" s="12">
        <f>VLOOKUP(C135,'PCR (libres)'!$A$3:$D$40,4,)</f>
        <v>728084</v>
      </c>
      <c r="E135" s="12" t="str">
        <f>IF(ISBLANK('PCR (libres)'!L130),"",CONCATENATE('PCR (libres)'!N130," (",'PCR (libres)'!O130,")"))</f>
        <v>Titular (1)</v>
      </c>
      <c r="F135" s="13">
        <f>IF(ISBLANK('PCR (libres)'!L130),"",VLOOKUP('PCR (libres)'!M130,'PCR (libres)'!$A$2:$C$40,3))</f>
        <v>1</v>
      </c>
      <c r="G135" s="14">
        <f>IF(ISBLANK('PCR (libres)'!L130),"",VLOOKUP('PCR (libres)'!L130,'PCR (libres)'!$G$3:$H$100,2))</f>
        <v>22028.46</v>
      </c>
    </row>
    <row r="136" spans="1:7" x14ac:dyDescent="0.25">
      <c r="A136" s="12">
        <f>IF(ISBLANK('PCR (libres)'!L131),"",'PCR (libres)'!L131)</f>
        <v>84</v>
      </c>
      <c r="B136" s="12">
        <f>VLOOKUP(A136,'PCR (libres)'!$G$3:$I$100,3,)</f>
        <v>2520479</v>
      </c>
      <c r="C136" s="12">
        <f>IF(ISBLANK('PCR (libres)'!L131),"",'PCR (libres)'!M131)</f>
        <v>1</v>
      </c>
      <c r="D136" s="12">
        <f>VLOOKUP(C136,'PCR (libres)'!$A$3:$D$40,4,)</f>
        <v>728084</v>
      </c>
      <c r="E136" s="12" t="str">
        <f>IF(ISBLANK('PCR (libres)'!L131),"",CONCATENATE('PCR (libres)'!N131," (",'PCR (libres)'!O131,")"))</f>
        <v>Titular (1)</v>
      </c>
      <c r="F136" s="13">
        <f>IF(ISBLANK('PCR (libres)'!L131),"",VLOOKUP('PCR (libres)'!M131,'PCR (libres)'!$A$2:$C$40,3))</f>
        <v>1</v>
      </c>
      <c r="G136" s="14">
        <f>IF(ISBLANK('PCR (libres)'!L131),"",VLOOKUP('PCR (libres)'!L131,'PCR (libres)'!$G$3:$H$100,2))</f>
        <v>22028.46</v>
      </c>
    </row>
    <row r="137" spans="1:7" x14ac:dyDescent="0.25">
      <c r="A137" s="12">
        <f>IF(ISBLANK('PCR (libres)'!L132),"",'PCR (libres)'!L132)</f>
        <v>85</v>
      </c>
      <c r="B137" s="12">
        <f>VLOOKUP(A137,'PCR (libres)'!$G$3:$I$100,3,)</f>
        <v>2520488</v>
      </c>
      <c r="C137" s="12">
        <f>IF(ISBLANK('PCR (libres)'!L132),"",'PCR (libres)'!M132)</f>
        <v>1</v>
      </c>
      <c r="D137" s="12">
        <f>VLOOKUP(C137,'PCR (libres)'!$A$3:$D$40,4,)</f>
        <v>728084</v>
      </c>
      <c r="E137" s="12" t="str">
        <f>IF(ISBLANK('PCR (libres)'!L132),"",CONCATENATE('PCR (libres)'!N132," (",'PCR (libres)'!O132,")"))</f>
        <v>Titular (1)</v>
      </c>
      <c r="F137" s="13">
        <f>IF(ISBLANK('PCR (libres)'!L132),"",VLOOKUP('PCR (libres)'!M132,'PCR (libres)'!$A$2:$C$40,3))</f>
        <v>1</v>
      </c>
      <c r="G137" s="14">
        <f>IF(ISBLANK('PCR (libres)'!L132),"",VLOOKUP('PCR (libres)'!L132,'PCR (libres)'!$G$3:$H$100,2))</f>
        <v>22028.46</v>
      </c>
    </row>
    <row r="138" spans="1:7" x14ac:dyDescent="0.25">
      <c r="A138" s="12">
        <f>IF(ISBLANK('PCR (libres)'!L133),"",'PCR (libres)'!L133)</f>
        <v>86</v>
      </c>
      <c r="B138" s="12">
        <f>VLOOKUP(A138,'PCR (libres)'!$G$3:$I$100,3,)</f>
        <v>2613650</v>
      </c>
      <c r="C138" s="12">
        <f>IF(ISBLANK('PCR (libres)'!L133),"",'PCR (libres)'!M133)</f>
        <v>9</v>
      </c>
      <c r="D138" s="12">
        <f>VLOOKUP(C138,'PCR (libres)'!$A$3:$D$40,4,)</f>
        <v>1020608</v>
      </c>
      <c r="E138" s="12" t="str">
        <f>IF(ISBLANK('PCR (libres)'!L133),"",CONCATENATE('PCR (libres)'!N133," (",'PCR (libres)'!O133,")"))</f>
        <v>Titular (1)</v>
      </c>
      <c r="F138" s="13">
        <f>IF(ISBLANK('PCR (libres)'!L133),"",VLOOKUP('PCR (libres)'!M133,'PCR (libres)'!$A$2:$C$40,3))</f>
        <v>1</v>
      </c>
      <c r="G138" s="14">
        <f>IF(ISBLANK('PCR (libres)'!L133),"",VLOOKUP('PCR (libres)'!L133,'PCR (libres)'!$G$3:$H$100,2))</f>
        <v>22373.75</v>
      </c>
    </row>
    <row r="139" spans="1:7" x14ac:dyDescent="0.25">
      <c r="A139" s="12">
        <f>IF(ISBLANK('PCR (libres)'!L134),"",'PCR (libres)'!L134)</f>
        <v>87</v>
      </c>
      <c r="B139" s="12">
        <f>VLOOKUP(A139,'PCR (libres)'!$G$3:$I$100,3,)</f>
        <v>2449682</v>
      </c>
      <c r="C139" s="12">
        <f>IF(ISBLANK('PCR (libres)'!L134),"",'PCR (libres)'!M134)</f>
        <v>1</v>
      </c>
      <c r="D139" s="12">
        <f>VLOOKUP(C139,'PCR (libres)'!$A$3:$D$40,4,)</f>
        <v>728084</v>
      </c>
      <c r="E139" s="12" t="str">
        <f>IF(ISBLANK('PCR (libres)'!L134),"",CONCATENATE('PCR (libres)'!N134," (",'PCR (libres)'!O134,")"))</f>
        <v>Titular (1)</v>
      </c>
      <c r="F139" s="13">
        <f>IF(ISBLANK('PCR (libres)'!L134),"",VLOOKUP('PCR (libres)'!M134,'PCR (libres)'!$A$2:$C$40,3))</f>
        <v>1</v>
      </c>
      <c r="G139" s="14">
        <f>IF(ISBLANK('PCR (libres)'!L134),"",VLOOKUP('PCR (libres)'!L134,'PCR (libres)'!$G$3:$H$100,2))</f>
        <v>22428.46</v>
      </c>
    </row>
    <row r="140" spans="1:7" x14ac:dyDescent="0.25">
      <c r="A140" s="12">
        <f>IF(ISBLANK('PCR (libres)'!L135),"",'PCR (libres)'!L135)</f>
        <v>88</v>
      </c>
      <c r="B140" s="12">
        <f>VLOOKUP(A140,'PCR (libres)'!$G$3:$I$100,3,)</f>
        <v>2520118</v>
      </c>
      <c r="C140" s="12">
        <f>IF(ISBLANK('PCR (libres)'!L135),"",'PCR (libres)'!M135)</f>
        <v>1</v>
      </c>
      <c r="D140" s="12">
        <f>VLOOKUP(C140,'PCR (libres)'!$A$3:$D$40,4,)</f>
        <v>728084</v>
      </c>
      <c r="E140" s="12" t="str">
        <f>IF(ISBLANK('PCR (libres)'!L135),"",CONCATENATE('PCR (libres)'!N135," (",'PCR (libres)'!O135,")"))</f>
        <v>Titular (1)</v>
      </c>
      <c r="F140" s="13">
        <f>IF(ISBLANK('PCR (libres)'!L135),"",VLOOKUP('PCR (libres)'!M135,'PCR (libres)'!$A$2:$C$40,3))</f>
        <v>1</v>
      </c>
      <c r="G140" s="14">
        <f>IF(ISBLANK('PCR (libres)'!L135),"",VLOOKUP('PCR (libres)'!L135,'PCR (libres)'!$G$3:$H$100,2))</f>
        <v>22428.46</v>
      </c>
    </row>
    <row r="141" spans="1:7" x14ac:dyDescent="0.25">
      <c r="A141" s="12">
        <f>IF(ISBLANK('PCR (libres)'!L136),"",'PCR (libres)'!L136)</f>
        <v>89</v>
      </c>
      <c r="B141" s="12">
        <f>VLOOKUP(A141,'PCR (libres)'!$G$3:$I$100,3,)</f>
        <v>2520225</v>
      </c>
      <c r="C141" s="12">
        <f>IF(ISBLANK('PCR (libres)'!L136),"",'PCR (libres)'!M136)</f>
        <v>1</v>
      </c>
      <c r="D141" s="12">
        <f>VLOOKUP(C141,'PCR (libres)'!$A$3:$D$40,4,)</f>
        <v>728084</v>
      </c>
      <c r="E141" s="12" t="str">
        <f>IF(ISBLANK('PCR (libres)'!L136),"",CONCATENATE('PCR (libres)'!N136," (",'PCR (libres)'!O136,")"))</f>
        <v>Titular (1)</v>
      </c>
      <c r="F141" s="13">
        <f>IF(ISBLANK('PCR (libres)'!L136),"",VLOOKUP('PCR (libres)'!M136,'PCR (libres)'!$A$2:$C$40,3))</f>
        <v>1</v>
      </c>
      <c r="G141" s="14">
        <f>IF(ISBLANK('PCR (libres)'!L136),"",VLOOKUP('PCR (libres)'!L136,'PCR (libres)'!$G$3:$H$100,2))</f>
        <v>22478.46</v>
      </c>
    </row>
    <row r="142" spans="1:7" x14ac:dyDescent="0.25">
      <c r="A142" s="12">
        <f>IF(ISBLANK('PCR (libres)'!L138),"",'PCR (libres)'!L138)</f>
        <v>91</v>
      </c>
      <c r="B142" s="12">
        <f>VLOOKUP(A142,'PCR (libres)'!$G$3:$I$100,3,)</f>
        <v>2612919</v>
      </c>
      <c r="C142" s="12">
        <f>IF(ISBLANK('PCR (libres)'!L138),"",'PCR (libres)'!M138)</f>
        <v>5</v>
      </c>
      <c r="D142" s="12">
        <f>VLOOKUP(C142,'PCR (libres)'!$A$3:$D$40,4,)</f>
        <v>989288</v>
      </c>
      <c r="E142" s="12" t="str">
        <f>IF(ISBLANK('PCR (libres)'!L138),"",CONCATENATE('PCR (libres)'!N138," (",'PCR (libres)'!O138,")"))</f>
        <v>Titular (1)</v>
      </c>
      <c r="F142" s="13">
        <f>IF(ISBLANK('PCR (libres)'!L138),"",VLOOKUP('PCR (libres)'!M138,'PCR (libres)'!$A$2:$C$40,3))</f>
        <v>1</v>
      </c>
      <c r="G142" s="14">
        <f>IF(ISBLANK('PCR (libres)'!L138),"",VLOOKUP('PCR (libres)'!L138,'PCR (libres)'!$G$3:$H$100,2))</f>
        <v>23096.720000000001</v>
      </c>
    </row>
    <row r="143" spans="1:7" x14ac:dyDescent="0.25">
      <c r="A143" s="12">
        <f>IF(ISBLANK('PCR (libres)'!L139),"",'PCR (libres)'!L139)</f>
        <v>91</v>
      </c>
      <c r="B143" s="12">
        <f>VLOOKUP(A143,'PCR (libres)'!$G$3:$I$100,3,)</f>
        <v>2612919</v>
      </c>
      <c r="C143" s="12">
        <f>IF(ISBLANK('PCR (libres)'!L139),"",'PCR (libres)'!M139)</f>
        <v>6</v>
      </c>
      <c r="D143" s="12">
        <f>VLOOKUP(C143,'PCR (libres)'!$A$3:$D$40,4,)</f>
        <v>989289</v>
      </c>
      <c r="E143" s="12" t="str">
        <f>IF(ISBLANK('PCR (libres)'!L139),"",CONCATENATE('PCR (libres)'!N139," (",'PCR (libres)'!O139,")"))</f>
        <v>Titular (2)</v>
      </c>
      <c r="F143" s="13">
        <f>IF(ISBLANK('PCR (libres)'!L139),"",VLOOKUP('PCR (libres)'!M139,'PCR (libres)'!$A$2:$C$40,3))</f>
        <v>1</v>
      </c>
      <c r="G143" s="14">
        <f>IF(ISBLANK('PCR (libres)'!L139),"",VLOOKUP('PCR (libres)'!L139,'PCR (libres)'!$G$3:$H$100,2))</f>
        <v>23096.720000000001</v>
      </c>
    </row>
    <row r="144" spans="1:7" x14ac:dyDescent="0.25">
      <c r="A144" s="12">
        <f>IF(ISBLANK('PCR (libres)'!L140),"",'PCR (libres)'!L140)</f>
        <v>91</v>
      </c>
      <c r="B144" s="12">
        <f>VLOOKUP(A144,'PCR (libres)'!$G$3:$I$100,3,)</f>
        <v>2612919</v>
      </c>
      <c r="C144" s="12">
        <f>IF(ISBLANK('PCR (libres)'!L140),"",'PCR (libres)'!M140)</f>
        <v>7</v>
      </c>
      <c r="D144" s="12">
        <f>VLOOKUP(C144,'PCR (libres)'!$A$3:$D$40,4,)</f>
        <v>1019708</v>
      </c>
      <c r="E144" s="12" t="str">
        <f>IF(ISBLANK('PCR (libres)'!L140),"",CONCATENATE('PCR (libres)'!N140," (",'PCR (libres)'!O140,")"))</f>
        <v>Titular (3)</v>
      </c>
      <c r="F144" s="13">
        <f>IF(ISBLANK('PCR (libres)'!L140),"",VLOOKUP('PCR (libres)'!M140,'PCR (libres)'!$A$2:$C$40,3))</f>
        <v>1</v>
      </c>
      <c r="G144" s="14">
        <f>IF(ISBLANK('PCR (libres)'!L140),"",VLOOKUP('PCR (libres)'!L140,'PCR (libres)'!$G$3:$H$100,2))</f>
        <v>23096.720000000001</v>
      </c>
    </row>
    <row r="145" spans="1:7" x14ac:dyDescent="0.25">
      <c r="A145" s="12">
        <f>IF(ISBLANK('PCR (libres)'!L141),"",'PCR (libres)'!L141)</f>
        <v>92</v>
      </c>
      <c r="B145" s="12">
        <f>VLOOKUP(A145,'PCR (libres)'!$G$3:$I$100,3,)</f>
        <v>2612920</v>
      </c>
      <c r="C145" s="12">
        <f>IF(ISBLANK('PCR (libres)'!L141),"",'PCR (libres)'!M141)</f>
        <v>5</v>
      </c>
      <c r="D145" s="12">
        <f>VLOOKUP(C145,'PCR (libres)'!$A$3:$D$40,4,)</f>
        <v>989288</v>
      </c>
      <c r="E145" s="12" t="str">
        <f>IF(ISBLANK('PCR (libres)'!L141),"",CONCATENATE('PCR (libres)'!N141," (",'PCR (libres)'!O141,")"))</f>
        <v>Titular (1)</v>
      </c>
      <c r="F145" s="13">
        <f>IF(ISBLANK('PCR (libres)'!L141),"",VLOOKUP('PCR (libres)'!M141,'PCR (libres)'!$A$2:$C$40,3))</f>
        <v>1</v>
      </c>
      <c r="G145" s="14">
        <f>IF(ISBLANK('PCR (libres)'!L141),"",VLOOKUP('PCR (libres)'!L141,'PCR (libres)'!$G$3:$H$100,2))</f>
        <v>23096.720000000001</v>
      </c>
    </row>
    <row r="146" spans="1:7" x14ac:dyDescent="0.25">
      <c r="A146" s="12">
        <f>IF(ISBLANK('PCR (libres)'!L142),"",'PCR (libres)'!L142)</f>
        <v>92</v>
      </c>
      <c r="B146" s="12">
        <f>VLOOKUP(A146,'PCR (libres)'!$G$3:$I$100,3,)</f>
        <v>2612920</v>
      </c>
      <c r="C146" s="12">
        <f>IF(ISBLANK('PCR (libres)'!L142),"",'PCR (libres)'!M142)</f>
        <v>6</v>
      </c>
      <c r="D146" s="12">
        <f>VLOOKUP(C146,'PCR (libres)'!$A$3:$D$40,4,)</f>
        <v>989289</v>
      </c>
      <c r="E146" s="12" t="str">
        <f>IF(ISBLANK('PCR (libres)'!L142),"",CONCATENATE('PCR (libres)'!N142," (",'PCR (libres)'!O142,")"))</f>
        <v>Titular (2)</v>
      </c>
      <c r="F146" s="13">
        <f>IF(ISBLANK('PCR (libres)'!L142),"",VLOOKUP('PCR (libres)'!M142,'PCR (libres)'!$A$2:$C$40,3))</f>
        <v>1</v>
      </c>
      <c r="G146" s="14">
        <f>IF(ISBLANK('PCR (libres)'!L142),"",VLOOKUP('PCR (libres)'!L142,'PCR (libres)'!$G$3:$H$100,2))</f>
        <v>23096.720000000001</v>
      </c>
    </row>
    <row r="147" spans="1:7" x14ac:dyDescent="0.25">
      <c r="A147" s="12">
        <f>IF(ISBLANK('PCR (libres)'!L143),"",'PCR (libres)'!L143)</f>
        <v>92</v>
      </c>
      <c r="B147" s="12">
        <f>VLOOKUP(A147,'PCR (libres)'!$G$3:$I$100,3,)</f>
        <v>2612920</v>
      </c>
      <c r="C147" s="12">
        <f>IF(ISBLANK('PCR (libres)'!L143),"",'PCR (libres)'!M143)</f>
        <v>7</v>
      </c>
      <c r="D147" s="12">
        <f>VLOOKUP(C147,'PCR (libres)'!$A$3:$D$40,4,)</f>
        <v>1019708</v>
      </c>
      <c r="E147" s="12" t="str">
        <f>IF(ISBLANK('PCR (libres)'!L143),"",CONCATENATE('PCR (libres)'!N143," (",'PCR (libres)'!O143,")"))</f>
        <v>Titular (3)</v>
      </c>
      <c r="F147" s="13">
        <f>IF(ISBLANK('PCR (libres)'!L143),"",VLOOKUP('PCR (libres)'!M143,'PCR (libres)'!$A$2:$C$40,3))</f>
        <v>1</v>
      </c>
      <c r="G147" s="14">
        <f>IF(ISBLANK('PCR (libres)'!L143),"",VLOOKUP('PCR (libres)'!L143,'PCR (libres)'!$G$3:$H$100,2))</f>
        <v>23096.720000000001</v>
      </c>
    </row>
    <row r="148" spans="1:7" x14ac:dyDescent="0.25">
      <c r="A148" s="12">
        <f>IF(ISBLANK('PCR (libres)'!L144),"",'PCR (libres)'!L144)</f>
        <v>93</v>
      </c>
      <c r="B148" s="12">
        <f>VLOOKUP(A148,'PCR (libres)'!$G$3:$I$100,3,)</f>
        <v>2612921</v>
      </c>
      <c r="C148" s="12">
        <f>IF(ISBLANK('PCR (libres)'!L144),"",'PCR (libres)'!M144)</f>
        <v>5</v>
      </c>
      <c r="D148" s="12">
        <f>VLOOKUP(C148,'PCR (libres)'!$A$3:$D$40,4,)</f>
        <v>989288</v>
      </c>
      <c r="E148" s="12" t="str">
        <f>IF(ISBLANK('PCR (libres)'!L144),"",CONCATENATE('PCR (libres)'!N144," (",'PCR (libres)'!O144,")"))</f>
        <v>Titular (1)</v>
      </c>
      <c r="F148" s="13">
        <f>IF(ISBLANK('PCR (libres)'!L144),"",VLOOKUP('PCR (libres)'!M144,'PCR (libres)'!$A$2:$C$40,3))</f>
        <v>1</v>
      </c>
      <c r="G148" s="14">
        <f>IF(ISBLANK('PCR (libres)'!L144),"",VLOOKUP('PCR (libres)'!L144,'PCR (libres)'!$G$3:$H$100,2))</f>
        <v>23096.720000000001</v>
      </c>
    </row>
    <row r="149" spans="1:7" x14ac:dyDescent="0.25">
      <c r="A149" s="12">
        <f>IF(ISBLANK('PCR (libres)'!L145),"",'PCR (libres)'!L145)</f>
        <v>93</v>
      </c>
      <c r="B149" s="12">
        <f>VLOOKUP(A149,'PCR (libres)'!$G$3:$I$100,3,)</f>
        <v>2612921</v>
      </c>
      <c r="C149" s="12">
        <f>IF(ISBLANK('PCR (libres)'!L145),"",'PCR (libres)'!M145)</f>
        <v>6</v>
      </c>
      <c r="D149" s="12">
        <f>VLOOKUP(C149,'PCR (libres)'!$A$3:$D$40,4,)</f>
        <v>989289</v>
      </c>
      <c r="E149" s="12" t="str">
        <f>IF(ISBLANK('PCR (libres)'!L145),"",CONCATENATE('PCR (libres)'!N145," (",'PCR (libres)'!O145,")"))</f>
        <v>Titular (2)</v>
      </c>
      <c r="F149" s="13">
        <f>IF(ISBLANK('PCR (libres)'!L145),"",VLOOKUP('PCR (libres)'!M145,'PCR (libres)'!$A$2:$C$40,3))</f>
        <v>1</v>
      </c>
      <c r="G149" s="14">
        <f>IF(ISBLANK('PCR (libres)'!L145),"",VLOOKUP('PCR (libres)'!L145,'PCR (libres)'!$G$3:$H$100,2))</f>
        <v>23096.720000000001</v>
      </c>
    </row>
    <row r="150" spans="1:7" x14ac:dyDescent="0.25">
      <c r="A150" s="12">
        <f>IF(ISBLANK('PCR (libres)'!L146),"",'PCR (libres)'!L146)</f>
        <v>93</v>
      </c>
      <c r="B150" s="12">
        <f>VLOOKUP(A150,'PCR (libres)'!$G$3:$I$100,3,)</f>
        <v>2612921</v>
      </c>
      <c r="C150" s="12">
        <f>IF(ISBLANK('PCR (libres)'!L146),"",'PCR (libres)'!M146)</f>
        <v>7</v>
      </c>
      <c r="D150" s="12">
        <f>VLOOKUP(C150,'PCR (libres)'!$A$3:$D$40,4,)</f>
        <v>1019708</v>
      </c>
      <c r="E150" s="12" t="str">
        <f>IF(ISBLANK('PCR (libres)'!L146),"",CONCATENATE('PCR (libres)'!N146," (",'PCR (libres)'!O146,")"))</f>
        <v>Titular (3)</v>
      </c>
      <c r="F150" s="13">
        <f>IF(ISBLANK('PCR (libres)'!L146),"",VLOOKUP('PCR (libres)'!M146,'PCR (libres)'!$A$2:$C$40,3))</f>
        <v>1</v>
      </c>
      <c r="G150" s="14">
        <f>IF(ISBLANK('PCR (libres)'!L146),"",VLOOKUP('PCR (libres)'!L146,'PCR (libres)'!$G$3:$H$100,2))</f>
        <v>23096.720000000001</v>
      </c>
    </row>
    <row r="151" spans="1:7" x14ac:dyDescent="0.25">
      <c r="A151" s="12">
        <f>IF(ISBLANK('PCR (libres)'!L147),"",'PCR (libres)'!L147)</f>
        <v>94</v>
      </c>
      <c r="B151" s="12">
        <f>VLOOKUP(A151,'PCR (libres)'!$G$3:$I$100,3,)</f>
        <v>2449302</v>
      </c>
      <c r="C151" s="12">
        <f>IF(ISBLANK('PCR (libres)'!L147),"",'PCR (libres)'!M147)</f>
        <v>1</v>
      </c>
      <c r="D151" s="12">
        <f>VLOOKUP(C151,'PCR (libres)'!$A$3:$D$40,4,)</f>
        <v>728084</v>
      </c>
      <c r="E151" s="12" t="str">
        <f>IF(ISBLANK('PCR (libres)'!L147),"",CONCATENATE('PCR (libres)'!N147," (",'PCR (libres)'!O147,")"))</f>
        <v>Titular (1)</v>
      </c>
      <c r="F151" s="13">
        <f>IF(ISBLANK('PCR (libres)'!L147),"",VLOOKUP('PCR (libres)'!M147,'PCR (libres)'!$A$2:$C$40,3))</f>
        <v>1</v>
      </c>
      <c r="G151" s="14">
        <f>IF(ISBLANK('PCR (libres)'!L147),"",VLOOKUP('PCR (libres)'!L147,'PCR (libres)'!$G$3:$H$100,2))</f>
        <v>23128.46</v>
      </c>
    </row>
    <row r="152" spans="1:7" x14ac:dyDescent="0.25">
      <c r="A152" s="12">
        <f>IF(ISBLANK('PCR (libres)'!L148),"",'PCR (libres)'!L148)</f>
        <v>95</v>
      </c>
      <c r="B152" s="12">
        <f>VLOOKUP(A152,'PCR (libres)'!$G$3:$I$100,3,)</f>
        <v>2449921</v>
      </c>
      <c r="C152" s="12">
        <f>IF(ISBLANK('PCR (libres)'!L148),"",'PCR (libres)'!M148)</f>
        <v>1</v>
      </c>
      <c r="D152" s="12">
        <f>VLOOKUP(C152,'PCR (libres)'!$A$3:$D$40,4,)</f>
        <v>728084</v>
      </c>
      <c r="E152" s="12" t="str">
        <f>IF(ISBLANK('PCR (libres)'!L148),"",CONCATENATE('PCR (libres)'!N148," (",'PCR (libres)'!O148,")"))</f>
        <v>Titular (1)</v>
      </c>
      <c r="F152" s="13">
        <f>IF(ISBLANK('PCR (libres)'!L148),"",VLOOKUP('PCR (libres)'!M148,'PCR (libres)'!$A$2:$C$40,3))</f>
        <v>1</v>
      </c>
      <c r="G152" s="14">
        <f>IF(ISBLANK('PCR (libres)'!L148),"",VLOOKUP('PCR (libres)'!L148,'PCR (libres)'!$G$3:$H$100,2))</f>
        <v>23128.46</v>
      </c>
    </row>
    <row r="153" spans="1:7" x14ac:dyDescent="0.25">
      <c r="A153" s="12">
        <f>IF(ISBLANK('PCR (libres)'!L149),"",'PCR (libres)'!L149)</f>
        <v>96</v>
      </c>
      <c r="B153" s="12">
        <f>VLOOKUP(A153,'PCR (libres)'!$G$3:$I$100,3,)</f>
        <v>2520029</v>
      </c>
      <c r="C153" s="12">
        <f>IF(ISBLANK('PCR (libres)'!L149),"",'PCR (libres)'!M149)</f>
        <v>1</v>
      </c>
      <c r="D153" s="12">
        <f>VLOOKUP(C153,'PCR (libres)'!$A$3:$D$40,4,)</f>
        <v>728084</v>
      </c>
      <c r="E153" s="12" t="str">
        <f>IF(ISBLANK('PCR (libres)'!L149),"",CONCATENATE('PCR (libres)'!N149," (",'PCR (libres)'!O149,")"))</f>
        <v>Titular (1)</v>
      </c>
      <c r="F153" s="13">
        <f>IF(ISBLANK('PCR (libres)'!L149),"",VLOOKUP('PCR (libres)'!M149,'PCR (libres)'!$A$2:$C$40,3))</f>
        <v>1</v>
      </c>
      <c r="G153" s="14">
        <f>IF(ISBLANK('PCR (libres)'!L149),"",VLOOKUP('PCR (libres)'!L149,'PCR (libres)'!$G$3:$H$100,2))</f>
        <v>23128.46</v>
      </c>
    </row>
    <row r="154" spans="1:7" x14ac:dyDescent="0.25">
      <c r="A154" s="12">
        <f>IF(ISBLANK('PCR (libres)'!L153),"",'PCR (libres)'!L153)</f>
        <v>98</v>
      </c>
      <c r="B154" s="12">
        <f>VLOOKUP(A154,'PCR (libres)'!$G$3:$I$100,3,)</f>
        <v>2520028</v>
      </c>
      <c r="C154" s="12">
        <f>IF(ISBLANK('PCR (libres)'!L153),"",'PCR (libres)'!M153)</f>
        <v>1</v>
      </c>
      <c r="D154" s="12">
        <f>VLOOKUP(C154,'PCR (libres)'!$A$3:$D$40,4,)</f>
        <v>728084</v>
      </c>
      <c r="E154" s="12" t="str">
        <f>IF(ISBLANK('PCR (libres)'!L153),"",CONCATENATE('PCR (libres)'!N153," (",'PCR (libres)'!O153,")"))</f>
        <v>Titular (1)</v>
      </c>
      <c r="F154" s="13">
        <f>IF(ISBLANK('PCR (libres)'!L153),"",VLOOKUP('PCR (libres)'!M153,'PCR (libres)'!$A$2:$C$40,3))</f>
        <v>1</v>
      </c>
      <c r="G154" s="14">
        <f>IF(ISBLANK('PCR (libres)'!L153),"",VLOOKUP('PCR (libres)'!L153,'PCR (libres)'!$G$3:$H$100,2))</f>
        <v>24548.47</v>
      </c>
    </row>
    <row r="155" spans="1:7" x14ac:dyDescent="0.25">
      <c r="A155" s="12"/>
      <c r="B155" s="12"/>
      <c r="C155" s="12"/>
      <c r="D155" s="12"/>
      <c r="E155" s="12"/>
      <c r="G155" s="14"/>
    </row>
    <row r="156" spans="1:7" x14ac:dyDescent="0.25">
      <c r="A156" s="12"/>
      <c r="B156" s="12"/>
      <c r="C156" s="12"/>
      <c r="D156" s="12"/>
      <c r="E156" s="12"/>
      <c r="G156" s="14"/>
    </row>
    <row r="157" spans="1:7" x14ac:dyDescent="0.25">
      <c r="A157" s="12"/>
      <c r="B157" s="12"/>
      <c r="C157" s="12"/>
      <c r="D157" s="12"/>
      <c r="E157" s="12"/>
      <c r="G157" s="14"/>
    </row>
    <row r="158" spans="1:7" x14ac:dyDescent="0.25">
      <c r="A158" s="12"/>
      <c r="B158" s="12"/>
      <c r="C158" s="12"/>
      <c r="D158" s="12"/>
      <c r="E158" s="12"/>
      <c r="G158" s="14"/>
    </row>
    <row r="159" spans="1:7" x14ac:dyDescent="0.25">
      <c r="A159" s="12"/>
      <c r="B159" s="12"/>
      <c r="C159" s="12"/>
      <c r="D159" s="12"/>
      <c r="E159" s="12"/>
      <c r="G159" s="14"/>
    </row>
    <row r="160" spans="1:7" x14ac:dyDescent="0.25">
      <c r="A160" s="12"/>
      <c r="B160" s="12"/>
      <c r="C160" s="12"/>
      <c r="D160" s="12"/>
      <c r="E160" s="12"/>
      <c r="G160" s="14"/>
    </row>
    <row r="161" spans="1:7" x14ac:dyDescent="0.25">
      <c r="A161" s="12"/>
      <c r="B161" s="12"/>
      <c r="C161" s="12"/>
      <c r="D161" s="12"/>
      <c r="E161" s="12"/>
      <c r="G161" s="14"/>
    </row>
    <row r="162" spans="1:7" x14ac:dyDescent="0.25">
      <c r="A162" s="12"/>
      <c r="B162" s="12"/>
      <c r="C162" s="12"/>
      <c r="D162" s="12"/>
      <c r="E162" s="12"/>
      <c r="G162" s="14"/>
    </row>
    <row r="163" spans="1:7" x14ac:dyDescent="0.25">
      <c r="A163" s="12"/>
      <c r="B163" s="12"/>
      <c r="C163" s="12"/>
      <c r="D163" s="12"/>
      <c r="E163" s="12"/>
      <c r="G163" s="14"/>
    </row>
    <row r="164" spans="1:7" x14ac:dyDescent="0.25">
      <c r="A164" s="12"/>
      <c r="B164" s="12"/>
      <c r="C164" s="12"/>
      <c r="D164" s="12"/>
      <c r="E164" s="12"/>
      <c r="G164" s="14"/>
    </row>
    <row r="165" spans="1:7" x14ac:dyDescent="0.25">
      <c r="A165" s="12"/>
      <c r="B165" s="12"/>
      <c r="C165" s="12"/>
      <c r="D165" s="12"/>
      <c r="E165" s="12"/>
      <c r="G165" s="14"/>
    </row>
    <row r="166" spans="1:7" x14ac:dyDescent="0.25">
      <c r="A166" s="12"/>
      <c r="B166" s="12"/>
      <c r="C166" s="12"/>
      <c r="D166" s="12"/>
      <c r="E166" s="12"/>
      <c r="G166" s="14"/>
    </row>
    <row r="167" spans="1:7" x14ac:dyDescent="0.25">
      <c r="A167" s="12"/>
      <c r="B167" s="12"/>
      <c r="C167" s="12"/>
      <c r="D167" s="12"/>
      <c r="E167" s="12"/>
      <c r="G167" s="14"/>
    </row>
    <row r="168" spans="1:7" x14ac:dyDescent="0.25">
      <c r="A168" s="12"/>
      <c r="B168" s="12"/>
      <c r="C168" s="12"/>
      <c r="D168" s="12"/>
      <c r="E168" s="12"/>
      <c r="G168" s="14"/>
    </row>
    <row r="169" spans="1:7" x14ac:dyDescent="0.25">
      <c r="A169" s="12"/>
      <c r="B169" s="12"/>
      <c r="C169" s="12"/>
      <c r="D169" s="12"/>
      <c r="E169" s="12"/>
      <c r="G169" s="14"/>
    </row>
    <row r="170" spans="1:7" x14ac:dyDescent="0.25">
      <c r="A170" s="12"/>
      <c r="B170" s="12"/>
      <c r="C170" s="12"/>
      <c r="D170" s="12"/>
      <c r="E170" s="12"/>
      <c r="G170" s="14"/>
    </row>
    <row r="171" spans="1:7" x14ac:dyDescent="0.25">
      <c r="A171" s="12"/>
      <c r="B171" s="12"/>
      <c r="C171" s="12"/>
      <c r="D171" s="12"/>
      <c r="E171" s="12"/>
      <c r="G171" s="14"/>
    </row>
    <row r="172" spans="1:7" x14ac:dyDescent="0.25">
      <c r="A172" s="12"/>
      <c r="B172" s="12"/>
      <c r="C172" s="12"/>
      <c r="D172" s="12"/>
      <c r="E172" s="12"/>
      <c r="G172" s="14"/>
    </row>
    <row r="173" spans="1:7" x14ac:dyDescent="0.25">
      <c r="A173" s="12"/>
      <c r="B173" s="12"/>
      <c r="C173" s="12"/>
      <c r="D173" s="12"/>
      <c r="E173" s="12"/>
      <c r="G173" s="14"/>
    </row>
    <row r="174" spans="1:7" x14ac:dyDescent="0.25">
      <c r="A174" s="12"/>
      <c r="B174" s="12"/>
      <c r="C174" s="12"/>
      <c r="D174" s="12"/>
      <c r="E174" s="12"/>
      <c r="G174" s="14"/>
    </row>
    <row r="175" spans="1:7" x14ac:dyDescent="0.25">
      <c r="A175" s="12"/>
      <c r="B175" s="12"/>
      <c r="C175" s="12"/>
      <c r="D175" s="12"/>
      <c r="E175" s="12"/>
      <c r="G175" s="14"/>
    </row>
    <row r="176" spans="1:7" x14ac:dyDescent="0.25">
      <c r="A176" s="12"/>
      <c r="B176" s="12"/>
      <c r="C176" s="12"/>
      <c r="D176" s="12"/>
      <c r="E176" s="12"/>
      <c r="G176" s="14"/>
    </row>
    <row r="177" spans="1:7" x14ac:dyDescent="0.25">
      <c r="A177" s="12"/>
      <c r="B177" s="12"/>
      <c r="C177" s="12"/>
      <c r="D177" s="12"/>
      <c r="E177" s="12"/>
      <c r="G177" s="14"/>
    </row>
    <row r="178" spans="1:7" x14ac:dyDescent="0.25">
      <c r="A178" s="12"/>
      <c r="B178" s="12"/>
      <c r="C178" s="12"/>
      <c r="D178" s="12"/>
      <c r="E178" s="12"/>
      <c r="G178" s="14"/>
    </row>
    <row r="179" spans="1:7" x14ac:dyDescent="0.25">
      <c r="A179" s="12"/>
      <c r="B179" s="12"/>
      <c r="C179" s="12"/>
      <c r="D179" s="12"/>
      <c r="E179" s="12"/>
      <c r="G179" s="14"/>
    </row>
    <row r="180" spans="1:7" x14ac:dyDescent="0.25">
      <c r="A180" s="12"/>
      <c r="B180" s="12"/>
      <c r="C180" s="12"/>
      <c r="D180" s="12"/>
      <c r="E180" s="12"/>
      <c r="G180" s="14"/>
    </row>
    <row r="181" spans="1:7" x14ac:dyDescent="0.25">
      <c r="A181" s="12"/>
      <c r="B181" s="12"/>
      <c r="C181" s="12"/>
      <c r="D181" s="12"/>
      <c r="E181" s="12"/>
      <c r="G181" s="14"/>
    </row>
    <row r="182" spans="1:7" x14ac:dyDescent="0.25">
      <c r="A182" s="12"/>
      <c r="B182" s="12"/>
      <c r="C182" s="12"/>
      <c r="D182" s="12"/>
      <c r="E182" s="12"/>
      <c r="G182" s="14"/>
    </row>
    <row r="183" spans="1:7" x14ac:dyDescent="0.25">
      <c r="A183" s="12"/>
      <c r="B183" s="12"/>
      <c r="C183" s="12"/>
      <c r="D183" s="12"/>
      <c r="E183" s="12"/>
      <c r="G183" s="14"/>
    </row>
    <row r="184" spans="1:7" x14ac:dyDescent="0.25">
      <c r="A184" s="12"/>
      <c r="B184" s="12"/>
      <c r="C184" s="12"/>
      <c r="D184" s="12"/>
      <c r="E184" s="12"/>
      <c r="G184" s="14"/>
    </row>
    <row r="185" spans="1:7" x14ac:dyDescent="0.25">
      <c r="A185" s="12"/>
      <c r="B185" s="12"/>
      <c r="C185" s="12"/>
      <c r="D185" s="12"/>
      <c r="E185" s="12"/>
      <c r="G185" s="14"/>
    </row>
    <row r="186" spans="1:7" x14ac:dyDescent="0.25">
      <c r="A186" s="12"/>
      <c r="B186" s="12"/>
      <c r="C186" s="12"/>
      <c r="D186" s="12"/>
      <c r="E186" s="12"/>
      <c r="G186" s="14"/>
    </row>
    <row r="187" spans="1:7" x14ac:dyDescent="0.25">
      <c r="A187" s="12"/>
      <c r="B187" s="12"/>
      <c r="C187" s="12"/>
      <c r="D187" s="12"/>
      <c r="E187" s="12"/>
      <c r="G187" s="14"/>
    </row>
    <row r="188" spans="1:7" x14ac:dyDescent="0.25">
      <c r="A188" s="12"/>
      <c r="B188" s="12"/>
      <c r="C188" s="12"/>
      <c r="D188" s="12"/>
      <c r="E188" s="12"/>
      <c r="G188" s="14"/>
    </row>
    <row r="189" spans="1:7" x14ac:dyDescent="0.25">
      <c r="A189" s="12"/>
      <c r="B189" s="12"/>
      <c r="C189" s="12"/>
      <c r="D189" s="12"/>
      <c r="E189" s="12"/>
      <c r="G189" s="14"/>
    </row>
    <row r="190" spans="1:7" x14ac:dyDescent="0.25">
      <c r="A190" s="12"/>
      <c r="B190" s="12"/>
      <c r="C190" s="12"/>
      <c r="D190" s="12"/>
      <c r="E190" s="12"/>
      <c r="G190" s="14"/>
    </row>
    <row r="191" spans="1:7" x14ac:dyDescent="0.25">
      <c r="A191" s="12"/>
      <c r="B191" s="12"/>
      <c r="C191" s="12"/>
      <c r="D191" s="12"/>
      <c r="E191" s="12"/>
      <c r="G191" s="14"/>
    </row>
    <row r="192" spans="1:7" x14ac:dyDescent="0.25">
      <c r="A192" s="12"/>
      <c r="B192" s="12"/>
      <c r="C192" s="12"/>
      <c r="D192" s="12"/>
      <c r="E192" s="12"/>
      <c r="G192" s="14"/>
    </row>
    <row r="193" spans="1:7" x14ac:dyDescent="0.25">
      <c r="A193" s="12"/>
      <c r="B193" s="12"/>
      <c r="C193" s="12"/>
      <c r="D193" s="12"/>
      <c r="E193" s="12"/>
      <c r="G193" s="14"/>
    </row>
    <row r="194" spans="1:7" x14ac:dyDescent="0.25">
      <c r="A194" s="12"/>
      <c r="B194" s="12"/>
      <c r="C194" s="12"/>
      <c r="D194" s="12"/>
      <c r="E194" s="12"/>
      <c r="G194" s="14"/>
    </row>
    <row r="195" spans="1:7" x14ac:dyDescent="0.25">
      <c r="A195" s="12"/>
      <c r="B195" s="12"/>
      <c r="C195" s="12"/>
      <c r="D195" s="12"/>
      <c r="E195" s="12"/>
      <c r="G195" s="14"/>
    </row>
    <row r="196" spans="1:7" x14ac:dyDescent="0.25">
      <c r="A196" s="12"/>
      <c r="B196" s="12"/>
      <c r="C196" s="12"/>
      <c r="D196" s="12"/>
      <c r="E196" s="12"/>
      <c r="G196" s="14"/>
    </row>
    <row r="197" spans="1:7" x14ac:dyDescent="0.25">
      <c r="A197" s="12"/>
      <c r="B197" s="12"/>
      <c r="C197" s="12"/>
      <c r="D197" s="12"/>
      <c r="E197" s="12"/>
      <c r="G197" s="14"/>
    </row>
    <row r="198" spans="1:7" x14ac:dyDescent="0.25">
      <c r="A198" s="12"/>
      <c r="B198" s="12"/>
      <c r="C198" s="12"/>
      <c r="D198" s="12"/>
      <c r="E198" s="12"/>
      <c r="G198" s="14"/>
    </row>
    <row r="199" spans="1:7" x14ac:dyDescent="0.25">
      <c r="A199" s="12"/>
      <c r="B199" s="12"/>
      <c r="C199" s="12"/>
      <c r="D199" s="12"/>
      <c r="E199" s="12"/>
      <c r="G199" s="14"/>
    </row>
    <row r="200" spans="1:7" x14ac:dyDescent="0.25">
      <c r="A200" s="12"/>
      <c r="B200" s="12"/>
      <c r="C200" s="12"/>
      <c r="D200" s="12"/>
      <c r="E200" s="12"/>
      <c r="G200" s="14"/>
    </row>
    <row r="201" spans="1:7" x14ac:dyDescent="0.25">
      <c r="A201" s="12"/>
      <c r="B201" s="12"/>
      <c r="C201" s="12"/>
      <c r="D201" s="12"/>
      <c r="E201" s="12"/>
      <c r="G201" s="14"/>
    </row>
    <row r="202" spans="1:7" x14ac:dyDescent="0.25">
      <c r="A202" s="12"/>
      <c r="B202" s="12"/>
      <c r="C202" s="12"/>
      <c r="D202" s="12"/>
      <c r="E202" s="12"/>
      <c r="G202" s="14"/>
    </row>
    <row r="203" spans="1:7" x14ac:dyDescent="0.25">
      <c r="A203" s="12"/>
      <c r="B203" s="12"/>
      <c r="C203" s="12"/>
      <c r="D203" s="12"/>
      <c r="E203" s="12"/>
      <c r="G203" s="14"/>
    </row>
    <row r="204" spans="1:7" x14ac:dyDescent="0.25">
      <c r="A204" s="12"/>
      <c r="B204" s="12"/>
      <c r="C204" s="12"/>
      <c r="D204" s="12"/>
      <c r="E204" s="12"/>
      <c r="G204" s="14"/>
    </row>
    <row r="205" spans="1:7" x14ac:dyDescent="0.25">
      <c r="A205" s="12"/>
      <c r="B205" s="12"/>
      <c r="C205" s="12"/>
      <c r="D205" s="12"/>
      <c r="E205" s="12"/>
      <c r="G205" s="14"/>
    </row>
    <row r="206" spans="1:7" x14ac:dyDescent="0.25">
      <c r="A206" s="12"/>
      <c r="B206" s="12"/>
      <c r="C206" s="12"/>
      <c r="D206" s="12"/>
      <c r="E206" s="12"/>
      <c r="G206" s="14"/>
    </row>
    <row r="207" spans="1:7" x14ac:dyDescent="0.25">
      <c r="A207" s="12"/>
      <c r="B207" s="12"/>
      <c r="C207" s="12"/>
      <c r="D207" s="12"/>
      <c r="E207" s="12"/>
      <c r="G207" s="14"/>
    </row>
    <row r="208" spans="1:7" x14ac:dyDescent="0.25">
      <c r="A208" s="12"/>
      <c r="B208" s="12"/>
      <c r="C208" s="12"/>
      <c r="D208" s="12"/>
      <c r="E208" s="12"/>
      <c r="G208" s="14"/>
    </row>
    <row r="209" spans="1:7" x14ac:dyDescent="0.25">
      <c r="A209" s="12"/>
      <c r="B209" s="12"/>
      <c r="C209" s="12"/>
      <c r="D209" s="12"/>
      <c r="E209" s="12"/>
      <c r="G209" s="14"/>
    </row>
    <row r="210" spans="1:7" x14ac:dyDescent="0.25">
      <c r="A210" s="12"/>
      <c r="B210" s="12"/>
      <c r="C210" s="12"/>
      <c r="D210" s="12"/>
      <c r="E210" s="12"/>
      <c r="G210" s="14"/>
    </row>
    <row r="211" spans="1:7" x14ac:dyDescent="0.25">
      <c r="A211" s="12"/>
      <c r="B211" s="12"/>
      <c r="C211" s="12"/>
      <c r="D211" s="12"/>
      <c r="E211" s="12"/>
      <c r="G211" s="14"/>
    </row>
    <row r="212" spans="1:7" x14ac:dyDescent="0.25">
      <c r="A212" s="12"/>
      <c r="B212" s="12"/>
      <c r="C212" s="12"/>
      <c r="D212" s="12"/>
      <c r="E212" s="12"/>
      <c r="G212" s="14"/>
    </row>
    <row r="213" spans="1:7" x14ac:dyDescent="0.25">
      <c r="A213" s="12"/>
      <c r="B213" s="12"/>
      <c r="C213" s="12"/>
      <c r="D213" s="12"/>
      <c r="E213" s="12"/>
      <c r="G213" s="14"/>
    </row>
    <row r="214" spans="1:7" x14ac:dyDescent="0.25">
      <c r="A214" s="12"/>
      <c r="B214" s="12"/>
      <c r="C214" s="12"/>
      <c r="D214" s="12"/>
      <c r="E214" s="12"/>
      <c r="G214" s="14"/>
    </row>
    <row r="215" spans="1:7" x14ac:dyDescent="0.25">
      <c r="A215" s="12"/>
      <c r="B215" s="12"/>
      <c r="C215" s="12"/>
      <c r="D215" s="12"/>
      <c r="E215" s="12"/>
      <c r="G215" s="14"/>
    </row>
    <row r="216" spans="1:7" x14ac:dyDescent="0.25">
      <c r="A216" s="12"/>
      <c r="B216" s="12"/>
      <c r="C216" s="12"/>
      <c r="D216" s="12"/>
      <c r="E216" s="12"/>
      <c r="G216" s="14"/>
    </row>
    <row r="217" spans="1:7" x14ac:dyDescent="0.25">
      <c r="A217" s="12"/>
      <c r="B217" s="12"/>
      <c r="C217" s="12"/>
      <c r="D217" s="12"/>
      <c r="E217" s="12"/>
      <c r="G217" s="14"/>
    </row>
    <row r="218" spans="1:7" x14ac:dyDescent="0.25">
      <c r="A218" s="12"/>
      <c r="B218" s="12"/>
      <c r="C218" s="12"/>
      <c r="D218" s="12"/>
      <c r="E218" s="12"/>
      <c r="G218" s="14"/>
    </row>
    <row r="219" spans="1:7" x14ac:dyDescent="0.25">
      <c r="A219" s="12"/>
      <c r="B219" s="12"/>
      <c r="C219" s="12"/>
      <c r="D219" s="12"/>
      <c r="E219" s="12"/>
      <c r="G219" s="14"/>
    </row>
    <row r="220" spans="1:7" x14ac:dyDescent="0.25">
      <c r="A220" s="12"/>
      <c r="B220" s="12"/>
      <c r="C220" s="12"/>
      <c r="D220" s="12"/>
      <c r="E220" s="12"/>
      <c r="G220" s="14"/>
    </row>
    <row r="221" spans="1:7" x14ac:dyDescent="0.25">
      <c r="A221" s="12"/>
      <c r="B221" s="12"/>
      <c r="C221" s="12"/>
      <c r="D221" s="12"/>
      <c r="E221" s="12"/>
      <c r="G221" s="14"/>
    </row>
    <row r="222" spans="1:7" x14ac:dyDescent="0.25">
      <c r="A222" s="12"/>
      <c r="B222" s="12"/>
      <c r="C222" s="12"/>
      <c r="D222" s="12"/>
      <c r="E222" s="12"/>
      <c r="G222" s="14"/>
    </row>
    <row r="223" spans="1:7" x14ac:dyDescent="0.25">
      <c r="A223" s="12"/>
      <c r="B223" s="12"/>
      <c r="C223" s="12"/>
      <c r="D223" s="12"/>
      <c r="E223" s="12"/>
      <c r="G223" s="14"/>
    </row>
    <row r="224" spans="1:7" x14ac:dyDescent="0.25">
      <c r="A224" s="12"/>
      <c r="B224" s="12"/>
      <c r="C224" s="12"/>
      <c r="D224" s="12"/>
      <c r="E224" s="12"/>
      <c r="G224" s="14"/>
    </row>
    <row r="225" spans="1:7" x14ac:dyDescent="0.25">
      <c r="A225" s="12"/>
      <c r="B225" s="12"/>
      <c r="C225" s="12"/>
      <c r="D225" s="12"/>
      <c r="E225" s="12"/>
      <c r="G225" s="14"/>
    </row>
    <row r="226" spans="1:7" x14ac:dyDescent="0.25">
      <c r="A226" s="12"/>
      <c r="B226" s="12"/>
      <c r="C226" s="12"/>
      <c r="D226" s="12"/>
      <c r="E226" s="12"/>
      <c r="G226" s="14"/>
    </row>
    <row r="227" spans="1:7" x14ac:dyDescent="0.25">
      <c r="A227" s="12"/>
      <c r="B227" s="12"/>
      <c r="C227" s="12"/>
      <c r="D227" s="12"/>
      <c r="E227" s="12"/>
      <c r="G227" s="14"/>
    </row>
    <row r="228" spans="1:7" x14ac:dyDescent="0.25">
      <c r="A228" s="12"/>
      <c r="B228" s="12"/>
      <c r="C228" s="12"/>
      <c r="D228" s="12"/>
      <c r="E228" s="12"/>
      <c r="G228" s="14"/>
    </row>
    <row r="229" spans="1:7" x14ac:dyDescent="0.25">
      <c r="A229" s="12"/>
      <c r="B229" s="12"/>
      <c r="C229" s="12"/>
      <c r="D229" s="12"/>
      <c r="E229" s="12"/>
      <c r="G229" s="14"/>
    </row>
    <row r="230" spans="1:7" x14ac:dyDescent="0.25">
      <c r="A230" s="12"/>
      <c r="B230" s="12"/>
      <c r="C230" s="12"/>
      <c r="D230" s="12"/>
      <c r="E230" s="12"/>
      <c r="G230" s="14"/>
    </row>
    <row r="231" spans="1:7" x14ac:dyDescent="0.25">
      <c r="A231" s="12"/>
      <c r="B231" s="12"/>
      <c r="C231" s="12"/>
      <c r="D231" s="12"/>
      <c r="E231" s="12"/>
      <c r="G231" s="14"/>
    </row>
    <row r="232" spans="1:7" x14ac:dyDescent="0.25">
      <c r="A232" s="12"/>
      <c r="B232" s="12"/>
      <c r="C232" s="12"/>
      <c r="D232" s="12"/>
      <c r="E232" s="12"/>
      <c r="G232" s="14"/>
    </row>
    <row r="233" spans="1:7" x14ac:dyDescent="0.25">
      <c r="A233" s="12"/>
      <c r="B233" s="12"/>
      <c r="C233" s="12"/>
      <c r="D233" s="12"/>
      <c r="E233" s="12"/>
      <c r="G233" s="14"/>
    </row>
    <row r="234" spans="1:7" x14ac:dyDescent="0.25">
      <c r="A234" s="12"/>
      <c r="B234" s="12"/>
      <c r="C234" s="12"/>
      <c r="D234" s="12"/>
      <c r="E234" s="12"/>
      <c r="G234" s="14"/>
    </row>
    <row r="235" spans="1:7" x14ac:dyDescent="0.25">
      <c r="A235" s="12"/>
      <c r="B235" s="12"/>
      <c r="C235" s="12"/>
      <c r="D235" s="12"/>
      <c r="E235" s="12"/>
      <c r="G235" s="14"/>
    </row>
    <row r="236" spans="1:7" x14ac:dyDescent="0.25">
      <c r="A236" s="12"/>
      <c r="B236" s="12"/>
      <c r="C236" s="12"/>
      <c r="D236" s="12"/>
      <c r="E236" s="12"/>
      <c r="G236" s="14"/>
    </row>
    <row r="237" spans="1:7" x14ac:dyDescent="0.25">
      <c r="A237" s="12"/>
      <c r="B237" s="12"/>
      <c r="C237" s="12"/>
      <c r="D237" s="12"/>
      <c r="E237" s="12"/>
      <c r="G237" s="14"/>
    </row>
    <row r="238" spans="1:7" x14ac:dyDescent="0.25">
      <c r="A238" s="12"/>
      <c r="B238" s="12"/>
      <c r="C238" s="12"/>
      <c r="D238" s="12"/>
      <c r="E238" s="12"/>
      <c r="G238" s="14"/>
    </row>
    <row r="239" spans="1:7" x14ac:dyDescent="0.25">
      <c r="A239" s="12"/>
      <c r="B239" s="12"/>
      <c r="C239" s="12"/>
      <c r="D239" s="12"/>
      <c r="E239" s="12"/>
      <c r="G239" s="14"/>
    </row>
    <row r="240" spans="1:7" x14ac:dyDescent="0.25">
      <c r="A240" s="12"/>
      <c r="B240" s="12"/>
      <c r="C240" s="12"/>
      <c r="D240" s="12"/>
      <c r="E240" s="12"/>
      <c r="G240" s="14"/>
    </row>
    <row r="241" spans="1:7" x14ac:dyDescent="0.25">
      <c r="A241" s="12"/>
      <c r="B241" s="12"/>
      <c r="C241" s="12"/>
      <c r="D241" s="12"/>
      <c r="E241" s="12"/>
      <c r="G241" s="14"/>
    </row>
    <row r="242" spans="1:7" x14ac:dyDescent="0.25">
      <c r="A242" s="12"/>
      <c r="B242" s="12"/>
      <c r="C242" s="12"/>
      <c r="D242" s="12"/>
      <c r="E242" s="12"/>
      <c r="G242" s="14"/>
    </row>
    <row r="243" spans="1:7" x14ac:dyDescent="0.25">
      <c r="A243" s="12"/>
      <c r="B243" s="12"/>
      <c r="C243" s="12"/>
      <c r="D243" s="12"/>
      <c r="E243" s="12"/>
      <c r="G243" s="14"/>
    </row>
    <row r="244" spans="1:7" x14ac:dyDescent="0.25">
      <c r="A244" s="12"/>
      <c r="B244" s="12"/>
      <c r="C244" s="12"/>
      <c r="D244" s="12"/>
      <c r="E244" s="12"/>
      <c r="G244" s="14"/>
    </row>
    <row r="245" spans="1:7" x14ac:dyDescent="0.25">
      <c r="A245" s="12"/>
      <c r="B245" s="12"/>
      <c r="C245" s="12"/>
      <c r="D245" s="12"/>
      <c r="E245" s="12"/>
      <c r="G245" s="14"/>
    </row>
  </sheetData>
  <sortState ref="A4:G154">
    <sortCondition descending="1" ref="F4:F154"/>
  </sortState>
  <mergeCells count="7">
    <mergeCell ref="V2:X2"/>
    <mergeCell ref="K1:X1"/>
    <mergeCell ref="A3:B3"/>
    <mergeCell ref="C3:D3"/>
    <mergeCell ref="A2:G2"/>
    <mergeCell ref="K2:N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245"/>
  <sheetViews>
    <sheetView tabSelected="1" topLeftCell="E1" workbookViewId="0">
      <selection activeCell="M1" sqref="M1:AB1"/>
    </sheetView>
  </sheetViews>
  <sheetFormatPr baseColWidth="10" defaultColWidth="9.140625" defaultRowHeight="15" x14ac:dyDescent="0.25"/>
  <cols>
    <col min="1" max="1" width="21.28515625" style="13" customWidth="1"/>
    <col min="2" max="2" width="15.140625" style="13" customWidth="1"/>
    <col min="3" max="3" width="21.85546875" style="13" customWidth="1"/>
    <col min="4" max="4" width="11.42578125" style="13" bestFit="1" customWidth="1"/>
    <col min="5" max="5" width="9.140625" style="15"/>
    <col min="7" max="7" width="11.5703125" customWidth="1"/>
    <col min="10" max="10" width="11.5703125" customWidth="1"/>
    <col min="13" max="13" width="17" style="1" bestFit="1" customWidth="1"/>
    <col min="14" max="14" width="10.7109375" style="1" customWidth="1"/>
    <col min="15" max="15" width="9.7109375" style="1" customWidth="1"/>
    <col min="16" max="16" width="8" style="1" customWidth="1"/>
    <col min="17" max="17" width="12.5703125" style="1" customWidth="1"/>
    <col min="18" max="18" width="11.28515625" style="19" bestFit="1" customWidth="1"/>
    <col min="19" max="19" width="6.140625" style="21" customWidth="1"/>
    <col min="20" max="20" width="6.42578125" style="22" customWidth="1"/>
    <col min="21" max="21" width="16.5703125" style="20" customWidth="1"/>
    <col min="22" max="22" width="13" style="20" customWidth="1"/>
    <col min="23" max="23" width="13.85546875" style="1" customWidth="1"/>
    <col min="24" max="24" width="9.140625" style="21"/>
    <col min="25" max="25" width="9.140625" style="22"/>
    <col min="26" max="27" width="14.140625" style="20" customWidth="1"/>
    <col min="28" max="28" width="13" style="1" customWidth="1"/>
  </cols>
  <sheetData>
    <row r="1" spans="1:28" s="10" customFormat="1" x14ac:dyDescent="0.25">
      <c r="A1" s="40" t="s">
        <v>65</v>
      </c>
      <c r="B1" s="40"/>
      <c r="C1" s="40"/>
      <c r="D1" s="40"/>
      <c r="E1" s="40"/>
      <c r="G1" s="40" t="s">
        <v>0</v>
      </c>
      <c r="H1" s="40"/>
      <c r="J1" s="40" t="s">
        <v>4</v>
      </c>
      <c r="K1" s="40"/>
      <c r="M1" s="38" t="s">
        <v>77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s="10" customFormat="1" x14ac:dyDescent="0.25">
      <c r="A2" s="11" t="s">
        <v>6</v>
      </c>
      <c r="B2" s="11" t="s">
        <v>7</v>
      </c>
      <c r="C2" s="11" t="s">
        <v>8</v>
      </c>
      <c r="D2" s="11" t="s">
        <v>16</v>
      </c>
      <c r="E2" s="11" t="s">
        <v>66</v>
      </c>
      <c r="G2" s="30" t="s">
        <v>89</v>
      </c>
      <c r="H2" s="30" t="s">
        <v>1</v>
      </c>
      <c r="J2" s="30" t="s">
        <v>89</v>
      </c>
      <c r="K2" s="30" t="s">
        <v>1</v>
      </c>
      <c r="M2" s="37" t="s">
        <v>69</v>
      </c>
      <c r="N2" s="37"/>
      <c r="O2" s="37"/>
      <c r="P2" s="37"/>
      <c r="Q2" s="37"/>
      <c r="R2" s="37"/>
      <c r="S2" s="23"/>
      <c r="T2" s="24"/>
      <c r="U2" s="37" t="s">
        <v>73</v>
      </c>
      <c r="V2" s="37"/>
      <c r="W2" s="37"/>
      <c r="X2" s="23"/>
      <c r="Y2" s="24"/>
      <c r="Z2" s="37" t="s">
        <v>75</v>
      </c>
      <c r="AA2" s="37"/>
      <c r="AB2" s="37"/>
    </row>
    <row r="3" spans="1:28" x14ac:dyDescent="0.25">
      <c r="A3" s="12">
        <f>IF(ISBLANK('PCR (libres)'!L3),"",'PCR (libres)'!L3)</f>
        <v>1</v>
      </c>
      <c r="B3" s="12">
        <f>IF(ISBLANK('PCR (libres)'!L3),"",'PCR (libres)'!M3)</f>
        <v>31</v>
      </c>
      <c r="C3" s="12" t="str">
        <f>IF(ISBLANK('PCR (libres)'!L3),"",CONCATENATE('PCR (libres)'!N3," (",'PCR (libres)'!O3,")"))</f>
        <v>Titular (1)</v>
      </c>
      <c r="D3" s="13">
        <f>IF(ISBLANK('PCR (libres)'!L3),"",VLOOKUP('PCR (libres)'!M3,'PCR (libres)'!$A$2:$C$40,3))</f>
        <v>4</v>
      </c>
      <c r="E3" s="14">
        <f>IF(ISBLANK('PCR (libres)'!L3),"",VLOOKUP('PCR (libres)'!L3,'PCR (libres)'!$G$3:$H$100,2))</f>
        <v>1500</v>
      </c>
      <c r="G3" s="12">
        <f>'PCR (libres)'!D3</f>
        <v>728084</v>
      </c>
      <c r="H3" s="12">
        <f>'PCR (libres)'!A3</f>
        <v>1</v>
      </c>
      <c r="J3" s="12">
        <f>'PCR (libres)'!I3</f>
        <v>2346183</v>
      </c>
      <c r="K3" s="12">
        <f>'PCR (libres)'!G3</f>
        <v>1</v>
      </c>
      <c r="M3" s="25" t="s">
        <v>70</v>
      </c>
      <c r="N3" s="41" t="s">
        <v>71</v>
      </c>
      <c r="O3" s="42"/>
      <c r="P3" s="41" t="s">
        <v>72</v>
      </c>
      <c r="Q3" s="42"/>
      <c r="R3" s="26" t="s">
        <v>16</v>
      </c>
      <c r="S3" s="23"/>
      <c r="T3" s="24"/>
      <c r="U3" s="27" t="s">
        <v>70</v>
      </c>
      <c r="V3" s="41" t="s">
        <v>7</v>
      </c>
      <c r="W3" s="42"/>
      <c r="X3" s="23"/>
      <c r="Y3" s="24"/>
      <c r="Z3" s="27" t="s">
        <v>70</v>
      </c>
      <c r="AA3" s="41" t="s">
        <v>6</v>
      </c>
      <c r="AB3" s="42"/>
    </row>
    <row r="4" spans="1:28" x14ac:dyDescent="0.25">
      <c r="A4" s="12">
        <f>IF(ISBLANK('PCR (libres)'!L4),"",'PCR (libres)'!L4)</f>
        <v>2</v>
      </c>
      <c r="B4" s="12">
        <f>IF(ISBLANK('PCR (libres)'!L4),"",'PCR (libres)'!M4)</f>
        <v>5</v>
      </c>
      <c r="C4" s="12" t="str">
        <f>IF(ISBLANK('PCR (libres)'!L4),"",CONCATENATE('PCR (libres)'!N4," (",'PCR (libres)'!O4,")"))</f>
        <v>Titular (1)</v>
      </c>
      <c r="D4" s="13">
        <f>IF(ISBLANK('PCR (libres)'!L4),"",VLOOKUP('PCR (libres)'!M4,'PCR (libres)'!$A$2:$C$40,3))</f>
        <v>1</v>
      </c>
      <c r="E4" s="14">
        <f>IF(ISBLANK('PCR (libres)'!L4),"",VLOOKUP('PCR (libres)'!L4,'PCR (libres)'!$G$3:$H$100,2))</f>
        <v>30000</v>
      </c>
      <c r="G4" s="12">
        <f>'PCR (libres)'!D4</f>
        <v>727901</v>
      </c>
      <c r="H4" s="12">
        <f>'PCR (libres)'!A4</f>
        <v>2</v>
      </c>
      <c r="J4" s="12">
        <f>'PCR (libres)'!I4</f>
        <v>2614071</v>
      </c>
      <c r="K4" s="12">
        <f>'PCR (libres)'!G4</f>
        <v>2</v>
      </c>
      <c r="M4" s="1">
        <v>1</v>
      </c>
      <c r="N4" s="1">
        <v>1217833</v>
      </c>
      <c r="O4" s="1">
        <f>VLOOKUP(N4,$G$3:$H$40,2,)</f>
        <v>36</v>
      </c>
      <c r="P4" s="1">
        <v>2379197</v>
      </c>
      <c r="Q4" s="1">
        <f>VLOOKUP(P4,$J$3:$K$100,2,)</f>
        <v>79</v>
      </c>
      <c r="R4" s="19">
        <v>5</v>
      </c>
      <c r="U4" s="20">
        <v>1</v>
      </c>
      <c r="V4" s="20">
        <v>1217833</v>
      </c>
      <c r="W4" s="1">
        <f>VLOOKUP(V4,$G$3:$H$40,2,)</f>
        <v>36</v>
      </c>
      <c r="Z4" s="20">
        <v>1</v>
      </c>
      <c r="AA4" s="1">
        <v>2379197</v>
      </c>
      <c r="AB4" s="1">
        <f>VLOOKUP(AA4,$J$3:$K$100,2,)</f>
        <v>79</v>
      </c>
    </row>
    <row r="5" spans="1:28" x14ac:dyDescent="0.25">
      <c r="A5" s="12">
        <f>IF(ISBLANK('PCR (libres)'!L5),"",'PCR (libres)'!L5)</f>
        <v>2</v>
      </c>
      <c r="B5" s="12">
        <f>IF(ISBLANK('PCR (libres)'!L5),"",'PCR (libres)'!M5)</f>
        <v>6</v>
      </c>
      <c r="C5" s="12" t="str">
        <f>IF(ISBLANK('PCR (libres)'!L5),"",CONCATENATE('PCR (libres)'!N5," (",'PCR (libres)'!O5,")"))</f>
        <v>Titular (2)</v>
      </c>
      <c r="D5" s="13">
        <f>IF(ISBLANK('PCR (libres)'!L5),"",VLOOKUP('PCR (libres)'!M5,'PCR (libres)'!$A$2:$C$40,3))</f>
        <v>1</v>
      </c>
      <c r="E5" s="14">
        <f>IF(ISBLANK('PCR (libres)'!L5),"",VLOOKUP('PCR (libres)'!L5,'PCR (libres)'!$G$3:$H$100,2))</f>
        <v>30000</v>
      </c>
      <c r="G5" s="12">
        <f>'PCR (libres)'!D5</f>
        <v>858647</v>
      </c>
      <c r="H5" s="12">
        <f>'PCR (libres)'!A5</f>
        <v>3</v>
      </c>
      <c r="J5" s="12">
        <f>'PCR (libres)'!I5</f>
        <v>2282330</v>
      </c>
      <c r="K5" s="12">
        <f>'PCR (libres)'!G5</f>
        <v>3</v>
      </c>
      <c r="M5" s="1">
        <v>2</v>
      </c>
      <c r="N5" s="1">
        <v>1217833</v>
      </c>
      <c r="O5" s="1">
        <f t="shared" ref="O5:O46" si="0">VLOOKUP(N5,$G$3:$H$40,2,)</f>
        <v>36</v>
      </c>
      <c r="P5" s="1">
        <v>2347694</v>
      </c>
      <c r="Q5" s="1">
        <f t="shared" ref="Q5:Q46" si="1">VLOOKUP(P5,$J$3:$K$100,2,)</f>
        <v>29</v>
      </c>
      <c r="R5" s="19">
        <v>5</v>
      </c>
      <c r="U5" s="20">
        <v>2</v>
      </c>
      <c r="V5" s="20">
        <v>1217833</v>
      </c>
      <c r="W5" s="1">
        <f t="shared" ref="W5:W68" si="2">VLOOKUP(V5,$G$3:$H$40,2,)</f>
        <v>36</v>
      </c>
      <c r="Z5" s="20">
        <v>2</v>
      </c>
      <c r="AA5" s="1">
        <v>2347694</v>
      </c>
      <c r="AB5" s="1">
        <f t="shared" ref="AB5:AB68" si="3">VLOOKUP(AA5,$J$3:$K$100,2,)</f>
        <v>29</v>
      </c>
    </row>
    <row r="6" spans="1:28" x14ac:dyDescent="0.25">
      <c r="A6" s="12">
        <f>IF(ISBLANK('PCR (libres)'!L6),"",'PCR (libres)'!L6)</f>
        <v>2</v>
      </c>
      <c r="B6" s="12">
        <f>IF(ISBLANK('PCR (libres)'!L6),"",'PCR (libres)'!M6)</f>
        <v>7</v>
      </c>
      <c r="C6" s="12" t="str">
        <f>IF(ISBLANK('PCR (libres)'!L6),"",CONCATENATE('PCR (libres)'!N6," (",'PCR (libres)'!O6,")"))</f>
        <v>Titular (3)</v>
      </c>
      <c r="D6" s="13">
        <f>IF(ISBLANK('PCR (libres)'!L6),"",VLOOKUP('PCR (libres)'!M6,'PCR (libres)'!$A$2:$C$40,3))</f>
        <v>1</v>
      </c>
      <c r="E6" s="14">
        <f>IF(ISBLANK('PCR (libres)'!L6),"",VLOOKUP('PCR (libres)'!L6,'PCR (libres)'!$G$3:$H$100,2))</f>
        <v>30000</v>
      </c>
      <c r="G6" s="12">
        <f>'PCR (libres)'!D6</f>
        <v>992130</v>
      </c>
      <c r="H6" s="12">
        <f>'PCR (libres)'!A6</f>
        <v>4</v>
      </c>
      <c r="J6" s="12">
        <f>'PCR (libres)'!I6</f>
        <v>2297265</v>
      </c>
      <c r="K6" s="12">
        <f>'PCR (libres)'!G6</f>
        <v>4</v>
      </c>
      <c r="M6" s="1">
        <v>3</v>
      </c>
      <c r="N6" s="1">
        <v>1153615</v>
      </c>
      <c r="O6" s="1">
        <f t="shared" si="0"/>
        <v>29</v>
      </c>
      <c r="P6" s="1">
        <v>2286338</v>
      </c>
      <c r="Q6" s="1">
        <f t="shared" si="1"/>
        <v>80</v>
      </c>
      <c r="R6" s="19">
        <v>4</v>
      </c>
      <c r="U6" s="20">
        <v>3</v>
      </c>
      <c r="V6" s="20">
        <v>1153615</v>
      </c>
      <c r="W6" s="1">
        <f t="shared" si="2"/>
        <v>29</v>
      </c>
      <c r="Z6" s="20">
        <v>3</v>
      </c>
      <c r="AA6" s="1">
        <v>2308607</v>
      </c>
      <c r="AB6" s="1">
        <f t="shared" si="3"/>
        <v>44</v>
      </c>
    </row>
    <row r="7" spans="1:28" x14ac:dyDescent="0.25">
      <c r="A7" s="12">
        <f>IF(ISBLANK('PCR (libres)'!L7),"",'PCR (libres)'!L7)</f>
        <v>3</v>
      </c>
      <c r="B7" s="12">
        <f>IF(ISBLANK('PCR (libres)'!L7),"",'PCR (libres)'!M7)</f>
        <v>11</v>
      </c>
      <c r="C7" s="12" t="str">
        <f>IF(ISBLANK('PCR (libres)'!L7),"",CONCATENATE('PCR (libres)'!N7," (",'PCR (libres)'!O7,")"))</f>
        <v>Titular (1)</v>
      </c>
      <c r="D7" s="13">
        <f>IF(ISBLANK('PCR (libres)'!L7),"",VLOOKUP('PCR (libres)'!M7,'PCR (libres)'!$A$2:$C$40,3))</f>
        <v>1</v>
      </c>
      <c r="E7" s="14">
        <f>IF(ISBLANK('PCR (libres)'!L7),"",VLOOKUP('PCR (libres)'!L7,'PCR (libres)'!$G$3:$H$100,2))</f>
        <v>6.33</v>
      </c>
      <c r="G7" s="12">
        <f>'PCR (libres)'!D7</f>
        <v>989288</v>
      </c>
      <c r="H7" s="12">
        <f>'PCR (libres)'!A7</f>
        <v>5</v>
      </c>
      <c r="J7" s="12">
        <f>'PCR (libres)'!I7</f>
        <v>2282332</v>
      </c>
      <c r="K7" s="12">
        <f>'PCR (libres)'!G7</f>
        <v>5</v>
      </c>
      <c r="M7" s="1">
        <v>4</v>
      </c>
      <c r="N7" s="1">
        <v>1167780</v>
      </c>
      <c r="O7" s="1">
        <f t="shared" si="0"/>
        <v>33</v>
      </c>
      <c r="P7" s="1">
        <v>2302525</v>
      </c>
      <c r="Q7" s="1">
        <f t="shared" si="1"/>
        <v>78</v>
      </c>
      <c r="R7" s="19">
        <v>4</v>
      </c>
      <c r="U7" s="20">
        <v>3</v>
      </c>
      <c r="V7" s="20">
        <v>1153615</v>
      </c>
      <c r="W7" s="1">
        <f t="shared" si="2"/>
        <v>29</v>
      </c>
      <c r="Z7" s="20">
        <v>3</v>
      </c>
      <c r="AA7" s="1">
        <v>2286423</v>
      </c>
      <c r="AB7" s="1">
        <f t="shared" si="3"/>
        <v>34</v>
      </c>
    </row>
    <row r="8" spans="1:28" x14ac:dyDescent="0.25">
      <c r="A8" s="12">
        <f>IF(ISBLANK('PCR (libres)'!L8),"",'PCR (libres)'!L8)</f>
        <v>4</v>
      </c>
      <c r="B8" s="12">
        <f>IF(ISBLANK('PCR (libres)'!L8),"",'PCR (libres)'!M8)</f>
        <v>14</v>
      </c>
      <c r="C8" s="12" t="str">
        <f>IF(ISBLANK('PCR (libres)'!L8),"",CONCATENATE('PCR (libres)'!N8," (",'PCR (libres)'!O8,")"))</f>
        <v>Titular (1)</v>
      </c>
      <c r="D8" s="13">
        <f>IF(ISBLANK('PCR (libres)'!L8),"",VLOOKUP('PCR (libres)'!M8,'PCR (libres)'!$A$2:$C$40,3))</f>
        <v>2</v>
      </c>
      <c r="E8" s="14">
        <f>IF(ISBLANK('PCR (libres)'!L8),"",VLOOKUP('PCR (libres)'!L8,'PCR (libres)'!$G$3:$H$100,2))</f>
        <v>55.84</v>
      </c>
      <c r="G8" s="12">
        <f>'PCR (libres)'!D8</f>
        <v>989289</v>
      </c>
      <c r="H8" s="12">
        <f>'PCR (libres)'!A8</f>
        <v>6</v>
      </c>
      <c r="J8" s="12">
        <f>'PCR (libres)'!I8</f>
        <v>2314636</v>
      </c>
      <c r="K8" s="12">
        <f>'PCR (libres)'!G8</f>
        <v>6</v>
      </c>
      <c r="M8" s="1">
        <v>5</v>
      </c>
      <c r="N8" s="1">
        <v>1154430</v>
      </c>
      <c r="O8" s="1">
        <f t="shared" si="0"/>
        <v>32</v>
      </c>
      <c r="P8" s="1">
        <v>2353945</v>
      </c>
      <c r="Q8" s="1">
        <f t="shared" si="1"/>
        <v>66</v>
      </c>
      <c r="R8" s="19">
        <v>4</v>
      </c>
      <c r="U8" s="20">
        <v>3</v>
      </c>
      <c r="V8" s="20">
        <v>1153615</v>
      </c>
      <c r="W8" s="1">
        <f t="shared" si="2"/>
        <v>29</v>
      </c>
      <c r="Z8" s="20">
        <v>3</v>
      </c>
      <c r="AA8" s="1">
        <v>2308817</v>
      </c>
      <c r="AB8" s="1">
        <f t="shared" si="3"/>
        <v>63</v>
      </c>
    </row>
    <row r="9" spans="1:28" x14ac:dyDescent="0.25">
      <c r="A9" s="12">
        <f>IF(ISBLANK('PCR (libres)'!L9),"",'PCR (libres)'!L9)</f>
        <v>5</v>
      </c>
      <c r="B9" s="12">
        <f>IF(ISBLANK('PCR (libres)'!L9),"",'PCR (libres)'!M9)</f>
        <v>11</v>
      </c>
      <c r="C9" s="12" t="str">
        <f>IF(ISBLANK('PCR (libres)'!L9),"",CONCATENATE('PCR (libres)'!N9," (",'PCR (libres)'!O9,")"))</f>
        <v>Titular (1)</v>
      </c>
      <c r="D9" s="13">
        <f>IF(ISBLANK('PCR (libres)'!L9),"",VLOOKUP('PCR (libres)'!M9,'PCR (libres)'!$A$2:$C$40,3))</f>
        <v>1</v>
      </c>
      <c r="E9" s="14">
        <f>IF(ISBLANK('PCR (libres)'!L9),"",VLOOKUP('PCR (libres)'!L9,'PCR (libres)'!$G$3:$H$100,2))</f>
        <v>58.02</v>
      </c>
      <c r="G9" s="12">
        <f>'PCR (libres)'!D9</f>
        <v>1019708</v>
      </c>
      <c r="H9" s="12">
        <f>'PCR (libres)'!A9</f>
        <v>7</v>
      </c>
      <c r="J9" s="12">
        <f>'PCR (libres)'!I9</f>
        <v>2614072</v>
      </c>
      <c r="K9" s="12">
        <f>'PCR (libres)'!G9</f>
        <v>7</v>
      </c>
      <c r="M9" s="1">
        <v>6</v>
      </c>
      <c r="N9" s="1">
        <v>1184129</v>
      </c>
      <c r="O9" s="1">
        <f t="shared" si="0"/>
        <v>34</v>
      </c>
      <c r="P9" s="1">
        <v>2313288</v>
      </c>
      <c r="Q9" s="1">
        <f t="shared" si="1"/>
        <v>36</v>
      </c>
      <c r="R9" s="19">
        <v>4</v>
      </c>
      <c r="U9" s="20">
        <v>3</v>
      </c>
      <c r="V9" s="20">
        <v>1153615</v>
      </c>
      <c r="W9" s="1">
        <f t="shared" si="2"/>
        <v>29</v>
      </c>
      <c r="Z9" s="20">
        <v>3</v>
      </c>
      <c r="AA9" s="1">
        <v>2286338</v>
      </c>
      <c r="AB9" s="1">
        <f t="shared" si="3"/>
        <v>80</v>
      </c>
    </row>
    <row r="10" spans="1:28" x14ac:dyDescent="0.25">
      <c r="A10" s="12">
        <f>IF(ISBLANK('PCR (libres)'!L10),"",'PCR (libres)'!L10)</f>
        <v>6</v>
      </c>
      <c r="B10" s="12">
        <f>IF(ISBLANK('PCR (libres)'!L10),"",'PCR (libres)'!M10)</f>
        <v>30</v>
      </c>
      <c r="C10" s="12" t="str">
        <f>IF(ISBLANK('PCR (libres)'!L10),"",CONCATENATE('PCR (libres)'!N10," (",'PCR (libres)'!O10,")"))</f>
        <v>Titular (1)</v>
      </c>
      <c r="D10" s="13">
        <f>IF(ISBLANK('PCR (libres)'!L10),"",VLOOKUP('PCR (libres)'!M10,'PCR (libres)'!$A$2:$C$40,3))</f>
        <v>4</v>
      </c>
      <c r="E10" s="14">
        <f>IF(ISBLANK('PCR (libres)'!L10),"",VLOOKUP('PCR (libres)'!L10,'PCR (libres)'!$G$3:$H$100,2))</f>
        <v>479</v>
      </c>
      <c r="G10" s="12">
        <f>'PCR (libres)'!D10</f>
        <v>1020544</v>
      </c>
      <c r="H10" s="12">
        <f>'PCR (libres)'!A10</f>
        <v>8</v>
      </c>
      <c r="J10" s="12">
        <f>'PCR (libres)'!I10</f>
        <v>2613671</v>
      </c>
      <c r="K10" s="12">
        <f>'PCR (libres)'!G10</f>
        <v>8</v>
      </c>
      <c r="M10" s="1">
        <v>7</v>
      </c>
      <c r="N10" s="1">
        <v>1150989</v>
      </c>
      <c r="O10" s="1">
        <f t="shared" si="0"/>
        <v>30</v>
      </c>
      <c r="P10" s="1">
        <v>2314433</v>
      </c>
      <c r="Q10" s="1">
        <f t="shared" si="1"/>
        <v>25</v>
      </c>
      <c r="R10" s="19">
        <v>4</v>
      </c>
      <c r="U10" s="20">
        <v>4</v>
      </c>
      <c r="V10" s="20">
        <v>1167780</v>
      </c>
      <c r="W10" s="1">
        <f t="shared" si="2"/>
        <v>33</v>
      </c>
      <c r="Z10" s="20">
        <v>4</v>
      </c>
      <c r="AA10" s="1">
        <v>2302629</v>
      </c>
      <c r="AB10" s="1">
        <f t="shared" si="3"/>
        <v>30</v>
      </c>
    </row>
    <row r="11" spans="1:28" x14ac:dyDescent="0.25">
      <c r="A11" s="12">
        <f>IF(ISBLANK('PCR (libres)'!L11),"",'PCR (libres)'!L11)</f>
        <v>7</v>
      </c>
      <c r="B11" s="12">
        <f>IF(ISBLANK('PCR (libres)'!L11),"",'PCR (libres)'!M11)</f>
        <v>5</v>
      </c>
      <c r="C11" s="12" t="str">
        <f>IF(ISBLANK('PCR (libres)'!L11),"",CONCATENATE('PCR (libres)'!N11," (",'PCR (libres)'!O11,")"))</f>
        <v>Titular (1)</v>
      </c>
      <c r="D11" s="13">
        <f>IF(ISBLANK('PCR (libres)'!L11),"",VLOOKUP('PCR (libres)'!M11,'PCR (libres)'!$A$2:$C$40,3))</f>
        <v>1</v>
      </c>
      <c r="E11" s="14">
        <f>IF(ISBLANK('PCR (libres)'!L11),"",VLOOKUP('PCR (libres)'!L11,'PCR (libres)'!$G$3:$H$100,2))</f>
        <v>38000</v>
      </c>
      <c r="G11" s="12">
        <f>'PCR (libres)'!D11</f>
        <v>1020608</v>
      </c>
      <c r="H11" s="12">
        <f>'PCR (libres)'!A11</f>
        <v>9</v>
      </c>
      <c r="J11" s="12">
        <f>'PCR (libres)'!I11</f>
        <v>2613864</v>
      </c>
      <c r="K11" s="12">
        <f>'PCR (libres)'!G11</f>
        <v>9</v>
      </c>
      <c r="M11" s="1">
        <v>8</v>
      </c>
      <c r="N11" s="1">
        <v>1152891</v>
      </c>
      <c r="O11" s="1">
        <f t="shared" si="0"/>
        <v>31</v>
      </c>
      <c r="P11" s="1">
        <v>2346183</v>
      </c>
      <c r="Q11" s="1">
        <f t="shared" si="1"/>
        <v>1</v>
      </c>
      <c r="R11" s="19">
        <v>4</v>
      </c>
      <c r="U11" s="20">
        <v>4</v>
      </c>
      <c r="V11" s="20">
        <v>1167780</v>
      </c>
      <c r="W11" s="1">
        <f t="shared" si="2"/>
        <v>33</v>
      </c>
      <c r="Z11" s="20">
        <v>4</v>
      </c>
      <c r="AA11" s="1">
        <v>2302525</v>
      </c>
      <c r="AB11" s="1">
        <f t="shared" si="3"/>
        <v>78</v>
      </c>
    </row>
    <row r="12" spans="1:28" x14ac:dyDescent="0.25">
      <c r="A12" s="12">
        <f>IF(ISBLANK('PCR (libres)'!L12),"",'PCR (libres)'!L12)</f>
        <v>7</v>
      </c>
      <c r="B12" s="12">
        <f>IF(ISBLANK('PCR (libres)'!L12),"",'PCR (libres)'!M12)</f>
        <v>6</v>
      </c>
      <c r="C12" s="12" t="str">
        <f>IF(ISBLANK('PCR (libres)'!L12),"",CONCATENATE('PCR (libres)'!N12," (",'PCR (libres)'!O12,")"))</f>
        <v>Titular (2)</v>
      </c>
      <c r="D12" s="13">
        <f>IF(ISBLANK('PCR (libres)'!L12),"",VLOOKUP('PCR (libres)'!M12,'PCR (libres)'!$A$2:$C$40,3))</f>
        <v>1</v>
      </c>
      <c r="E12" s="14">
        <f>IF(ISBLANK('PCR (libres)'!L12),"",VLOOKUP('PCR (libres)'!L12,'PCR (libres)'!$G$3:$H$100,2))</f>
        <v>38000</v>
      </c>
      <c r="G12" s="12">
        <f>'PCR (libres)'!D12</f>
        <v>1027244</v>
      </c>
      <c r="H12" s="12">
        <f>'PCR (libres)'!A12</f>
        <v>10</v>
      </c>
      <c r="J12" s="12">
        <f>'PCR (libres)'!I12</f>
        <v>2260215</v>
      </c>
      <c r="K12" s="12">
        <f>'PCR (libres)'!G12</f>
        <v>10</v>
      </c>
      <c r="M12" s="1">
        <v>9</v>
      </c>
      <c r="N12" s="1">
        <v>1120408</v>
      </c>
      <c r="O12" s="1">
        <f t="shared" si="0"/>
        <v>22</v>
      </c>
      <c r="P12" s="1">
        <v>2288020</v>
      </c>
      <c r="Q12" s="1">
        <f t="shared" si="1"/>
        <v>97</v>
      </c>
      <c r="R12" s="19">
        <v>3</v>
      </c>
      <c r="U12" s="20">
        <v>4</v>
      </c>
      <c r="V12" s="20">
        <v>1167780</v>
      </c>
      <c r="W12" s="1">
        <f t="shared" si="2"/>
        <v>33</v>
      </c>
      <c r="Z12" s="20">
        <v>4</v>
      </c>
      <c r="AA12" s="1">
        <v>2301032</v>
      </c>
      <c r="AB12" s="1">
        <f t="shared" si="3"/>
        <v>51</v>
      </c>
    </row>
    <row r="13" spans="1:28" x14ac:dyDescent="0.25">
      <c r="A13" s="12">
        <f>IF(ISBLANK('PCR (libres)'!L13),"",'PCR (libres)'!L13)</f>
        <v>7</v>
      </c>
      <c r="B13" s="12">
        <f>IF(ISBLANK('PCR (libres)'!L13),"",'PCR (libres)'!M13)</f>
        <v>7</v>
      </c>
      <c r="C13" s="12" t="str">
        <f>IF(ISBLANK('PCR (libres)'!L13),"",CONCATENATE('PCR (libres)'!N13," (",'PCR (libres)'!O13,")"))</f>
        <v>Titular (3)</v>
      </c>
      <c r="D13" s="13">
        <f>IF(ISBLANK('PCR (libres)'!L13),"",VLOOKUP('PCR (libres)'!M13,'PCR (libres)'!$A$2:$C$40,3))</f>
        <v>1</v>
      </c>
      <c r="E13" s="14">
        <f>IF(ISBLANK('PCR (libres)'!L13),"",VLOOKUP('PCR (libres)'!L13,'PCR (libres)'!$G$3:$H$100,2))</f>
        <v>38000</v>
      </c>
      <c r="G13" s="12">
        <f>'PCR (libres)'!D13</f>
        <v>1095172</v>
      </c>
      <c r="H13" s="12">
        <f>'PCR (libres)'!A13</f>
        <v>11</v>
      </c>
      <c r="J13" s="12">
        <f>'PCR (libres)'!I13</f>
        <v>2297261</v>
      </c>
      <c r="K13" s="12">
        <f>'PCR (libres)'!G13</f>
        <v>11</v>
      </c>
      <c r="M13" s="1">
        <v>10</v>
      </c>
      <c r="N13" s="1">
        <v>1124968</v>
      </c>
      <c r="O13" s="1">
        <f t="shared" si="0"/>
        <v>23</v>
      </c>
      <c r="P13" s="1">
        <v>2292363</v>
      </c>
      <c r="Q13" s="1">
        <f t="shared" si="1"/>
        <v>90</v>
      </c>
      <c r="R13" s="19">
        <v>3</v>
      </c>
      <c r="U13" s="20">
        <v>4</v>
      </c>
      <c r="V13" s="20">
        <v>1167780</v>
      </c>
      <c r="W13" s="1">
        <f t="shared" si="2"/>
        <v>33</v>
      </c>
      <c r="Z13" s="20">
        <v>4</v>
      </c>
      <c r="AA13" s="1">
        <v>2327657</v>
      </c>
      <c r="AB13" s="1">
        <f t="shared" si="3"/>
        <v>64</v>
      </c>
    </row>
    <row r="14" spans="1:28" x14ac:dyDescent="0.25">
      <c r="A14" s="12">
        <f>IF(ISBLANK('PCR (libres)'!L14),"",'PCR (libres)'!L14)</f>
        <v>8</v>
      </c>
      <c r="B14" s="12">
        <f>IF(ISBLANK('PCR (libres)'!L14),"",'PCR (libres)'!M14)</f>
        <v>9</v>
      </c>
      <c r="C14" s="12" t="str">
        <f>IF(ISBLANK('PCR (libres)'!L14),"",CONCATENATE('PCR (libres)'!N14," (",'PCR (libres)'!O14,")"))</f>
        <v>Titular (1)</v>
      </c>
      <c r="D14" s="13">
        <f>IF(ISBLANK('PCR (libres)'!L14),"",VLOOKUP('PCR (libres)'!M14,'PCR (libres)'!$A$2:$C$40,3))</f>
        <v>1</v>
      </c>
      <c r="E14" s="14">
        <f>IF(ISBLANK('PCR (libres)'!L14),"",VLOOKUP('PCR (libres)'!L14,'PCR (libres)'!$G$3:$H$100,2))</f>
        <v>47500</v>
      </c>
      <c r="G14" s="12">
        <f>'PCR (libres)'!D14</f>
        <v>1101921</v>
      </c>
      <c r="H14" s="12">
        <f>'PCR (libres)'!A14</f>
        <v>12</v>
      </c>
      <c r="J14" s="12">
        <f>'PCR (libres)'!I14</f>
        <v>2281270</v>
      </c>
      <c r="K14" s="12">
        <f>'PCR (libres)'!G14</f>
        <v>12</v>
      </c>
      <c r="M14" s="1">
        <v>11</v>
      </c>
      <c r="N14" s="1">
        <v>1140218</v>
      </c>
      <c r="O14" s="1">
        <f t="shared" si="0"/>
        <v>25</v>
      </c>
      <c r="P14" s="1">
        <v>2319439</v>
      </c>
      <c r="Q14" s="1">
        <f t="shared" si="1"/>
        <v>81</v>
      </c>
      <c r="R14" s="19">
        <v>3</v>
      </c>
      <c r="U14" s="20">
        <v>4</v>
      </c>
      <c r="V14" s="20">
        <v>1167780</v>
      </c>
      <c r="W14" s="1">
        <f t="shared" si="2"/>
        <v>33</v>
      </c>
      <c r="Z14" s="20">
        <v>4</v>
      </c>
      <c r="AA14" s="1">
        <v>2302582</v>
      </c>
      <c r="AB14" s="1">
        <f t="shared" si="3"/>
        <v>65</v>
      </c>
    </row>
    <row r="15" spans="1:28" x14ac:dyDescent="0.25">
      <c r="A15" s="12">
        <f>IF(ISBLANK('PCR (libres)'!L15),"",'PCR (libres)'!L15)</f>
        <v>9</v>
      </c>
      <c r="B15" s="12">
        <f>IF(ISBLANK('PCR (libres)'!L15),"",'PCR (libres)'!M15)</f>
        <v>8</v>
      </c>
      <c r="C15" s="12" t="str">
        <f>IF(ISBLANK('PCR (libres)'!L15),"",CONCATENATE('PCR (libres)'!N15," (",'PCR (libres)'!O15,")"))</f>
        <v>Titular (1)</v>
      </c>
      <c r="D15" s="13">
        <f>IF(ISBLANK('PCR (libres)'!L15),"",VLOOKUP('PCR (libres)'!M15,'PCR (libres)'!$A$2:$C$40,3))</f>
        <v>1</v>
      </c>
      <c r="E15" s="14">
        <f>IF(ISBLANK('PCR (libres)'!L15),"",VLOOKUP('PCR (libres)'!L15,'PCR (libres)'!$G$3:$H$100,2))</f>
        <v>65000</v>
      </c>
      <c r="G15" s="12">
        <f>'PCR (libres)'!D15</f>
        <v>1102315</v>
      </c>
      <c r="H15" s="12">
        <f>'PCR (libres)'!A15</f>
        <v>13</v>
      </c>
      <c r="J15" s="12">
        <f>'PCR (libres)'!I15</f>
        <v>2285707</v>
      </c>
      <c r="K15" s="12">
        <f>'PCR (libres)'!G15</f>
        <v>13</v>
      </c>
      <c r="M15" s="1">
        <v>12</v>
      </c>
      <c r="N15" s="1">
        <v>1125412</v>
      </c>
      <c r="O15" s="1">
        <f t="shared" si="0"/>
        <v>24</v>
      </c>
      <c r="P15" s="1">
        <v>2360404</v>
      </c>
      <c r="Q15" s="1">
        <f t="shared" si="1"/>
        <v>35</v>
      </c>
      <c r="R15" s="19">
        <v>3</v>
      </c>
      <c r="U15" s="20">
        <v>5</v>
      </c>
      <c r="V15" s="20">
        <v>1154430</v>
      </c>
      <c r="W15" s="1">
        <f t="shared" si="2"/>
        <v>32</v>
      </c>
      <c r="Z15" s="20">
        <v>5</v>
      </c>
      <c r="AA15" s="1">
        <v>2353945</v>
      </c>
      <c r="AB15" s="1">
        <f t="shared" si="3"/>
        <v>66</v>
      </c>
    </row>
    <row r="16" spans="1:28" x14ac:dyDescent="0.25">
      <c r="A16" s="12">
        <f>IF(ISBLANK('PCR (libres)'!L16),"",'PCR (libres)'!L16)</f>
        <v>10</v>
      </c>
      <c r="B16" s="12">
        <f>IF(ISBLANK('PCR (libres)'!L16),"",'PCR (libres)'!M16)</f>
        <v>24</v>
      </c>
      <c r="C16" s="12" t="str">
        <f>IF(ISBLANK('PCR (libres)'!L16),"",CONCATENATE('PCR (libres)'!N16," (",'PCR (libres)'!O16,")"))</f>
        <v>Titular (1)</v>
      </c>
      <c r="D16" s="13">
        <f>IF(ISBLANK('PCR (libres)'!L16),"",VLOOKUP('PCR (libres)'!M16,'PCR (libres)'!$A$2:$C$40,3))</f>
        <v>3</v>
      </c>
      <c r="E16" s="14">
        <f>IF(ISBLANK('PCR (libres)'!L16),"",VLOOKUP('PCR (libres)'!L16,'PCR (libres)'!$G$3:$H$100,2))</f>
        <v>216.98</v>
      </c>
      <c r="G16" s="12">
        <f>'PCR (libres)'!D16</f>
        <v>1106753</v>
      </c>
      <c r="H16" s="12">
        <f>'PCR (libres)'!A16</f>
        <v>14</v>
      </c>
      <c r="J16" s="12">
        <f>'PCR (libres)'!I16</f>
        <v>2285608</v>
      </c>
      <c r="K16" s="12">
        <f>'PCR (libres)'!G16</f>
        <v>14</v>
      </c>
      <c r="M16" s="1">
        <v>13</v>
      </c>
      <c r="N16" s="1">
        <v>1148037</v>
      </c>
      <c r="O16" s="1">
        <f t="shared" si="0"/>
        <v>28</v>
      </c>
      <c r="P16" s="1">
        <v>2316536</v>
      </c>
      <c r="Q16" s="1">
        <f t="shared" si="1"/>
        <v>17</v>
      </c>
      <c r="R16" s="19">
        <v>3</v>
      </c>
      <c r="U16" s="20">
        <v>6</v>
      </c>
      <c r="V16" s="20">
        <v>1184129</v>
      </c>
      <c r="W16" s="1">
        <f t="shared" si="2"/>
        <v>34</v>
      </c>
      <c r="Z16" s="20">
        <v>6</v>
      </c>
      <c r="AA16" s="1">
        <v>2313288</v>
      </c>
      <c r="AB16" s="1">
        <f t="shared" si="3"/>
        <v>36</v>
      </c>
    </row>
    <row r="17" spans="1:28" x14ac:dyDescent="0.25">
      <c r="A17" s="12">
        <f>IF(ISBLANK('PCR (libres)'!L17),"",'PCR (libres)'!L17)</f>
        <v>11</v>
      </c>
      <c r="B17" s="12">
        <f>IF(ISBLANK('PCR (libres)'!L17),"",'PCR (libres)'!M17)</f>
        <v>14</v>
      </c>
      <c r="C17" s="12" t="str">
        <f>IF(ISBLANK('PCR (libres)'!L17),"",CONCATENATE('PCR (libres)'!N17," (",'PCR (libres)'!O17,")"))</f>
        <v>Titular (1)</v>
      </c>
      <c r="D17" s="13">
        <f>IF(ISBLANK('PCR (libres)'!L17),"",VLOOKUP('PCR (libres)'!M17,'PCR (libres)'!$A$2:$C$40,3))</f>
        <v>2</v>
      </c>
      <c r="E17" s="14">
        <f>IF(ISBLANK('PCR (libres)'!L17),"",VLOOKUP('PCR (libres)'!L17,'PCR (libres)'!$G$3:$H$100,2))</f>
        <v>255.75</v>
      </c>
      <c r="G17" s="12">
        <f>'PCR (libres)'!D17</f>
        <v>1102317</v>
      </c>
      <c r="H17" s="12">
        <f>'PCR (libres)'!A17</f>
        <v>15</v>
      </c>
      <c r="J17" s="12">
        <f>'PCR (libres)'!I17</f>
        <v>2316535</v>
      </c>
      <c r="K17" s="12">
        <f>'PCR (libres)'!G17</f>
        <v>15</v>
      </c>
      <c r="M17" s="1">
        <v>14</v>
      </c>
      <c r="N17" s="1">
        <v>1114216</v>
      </c>
      <c r="O17" s="1">
        <f t="shared" si="0"/>
        <v>19</v>
      </c>
      <c r="P17" s="1">
        <v>2276858</v>
      </c>
      <c r="Q17" s="1">
        <f t="shared" si="1"/>
        <v>49</v>
      </c>
      <c r="R17" s="19">
        <v>2</v>
      </c>
      <c r="U17" s="20">
        <v>6</v>
      </c>
      <c r="V17" s="20">
        <v>1184129</v>
      </c>
      <c r="W17" s="1">
        <f t="shared" si="2"/>
        <v>34</v>
      </c>
      <c r="Z17" s="20">
        <v>6</v>
      </c>
      <c r="AA17" s="1">
        <v>2321024</v>
      </c>
      <c r="AB17" s="1">
        <f t="shared" si="3"/>
        <v>27</v>
      </c>
    </row>
    <row r="18" spans="1:28" x14ac:dyDescent="0.25">
      <c r="A18" s="12">
        <f>IF(ISBLANK('PCR (libres)'!L18),"",'PCR (libres)'!L18)</f>
        <v>12</v>
      </c>
      <c r="B18" s="12">
        <f>IF(ISBLANK('PCR (libres)'!L18),"",'PCR (libres)'!M18)</f>
        <v>28</v>
      </c>
      <c r="C18" s="12" t="str">
        <f>IF(ISBLANK('PCR (libres)'!L18),"",CONCATENATE('PCR (libres)'!N18," (",'PCR (libres)'!O18,")"))</f>
        <v>Titular (1)</v>
      </c>
      <c r="D18" s="13">
        <f>IF(ISBLANK('PCR (libres)'!L18),"",VLOOKUP('PCR (libres)'!M18,'PCR (libres)'!$A$2:$C$40,3))</f>
        <v>3</v>
      </c>
      <c r="E18" s="14">
        <f>IF(ISBLANK('PCR (libres)'!L18),"",VLOOKUP('PCR (libres)'!L18,'PCR (libres)'!$G$3:$H$100,2))</f>
        <v>471.37</v>
      </c>
      <c r="G18" s="12">
        <f>'PCR (libres)'!D18</f>
        <v>1102318</v>
      </c>
      <c r="H18" s="12">
        <f>'PCR (libres)'!A18</f>
        <v>16</v>
      </c>
      <c r="J18" s="12">
        <f>'PCR (libres)'!I18</f>
        <v>2282812</v>
      </c>
      <c r="K18" s="12">
        <f>'PCR (libres)'!G18</f>
        <v>16</v>
      </c>
      <c r="M18" s="1">
        <v>15</v>
      </c>
      <c r="N18" s="1">
        <v>1115928</v>
      </c>
      <c r="O18" s="1">
        <f t="shared" si="0"/>
        <v>17</v>
      </c>
      <c r="P18" s="1">
        <v>2361454</v>
      </c>
      <c r="Q18" s="1">
        <f t="shared" si="1"/>
        <v>75</v>
      </c>
      <c r="R18" s="19">
        <v>2</v>
      </c>
      <c r="U18" s="20">
        <v>7</v>
      </c>
      <c r="V18" s="20">
        <v>1150989</v>
      </c>
      <c r="W18" s="1">
        <f t="shared" si="2"/>
        <v>30</v>
      </c>
      <c r="Z18" s="20">
        <v>7</v>
      </c>
      <c r="AA18" s="1">
        <v>2314433</v>
      </c>
      <c r="AB18" s="1">
        <f t="shared" si="3"/>
        <v>25</v>
      </c>
    </row>
    <row r="19" spans="1:28" x14ac:dyDescent="0.25">
      <c r="A19" s="12">
        <f>IF(ISBLANK('PCR (libres)'!L19),"",'PCR (libres)'!L19)</f>
        <v>13</v>
      </c>
      <c r="B19" s="12">
        <f>IF(ISBLANK('PCR (libres)'!L19),"",'PCR (libres)'!M19)</f>
        <v>31</v>
      </c>
      <c r="C19" s="12" t="str">
        <f>IF(ISBLANK('PCR (libres)'!L19),"",CONCATENATE('PCR (libres)'!N19," (",'PCR (libres)'!O19,")"))</f>
        <v>Titular (1)</v>
      </c>
      <c r="D19" s="13">
        <f>IF(ISBLANK('PCR (libres)'!L19),"",VLOOKUP('PCR (libres)'!M19,'PCR (libres)'!$A$2:$C$40,3))</f>
        <v>4</v>
      </c>
      <c r="E19" s="14">
        <f>IF(ISBLANK('PCR (libres)'!L19),"",VLOOKUP('PCR (libres)'!L19,'PCR (libres)'!$G$3:$H$100,2))</f>
        <v>512.96</v>
      </c>
      <c r="G19" s="12">
        <f>'PCR (libres)'!D19</f>
        <v>1115928</v>
      </c>
      <c r="H19" s="12">
        <f>'PCR (libres)'!A19</f>
        <v>17</v>
      </c>
      <c r="J19" s="12">
        <f>'PCR (libres)'!I19</f>
        <v>2316536</v>
      </c>
      <c r="K19" s="12">
        <f>'PCR (libres)'!G19</f>
        <v>17</v>
      </c>
      <c r="M19" s="1">
        <v>16</v>
      </c>
      <c r="N19" s="1">
        <v>1102317</v>
      </c>
      <c r="O19" s="1">
        <f t="shared" si="0"/>
        <v>15</v>
      </c>
      <c r="P19" s="1">
        <v>2273130</v>
      </c>
      <c r="Q19" s="1">
        <f t="shared" si="1"/>
        <v>74</v>
      </c>
      <c r="R19" s="19">
        <v>2</v>
      </c>
      <c r="U19" s="20">
        <v>7</v>
      </c>
      <c r="V19" s="20">
        <v>1150989</v>
      </c>
      <c r="W19" s="1">
        <f t="shared" si="2"/>
        <v>30</v>
      </c>
      <c r="Z19" s="20">
        <v>7</v>
      </c>
      <c r="AA19" s="1">
        <v>2314636</v>
      </c>
      <c r="AB19" s="1">
        <f t="shared" si="3"/>
        <v>6</v>
      </c>
    </row>
    <row r="20" spans="1:28" x14ac:dyDescent="0.25">
      <c r="A20" s="12">
        <f>IF(ISBLANK('PCR (libres)'!L20),"",'PCR (libres)'!L20)</f>
        <v>14</v>
      </c>
      <c r="B20" s="12">
        <f>IF(ISBLANK('PCR (libres)'!L20),"",'PCR (libres)'!M20)</f>
        <v>17</v>
      </c>
      <c r="C20" s="12" t="str">
        <f>IF(ISBLANK('PCR (libres)'!L20),"",CONCATENATE('PCR (libres)'!N20," (",'PCR (libres)'!O20,")"))</f>
        <v>Titular (1)</v>
      </c>
      <c r="D20" s="13">
        <f>IF(ISBLANK('PCR (libres)'!L20),"",VLOOKUP('PCR (libres)'!M20,'PCR (libres)'!$A$2:$C$40,3))</f>
        <v>2</v>
      </c>
      <c r="E20" s="14">
        <f>IF(ISBLANK('PCR (libres)'!L20),"",VLOOKUP('PCR (libres)'!L20,'PCR (libres)'!$G$3:$H$100,2))</f>
        <v>639.20000000000005</v>
      </c>
      <c r="G20" s="12">
        <f>'PCR (libres)'!D20</f>
        <v>1114214</v>
      </c>
      <c r="H20" s="12">
        <f>'PCR (libres)'!A20</f>
        <v>18</v>
      </c>
      <c r="J20" s="12">
        <f>'PCR (libres)'!I20</f>
        <v>2631229</v>
      </c>
      <c r="K20" s="12">
        <f>'PCR (libres)'!G20</f>
        <v>18</v>
      </c>
      <c r="M20" s="1">
        <v>17</v>
      </c>
      <c r="N20" s="1">
        <v>1115928</v>
      </c>
      <c r="O20" s="1">
        <f t="shared" si="0"/>
        <v>17</v>
      </c>
      <c r="P20" s="1">
        <v>2299212</v>
      </c>
      <c r="Q20" s="1">
        <f t="shared" si="1"/>
        <v>71</v>
      </c>
      <c r="R20" s="19">
        <v>2</v>
      </c>
      <c r="U20" s="20">
        <v>8</v>
      </c>
      <c r="V20" s="20">
        <v>1152891</v>
      </c>
      <c r="W20" s="1">
        <f t="shared" si="2"/>
        <v>31</v>
      </c>
      <c r="Z20" s="20">
        <v>8</v>
      </c>
      <c r="AA20" s="1">
        <v>2346183</v>
      </c>
      <c r="AB20" s="1">
        <f t="shared" si="3"/>
        <v>1</v>
      </c>
    </row>
    <row r="21" spans="1:28" x14ac:dyDescent="0.25">
      <c r="A21" s="12">
        <f>IF(ISBLANK('PCR (libres)'!L21),"",'PCR (libres)'!L21)</f>
        <v>15</v>
      </c>
      <c r="B21" s="12">
        <f>IF(ISBLANK('PCR (libres)'!L21),"",'PCR (libres)'!M21)</f>
        <v>28</v>
      </c>
      <c r="C21" s="12" t="str">
        <f>IF(ISBLANK('PCR (libres)'!L21),"",CONCATENATE('PCR (libres)'!N21," (",'PCR (libres)'!O21,")"))</f>
        <v>Titular (1)</v>
      </c>
      <c r="D21" s="13">
        <f>IF(ISBLANK('PCR (libres)'!L21),"",VLOOKUP('PCR (libres)'!M21,'PCR (libres)'!$A$2:$C$40,3))</f>
        <v>3</v>
      </c>
      <c r="E21" s="14">
        <f>IF(ISBLANK('PCR (libres)'!L21),"",VLOOKUP('PCR (libres)'!L21,'PCR (libres)'!$G$3:$H$100,2))</f>
        <v>640.92999999999995</v>
      </c>
      <c r="G21" s="12">
        <f>'PCR (libres)'!D21</f>
        <v>1114216</v>
      </c>
      <c r="H21" s="12">
        <f>'PCR (libres)'!A21</f>
        <v>19</v>
      </c>
      <c r="J21" s="12">
        <f>'PCR (libres)'!I21</f>
        <v>2252025</v>
      </c>
      <c r="K21" s="12">
        <f>'PCR (libres)'!G21</f>
        <v>19</v>
      </c>
      <c r="M21" s="1">
        <v>18</v>
      </c>
      <c r="N21" s="1">
        <v>1115928</v>
      </c>
      <c r="O21" s="1">
        <f t="shared" si="0"/>
        <v>17</v>
      </c>
      <c r="P21" s="1">
        <v>2292518</v>
      </c>
      <c r="Q21" s="1">
        <f t="shared" si="1"/>
        <v>67</v>
      </c>
      <c r="R21" s="19">
        <v>2</v>
      </c>
      <c r="U21" s="20">
        <v>8</v>
      </c>
      <c r="V21" s="20">
        <v>1152891</v>
      </c>
      <c r="W21" s="1">
        <f t="shared" si="2"/>
        <v>31</v>
      </c>
      <c r="Z21" s="20">
        <v>8</v>
      </c>
      <c r="AA21" s="1">
        <v>2285707</v>
      </c>
      <c r="AB21" s="1">
        <f t="shared" si="3"/>
        <v>13</v>
      </c>
    </row>
    <row r="22" spans="1:28" x14ac:dyDescent="0.25">
      <c r="A22" s="12">
        <f>IF(ISBLANK('PCR (libres)'!L22),"",'PCR (libres)'!L22)</f>
        <v>16</v>
      </c>
      <c r="B22" s="12">
        <f>IF(ISBLANK('PCR (libres)'!L22),"",'PCR (libres)'!M22)</f>
        <v>20</v>
      </c>
      <c r="C22" s="12" t="str">
        <f>IF(ISBLANK('PCR (libres)'!L22),"",CONCATENATE('PCR (libres)'!N22," (",'PCR (libres)'!O22,")"))</f>
        <v>Titular (1)</v>
      </c>
      <c r="D22" s="13">
        <f>IF(ISBLANK('PCR (libres)'!L22),"",VLOOKUP('PCR (libres)'!M22,'PCR (libres)'!$A$2:$C$40,3))</f>
        <v>2</v>
      </c>
      <c r="E22" s="14">
        <f>IF(ISBLANK('PCR (libres)'!L22),"",VLOOKUP('PCR (libres)'!L22,'PCR (libres)'!$G$3:$H$100,2))</f>
        <v>766.21</v>
      </c>
      <c r="G22" s="12">
        <f>'PCR (libres)'!D22</f>
        <v>1120405</v>
      </c>
      <c r="H22" s="12">
        <f>'PCR (libres)'!A22</f>
        <v>20</v>
      </c>
      <c r="J22" s="12">
        <f>'PCR (libres)'!I22</f>
        <v>2282466</v>
      </c>
      <c r="K22" s="12">
        <f>'PCR (libres)'!G22</f>
        <v>20</v>
      </c>
      <c r="M22" s="1">
        <v>19</v>
      </c>
      <c r="N22" s="1">
        <v>1115928</v>
      </c>
      <c r="O22" s="1">
        <f t="shared" si="0"/>
        <v>17</v>
      </c>
      <c r="P22" s="1">
        <v>2302196</v>
      </c>
      <c r="Q22" s="1">
        <f t="shared" si="1"/>
        <v>59</v>
      </c>
      <c r="R22" s="19">
        <v>2</v>
      </c>
      <c r="U22" s="20">
        <v>9</v>
      </c>
      <c r="V22" s="20">
        <v>1120408</v>
      </c>
      <c r="W22" s="1">
        <f t="shared" si="2"/>
        <v>22</v>
      </c>
      <c r="Z22" s="20">
        <v>9</v>
      </c>
      <c r="AA22" s="1">
        <v>2284135</v>
      </c>
      <c r="AB22" s="1">
        <f t="shared" si="3"/>
        <v>73</v>
      </c>
    </row>
    <row r="23" spans="1:28" x14ac:dyDescent="0.25">
      <c r="A23" s="12">
        <f>IF(ISBLANK('PCR (libres)'!L23),"",'PCR (libres)'!L23)</f>
        <v>16</v>
      </c>
      <c r="B23" s="12">
        <f>IF(ISBLANK('PCR (libres)'!L23),"",'PCR (libres)'!M23)</f>
        <v>21</v>
      </c>
      <c r="C23" s="12" t="str">
        <f>IF(ISBLANK('PCR (libres)'!L23),"",CONCATENATE('PCR (libres)'!N23," (",'PCR (libres)'!O23,")"))</f>
        <v>Titular (2)</v>
      </c>
      <c r="D23" s="13">
        <f>IF(ISBLANK('PCR (libres)'!L23),"",VLOOKUP('PCR (libres)'!M23,'PCR (libres)'!$A$2:$C$40,3))</f>
        <v>2</v>
      </c>
      <c r="E23" s="14">
        <f>IF(ISBLANK('PCR (libres)'!L23),"",VLOOKUP('PCR (libres)'!L23,'PCR (libres)'!$G$3:$H$100,2))</f>
        <v>766.21</v>
      </c>
      <c r="G23" s="12">
        <f>'PCR (libres)'!D23</f>
        <v>1120407</v>
      </c>
      <c r="H23" s="12">
        <f>'PCR (libres)'!A23</f>
        <v>21</v>
      </c>
      <c r="J23" s="12">
        <f>'PCR (libres)'!I23</f>
        <v>2298539</v>
      </c>
      <c r="K23" s="12">
        <f>'PCR (libres)'!G23</f>
        <v>21</v>
      </c>
      <c r="M23" s="1">
        <v>20</v>
      </c>
      <c r="N23" s="1">
        <v>1102315</v>
      </c>
      <c r="O23" s="1">
        <f t="shared" si="0"/>
        <v>13</v>
      </c>
      <c r="P23" s="1">
        <v>2375716</v>
      </c>
      <c r="Q23" s="1">
        <f t="shared" si="1"/>
        <v>50</v>
      </c>
      <c r="R23" s="19">
        <v>2</v>
      </c>
      <c r="U23" s="20">
        <v>9</v>
      </c>
      <c r="V23" s="20">
        <v>1120408</v>
      </c>
      <c r="W23" s="1">
        <f t="shared" si="2"/>
        <v>22</v>
      </c>
      <c r="Z23" s="20">
        <v>9</v>
      </c>
      <c r="AA23" s="1">
        <v>2290291</v>
      </c>
      <c r="AB23" s="1">
        <f t="shared" si="3"/>
        <v>45</v>
      </c>
    </row>
    <row r="24" spans="1:28" x14ac:dyDescent="0.25">
      <c r="A24" s="12">
        <f>IF(ISBLANK('PCR (libres)'!L24),"",'PCR (libres)'!L24)</f>
        <v>16</v>
      </c>
      <c r="B24" s="12">
        <f>IF(ISBLANK('PCR (libres)'!L24),"",'PCR (libres)'!M24)</f>
        <v>22</v>
      </c>
      <c r="C24" s="12" t="str">
        <f>IF(ISBLANK('PCR (libres)'!L24),"",CONCATENATE('PCR (libres)'!N24," (",'PCR (libres)'!O24,")"))</f>
        <v>Titular (3)</v>
      </c>
      <c r="D24" s="13">
        <f>IF(ISBLANK('PCR (libres)'!L24),"",VLOOKUP('PCR (libres)'!M24,'PCR (libres)'!$A$2:$C$40,3))</f>
        <v>3</v>
      </c>
      <c r="E24" s="14">
        <f>IF(ISBLANK('PCR (libres)'!L24),"",VLOOKUP('PCR (libres)'!L24,'PCR (libres)'!$G$3:$H$100,2))</f>
        <v>766.21</v>
      </c>
      <c r="G24" s="12">
        <f>'PCR (libres)'!D24</f>
        <v>1120408</v>
      </c>
      <c r="H24" s="12">
        <f>'PCR (libres)'!A24</f>
        <v>22</v>
      </c>
      <c r="J24" s="12">
        <f>'PCR (libres)'!I24</f>
        <v>2618249</v>
      </c>
      <c r="K24" s="12">
        <f>'PCR (libres)'!G24</f>
        <v>22</v>
      </c>
      <c r="M24" s="1">
        <v>21</v>
      </c>
      <c r="N24" s="1">
        <v>1115928</v>
      </c>
      <c r="O24" s="1">
        <f t="shared" si="0"/>
        <v>17</v>
      </c>
      <c r="P24" s="1">
        <v>2290786</v>
      </c>
      <c r="Q24" s="1">
        <f t="shared" si="1"/>
        <v>42</v>
      </c>
      <c r="R24" s="19">
        <v>2</v>
      </c>
      <c r="U24" s="20">
        <v>9</v>
      </c>
      <c r="V24" s="20">
        <v>1120408</v>
      </c>
      <c r="W24" s="1">
        <f t="shared" si="2"/>
        <v>22</v>
      </c>
      <c r="Z24" s="20">
        <v>9</v>
      </c>
      <c r="AA24" s="1">
        <v>2286176</v>
      </c>
      <c r="AB24" s="1">
        <f t="shared" si="3"/>
        <v>47</v>
      </c>
    </row>
    <row r="25" spans="1:28" x14ac:dyDescent="0.25">
      <c r="A25" s="12">
        <f>IF(ISBLANK('PCR (libres)'!L25),"",'PCR (libres)'!L25)</f>
        <v>17</v>
      </c>
      <c r="B25" s="12">
        <f>IF(ISBLANK('PCR (libres)'!L25),"",'PCR (libres)'!M25)</f>
        <v>28</v>
      </c>
      <c r="C25" s="12" t="str">
        <f>IF(ISBLANK('PCR (libres)'!L25),"",CONCATENATE('PCR (libres)'!N25," (",'PCR (libres)'!O25,")"))</f>
        <v>Titular (1)</v>
      </c>
      <c r="D25" s="13">
        <f>IF(ISBLANK('PCR (libres)'!L25),"",VLOOKUP('PCR (libres)'!M25,'PCR (libres)'!$A$2:$C$40,3))</f>
        <v>3</v>
      </c>
      <c r="E25" s="14">
        <f>IF(ISBLANK('PCR (libres)'!L25),"",VLOOKUP('PCR (libres)'!L25,'PCR (libres)'!$G$3:$H$100,2))</f>
        <v>967.38</v>
      </c>
      <c r="G25" s="12">
        <f>'PCR (libres)'!D25</f>
        <v>1124968</v>
      </c>
      <c r="H25" s="12">
        <f>'PCR (libres)'!A25</f>
        <v>23</v>
      </c>
      <c r="J25" s="12">
        <f>'PCR (libres)'!I25</f>
        <v>2614073</v>
      </c>
      <c r="K25" s="12">
        <f>'PCR (libres)'!G25</f>
        <v>23</v>
      </c>
      <c r="M25" s="1">
        <v>22</v>
      </c>
      <c r="N25" s="1">
        <v>1102318</v>
      </c>
      <c r="O25" s="1">
        <f t="shared" si="0"/>
        <v>16</v>
      </c>
      <c r="P25" s="1">
        <v>2337997</v>
      </c>
      <c r="Q25" s="1">
        <f t="shared" si="1"/>
        <v>40</v>
      </c>
      <c r="R25" s="19">
        <v>2</v>
      </c>
      <c r="U25" s="20">
        <v>9</v>
      </c>
      <c r="V25" s="20">
        <v>1120408</v>
      </c>
      <c r="W25" s="1">
        <f t="shared" si="2"/>
        <v>22</v>
      </c>
      <c r="Z25" s="20">
        <v>9</v>
      </c>
      <c r="AA25" s="1">
        <v>2290274</v>
      </c>
      <c r="AB25" s="1">
        <f t="shared" si="3"/>
        <v>77</v>
      </c>
    </row>
    <row r="26" spans="1:28" x14ac:dyDescent="0.25">
      <c r="A26" s="12">
        <f>IF(ISBLANK('PCR (libres)'!L26),"",'PCR (libres)'!L26)</f>
        <v>18</v>
      </c>
      <c r="B26" s="12">
        <f>IF(ISBLANK('PCR (libres)'!L26),"",'PCR (libres)'!M26)</f>
        <v>4</v>
      </c>
      <c r="C26" s="12" t="str">
        <f>IF(ISBLANK('PCR (libres)'!L26),"",CONCATENATE('PCR (libres)'!N26," (",'PCR (libres)'!O26,")"))</f>
        <v>Titular (1)</v>
      </c>
      <c r="D26" s="13">
        <f>IF(ISBLANK('PCR (libres)'!L26),"",VLOOKUP('PCR (libres)'!M26,'PCR (libres)'!$A$2:$C$40,3))</f>
        <v>1</v>
      </c>
      <c r="E26" s="14">
        <f>IF(ISBLANK('PCR (libres)'!L26),"",VLOOKUP('PCR (libres)'!L26,'PCR (libres)'!$G$3:$H$100,2))</f>
        <v>1084.43</v>
      </c>
      <c r="G26" s="12">
        <f>'PCR (libres)'!D26</f>
        <v>1125412</v>
      </c>
      <c r="H26" s="12">
        <f>'PCR (libres)'!A26</f>
        <v>24</v>
      </c>
      <c r="J26" s="12">
        <f>'PCR (libres)'!I26</f>
        <v>2385534</v>
      </c>
      <c r="K26" s="12">
        <f>'PCR (libres)'!G26</f>
        <v>24</v>
      </c>
      <c r="M26" s="1">
        <v>23</v>
      </c>
      <c r="N26" s="1">
        <v>1102317</v>
      </c>
      <c r="O26" s="1">
        <f t="shared" si="0"/>
        <v>15</v>
      </c>
      <c r="P26" s="1">
        <v>2306318</v>
      </c>
      <c r="Q26" s="1">
        <f t="shared" si="1"/>
        <v>38</v>
      </c>
      <c r="R26" s="19">
        <v>2</v>
      </c>
      <c r="U26" s="20">
        <v>9</v>
      </c>
      <c r="V26" s="20">
        <v>1120408</v>
      </c>
      <c r="W26" s="1">
        <f t="shared" si="2"/>
        <v>22</v>
      </c>
      <c r="Z26" s="20">
        <v>9</v>
      </c>
      <c r="AA26" s="1">
        <v>2282812</v>
      </c>
      <c r="AB26" s="1">
        <f t="shared" si="3"/>
        <v>16</v>
      </c>
    </row>
    <row r="27" spans="1:28" x14ac:dyDescent="0.25">
      <c r="A27" s="12">
        <f>IF(ISBLANK('PCR (libres)'!L27),"",'PCR (libres)'!L27)</f>
        <v>19</v>
      </c>
      <c r="B27" s="12">
        <f>IF(ISBLANK('PCR (libres)'!L27),"",'PCR (libres)'!M27)</f>
        <v>17</v>
      </c>
      <c r="C27" s="12" t="str">
        <f>IF(ISBLANK('PCR (libres)'!L27),"",CONCATENATE('PCR (libres)'!N27," (",'PCR (libres)'!O27,")"))</f>
        <v>Titular (1)</v>
      </c>
      <c r="D27" s="13">
        <f>IF(ISBLANK('PCR (libres)'!L27),"",VLOOKUP('PCR (libres)'!M27,'PCR (libres)'!$A$2:$C$40,3))</f>
        <v>2</v>
      </c>
      <c r="E27" s="14">
        <f>IF(ISBLANK('PCR (libres)'!L27),"",VLOOKUP('PCR (libres)'!L27,'PCR (libres)'!$G$3:$H$100,2))</f>
        <v>1131.8699999999999</v>
      </c>
      <c r="G27" s="12">
        <f>'PCR (libres)'!D27</f>
        <v>1140218</v>
      </c>
      <c r="H27" s="12">
        <f>'PCR (libres)'!A27</f>
        <v>25</v>
      </c>
      <c r="J27" s="12">
        <f>'PCR (libres)'!I27</f>
        <v>2314433</v>
      </c>
      <c r="K27" s="12">
        <f>'PCR (libres)'!G27</f>
        <v>25</v>
      </c>
      <c r="M27" s="1">
        <v>24</v>
      </c>
      <c r="N27" s="1">
        <v>1102317</v>
      </c>
      <c r="O27" s="1">
        <f t="shared" si="0"/>
        <v>15</v>
      </c>
      <c r="P27" s="1">
        <v>2345561</v>
      </c>
      <c r="Q27" s="1">
        <f t="shared" si="1"/>
        <v>31</v>
      </c>
      <c r="R27" s="19">
        <v>2</v>
      </c>
      <c r="U27" s="20">
        <v>9</v>
      </c>
      <c r="V27" s="20">
        <v>1120408</v>
      </c>
      <c r="W27" s="1">
        <f t="shared" si="2"/>
        <v>22</v>
      </c>
      <c r="Z27" s="20">
        <v>9</v>
      </c>
      <c r="AA27" s="1">
        <v>2288020</v>
      </c>
      <c r="AB27" s="1">
        <f t="shared" si="3"/>
        <v>97</v>
      </c>
    </row>
    <row r="28" spans="1:28" x14ac:dyDescent="0.25">
      <c r="A28" s="12">
        <f>IF(ISBLANK('PCR (libres)'!L28),"",'PCR (libres)'!L28)</f>
        <v>20</v>
      </c>
      <c r="B28" s="12">
        <f>IF(ISBLANK('PCR (libres)'!L28),"",'PCR (libres)'!M28)</f>
        <v>11</v>
      </c>
      <c r="C28" s="12" t="str">
        <f>IF(ISBLANK('PCR (libres)'!L28),"",CONCATENATE('PCR (libres)'!N28," (",'PCR (libres)'!O28,")"))</f>
        <v>Titular (1)</v>
      </c>
      <c r="D28" s="13">
        <f>IF(ISBLANK('PCR (libres)'!L28),"",VLOOKUP('PCR (libres)'!M28,'PCR (libres)'!$A$2:$C$40,3))</f>
        <v>1</v>
      </c>
      <c r="E28" s="14">
        <f>IF(ISBLANK('PCR (libres)'!L28),"",VLOOKUP('PCR (libres)'!L28,'PCR (libres)'!$G$3:$H$100,2))</f>
        <v>1169.28</v>
      </c>
      <c r="G28" s="12">
        <f>'PCR (libres)'!D28</f>
        <v>1140297</v>
      </c>
      <c r="H28" s="12">
        <f>'PCR (libres)'!A28</f>
        <v>26</v>
      </c>
      <c r="J28" s="12">
        <f>'PCR (libres)'!I28</f>
        <v>2300429</v>
      </c>
      <c r="K28" s="12">
        <f>'PCR (libres)'!G28</f>
        <v>26</v>
      </c>
      <c r="M28" s="1">
        <v>25</v>
      </c>
      <c r="N28" s="1">
        <v>1115928</v>
      </c>
      <c r="O28" s="1">
        <f t="shared" si="0"/>
        <v>17</v>
      </c>
      <c r="P28" s="1">
        <v>2300430</v>
      </c>
      <c r="Q28" s="1">
        <f t="shared" si="1"/>
        <v>28</v>
      </c>
      <c r="R28" s="19">
        <v>2</v>
      </c>
      <c r="U28" s="20">
        <v>9</v>
      </c>
      <c r="V28" s="20">
        <v>1120408</v>
      </c>
      <c r="W28" s="1">
        <f t="shared" si="2"/>
        <v>22</v>
      </c>
      <c r="Z28" s="20">
        <v>9</v>
      </c>
      <c r="AA28" s="1">
        <v>2256030</v>
      </c>
      <c r="AB28" s="1">
        <f t="shared" si="3"/>
        <v>69</v>
      </c>
    </row>
    <row r="29" spans="1:28" x14ac:dyDescent="0.25">
      <c r="A29" s="12">
        <f>IF(ISBLANK('PCR (libres)'!L29),"",'PCR (libres)'!L29)</f>
        <v>21</v>
      </c>
      <c r="B29" s="12">
        <f>IF(ISBLANK('PCR (libres)'!L29),"",'PCR (libres)'!M29)</f>
        <v>14</v>
      </c>
      <c r="C29" s="12" t="str">
        <f>IF(ISBLANK('PCR (libres)'!L29),"",CONCATENATE('PCR (libres)'!N29," (",'PCR (libres)'!O29,")"))</f>
        <v>Titular (1)</v>
      </c>
      <c r="D29" s="13">
        <f>IF(ISBLANK('PCR (libres)'!L29),"",VLOOKUP('PCR (libres)'!M29,'PCR (libres)'!$A$2:$C$40,3))</f>
        <v>2</v>
      </c>
      <c r="E29" s="14">
        <f>IF(ISBLANK('PCR (libres)'!L29),"",VLOOKUP('PCR (libres)'!L29,'PCR (libres)'!$G$3:$H$100,2))</f>
        <v>1530.97</v>
      </c>
      <c r="G29" s="12">
        <f>'PCR (libres)'!D29</f>
        <v>1140300</v>
      </c>
      <c r="H29" s="12">
        <f>'PCR (libres)'!A29</f>
        <v>27</v>
      </c>
      <c r="J29" s="12">
        <f>'PCR (libres)'!I29</f>
        <v>2321024</v>
      </c>
      <c r="K29" s="12">
        <f>'PCR (libres)'!G29</f>
        <v>27</v>
      </c>
      <c r="M29" s="1">
        <v>26</v>
      </c>
      <c r="N29" s="1">
        <v>1115928</v>
      </c>
      <c r="O29" s="1">
        <f t="shared" si="0"/>
        <v>17</v>
      </c>
      <c r="P29" s="1">
        <v>2300429</v>
      </c>
      <c r="Q29" s="1">
        <f t="shared" si="1"/>
        <v>26</v>
      </c>
      <c r="R29" s="19">
        <v>2</v>
      </c>
      <c r="U29" s="20">
        <v>9</v>
      </c>
      <c r="V29" s="20">
        <v>1120408</v>
      </c>
      <c r="W29" s="1">
        <f t="shared" si="2"/>
        <v>22</v>
      </c>
      <c r="Z29" s="20">
        <v>9</v>
      </c>
      <c r="AA29" s="1">
        <v>2286179</v>
      </c>
      <c r="AB29" s="1">
        <f t="shared" si="3"/>
        <v>72</v>
      </c>
    </row>
    <row r="30" spans="1:28" x14ac:dyDescent="0.25">
      <c r="A30" s="12">
        <f>IF(ISBLANK('PCR (libres)'!L30),"",'PCR (libres)'!L30)</f>
        <v>22</v>
      </c>
      <c r="B30" s="12">
        <f>IF(ISBLANK('PCR (libres)'!L30),"",'PCR (libres)'!M30)</f>
        <v>10</v>
      </c>
      <c r="C30" s="12" t="str">
        <f>IF(ISBLANK('PCR (libres)'!L30),"",CONCATENATE('PCR (libres)'!N30," (",'PCR (libres)'!O30,")"))</f>
        <v>Titular (1)</v>
      </c>
      <c r="D30" s="13">
        <f>IF(ISBLANK('PCR (libres)'!L30),"",VLOOKUP('PCR (libres)'!M30,'PCR (libres)'!$A$2:$C$40,3))</f>
        <v>1</v>
      </c>
      <c r="E30" s="14">
        <f>IF(ISBLANK('PCR (libres)'!L30),"",VLOOKUP('PCR (libres)'!L30,'PCR (libres)'!$G$3:$H$100,2))</f>
        <v>1782.97</v>
      </c>
      <c r="G30" s="12">
        <f>'PCR (libres)'!D30</f>
        <v>1148037</v>
      </c>
      <c r="H30" s="12">
        <f>'PCR (libres)'!A30</f>
        <v>28</v>
      </c>
      <c r="J30" s="12">
        <f>'PCR (libres)'!I30</f>
        <v>2300430</v>
      </c>
      <c r="K30" s="12">
        <f>'PCR (libres)'!G30</f>
        <v>28</v>
      </c>
      <c r="M30" s="1">
        <v>27</v>
      </c>
      <c r="N30" s="1">
        <v>1106753</v>
      </c>
      <c r="O30" s="1">
        <f t="shared" si="0"/>
        <v>14</v>
      </c>
      <c r="P30" s="1">
        <v>2385534</v>
      </c>
      <c r="Q30" s="1">
        <f t="shared" si="1"/>
        <v>24</v>
      </c>
      <c r="R30" s="19">
        <v>2</v>
      </c>
      <c r="U30" s="20">
        <v>10</v>
      </c>
      <c r="V30" s="20">
        <v>1124968</v>
      </c>
      <c r="W30" s="1">
        <f t="shared" si="2"/>
        <v>23</v>
      </c>
      <c r="Z30" s="20">
        <v>10</v>
      </c>
      <c r="AA30" s="1">
        <v>2292363</v>
      </c>
      <c r="AB30" s="1">
        <f t="shared" si="3"/>
        <v>90</v>
      </c>
    </row>
    <row r="31" spans="1:28" x14ac:dyDescent="0.25">
      <c r="A31" s="12">
        <f>IF(ISBLANK('PCR (libres)'!L31),"",'PCR (libres)'!L31)</f>
        <v>23</v>
      </c>
      <c r="B31" s="12">
        <f>IF(ISBLANK('PCR (libres)'!L31),"",'PCR (libres)'!M31)</f>
        <v>5</v>
      </c>
      <c r="C31" s="12" t="str">
        <f>IF(ISBLANK('PCR (libres)'!L31),"",CONCATENATE('PCR (libres)'!N31," (",'PCR (libres)'!O31,")"))</f>
        <v>Titular (1)</v>
      </c>
      <c r="D31" s="13">
        <f>IF(ISBLANK('PCR (libres)'!L31),"",VLOOKUP('PCR (libres)'!M31,'PCR (libres)'!$A$2:$C$40,3))</f>
        <v>1</v>
      </c>
      <c r="E31" s="14">
        <f>IF(ISBLANK('PCR (libres)'!L31),"",VLOOKUP('PCR (libres)'!L31,'PCR (libres)'!$G$3:$H$100,2))</f>
        <v>1813.01</v>
      </c>
      <c r="G31" s="12">
        <f>'PCR (libres)'!D31</f>
        <v>1153615</v>
      </c>
      <c r="H31" s="12">
        <f>'PCR (libres)'!A31</f>
        <v>29</v>
      </c>
      <c r="J31" s="12">
        <f>'PCR (libres)'!I31</f>
        <v>2347694</v>
      </c>
      <c r="K31" s="12">
        <f>'PCR (libres)'!G31</f>
        <v>29</v>
      </c>
      <c r="M31" s="1">
        <v>28</v>
      </c>
      <c r="N31" s="1">
        <v>1106753</v>
      </c>
      <c r="O31" s="1">
        <f t="shared" si="0"/>
        <v>14</v>
      </c>
      <c r="P31" s="1">
        <v>2298539</v>
      </c>
      <c r="Q31" s="1">
        <f t="shared" si="1"/>
        <v>21</v>
      </c>
      <c r="R31" s="19">
        <v>2</v>
      </c>
      <c r="U31" s="20">
        <v>10</v>
      </c>
      <c r="V31" s="20">
        <v>1124968</v>
      </c>
      <c r="W31" s="1">
        <f t="shared" si="2"/>
        <v>23</v>
      </c>
      <c r="Z31" s="20">
        <v>10</v>
      </c>
      <c r="AA31" s="1">
        <v>2290302</v>
      </c>
      <c r="AB31" s="1">
        <f t="shared" si="3"/>
        <v>39</v>
      </c>
    </row>
    <row r="32" spans="1:28" x14ac:dyDescent="0.25">
      <c r="A32" s="12">
        <f>IF(ISBLANK('PCR (libres)'!L32),"",'PCR (libres)'!L32)</f>
        <v>23</v>
      </c>
      <c r="B32" s="12">
        <f>IF(ISBLANK('PCR (libres)'!L32),"",'PCR (libres)'!M32)</f>
        <v>6</v>
      </c>
      <c r="C32" s="12" t="str">
        <f>IF(ISBLANK('PCR (libres)'!L32),"",CONCATENATE('PCR (libres)'!N32," (",'PCR (libres)'!O32,")"))</f>
        <v>Titular (2)</v>
      </c>
      <c r="D32" s="13">
        <f>IF(ISBLANK('PCR (libres)'!L32),"",VLOOKUP('PCR (libres)'!M32,'PCR (libres)'!$A$2:$C$40,3))</f>
        <v>1</v>
      </c>
      <c r="E32" s="14">
        <f>IF(ISBLANK('PCR (libres)'!L32),"",VLOOKUP('PCR (libres)'!L32,'PCR (libres)'!$G$3:$H$100,2))</f>
        <v>1813.01</v>
      </c>
      <c r="G32" s="12">
        <f>'PCR (libres)'!D32</f>
        <v>1150989</v>
      </c>
      <c r="H32" s="12">
        <f>'PCR (libres)'!A32</f>
        <v>30</v>
      </c>
      <c r="J32" s="12">
        <f>'PCR (libres)'!I32</f>
        <v>2302629</v>
      </c>
      <c r="K32" s="12">
        <f>'PCR (libres)'!G32</f>
        <v>30</v>
      </c>
      <c r="M32" s="1">
        <v>29</v>
      </c>
      <c r="N32" s="1">
        <v>1115928</v>
      </c>
      <c r="O32" s="1">
        <f t="shared" si="0"/>
        <v>17</v>
      </c>
      <c r="P32" s="1">
        <v>2252025</v>
      </c>
      <c r="Q32" s="1">
        <f t="shared" si="1"/>
        <v>19</v>
      </c>
      <c r="R32" s="19">
        <v>2</v>
      </c>
      <c r="U32" s="20">
        <v>10</v>
      </c>
      <c r="V32" s="20">
        <v>1124968</v>
      </c>
      <c r="W32" s="1">
        <f t="shared" si="2"/>
        <v>23</v>
      </c>
      <c r="Z32" s="20">
        <v>10</v>
      </c>
      <c r="AA32" s="1">
        <v>2259838</v>
      </c>
      <c r="AB32" s="1">
        <f t="shared" si="3"/>
        <v>37</v>
      </c>
    </row>
    <row r="33" spans="1:28" x14ac:dyDescent="0.25">
      <c r="A33" s="12">
        <f>IF(ISBLANK('PCR (libres)'!L33),"",'PCR (libres)'!L33)</f>
        <v>23</v>
      </c>
      <c r="B33" s="12">
        <f>IF(ISBLANK('PCR (libres)'!L33),"",'PCR (libres)'!M33)</f>
        <v>7</v>
      </c>
      <c r="C33" s="12" t="str">
        <f>IF(ISBLANK('PCR (libres)'!L33),"",CONCATENATE('PCR (libres)'!N33," (",'PCR (libres)'!O33,")"))</f>
        <v>Titular (3)</v>
      </c>
      <c r="D33" s="13">
        <f>IF(ISBLANK('PCR (libres)'!L33),"",VLOOKUP('PCR (libres)'!M33,'PCR (libres)'!$A$2:$C$40,3))</f>
        <v>1</v>
      </c>
      <c r="E33" s="14">
        <f>IF(ISBLANK('PCR (libres)'!L33),"",VLOOKUP('PCR (libres)'!L33,'PCR (libres)'!$G$3:$H$100,2))</f>
        <v>1813.01</v>
      </c>
      <c r="G33" s="12">
        <f>'PCR (libres)'!D33</f>
        <v>1152891</v>
      </c>
      <c r="H33" s="12">
        <f>'PCR (libres)'!A33</f>
        <v>31</v>
      </c>
      <c r="J33" s="12">
        <f>'PCR (libres)'!I33</f>
        <v>2345561</v>
      </c>
      <c r="K33" s="12">
        <f>'PCR (libres)'!G33</f>
        <v>31</v>
      </c>
      <c r="M33" s="1">
        <v>30</v>
      </c>
      <c r="N33" s="1">
        <v>1115928</v>
      </c>
      <c r="O33" s="1">
        <f t="shared" si="0"/>
        <v>17</v>
      </c>
      <c r="P33" s="1">
        <v>2285608</v>
      </c>
      <c r="Q33" s="1">
        <f t="shared" si="1"/>
        <v>14</v>
      </c>
      <c r="R33" s="19">
        <v>2</v>
      </c>
      <c r="U33" s="20">
        <v>11</v>
      </c>
      <c r="V33" s="20">
        <v>1140218</v>
      </c>
      <c r="W33" s="1">
        <f t="shared" si="2"/>
        <v>25</v>
      </c>
      <c r="Z33" s="20">
        <v>11</v>
      </c>
      <c r="AA33" s="1">
        <v>2319439</v>
      </c>
      <c r="AB33" s="1">
        <f t="shared" si="3"/>
        <v>81</v>
      </c>
    </row>
    <row r="34" spans="1:28" x14ac:dyDescent="0.25">
      <c r="A34" s="12">
        <f>IF(ISBLANK('PCR (libres)'!L34),"",'PCR (libres)'!L34)</f>
        <v>24</v>
      </c>
      <c r="B34" s="12">
        <f>IF(ISBLANK('PCR (libres)'!L34),"",'PCR (libres)'!M34)</f>
        <v>14</v>
      </c>
      <c r="C34" s="12" t="str">
        <f>IF(ISBLANK('PCR (libres)'!L34),"",CONCATENATE('PCR (libres)'!N34," (",'PCR (libres)'!O34,")"))</f>
        <v>Titular (1)</v>
      </c>
      <c r="D34" s="13">
        <f>IF(ISBLANK('PCR (libres)'!L34),"",VLOOKUP('PCR (libres)'!M34,'PCR (libres)'!$A$2:$C$40,3))</f>
        <v>2</v>
      </c>
      <c r="E34" s="14">
        <f>IF(ISBLANK('PCR (libres)'!L34),"",VLOOKUP('PCR (libres)'!L34,'PCR (libres)'!$G$3:$H$100,2))</f>
        <v>1943.58</v>
      </c>
      <c r="G34" s="12">
        <f>'PCR (libres)'!D34</f>
        <v>1154430</v>
      </c>
      <c r="H34" s="12">
        <f>'PCR (libres)'!A34</f>
        <v>32</v>
      </c>
      <c r="J34" s="12">
        <f>'PCR (libres)'!I34</f>
        <v>2449572</v>
      </c>
      <c r="K34" s="12">
        <f>'PCR (libres)'!G34</f>
        <v>32</v>
      </c>
      <c r="M34" s="1">
        <v>31</v>
      </c>
      <c r="N34" s="1">
        <v>1106753</v>
      </c>
      <c r="O34" s="1">
        <f t="shared" si="0"/>
        <v>14</v>
      </c>
      <c r="P34" s="1">
        <v>2297261</v>
      </c>
      <c r="Q34" s="1">
        <f t="shared" si="1"/>
        <v>11</v>
      </c>
      <c r="R34" s="19">
        <v>2</v>
      </c>
      <c r="U34" s="20">
        <v>12</v>
      </c>
      <c r="V34" s="20">
        <v>1125412</v>
      </c>
      <c r="W34" s="1">
        <f t="shared" si="2"/>
        <v>24</v>
      </c>
      <c r="Z34" s="20">
        <v>12</v>
      </c>
      <c r="AA34" s="1">
        <v>2360404</v>
      </c>
      <c r="AB34" s="1">
        <f t="shared" si="3"/>
        <v>35</v>
      </c>
    </row>
    <row r="35" spans="1:28" x14ac:dyDescent="0.25">
      <c r="A35" s="12">
        <f>IF(ISBLANK('PCR (libres)'!L35),"",'PCR (libres)'!L35)</f>
        <v>25</v>
      </c>
      <c r="B35" s="12">
        <f>IF(ISBLANK('PCR (libres)'!L35),"",'PCR (libres)'!M35)</f>
        <v>30</v>
      </c>
      <c r="C35" s="12" t="str">
        <f>IF(ISBLANK('PCR (libres)'!L35),"",CONCATENATE('PCR (libres)'!N35," (",'PCR (libres)'!O35,")"))</f>
        <v>Titular (1)</v>
      </c>
      <c r="D35" s="13">
        <f>IF(ISBLANK('PCR (libres)'!L35),"",VLOOKUP('PCR (libres)'!M35,'PCR (libres)'!$A$2:$C$40,3))</f>
        <v>4</v>
      </c>
      <c r="E35" s="14">
        <f>IF(ISBLANK('PCR (libres)'!L35),"",VLOOKUP('PCR (libres)'!L35,'PCR (libres)'!$G$3:$H$100,2))</f>
        <v>2764.91</v>
      </c>
      <c r="G35" s="12">
        <f>'PCR (libres)'!D35</f>
        <v>1167780</v>
      </c>
      <c r="H35" s="12">
        <f>'PCR (libres)'!A35</f>
        <v>33</v>
      </c>
      <c r="J35" s="12">
        <f>'PCR (libres)'!I35</f>
        <v>2520158</v>
      </c>
      <c r="K35" s="12">
        <f>'PCR (libres)'!G35</f>
        <v>33</v>
      </c>
      <c r="M35" s="1">
        <v>32</v>
      </c>
      <c r="N35" s="1">
        <v>1106753</v>
      </c>
      <c r="O35" s="1">
        <f t="shared" si="0"/>
        <v>14</v>
      </c>
      <c r="P35" s="1">
        <v>2297265</v>
      </c>
      <c r="Q35" s="1">
        <f t="shared" si="1"/>
        <v>4</v>
      </c>
      <c r="R35" s="19">
        <v>2</v>
      </c>
      <c r="U35" s="20">
        <v>12</v>
      </c>
      <c r="V35" s="20">
        <v>1125412</v>
      </c>
      <c r="W35" s="1">
        <f t="shared" si="2"/>
        <v>24</v>
      </c>
      <c r="Z35" s="20">
        <v>12</v>
      </c>
      <c r="AA35" s="1">
        <v>2260215</v>
      </c>
      <c r="AB35" s="1">
        <f t="shared" si="3"/>
        <v>10</v>
      </c>
    </row>
    <row r="36" spans="1:28" x14ac:dyDescent="0.25">
      <c r="A36" s="12">
        <f>IF(ISBLANK('PCR (libres)'!L36),"",'PCR (libres)'!L36)</f>
        <v>26</v>
      </c>
      <c r="B36" s="12">
        <f>IF(ISBLANK('PCR (libres)'!L36),"",'PCR (libres)'!M36)</f>
        <v>17</v>
      </c>
      <c r="C36" s="12" t="str">
        <f>IF(ISBLANK('PCR (libres)'!L36),"",CONCATENATE('PCR (libres)'!N36," (",'PCR (libres)'!O36,")"))</f>
        <v>Titular (1)</v>
      </c>
      <c r="D36" s="13">
        <f>IF(ISBLANK('PCR (libres)'!L36),"",VLOOKUP('PCR (libres)'!M36,'PCR (libres)'!$A$2:$C$40,3))</f>
        <v>2</v>
      </c>
      <c r="E36" s="14">
        <f>IF(ISBLANK('PCR (libres)'!L36),"",VLOOKUP('PCR (libres)'!L36,'PCR (libres)'!$G$3:$H$100,2))</f>
        <v>2983.13</v>
      </c>
      <c r="G36" s="12">
        <f>'PCR (libres)'!D36</f>
        <v>1184129</v>
      </c>
      <c r="H36" s="12">
        <f>'PCR (libres)'!A36</f>
        <v>34</v>
      </c>
      <c r="J36" s="12">
        <f>'PCR (libres)'!I36</f>
        <v>2286423</v>
      </c>
      <c r="K36" s="12">
        <f>'PCR (libres)'!G36</f>
        <v>34</v>
      </c>
      <c r="M36" s="1">
        <v>33</v>
      </c>
      <c r="N36" s="1">
        <v>1020544</v>
      </c>
      <c r="O36" s="1">
        <f t="shared" si="0"/>
        <v>8</v>
      </c>
      <c r="P36" s="1">
        <v>2613864</v>
      </c>
      <c r="Q36" s="1">
        <f t="shared" si="1"/>
        <v>9</v>
      </c>
      <c r="R36" s="19">
        <v>1</v>
      </c>
      <c r="U36" s="20">
        <v>13</v>
      </c>
      <c r="V36" s="20">
        <v>1148037</v>
      </c>
      <c r="W36" s="1">
        <f t="shared" si="2"/>
        <v>28</v>
      </c>
      <c r="Z36" s="20">
        <v>13</v>
      </c>
      <c r="AA36" s="1">
        <v>2316536</v>
      </c>
      <c r="AB36" s="1">
        <f t="shared" si="3"/>
        <v>17</v>
      </c>
    </row>
    <row r="37" spans="1:28" x14ac:dyDescent="0.25">
      <c r="A37" s="12">
        <f>IF(ISBLANK('PCR (libres)'!L37),"",'PCR (libres)'!L37)</f>
        <v>27</v>
      </c>
      <c r="B37" s="12">
        <f>IF(ISBLANK('PCR (libres)'!L37),"",'PCR (libres)'!M37)</f>
        <v>34</v>
      </c>
      <c r="C37" s="12" t="str">
        <f>IF(ISBLANK('PCR (libres)'!L37),"",CONCATENATE('PCR (libres)'!N37," (",'PCR (libres)'!O37,")"))</f>
        <v>Titular (1)</v>
      </c>
      <c r="D37" s="13">
        <f>IF(ISBLANK('PCR (libres)'!L37),"",VLOOKUP('PCR (libres)'!M37,'PCR (libres)'!$A$2:$C$40,3))</f>
        <v>4</v>
      </c>
      <c r="E37" s="14">
        <f>IF(ISBLANK('PCR (libres)'!L37),"",VLOOKUP('PCR (libres)'!L37,'PCR (libres)'!$G$3:$H$100,2))</f>
        <v>3191.95</v>
      </c>
      <c r="G37" s="12">
        <f>'PCR (libres)'!D37</f>
        <v>1217831</v>
      </c>
      <c r="H37" s="12">
        <f>'PCR (libres)'!A37</f>
        <v>35</v>
      </c>
      <c r="J37" s="12">
        <f>'PCR (libres)'!I37</f>
        <v>2360404</v>
      </c>
      <c r="K37" s="12">
        <f>'PCR (libres)'!G37</f>
        <v>35</v>
      </c>
      <c r="M37" s="1">
        <v>34</v>
      </c>
      <c r="N37" s="1">
        <v>1020608</v>
      </c>
      <c r="O37" s="1">
        <f t="shared" si="0"/>
        <v>9</v>
      </c>
      <c r="P37" s="1">
        <v>2613671</v>
      </c>
      <c r="Q37" s="1">
        <f t="shared" si="1"/>
        <v>8</v>
      </c>
      <c r="R37" s="19">
        <v>1</v>
      </c>
      <c r="U37" s="20">
        <v>13</v>
      </c>
      <c r="V37" s="20">
        <v>1148037</v>
      </c>
      <c r="W37" s="1">
        <f t="shared" si="2"/>
        <v>28</v>
      </c>
      <c r="Z37" s="20">
        <v>13</v>
      </c>
      <c r="AA37" s="1">
        <v>2316535</v>
      </c>
      <c r="AB37" s="1">
        <f t="shared" si="3"/>
        <v>15</v>
      </c>
    </row>
    <row r="38" spans="1:28" x14ac:dyDescent="0.25">
      <c r="A38" s="12">
        <f>IF(ISBLANK('PCR (libres)'!L38),"",'PCR (libres)'!L38)</f>
        <v>28</v>
      </c>
      <c r="B38" s="12">
        <f>IF(ISBLANK('PCR (libres)'!L38),"",'PCR (libres)'!M38)</f>
        <v>17</v>
      </c>
      <c r="C38" s="12" t="str">
        <f>IF(ISBLANK('PCR (libres)'!L38),"",CONCATENATE('PCR (libres)'!N38," (",'PCR (libres)'!O38,")"))</f>
        <v>Titular (1)</v>
      </c>
      <c r="D38" s="13">
        <f>IF(ISBLANK('PCR (libres)'!L38),"",VLOOKUP('PCR (libres)'!M38,'PCR (libres)'!$A$2:$C$40,3))</f>
        <v>2</v>
      </c>
      <c r="E38" s="14">
        <f>IF(ISBLANK('PCR (libres)'!L38),"",VLOOKUP('PCR (libres)'!L38,'PCR (libres)'!$G$3:$H$100,2))</f>
        <v>3213.71</v>
      </c>
      <c r="G38" s="12">
        <f>'PCR (libres)'!D38</f>
        <v>1217833</v>
      </c>
      <c r="H38" s="12">
        <f>'PCR (libres)'!A38</f>
        <v>36</v>
      </c>
      <c r="J38" s="12">
        <f>'PCR (libres)'!I38</f>
        <v>2313288</v>
      </c>
      <c r="K38" s="12">
        <f>'PCR (libres)'!G38</f>
        <v>36</v>
      </c>
      <c r="M38" s="1">
        <v>35</v>
      </c>
      <c r="N38" s="1">
        <v>989289</v>
      </c>
      <c r="O38" s="1">
        <f t="shared" si="0"/>
        <v>6</v>
      </c>
      <c r="P38" s="1">
        <v>2614072</v>
      </c>
      <c r="Q38" s="1">
        <f t="shared" si="1"/>
        <v>7</v>
      </c>
      <c r="R38" s="19">
        <v>1</v>
      </c>
      <c r="U38" s="20">
        <v>13</v>
      </c>
      <c r="V38" s="20">
        <v>1148037</v>
      </c>
      <c r="W38" s="1">
        <f t="shared" si="2"/>
        <v>28</v>
      </c>
      <c r="Z38" s="20">
        <v>13</v>
      </c>
      <c r="AA38" s="1">
        <v>2281270</v>
      </c>
      <c r="AB38" s="1">
        <f t="shared" si="3"/>
        <v>12</v>
      </c>
    </row>
    <row r="39" spans="1:28" x14ac:dyDescent="0.25">
      <c r="A39" s="12">
        <f>IF(ISBLANK('PCR (libres)'!L39),"",'PCR (libres)'!L39)</f>
        <v>29</v>
      </c>
      <c r="B39" s="12">
        <f>IF(ISBLANK('PCR (libres)'!L39),"",'PCR (libres)'!M39)</f>
        <v>34</v>
      </c>
      <c r="C39" s="12" t="str">
        <f>IF(ISBLANK('PCR (libres)'!L39),"",CONCATENATE('PCR (libres)'!N39," (",'PCR (libres)'!O39,")"))</f>
        <v>Titular (1)</v>
      </c>
      <c r="D39" s="13">
        <f>IF(ISBLANK('PCR (libres)'!L39),"",VLOOKUP('PCR (libres)'!M39,'PCR (libres)'!$A$2:$C$40,3))</f>
        <v>4</v>
      </c>
      <c r="E39" s="14">
        <f>IF(ISBLANK('PCR (libres)'!L39),"",VLOOKUP('PCR (libres)'!L39,'PCR (libres)'!$G$3:$H$100,2))</f>
        <v>3410.67</v>
      </c>
      <c r="G39" s="12">
        <f>'PCR (libres)'!D39</f>
        <v>1440718</v>
      </c>
      <c r="H39" s="12">
        <f>'PCR (libres)'!A39</f>
        <v>37</v>
      </c>
      <c r="J39" s="12">
        <f>'PCR (libres)'!I39</f>
        <v>2259838</v>
      </c>
      <c r="K39" s="12">
        <f>'PCR (libres)'!G39</f>
        <v>37</v>
      </c>
      <c r="M39" s="1">
        <v>36</v>
      </c>
      <c r="N39" s="1">
        <v>989288</v>
      </c>
      <c r="O39" s="1">
        <f t="shared" si="0"/>
        <v>5</v>
      </c>
      <c r="P39" s="1">
        <v>2614071</v>
      </c>
      <c r="Q39" s="1">
        <f t="shared" si="1"/>
        <v>2</v>
      </c>
      <c r="R39" s="19">
        <v>1</v>
      </c>
      <c r="U39" s="20">
        <v>14</v>
      </c>
      <c r="V39" s="20">
        <v>1114216</v>
      </c>
      <c r="W39" s="1">
        <f t="shared" si="2"/>
        <v>19</v>
      </c>
      <c r="Z39" s="20">
        <v>14</v>
      </c>
      <c r="AA39" s="1">
        <v>2276858</v>
      </c>
      <c r="AB39" s="1">
        <f t="shared" si="3"/>
        <v>49</v>
      </c>
    </row>
    <row r="40" spans="1:28" x14ac:dyDescent="0.25">
      <c r="A40" s="12">
        <f>IF(ISBLANK('PCR (libres)'!L40),"",'PCR (libres)'!L40)</f>
        <v>29</v>
      </c>
      <c r="B40" s="12">
        <f>IF(ISBLANK('PCR (libres)'!L40),"",'PCR (libres)'!M40)</f>
        <v>35</v>
      </c>
      <c r="C40" s="12" t="str">
        <f>IF(ISBLANK('PCR (libres)'!L40),"",CONCATENATE('PCR (libres)'!N40," (",'PCR (libres)'!O40,")"))</f>
        <v>Titular (2)</v>
      </c>
      <c r="D40" s="13">
        <f>IF(ISBLANK('PCR (libres)'!L40),"",VLOOKUP('PCR (libres)'!M40,'PCR (libres)'!$A$2:$C$40,3))</f>
        <v>4</v>
      </c>
      <c r="E40" s="14">
        <f>IF(ISBLANK('PCR (libres)'!L40),"",VLOOKUP('PCR (libres)'!L40,'PCR (libres)'!$G$3:$H$100,2))</f>
        <v>3410.67</v>
      </c>
      <c r="G40" s="12">
        <f>'PCR (libres)'!D40</f>
        <v>1441177</v>
      </c>
      <c r="H40" s="12">
        <f>'PCR (libres)'!A40</f>
        <v>38</v>
      </c>
      <c r="J40" s="12">
        <f>'PCR (libres)'!I40</f>
        <v>2306318</v>
      </c>
      <c r="K40" s="12">
        <f>'PCR (libres)'!G40</f>
        <v>38</v>
      </c>
      <c r="M40" s="1">
        <v>37</v>
      </c>
      <c r="N40" s="1">
        <v>728084</v>
      </c>
      <c r="O40" s="1">
        <f t="shared" si="0"/>
        <v>1</v>
      </c>
      <c r="P40" s="1">
        <v>2520028</v>
      </c>
      <c r="Q40" s="1">
        <f t="shared" si="1"/>
        <v>98</v>
      </c>
      <c r="R40" s="19">
        <v>1</v>
      </c>
      <c r="U40" s="20">
        <v>15</v>
      </c>
      <c r="V40" s="20">
        <v>1115928</v>
      </c>
      <c r="W40" s="1">
        <f t="shared" si="2"/>
        <v>17</v>
      </c>
      <c r="Z40" s="20">
        <v>15</v>
      </c>
      <c r="AA40" s="1">
        <v>2361454</v>
      </c>
      <c r="AB40" s="1">
        <f t="shared" si="3"/>
        <v>75</v>
      </c>
    </row>
    <row r="41" spans="1:28" x14ac:dyDescent="0.25">
      <c r="A41" s="12">
        <f>IF(ISBLANK('PCR (libres)'!L41),"",'PCR (libres)'!L41)</f>
        <v>29</v>
      </c>
      <c r="B41" s="12">
        <f>IF(ISBLANK('PCR (libres)'!L41),"",'PCR (libres)'!M41)</f>
        <v>36</v>
      </c>
      <c r="C41" s="12" t="str">
        <f>IF(ISBLANK('PCR (libres)'!L41),"",CONCATENATE('PCR (libres)'!N41," (",'PCR (libres)'!O41,")"))</f>
        <v>Titular (3)</v>
      </c>
      <c r="D41" s="13">
        <f>IF(ISBLANK('PCR (libres)'!L41),"",VLOOKUP('PCR (libres)'!M41,'PCR (libres)'!$A$2:$C$40,3))</f>
        <v>5</v>
      </c>
      <c r="E41" s="14">
        <f>IF(ISBLANK('PCR (libres)'!L41),"",VLOOKUP('PCR (libres)'!L41,'PCR (libres)'!$G$3:$H$100,2))</f>
        <v>3410.67</v>
      </c>
      <c r="J41" s="12">
        <f>'PCR (libres)'!I41</f>
        <v>2290302</v>
      </c>
      <c r="K41" s="12">
        <f>'PCR (libres)'!G41</f>
        <v>39</v>
      </c>
      <c r="M41" s="1">
        <v>38</v>
      </c>
      <c r="N41" s="1">
        <v>1019708</v>
      </c>
      <c r="O41" s="1">
        <f t="shared" si="0"/>
        <v>7</v>
      </c>
      <c r="P41" s="1">
        <v>2612919</v>
      </c>
      <c r="Q41" s="1">
        <f t="shared" si="1"/>
        <v>91</v>
      </c>
      <c r="R41" s="19">
        <v>1</v>
      </c>
      <c r="U41" s="20">
        <v>16</v>
      </c>
      <c r="V41" s="20">
        <v>1102317</v>
      </c>
      <c r="W41" s="1">
        <f t="shared" si="2"/>
        <v>15</v>
      </c>
      <c r="Z41" s="20">
        <v>16</v>
      </c>
      <c r="AA41" s="1">
        <v>2273130</v>
      </c>
      <c r="AB41" s="1">
        <f t="shared" si="3"/>
        <v>74</v>
      </c>
    </row>
    <row r="42" spans="1:28" x14ac:dyDescent="0.25">
      <c r="A42" s="12">
        <f>IF(ISBLANK('PCR (libres)'!L42),"",'PCR (libres)'!L42)</f>
        <v>30</v>
      </c>
      <c r="B42" s="12">
        <f>IF(ISBLANK('PCR (libres)'!L42),"",'PCR (libres)'!M42)</f>
        <v>33</v>
      </c>
      <c r="C42" s="12" t="str">
        <f>IF(ISBLANK('PCR (libres)'!L42),"",CONCATENATE('PCR (libres)'!N42," (",'PCR (libres)'!O42,")"))</f>
        <v>Titular (1)</v>
      </c>
      <c r="D42" s="13">
        <f>IF(ISBLANK('PCR (libres)'!L42),"",VLOOKUP('PCR (libres)'!M42,'PCR (libres)'!$A$2:$C$40,3))</f>
        <v>4</v>
      </c>
      <c r="E42" s="14">
        <f>IF(ISBLANK('PCR (libres)'!L42),"",VLOOKUP('PCR (libres)'!L42,'PCR (libres)'!$G$3:$H$100,2))</f>
        <v>4251.09</v>
      </c>
      <c r="J42" s="12">
        <f>'PCR (libres)'!I42</f>
        <v>2337997</v>
      </c>
      <c r="K42" s="12">
        <f>'PCR (libres)'!G42</f>
        <v>40</v>
      </c>
      <c r="M42" s="1">
        <v>39</v>
      </c>
      <c r="N42" s="1">
        <v>858647</v>
      </c>
      <c r="O42" s="1">
        <f t="shared" si="0"/>
        <v>3</v>
      </c>
      <c r="P42" s="1">
        <v>2519872</v>
      </c>
      <c r="Q42" s="1">
        <f t="shared" si="1"/>
        <v>82</v>
      </c>
      <c r="R42" s="19">
        <v>1</v>
      </c>
      <c r="U42" s="20">
        <v>17</v>
      </c>
      <c r="V42" s="20">
        <v>1115928</v>
      </c>
      <c r="W42" s="1">
        <f t="shared" si="2"/>
        <v>17</v>
      </c>
      <c r="Z42" s="20">
        <v>17</v>
      </c>
      <c r="AA42" s="1">
        <v>2299212</v>
      </c>
      <c r="AB42" s="1">
        <f t="shared" si="3"/>
        <v>71</v>
      </c>
    </row>
    <row r="43" spans="1:28" x14ac:dyDescent="0.25">
      <c r="A43" s="12">
        <f>IF(ISBLANK('PCR (libres)'!L43),"",'PCR (libres)'!L43)</f>
        <v>31</v>
      </c>
      <c r="B43" s="12">
        <f>IF(ISBLANK('PCR (libres)'!L43),"",'PCR (libres)'!M43)</f>
        <v>15</v>
      </c>
      <c r="C43" s="12" t="str">
        <f>IF(ISBLANK('PCR (libres)'!L43),"",CONCATENATE('PCR (libres)'!N43," (",'PCR (libres)'!O43,")"))</f>
        <v>Titular (1)</v>
      </c>
      <c r="D43" s="13">
        <f>IF(ISBLANK('PCR (libres)'!L43),"",VLOOKUP('PCR (libres)'!M43,'PCR (libres)'!$A$2:$C$40,3))</f>
        <v>2</v>
      </c>
      <c r="E43" s="14">
        <f>IF(ISBLANK('PCR (libres)'!L43),"",VLOOKUP('PCR (libres)'!L43,'PCR (libres)'!$G$3:$H$100,2))</f>
        <v>4332.8999999999996</v>
      </c>
      <c r="J43" s="12">
        <f>'PCR (libres)'!I43</f>
        <v>2585342</v>
      </c>
      <c r="K43" s="12">
        <f>'PCR (libres)'!G43</f>
        <v>41</v>
      </c>
      <c r="M43" s="1">
        <v>40</v>
      </c>
      <c r="N43" s="1">
        <v>1095172</v>
      </c>
      <c r="O43" s="1">
        <f t="shared" si="0"/>
        <v>11</v>
      </c>
      <c r="P43" s="1">
        <v>2305504</v>
      </c>
      <c r="Q43" s="1">
        <f t="shared" si="1"/>
        <v>76</v>
      </c>
      <c r="R43" s="19">
        <v>1</v>
      </c>
      <c r="U43" s="20">
        <v>18</v>
      </c>
      <c r="V43" s="20">
        <v>1115928</v>
      </c>
      <c r="W43" s="1">
        <f t="shared" si="2"/>
        <v>17</v>
      </c>
      <c r="Z43" s="20">
        <v>18</v>
      </c>
      <c r="AA43" s="1">
        <v>2292518</v>
      </c>
      <c r="AB43" s="1">
        <f t="shared" si="3"/>
        <v>67</v>
      </c>
    </row>
    <row r="44" spans="1:28" x14ac:dyDescent="0.25">
      <c r="A44" s="12">
        <f>IF(ISBLANK('PCR (libres)'!L44),"",'PCR (libres)'!L44)</f>
        <v>32</v>
      </c>
      <c r="B44" s="12">
        <f>IF(ISBLANK('PCR (libres)'!L44),"",'PCR (libres)'!M44)</f>
        <v>2</v>
      </c>
      <c r="C44" s="12" t="str">
        <f>IF(ISBLANK('PCR (libres)'!L44),"",CONCATENATE('PCR (libres)'!N44," (",'PCR (libres)'!O44,")"))</f>
        <v>Titular (1)</v>
      </c>
      <c r="D44" s="13">
        <f>IF(ISBLANK('PCR (libres)'!L44),"",VLOOKUP('PCR (libres)'!M44,'PCR (libres)'!$A$2:$C$40,3))</f>
        <v>1</v>
      </c>
      <c r="E44" s="14">
        <f>IF(ISBLANK('PCR (libres)'!L44),"",VLOOKUP('PCR (libres)'!L44,'PCR (libres)'!$G$3:$H$100,2))</f>
        <v>4480.62</v>
      </c>
      <c r="J44" s="12">
        <f>'PCR (libres)'!I44</f>
        <v>2290786</v>
      </c>
      <c r="K44" s="12">
        <f>'PCR (libres)'!G44</f>
        <v>42</v>
      </c>
      <c r="M44" s="1">
        <v>41</v>
      </c>
      <c r="N44" s="1">
        <v>727901</v>
      </c>
      <c r="O44" s="1">
        <f t="shared" si="0"/>
        <v>2</v>
      </c>
      <c r="P44" s="1">
        <v>2449574</v>
      </c>
      <c r="Q44" s="1">
        <f t="shared" si="1"/>
        <v>58</v>
      </c>
      <c r="R44" s="19">
        <v>1</v>
      </c>
      <c r="U44" s="20">
        <v>19</v>
      </c>
      <c r="V44" s="20">
        <v>1115928</v>
      </c>
      <c r="W44" s="1">
        <f t="shared" si="2"/>
        <v>17</v>
      </c>
      <c r="Z44" s="20">
        <v>19</v>
      </c>
      <c r="AA44" s="1">
        <v>2302196</v>
      </c>
      <c r="AB44" s="1">
        <f t="shared" si="3"/>
        <v>59</v>
      </c>
    </row>
    <row r="45" spans="1:28" x14ac:dyDescent="0.25">
      <c r="A45" s="12">
        <f>IF(ISBLANK('PCR (libres)'!L45),"",'PCR (libres)'!L45)</f>
        <v>32</v>
      </c>
      <c r="B45" s="12">
        <f>IF(ISBLANK('PCR (libres)'!L45),"",'PCR (libres)'!M45)</f>
        <v>3</v>
      </c>
      <c r="C45" s="12" t="str">
        <f>IF(ISBLANK('PCR (libres)'!L45),"",CONCATENATE('PCR (libres)'!N45," (",'PCR (libres)'!O45,")"))</f>
        <v>Titular (2)</v>
      </c>
      <c r="D45" s="13">
        <f>IF(ISBLANK('PCR (libres)'!L45),"",VLOOKUP('PCR (libres)'!M45,'PCR (libres)'!$A$2:$C$40,3))</f>
        <v>1</v>
      </c>
      <c r="E45" s="14">
        <f>IF(ISBLANK('PCR (libres)'!L45),"",VLOOKUP('PCR (libres)'!L45,'PCR (libres)'!$G$3:$H$100,2))</f>
        <v>4480.62</v>
      </c>
      <c r="J45" s="12">
        <f>'PCR (libres)'!I45</f>
        <v>2449117</v>
      </c>
      <c r="K45" s="12">
        <f>'PCR (libres)'!G45</f>
        <v>43</v>
      </c>
      <c r="M45" s="1">
        <v>42</v>
      </c>
      <c r="N45" s="1">
        <v>992130</v>
      </c>
      <c r="O45" s="1">
        <f t="shared" si="0"/>
        <v>4</v>
      </c>
      <c r="P45" s="1">
        <v>2585342</v>
      </c>
      <c r="Q45" s="1">
        <f t="shared" si="1"/>
        <v>41</v>
      </c>
      <c r="R45" s="19">
        <v>1</v>
      </c>
      <c r="U45" s="20">
        <v>20</v>
      </c>
      <c r="V45" s="20">
        <v>1102315</v>
      </c>
      <c r="W45" s="1">
        <f t="shared" si="2"/>
        <v>13</v>
      </c>
      <c r="Z45" s="20">
        <v>20</v>
      </c>
      <c r="AA45" s="1">
        <v>2375716</v>
      </c>
      <c r="AB45" s="1">
        <f t="shared" si="3"/>
        <v>50</v>
      </c>
    </row>
    <row r="46" spans="1:28" x14ac:dyDescent="0.25">
      <c r="A46" s="12">
        <f>IF(ISBLANK('PCR (libres)'!L46),"",'PCR (libres)'!L46)</f>
        <v>33</v>
      </c>
      <c r="B46" s="12">
        <f>IF(ISBLANK('PCR (libres)'!L46),"",'PCR (libres)'!M46)</f>
        <v>2</v>
      </c>
      <c r="C46" s="12" t="str">
        <f>IF(ISBLANK('PCR (libres)'!L46),"",CONCATENATE('PCR (libres)'!N46," (",'PCR (libres)'!O46,")"))</f>
        <v>Titular (1)</v>
      </c>
      <c r="D46" s="13">
        <f>IF(ISBLANK('PCR (libres)'!L46),"",VLOOKUP('PCR (libres)'!M46,'PCR (libres)'!$A$2:$C$40,3))</f>
        <v>1</v>
      </c>
      <c r="E46" s="14">
        <f>IF(ISBLANK('PCR (libres)'!L46),"",VLOOKUP('PCR (libres)'!L46,'PCR (libres)'!$G$3:$H$100,2))</f>
        <v>4480.62</v>
      </c>
      <c r="J46" s="12">
        <f>'PCR (libres)'!I46</f>
        <v>2308607</v>
      </c>
      <c r="K46" s="12">
        <f>'PCR (libres)'!G46</f>
        <v>44</v>
      </c>
      <c r="M46" s="1">
        <v>43</v>
      </c>
      <c r="N46" s="1">
        <v>1027244</v>
      </c>
      <c r="O46" s="1">
        <f t="shared" si="0"/>
        <v>10</v>
      </c>
      <c r="P46" s="1">
        <v>2618249</v>
      </c>
      <c r="Q46" s="1">
        <f t="shared" si="1"/>
        <v>22</v>
      </c>
      <c r="R46" s="19">
        <v>1</v>
      </c>
      <c r="U46" s="20">
        <v>21</v>
      </c>
      <c r="V46" s="20">
        <v>1115928</v>
      </c>
      <c r="W46" s="1">
        <f t="shared" si="2"/>
        <v>17</v>
      </c>
      <c r="Z46" s="20">
        <v>21</v>
      </c>
      <c r="AA46" s="1">
        <v>2290786</v>
      </c>
      <c r="AB46" s="1">
        <f t="shared" si="3"/>
        <v>42</v>
      </c>
    </row>
    <row r="47" spans="1:28" x14ac:dyDescent="0.25">
      <c r="A47" s="12">
        <f>IF(ISBLANK('PCR (libres)'!L47),"",'PCR (libres)'!L47)</f>
        <v>33</v>
      </c>
      <c r="B47" s="12">
        <f>IF(ISBLANK('PCR (libres)'!L47),"",'PCR (libres)'!M47)</f>
        <v>3</v>
      </c>
      <c r="C47" s="12" t="str">
        <f>IF(ISBLANK('PCR (libres)'!L47),"",CONCATENATE('PCR (libres)'!N47," (",'PCR (libres)'!O47,")"))</f>
        <v>Titular (2)</v>
      </c>
      <c r="D47" s="13">
        <f>IF(ISBLANK('PCR (libres)'!L47),"",VLOOKUP('PCR (libres)'!M47,'PCR (libres)'!$A$2:$C$40,3))</f>
        <v>1</v>
      </c>
      <c r="E47" s="14">
        <f>IF(ISBLANK('PCR (libres)'!L47),"",VLOOKUP('PCR (libres)'!L47,'PCR (libres)'!$G$3:$H$100,2))</f>
        <v>4480.62</v>
      </c>
      <c r="J47" s="12">
        <f>'PCR (libres)'!I47</f>
        <v>2290291</v>
      </c>
      <c r="K47" s="12">
        <f>'PCR (libres)'!G47</f>
        <v>45</v>
      </c>
      <c r="U47" s="20">
        <v>22</v>
      </c>
      <c r="V47" s="20">
        <v>1102318</v>
      </c>
      <c r="W47" s="1">
        <f t="shared" si="2"/>
        <v>16</v>
      </c>
      <c r="Z47" s="20">
        <v>22</v>
      </c>
      <c r="AA47" s="1">
        <v>2337997</v>
      </c>
      <c r="AB47" s="1">
        <f t="shared" si="3"/>
        <v>40</v>
      </c>
    </row>
    <row r="48" spans="1:28" x14ac:dyDescent="0.25">
      <c r="A48" s="12">
        <f>IF(ISBLANK('PCR (libres)'!L48),"",'PCR (libres)'!L48)</f>
        <v>34</v>
      </c>
      <c r="B48" s="12">
        <f>IF(ISBLANK('PCR (libres)'!L48),"",'PCR (libres)'!M48)</f>
        <v>29</v>
      </c>
      <c r="C48" s="12" t="str">
        <f>IF(ISBLANK('PCR (libres)'!L48),"",CONCATENATE('PCR (libres)'!N48," (",'PCR (libres)'!O48,")"))</f>
        <v>Titular (1)</v>
      </c>
      <c r="D48" s="13">
        <f>IF(ISBLANK('PCR (libres)'!L48),"",VLOOKUP('PCR (libres)'!M48,'PCR (libres)'!$A$2:$C$40,3))</f>
        <v>4</v>
      </c>
      <c r="E48" s="14">
        <f>IF(ISBLANK('PCR (libres)'!L48),"",VLOOKUP('PCR (libres)'!L48,'PCR (libres)'!$G$3:$H$100,2))</f>
        <v>5116.83</v>
      </c>
      <c r="J48" s="12">
        <f>'PCR (libres)'!I48</f>
        <v>2519784</v>
      </c>
      <c r="K48" s="12">
        <f>'PCR (libres)'!G48</f>
        <v>46</v>
      </c>
      <c r="U48" s="20">
        <v>23</v>
      </c>
      <c r="V48" s="20">
        <v>1102317</v>
      </c>
      <c r="W48" s="1">
        <f t="shared" si="2"/>
        <v>15</v>
      </c>
      <c r="Z48" s="20">
        <v>23</v>
      </c>
      <c r="AA48" s="1">
        <v>2306318</v>
      </c>
      <c r="AB48" s="1">
        <f t="shared" si="3"/>
        <v>38</v>
      </c>
    </row>
    <row r="49" spans="1:28" x14ac:dyDescent="0.25">
      <c r="A49" s="12">
        <f>IF(ISBLANK('PCR (libres)'!L49),"",'PCR (libres)'!L49)</f>
        <v>35</v>
      </c>
      <c r="B49" s="12">
        <f>IF(ISBLANK('PCR (libres)'!L49),"",'PCR (libres)'!M49)</f>
        <v>24</v>
      </c>
      <c r="C49" s="12" t="str">
        <f>IF(ISBLANK('PCR (libres)'!L49),"",CONCATENATE('PCR (libres)'!N49," (",'PCR (libres)'!O49,")"))</f>
        <v>Titular (1)</v>
      </c>
      <c r="D49" s="13">
        <f>IF(ISBLANK('PCR (libres)'!L49),"",VLOOKUP('PCR (libres)'!M49,'PCR (libres)'!$A$2:$C$40,3))</f>
        <v>3</v>
      </c>
      <c r="E49" s="14">
        <f>IF(ISBLANK('PCR (libres)'!L49),"",VLOOKUP('PCR (libres)'!L49,'PCR (libres)'!$G$3:$H$100,2))</f>
        <v>5195.6899999999996</v>
      </c>
      <c r="J49" s="12">
        <f>'PCR (libres)'!I49</f>
        <v>2286176</v>
      </c>
      <c r="K49" s="12">
        <f>'PCR (libres)'!G49</f>
        <v>47</v>
      </c>
      <c r="U49" s="20">
        <v>24</v>
      </c>
      <c r="V49" s="20">
        <v>1102317</v>
      </c>
      <c r="W49" s="1">
        <f t="shared" si="2"/>
        <v>15</v>
      </c>
      <c r="Z49" s="20">
        <v>24</v>
      </c>
      <c r="AA49" s="1">
        <v>2345561</v>
      </c>
      <c r="AB49" s="1">
        <f t="shared" si="3"/>
        <v>31</v>
      </c>
    </row>
    <row r="50" spans="1:28" x14ac:dyDescent="0.25">
      <c r="A50" s="12">
        <f>IF(ISBLANK('PCR (libres)'!L50),"",'PCR (libres)'!L50)</f>
        <v>36</v>
      </c>
      <c r="B50" s="12">
        <f>IF(ISBLANK('PCR (libres)'!L50),"",'PCR (libres)'!M50)</f>
        <v>34</v>
      </c>
      <c r="C50" s="12" t="str">
        <f>IF(ISBLANK('PCR (libres)'!L50),"",CONCATENATE('PCR (libres)'!N50," (",'PCR (libres)'!O50,")"))</f>
        <v>Titular (1)</v>
      </c>
      <c r="D50" s="13">
        <f>IF(ISBLANK('PCR (libres)'!L50),"",VLOOKUP('PCR (libres)'!M50,'PCR (libres)'!$A$2:$C$40,3))</f>
        <v>4</v>
      </c>
      <c r="E50" s="14">
        <f>IF(ISBLANK('PCR (libres)'!L50),"",VLOOKUP('PCR (libres)'!L50,'PCR (libres)'!$G$3:$H$100,2))</f>
        <v>5231.04</v>
      </c>
      <c r="J50" s="12">
        <f>'PCR (libres)'!I50</f>
        <v>2613541</v>
      </c>
      <c r="K50" s="12">
        <f>'PCR (libres)'!G50</f>
        <v>48</v>
      </c>
      <c r="U50" s="20">
        <v>25</v>
      </c>
      <c r="V50" s="20">
        <v>1115928</v>
      </c>
      <c r="W50" s="1">
        <f t="shared" si="2"/>
        <v>17</v>
      </c>
      <c r="Z50" s="20">
        <v>25</v>
      </c>
      <c r="AA50" s="1">
        <v>2300430</v>
      </c>
      <c r="AB50" s="1">
        <f t="shared" si="3"/>
        <v>28</v>
      </c>
    </row>
    <row r="51" spans="1:28" x14ac:dyDescent="0.25">
      <c r="A51" s="12">
        <f>IF(ISBLANK('PCR (libres)'!L51),"",'PCR (libres)'!L51)</f>
        <v>37</v>
      </c>
      <c r="B51" s="12">
        <f>IF(ISBLANK('PCR (libres)'!L51),"",'PCR (libres)'!M51)</f>
        <v>23</v>
      </c>
      <c r="C51" s="12" t="str">
        <f>IF(ISBLANK('PCR (libres)'!L51),"",CONCATENATE('PCR (libres)'!N51," (",'PCR (libres)'!O51,")"))</f>
        <v>Titular (1)</v>
      </c>
      <c r="D51" s="13">
        <f>IF(ISBLANK('PCR (libres)'!L51),"",VLOOKUP('PCR (libres)'!M51,'PCR (libres)'!$A$2:$C$40,3))</f>
        <v>3</v>
      </c>
      <c r="E51" s="14">
        <f>IF(ISBLANK('PCR (libres)'!L51),"",VLOOKUP('PCR (libres)'!L51,'PCR (libres)'!$G$3:$H$100,2))</f>
        <v>5503.75</v>
      </c>
      <c r="J51" s="12">
        <f>'PCR (libres)'!I51</f>
        <v>2276858</v>
      </c>
      <c r="K51" s="12">
        <f>'PCR (libres)'!G51</f>
        <v>49</v>
      </c>
      <c r="U51" s="20">
        <v>26</v>
      </c>
      <c r="V51" s="20">
        <v>1115928</v>
      </c>
      <c r="W51" s="1">
        <f t="shared" si="2"/>
        <v>17</v>
      </c>
      <c r="Z51" s="20">
        <v>26</v>
      </c>
      <c r="AA51" s="1">
        <v>2300429</v>
      </c>
      <c r="AB51" s="1">
        <f t="shared" si="3"/>
        <v>26</v>
      </c>
    </row>
    <row r="52" spans="1:28" x14ac:dyDescent="0.25">
      <c r="A52" s="12">
        <f>IF(ISBLANK('PCR (libres)'!L52),"",'PCR (libres)'!L52)</f>
        <v>38</v>
      </c>
      <c r="B52" s="12">
        <f>IF(ISBLANK('PCR (libres)'!L52),"",'PCR (libres)'!M52)</f>
        <v>15</v>
      </c>
      <c r="C52" s="12" t="str">
        <f>IF(ISBLANK('PCR (libres)'!L52),"",CONCATENATE('PCR (libres)'!N52," (",'PCR (libres)'!O52,")"))</f>
        <v>Titular (1)</v>
      </c>
      <c r="D52" s="13">
        <f>IF(ISBLANK('PCR (libres)'!L52),"",VLOOKUP('PCR (libres)'!M52,'PCR (libres)'!$A$2:$C$40,3))</f>
        <v>2</v>
      </c>
      <c r="E52" s="14">
        <f>IF(ISBLANK('PCR (libres)'!L52),"",VLOOKUP('PCR (libres)'!L52,'PCR (libres)'!$G$3:$H$100,2))</f>
        <v>6199.22</v>
      </c>
      <c r="J52" s="12">
        <f>'PCR (libres)'!I52</f>
        <v>2375716</v>
      </c>
      <c r="K52" s="12">
        <f>'PCR (libres)'!G52</f>
        <v>50</v>
      </c>
      <c r="U52" s="20">
        <v>27</v>
      </c>
      <c r="V52" s="20">
        <v>1106753</v>
      </c>
      <c r="W52" s="1">
        <f t="shared" si="2"/>
        <v>14</v>
      </c>
      <c r="Z52" s="20">
        <v>27</v>
      </c>
      <c r="AA52" s="1">
        <v>2385534</v>
      </c>
      <c r="AB52" s="1">
        <f t="shared" si="3"/>
        <v>24</v>
      </c>
    </row>
    <row r="53" spans="1:28" x14ac:dyDescent="0.25">
      <c r="A53" s="12">
        <f>IF(ISBLANK('PCR (libres)'!L53),"",'PCR (libres)'!L53)</f>
        <v>39</v>
      </c>
      <c r="B53" s="12">
        <f>IF(ISBLANK('PCR (libres)'!L53),"",'PCR (libres)'!M53)</f>
        <v>23</v>
      </c>
      <c r="C53" s="12" t="str">
        <f>IF(ISBLANK('PCR (libres)'!L53),"",CONCATENATE('PCR (libres)'!N53," (",'PCR (libres)'!O53,")"))</f>
        <v>Titular (1)</v>
      </c>
      <c r="D53" s="13">
        <f>IF(ISBLANK('PCR (libres)'!L53),"",VLOOKUP('PCR (libres)'!M53,'PCR (libres)'!$A$2:$C$40,3))</f>
        <v>3</v>
      </c>
      <c r="E53" s="14">
        <f>IF(ISBLANK('PCR (libres)'!L53),"",VLOOKUP('PCR (libres)'!L53,'PCR (libres)'!$G$3:$H$100,2))</f>
        <v>6952.88</v>
      </c>
      <c r="J53" s="12">
        <f>'PCR (libres)'!I53</f>
        <v>2301032</v>
      </c>
      <c r="K53" s="12">
        <f>'PCR (libres)'!G53</f>
        <v>51</v>
      </c>
      <c r="U53" s="20">
        <v>28</v>
      </c>
      <c r="V53" s="20">
        <v>1106753</v>
      </c>
      <c r="W53" s="1">
        <f t="shared" si="2"/>
        <v>14</v>
      </c>
      <c r="Z53" s="20">
        <v>28</v>
      </c>
      <c r="AA53" s="1">
        <v>2298539</v>
      </c>
      <c r="AB53" s="1">
        <f t="shared" si="3"/>
        <v>21</v>
      </c>
    </row>
    <row r="54" spans="1:28" x14ac:dyDescent="0.25">
      <c r="A54" s="12">
        <f>IF(ISBLANK('PCR (libres)'!L54),"",'PCR (libres)'!L54)</f>
        <v>40</v>
      </c>
      <c r="B54" s="12">
        <f>IF(ISBLANK('PCR (libres)'!L54),"",'PCR (libres)'!M54)</f>
        <v>13</v>
      </c>
      <c r="C54" s="12" t="str">
        <f>IF(ISBLANK('PCR (libres)'!L54),"",CONCATENATE('PCR (libres)'!N54," (",'PCR (libres)'!O54,")"))</f>
        <v>Titular (1)</v>
      </c>
      <c r="D54" s="13">
        <f>IF(ISBLANK('PCR (libres)'!L54),"",VLOOKUP('PCR (libres)'!M54,'PCR (libres)'!$A$2:$C$40,3))</f>
        <v>2</v>
      </c>
      <c r="E54" s="14">
        <f>IF(ISBLANK('PCR (libres)'!L54),"",VLOOKUP('PCR (libres)'!L54,'PCR (libres)'!$G$3:$H$100,2))</f>
        <v>7232.46</v>
      </c>
      <c r="J54" s="12">
        <f>'PCR (libres)'!I54</f>
        <v>2519873</v>
      </c>
      <c r="K54" s="12">
        <f>'PCR (libres)'!G54</f>
        <v>52</v>
      </c>
      <c r="U54" s="20">
        <v>29</v>
      </c>
      <c r="V54" s="20">
        <v>1115928</v>
      </c>
      <c r="W54" s="1">
        <f t="shared" si="2"/>
        <v>17</v>
      </c>
      <c r="Z54" s="20">
        <v>29</v>
      </c>
      <c r="AA54" s="1">
        <v>2252025</v>
      </c>
      <c r="AB54" s="1">
        <f t="shared" si="3"/>
        <v>19</v>
      </c>
    </row>
    <row r="55" spans="1:28" x14ac:dyDescent="0.25">
      <c r="A55" s="12">
        <f>IF(ISBLANK('PCR (libres)'!L55),"",'PCR (libres)'!L55)</f>
        <v>40</v>
      </c>
      <c r="B55" s="12">
        <f>IF(ISBLANK('PCR (libres)'!L55),"",'PCR (libres)'!M55)</f>
        <v>15</v>
      </c>
      <c r="C55" s="12" t="str">
        <f>IF(ISBLANK('PCR (libres)'!L55),"",CONCATENATE('PCR (libres)'!N55," (",'PCR (libres)'!O55,")"))</f>
        <v>Titular (2)</v>
      </c>
      <c r="D55" s="13">
        <f>IF(ISBLANK('PCR (libres)'!L55),"",VLOOKUP('PCR (libres)'!M55,'PCR (libres)'!$A$2:$C$40,3))</f>
        <v>2</v>
      </c>
      <c r="E55" s="14">
        <f>IF(ISBLANK('PCR (libres)'!L55),"",VLOOKUP('PCR (libres)'!L55,'PCR (libres)'!$G$3:$H$100,2))</f>
        <v>7232.46</v>
      </c>
      <c r="J55" s="12">
        <f>'PCR (libres)'!I55</f>
        <v>2520054</v>
      </c>
      <c r="K55" s="12">
        <f>'PCR (libres)'!G55</f>
        <v>53</v>
      </c>
      <c r="U55" s="20">
        <v>30</v>
      </c>
      <c r="V55" s="20">
        <v>1115928</v>
      </c>
      <c r="W55" s="1">
        <f t="shared" si="2"/>
        <v>17</v>
      </c>
      <c r="Z55" s="20">
        <v>30</v>
      </c>
      <c r="AA55" s="1">
        <v>2285608</v>
      </c>
      <c r="AB55" s="1">
        <f t="shared" si="3"/>
        <v>14</v>
      </c>
    </row>
    <row r="56" spans="1:28" x14ac:dyDescent="0.25">
      <c r="A56" s="12">
        <f>IF(ISBLANK('PCR (libres)'!L56),"",'PCR (libres)'!L56)</f>
        <v>40</v>
      </c>
      <c r="B56" s="12">
        <f>IF(ISBLANK('PCR (libres)'!L56),"",'PCR (libres)'!M56)</f>
        <v>16</v>
      </c>
      <c r="C56" s="12" t="str">
        <f>IF(ISBLANK('PCR (libres)'!L56),"",CONCATENATE('PCR (libres)'!N56," (",'PCR (libres)'!O56,")"))</f>
        <v>Titular (3)</v>
      </c>
      <c r="D56" s="13">
        <f>IF(ISBLANK('PCR (libres)'!L56),"",VLOOKUP('PCR (libres)'!M56,'PCR (libres)'!$A$2:$C$40,3))</f>
        <v>2</v>
      </c>
      <c r="E56" s="14">
        <f>IF(ISBLANK('PCR (libres)'!L56),"",VLOOKUP('PCR (libres)'!L56,'PCR (libres)'!$G$3:$H$100,2))</f>
        <v>7232.46</v>
      </c>
      <c r="J56" s="12">
        <f>'PCR (libres)'!I56</f>
        <v>2614371</v>
      </c>
      <c r="K56" s="12">
        <f>'PCR (libres)'!G56</f>
        <v>54</v>
      </c>
      <c r="U56" s="20">
        <v>31</v>
      </c>
      <c r="V56" s="20">
        <v>1106753</v>
      </c>
      <c r="W56" s="1">
        <f t="shared" si="2"/>
        <v>14</v>
      </c>
      <c r="Z56" s="20">
        <v>31</v>
      </c>
      <c r="AA56" s="1">
        <v>2297261</v>
      </c>
      <c r="AB56" s="1">
        <f t="shared" si="3"/>
        <v>11</v>
      </c>
    </row>
    <row r="57" spans="1:28" x14ac:dyDescent="0.25">
      <c r="A57" s="12">
        <f>IF(ISBLANK('PCR (libres)'!L57),"",'PCR (libres)'!L57)</f>
        <v>41</v>
      </c>
      <c r="B57" s="12">
        <f>IF(ISBLANK('PCR (libres)'!L57),"",'PCR (libres)'!M57)</f>
        <v>4</v>
      </c>
      <c r="C57" s="12" t="str">
        <f>IF(ISBLANK('PCR (libres)'!L57),"",CONCATENATE('PCR (libres)'!N57," (",'PCR (libres)'!O57,")"))</f>
        <v>Titular (1)</v>
      </c>
      <c r="D57" s="13">
        <f>IF(ISBLANK('PCR (libres)'!L57),"",VLOOKUP('PCR (libres)'!M57,'PCR (libres)'!$A$2:$C$40,3))</f>
        <v>1</v>
      </c>
      <c r="E57" s="14">
        <f>IF(ISBLANK('PCR (libres)'!L57),"",VLOOKUP('PCR (libres)'!L57,'PCR (libres)'!$G$3:$H$100,2))</f>
        <v>7773.77</v>
      </c>
      <c r="J57" s="12">
        <f>'PCR (libres)'!I57</f>
        <v>2520226</v>
      </c>
      <c r="K57" s="12">
        <f>'PCR (libres)'!G57</f>
        <v>55</v>
      </c>
      <c r="U57" s="20">
        <v>32</v>
      </c>
      <c r="V57" s="20">
        <v>1106753</v>
      </c>
      <c r="W57" s="1">
        <f t="shared" si="2"/>
        <v>14</v>
      </c>
      <c r="Z57" s="20">
        <v>32</v>
      </c>
      <c r="AA57" s="1">
        <v>2297265</v>
      </c>
      <c r="AB57" s="1">
        <f t="shared" si="3"/>
        <v>4</v>
      </c>
    </row>
    <row r="58" spans="1:28" x14ac:dyDescent="0.25">
      <c r="A58" s="12">
        <f>IF(ISBLANK('PCR (libres)'!L58),"",'PCR (libres)'!L58)</f>
        <v>42</v>
      </c>
      <c r="B58" s="12">
        <f>IF(ISBLANK('PCR (libres)'!L58),"",'PCR (libres)'!M58)</f>
        <v>17</v>
      </c>
      <c r="C58" s="12" t="str">
        <f>IF(ISBLANK('PCR (libres)'!L58),"",CONCATENATE('PCR (libres)'!N58," (",'PCR (libres)'!O58,")"))</f>
        <v>Titular (1)</v>
      </c>
      <c r="D58" s="13">
        <f>IF(ISBLANK('PCR (libres)'!L58),"",VLOOKUP('PCR (libres)'!M58,'PCR (libres)'!$A$2:$C$40,3))</f>
        <v>2</v>
      </c>
      <c r="E58" s="14">
        <f>IF(ISBLANK('PCR (libres)'!L58),"",VLOOKUP('PCR (libres)'!L58,'PCR (libres)'!$G$3:$H$100,2))</f>
        <v>8747.92</v>
      </c>
      <c r="J58" s="12">
        <f>'PCR (libres)'!I58</f>
        <v>2449670</v>
      </c>
      <c r="K58" s="12">
        <f>'PCR (libres)'!G58</f>
        <v>56</v>
      </c>
      <c r="U58" s="20">
        <v>33</v>
      </c>
      <c r="V58" s="20">
        <v>1020544</v>
      </c>
      <c r="W58" s="1">
        <f t="shared" si="2"/>
        <v>8</v>
      </c>
      <c r="Z58" s="20">
        <v>33</v>
      </c>
      <c r="AA58" s="1">
        <v>2613864</v>
      </c>
      <c r="AB58" s="1">
        <f t="shared" si="3"/>
        <v>9</v>
      </c>
    </row>
    <row r="59" spans="1:28" x14ac:dyDescent="0.25">
      <c r="A59" s="12">
        <f>IF(ISBLANK('PCR (libres)'!L59),"",'PCR (libres)'!L59)</f>
        <v>43</v>
      </c>
      <c r="B59" s="12">
        <f>IF(ISBLANK('PCR (libres)'!L59),"",'PCR (libres)'!M59)</f>
        <v>2</v>
      </c>
      <c r="C59" s="12" t="str">
        <f>IF(ISBLANK('PCR (libres)'!L59),"",CONCATENATE('PCR (libres)'!N59," (",'PCR (libres)'!O59,")"))</f>
        <v>Titular (1)</v>
      </c>
      <c r="D59" s="13">
        <f>IF(ISBLANK('PCR (libres)'!L59),"",VLOOKUP('PCR (libres)'!M59,'PCR (libres)'!$A$2:$C$40,3))</f>
        <v>1</v>
      </c>
      <c r="E59" s="14">
        <f>IF(ISBLANK('PCR (libres)'!L59),"",VLOOKUP('PCR (libres)'!L59,'PCR (libres)'!$G$3:$H$100,2))</f>
        <v>9008.7000000000007</v>
      </c>
      <c r="J59" s="12">
        <f>'PCR (libres)'!I59</f>
        <v>2520242</v>
      </c>
      <c r="K59" s="12">
        <f>'PCR (libres)'!G59</f>
        <v>57</v>
      </c>
      <c r="U59" s="20">
        <v>33</v>
      </c>
      <c r="V59" s="20">
        <v>1020544</v>
      </c>
      <c r="W59" s="1">
        <f t="shared" si="2"/>
        <v>8</v>
      </c>
      <c r="Z59" s="20">
        <v>33</v>
      </c>
      <c r="AA59" s="1">
        <v>2613541</v>
      </c>
      <c r="AB59" s="1">
        <f t="shared" si="3"/>
        <v>48</v>
      </c>
    </row>
    <row r="60" spans="1:28" x14ac:dyDescent="0.25">
      <c r="A60" s="12">
        <f>IF(ISBLANK('PCR (libres)'!L60),"",'PCR (libres)'!L60)</f>
        <v>43</v>
      </c>
      <c r="B60" s="12">
        <f>IF(ISBLANK('PCR (libres)'!L60),"",'PCR (libres)'!M60)</f>
        <v>3</v>
      </c>
      <c r="C60" s="12" t="str">
        <f>IF(ISBLANK('PCR (libres)'!L60),"",CONCATENATE('PCR (libres)'!N60," (",'PCR (libres)'!O60,")"))</f>
        <v>Titular (2)</v>
      </c>
      <c r="D60" s="13">
        <f>IF(ISBLANK('PCR (libres)'!L60),"",VLOOKUP('PCR (libres)'!M60,'PCR (libres)'!$A$2:$C$40,3))</f>
        <v>1</v>
      </c>
      <c r="E60" s="14">
        <f>IF(ISBLANK('PCR (libres)'!L60),"",VLOOKUP('PCR (libres)'!L60,'PCR (libres)'!$G$3:$H$100,2))</f>
        <v>9008.7000000000007</v>
      </c>
      <c r="J60" s="12">
        <f>'PCR (libres)'!I60</f>
        <v>2449574</v>
      </c>
      <c r="K60" s="12">
        <f>'PCR (libres)'!G60</f>
        <v>58</v>
      </c>
      <c r="U60" s="20">
        <v>33</v>
      </c>
      <c r="V60" s="20">
        <v>1020544</v>
      </c>
      <c r="W60" s="1">
        <f t="shared" si="2"/>
        <v>8</v>
      </c>
      <c r="Z60" s="20">
        <v>33</v>
      </c>
      <c r="AA60" s="1">
        <v>2614371</v>
      </c>
      <c r="AB60" s="1">
        <f t="shared" si="3"/>
        <v>54</v>
      </c>
    </row>
    <row r="61" spans="1:28" x14ac:dyDescent="0.25">
      <c r="A61" s="12">
        <f>IF(ISBLANK('PCR (libres)'!L61),"",'PCR (libres)'!L61)</f>
        <v>44</v>
      </c>
      <c r="B61" s="12">
        <f>IF(ISBLANK('PCR (libres)'!L61),"",'PCR (libres)'!M61)</f>
        <v>29</v>
      </c>
      <c r="C61" s="12" t="str">
        <f>IF(ISBLANK('PCR (libres)'!L61),"",CONCATENATE('PCR (libres)'!N61," (",'PCR (libres)'!O61,")"))</f>
        <v>Titular (1)</v>
      </c>
      <c r="D61" s="13">
        <f>IF(ISBLANK('PCR (libres)'!L61),"",VLOOKUP('PCR (libres)'!M61,'PCR (libres)'!$A$2:$C$40,3))</f>
        <v>4</v>
      </c>
      <c r="E61" s="14">
        <f>IF(ISBLANK('PCR (libres)'!L61),"",VLOOKUP('PCR (libres)'!L61,'PCR (libres)'!$G$3:$H$100,2))</f>
        <v>9184.36</v>
      </c>
      <c r="J61" s="12">
        <f>'PCR (libres)'!I61</f>
        <v>2302196</v>
      </c>
      <c r="K61" s="12">
        <f>'PCR (libres)'!G61</f>
        <v>59</v>
      </c>
      <c r="U61" s="20">
        <v>34</v>
      </c>
      <c r="V61" s="20">
        <v>1020608</v>
      </c>
      <c r="W61" s="1">
        <f t="shared" si="2"/>
        <v>9</v>
      </c>
      <c r="Z61" s="20">
        <v>34</v>
      </c>
      <c r="AA61" s="1">
        <v>2613671</v>
      </c>
      <c r="AB61" s="1">
        <f t="shared" si="3"/>
        <v>8</v>
      </c>
    </row>
    <row r="62" spans="1:28" x14ac:dyDescent="0.25">
      <c r="A62" s="12">
        <f>IF(ISBLANK('PCR (libres)'!L62),"",'PCR (libres)'!L62)</f>
        <v>45</v>
      </c>
      <c r="B62" s="12">
        <f>IF(ISBLANK('PCR (libres)'!L62),"",'PCR (libres)'!M62)</f>
        <v>20</v>
      </c>
      <c r="C62" s="12" t="str">
        <f>IF(ISBLANK('PCR (libres)'!L62),"",CONCATENATE('PCR (libres)'!N62," (",'PCR (libres)'!O62,")"))</f>
        <v>Titular (1)</v>
      </c>
      <c r="D62" s="13">
        <f>IF(ISBLANK('PCR (libres)'!L62),"",VLOOKUP('PCR (libres)'!M62,'PCR (libres)'!$A$2:$C$40,3))</f>
        <v>2</v>
      </c>
      <c r="E62" s="14">
        <f>IF(ISBLANK('PCR (libres)'!L62),"",VLOOKUP('PCR (libres)'!L62,'PCR (libres)'!$G$3:$H$100,2))</f>
        <v>9290.4699999999993</v>
      </c>
      <c r="J62" s="12">
        <f>'PCR (libres)'!I62</f>
        <v>2449349</v>
      </c>
      <c r="K62" s="12">
        <f>'PCR (libres)'!G62</f>
        <v>60</v>
      </c>
      <c r="U62" s="20">
        <v>34</v>
      </c>
      <c r="V62" s="20">
        <v>1020608</v>
      </c>
      <c r="W62" s="1">
        <f t="shared" si="2"/>
        <v>9</v>
      </c>
      <c r="Z62" s="20">
        <v>34</v>
      </c>
      <c r="AA62" s="1">
        <v>2613650</v>
      </c>
      <c r="AB62" s="1">
        <f t="shared" si="3"/>
        <v>86</v>
      </c>
    </row>
    <row r="63" spans="1:28" x14ac:dyDescent="0.25">
      <c r="A63" s="12">
        <f>IF(ISBLANK('PCR (libres)'!L63),"",'PCR (libres)'!L63)</f>
        <v>45</v>
      </c>
      <c r="B63" s="12">
        <f>IF(ISBLANK('PCR (libres)'!L63),"",'PCR (libres)'!M63)</f>
        <v>21</v>
      </c>
      <c r="C63" s="12" t="str">
        <f>IF(ISBLANK('PCR (libres)'!L63),"",CONCATENATE('PCR (libres)'!N63," (",'PCR (libres)'!O63,")"))</f>
        <v>Titular (2)</v>
      </c>
      <c r="D63" s="13">
        <f>IF(ISBLANK('PCR (libres)'!L63),"",VLOOKUP('PCR (libres)'!M63,'PCR (libres)'!$A$2:$C$40,3))</f>
        <v>2</v>
      </c>
      <c r="E63" s="14">
        <f>IF(ISBLANK('PCR (libres)'!L63),"",VLOOKUP('PCR (libres)'!L63,'PCR (libres)'!$G$3:$H$100,2))</f>
        <v>9290.4699999999993</v>
      </c>
      <c r="J63" s="12">
        <f>'PCR (libres)'!I63</f>
        <v>2449350</v>
      </c>
      <c r="K63" s="12">
        <f>'PCR (libres)'!G63</f>
        <v>61</v>
      </c>
      <c r="U63" s="20">
        <v>35</v>
      </c>
      <c r="V63" s="20">
        <v>989289</v>
      </c>
      <c r="W63" s="1">
        <f t="shared" si="2"/>
        <v>6</v>
      </c>
      <c r="Z63" s="20">
        <v>35</v>
      </c>
      <c r="AA63" s="1">
        <v>2614072</v>
      </c>
      <c r="AB63" s="1">
        <f t="shared" si="3"/>
        <v>7</v>
      </c>
    </row>
    <row r="64" spans="1:28" x14ac:dyDescent="0.25">
      <c r="A64" s="12">
        <f>IF(ISBLANK('PCR (libres)'!L64),"",'PCR (libres)'!L64)</f>
        <v>45</v>
      </c>
      <c r="B64" s="12">
        <f>IF(ISBLANK('PCR (libres)'!L64),"",'PCR (libres)'!M64)</f>
        <v>22</v>
      </c>
      <c r="C64" s="12" t="str">
        <f>IF(ISBLANK('PCR (libres)'!L64),"",CONCATENATE('PCR (libres)'!N64," (",'PCR (libres)'!O64,")"))</f>
        <v>Titular (3)</v>
      </c>
      <c r="D64" s="13">
        <f>IF(ISBLANK('PCR (libres)'!L64),"",VLOOKUP('PCR (libres)'!M64,'PCR (libres)'!$A$2:$C$40,3))</f>
        <v>3</v>
      </c>
      <c r="E64" s="14">
        <f>IF(ISBLANK('PCR (libres)'!L64),"",VLOOKUP('PCR (libres)'!L64,'PCR (libres)'!$G$3:$H$100,2))</f>
        <v>9290.4699999999993</v>
      </c>
      <c r="J64" s="12">
        <f>'PCR (libres)'!I64</f>
        <v>2449573</v>
      </c>
      <c r="K64" s="12">
        <f>'PCR (libres)'!G64</f>
        <v>62</v>
      </c>
      <c r="U64" s="20">
        <v>35</v>
      </c>
      <c r="V64" s="20">
        <v>989289</v>
      </c>
      <c r="W64" s="1">
        <f t="shared" si="2"/>
        <v>6</v>
      </c>
      <c r="Z64" s="20">
        <v>35</v>
      </c>
      <c r="AA64" s="1">
        <v>2612920</v>
      </c>
      <c r="AB64" s="1">
        <f t="shared" si="3"/>
        <v>92</v>
      </c>
    </row>
    <row r="65" spans="1:28" x14ac:dyDescent="0.25">
      <c r="A65" s="12">
        <f>IF(ISBLANK('PCR (libres)'!L65),"",'PCR (libres)'!L65)</f>
        <v>46</v>
      </c>
      <c r="B65" s="12">
        <f>IF(ISBLANK('PCR (libres)'!L65),"",'PCR (libres)'!M65)</f>
        <v>2</v>
      </c>
      <c r="C65" s="12" t="str">
        <f>IF(ISBLANK('PCR (libres)'!L65),"",CONCATENATE('PCR (libres)'!N65," (",'PCR (libres)'!O65,")"))</f>
        <v>Titular (1)</v>
      </c>
      <c r="D65" s="13">
        <f>IF(ISBLANK('PCR (libres)'!L65),"",VLOOKUP('PCR (libres)'!M65,'PCR (libres)'!$A$2:$C$40,3))</f>
        <v>1</v>
      </c>
      <c r="E65" s="14">
        <f>IF(ISBLANK('PCR (libres)'!L65),"",VLOOKUP('PCR (libres)'!L65,'PCR (libres)'!$G$3:$H$100,2))</f>
        <v>9332.9699999999993</v>
      </c>
      <c r="J65" s="12">
        <f>'PCR (libres)'!I65</f>
        <v>2308817</v>
      </c>
      <c r="K65" s="12">
        <f>'PCR (libres)'!G65</f>
        <v>63</v>
      </c>
      <c r="U65" s="20">
        <v>35</v>
      </c>
      <c r="V65" s="20">
        <v>989289</v>
      </c>
      <c r="W65" s="1">
        <f t="shared" si="2"/>
        <v>6</v>
      </c>
      <c r="Z65" s="20">
        <v>35</v>
      </c>
      <c r="AA65" s="1">
        <v>2614058</v>
      </c>
      <c r="AB65" s="1">
        <f t="shared" si="3"/>
        <v>70</v>
      </c>
    </row>
    <row r="66" spans="1:28" x14ac:dyDescent="0.25">
      <c r="A66" s="12">
        <f>IF(ISBLANK('PCR (libres)'!L66),"",'PCR (libres)'!L66)</f>
        <v>46</v>
      </c>
      <c r="B66" s="12">
        <f>IF(ISBLANK('PCR (libres)'!L66),"",'PCR (libres)'!M66)</f>
        <v>3</v>
      </c>
      <c r="C66" s="12" t="str">
        <f>IF(ISBLANK('PCR (libres)'!L66),"",CONCATENATE('PCR (libres)'!N66," (",'PCR (libres)'!O66,")"))</f>
        <v>Titular (2)</v>
      </c>
      <c r="D66" s="13">
        <f>IF(ISBLANK('PCR (libres)'!L66),"",VLOOKUP('PCR (libres)'!M66,'PCR (libres)'!$A$2:$C$40,3))</f>
        <v>1</v>
      </c>
      <c r="E66" s="14">
        <f>IF(ISBLANK('PCR (libres)'!L66),"",VLOOKUP('PCR (libres)'!L66,'PCR (libres)'!$G$3:$H$100,2))</f>
        <v>9332.9699999999993</v>
      </c>
      <c r="J66" s="12">
        <f>'PCR (libres)'!I66</f>
        <v>2327657</v>
      </c>
      <c r="K66" s="12">
        <f>'PCR (libres)'!G66</f>
        <v>64</v>
      </c>
      <c r="U66" s="20">
        <v>36</v>
      </c>
      <c r="V66" s="20">
        <v>989288</v>
      </c>
      <c r="W66" s="1">
        <f t="shared" si="2"/>
        <v>5</v>
      </c>
      <c r="Z66" s="20">
        <v>36</v>
      </c>
      <c r="AA66" s="1">
        <v>2614071</v>
      </c>
      <c r="AB66" s="1">
        <f t="shared" si="3"/>
        <v>2</v>
      </c>
    </row>
    <row r="67" spans="1:28" x14ac:dyDescent="0.25">
      <c r="A67" s="12">
        <f>IF(ISBLANK('PCR (libres)'!L67),"",'PCR (libres)'!L67)</f>
        <v>47</v>
      </c>
      <c r="B67" s="12">
        <f>IF(ISBLANK('PCR (libres)'!L67),"",'PCR (libres)'!M67)</f>
        <v>20</v>
      </c>
      <c r="C67" s="12" t="str">
        <f>IF(ISBLANK('PCR (libres)'!L67),"",CONCATENATE('PCR (libres)'!N67," (",'PCR (libres)'!O67,")"))</f>
        <v>Titular (1)</v>
      </c>
      <c r="D67" s="13">
        <f>IF(ISBLANK('PCR (libres)'!L67),"",VLOOKUP('PCR (libres)'!M67,'PCR (libres)'!$A$2:$C$40,3))</f>
        <v>2</v>
      </c>
      <c r="E67" s="14">
        <f>IF(ISBLANK('PCR (libres)'!L67),"",VLOOKUP('PCR (libres)'!L67,'PCR (libres)'!$G$3:$H$100,2))</f>
        <v>9470.36</v>
      </c>
      <c r="J67" s="12">
        <f>'PCR (libres)'!I67</f>
        <v>2302582</v>
      </c>
      <c r="K67" s="12">
        <f>'PCR (libres)'!G67</f>
        <v>65</v>
      </c>
      <c r="U67" s="20">
        <v>36</v>
      </c>
      <c r="V67" s="20">
        <v>989288</v>
      </c>
      <c r="W67" s="1">
        <f t="shared" si="2"/>
        <v>5</v>
      </c>
      <c r="Z67" s="20">
        <v>36</v>
      </c>
      <c r="AA67" s="1">
        <v>2612921</v>
      </c>
      <c r="AB67" s="1">
        <f t="shared" si="3"/>
        <v>93</v>
      </c>
    </row>
    <row r="68" spans="1:28" x14ac:dyDescent="0.25">
      <c r="A68" s="12">
        <f>IF(ISBLANK('PCR (libres)'!L68),"",'PCR (libres)'!L68)</f>
        <v>47</v>
      </c>
      <c r="B68" s="12">
        <f>IF(ISBLANK('PCR (libres)'!L68),"",'PCR (libres)'!M68)</f>
        <v>21</v>
      </c>
      <c r="C68" s="12" t="str">
        <f>IF(ISBLANK('PCR (libres)'!L68),"",CONCATENATE('PCR (libres)'!N68," (",'PCR (libres)'!O68,")"))</f>
        <v>Titular (2)</v>
      </c>
      <c r="D68" s="13">
        <f>IF(ISBLANK('PCR (libres)'!L68),"",VLOOKUP('PCR (libres)'!M68,'PCR (libres)'!$A$2:$C$40,3))</f>
        <v>2</v>
      </c>
      <c r="E68" s="14">
        <f>IF(ISBLANK('PCR (libres)'!L68),"",VLOOKUP('PCR (libres)'!L68,'PCR (libres)'!$G$3:$H$100,2))</f>
        <v>9470.36</v>
      </c>
      <c r="J68" s="12">
        <f>'PCR (libres)'!I68</f>
        <v>2353945</v>
      </c>
      <c r="K68" s="12">
        <f>'PCR (libres)'!G68</f>
        <v>66</v>
      </c>
      <c r="U68" s="20">
        <v>36</v>
      </c>
      <c r="V68" s="20">
        <v>989288</v>
      </c>
      <c r="W68" s="1">
        <f t="shared" si="2"/>
        <v>5</v>
      </c>
      <c r="Z68" s="20">
        <v>36</v>
      </c>
      <c r="AA68" s="1">
        <v>2614073</v>
      </c>
      <c r="AB68" s="1">
        <f t="shared" si="3"/>
        <v>23</v>
      </c>
    </row>
    <row r="69" spans="1:28" x14ac:dyDescent="0.25">
      <c r="A69" s="12">
        <f>IF(ISBLANK('PCR (libres)'!L69),"",'PCR (libres)'!L69)</f>
        <v>47</v>
      </c>
      <c r="B69" s="12">
        <f>IF(ISBLANK('PCR (libres)'!L69),"",'PCR (libres)'!M69)</f>
        <v>22</v>
      </c>
      <c r="C69" s="12" t="str">
        <f>IF(ISBLANK('PCR (libres)'!L69),"",CONCATENATE('PCR (libres)'!N69," (",'PCR (libres)'!O69,")"))</f>
        <v>Titular (3)</v>
      </c>
      <c r="D69" s="13">
        <f>IF(ISBLANK('PCR (libres)'!L69),"",VLOOKUP('PCR (libres)'!M69,'PCR (libres)'!$A$2:$C$40,3))</f>
        <v>3</v>
      </c>
      <c r="E69" s="14">
        <f>IF(ISBLANK('PCR (libres)'!L69),"",VLOOKUP('PCR (libres)'!L69,'PCR (libres)'!$G$3:$H$100,2))</f>
        <v>9470.36</v>
      </c>
      <c r="J69" s="12">
        <f>'PCR (libres)'!I69</f>
        <v>2292518</v>
      </c>
      <c r="K69" s="12">
        <f>'PCR (libres)'!G69</f>
        <v>67</v>
      </c>
      <c r="U69" s="20">
        <v>37</v>
      </c>
      <c r="V69" s="20">
        <v>728084</v>
      </c>
      <c r="W69" s="1">
        <f t="shared" ref="W69:W101" si="4">VLOOKUP(V69,$G$3:$H$40,2,)</f>
        <v>1</v>
      </c>
      <c r="Z69" s="20">
        <v>37</v>
      </c>
      <c r="AA69" s="1">
        <v>2449682</v>
      </c>
      <c r="AB69" s="1">
        <f t="shared" ref="AB69:AB101" si="5">VLOOKUP(AA69,$J$3:$K$100,2,)</f>
        <v>87</v>
      </c>
    </row>
    <row r="70" spans="1:28" x14ac:dyDescent="0.25">
      <c r="A70" s="12">
        <f>IF(ISBLANK('PCR (libres)'!L70),"",'PCR (libres)'!L70)</f>
        <v>48</v>
      </c>
      <c r="B70" s="12">
        <f>IF(ISBLANK('PCR (libres)'!L70),"",'PCR (libres)'!M70)</f>
        <v>8</v>
      </c>
      <c r="C70" s="12" t="str">
        <f>IF(ISBLANK('PCR (libres)'!L70),"",CONCATENATE('PCR (libres)'!N70," (",'PCR (libres)'!O70,")"))</f>
        <v>Titular (1)</v>
      </c>
      <c r="D70" s="13">
        <f>IF(ISBLANK('PCR (libres)'!L70),"",VLOOKUP('PCR (libres)'!M70,'PCR (libres)'!$A$2:$C$40,3))</f>
        <v>1</v>
      </c>
      <c r="E70" s="14">
        <f>IF(ISBLANK('PCR (libres)'!L70),"",VLOOKUP('PCR (libres)'!L70,'PCR (libres)'!$G$3:$H$100,2))</f>
        <v>36450</v>
      </c>
      <c r="J70" s="12">
        <f>'PCR (libres)'!I70</f>
        <v>2449786</v>
      </c>
      <c r="K70" s="12">
        <f>'PCR (libres)'!G70</f>
        <v>68</v>
      </c>
      <c r="U70" s="20">
        <v>37</v>
      </c>
      <c r="V70" s="20">
        <v>728084</v>
      </c>
      <c r="W70" s="1">
        <f t="shared" si="4"/>
        <v>1</v>
      </c>
      <c r="Z70" s="20">
        <v>37</v>
      </c>
      <c r="AA70" s="1">
        <v>2449921</v>
      </c>
      <c r="AB70" s="1">
        <f t="shared" si="5"/>
        <v>95</v>
      </c>
    </row>
    <row r="71" spans="1:28" x14ac:dyDescent="0.25">
      <c r="A71" s="12">
        <f>IF(ISBLANK('PCR (libres)'!L71),"",'PCR (libres)'!L71)</f>
        <v>49</v>
      </c>
      <c r="B71" s="12">
        <f>IF(ISBLANK('PCR (libres)'!L71),"",'PCR (libres)'!M71)</f>
        <v>18</v>
      </c>
      <c r="C71" s="12" t="str">
        <f>IF(ISBLANK('PCR (libres)'!L71),"",CONCATENATE('PCR (libres)'!N71," (",'PCR (libres)'!O71,")"))</f>
        <v>Titular (1)</v>
      </c>
      <c r="D71" s="13">
        <f>IF(ISBLANK('PCR (libres)'!L71),"",VLOOKUP('PCR (libres)'!M71,'PCR (libres)'!$A$2:$C$40,3))</f>
        <v>2</v>
      </c>
      <c r="E71" s="14">
        <f>IF(ISBLANK('PCR (libres)'!L71),"",VLOOKUP('PCR (libres)'!L71,'PCR (libres)'!$G$3:$H$100,2))</f>
        <v>299555</v>
      </c>
      <c r="J71" s="12">
        <f>'PCR (libres)'!I71</f>
        <v>2256030</v>
      </c>
      <c r="K71" s="12">
        <f>'PCR (libres)'!G71</f>
        <v>69</v>
      </c>
      <c r="U71" s="20">
        <v>37</v>
      </c>
      <c r="V71" s="20">
        <v>728084</v>
      </c>
      <c r="W71" s="1">
        <f t="shared" si="4"/>
        <v>1</v>
      </c>
      <c r="Z71" s="20">
        <v>37</v>
      </c>
      <c r="AA71" s="1">
        <v>2520029</v>
      </c>
      <c r="AB71" s="1">
        <f t="shared" si="5"/>
        <v>96</v>
      </c>
    </row>
    <row r="72" spans="1:28" x14ac:dyDescent="0.25">
      <c r="A72" s="12">
        <f>IF(ISBLANK('PCR (libres)'!L72),"",'PCR (libres)'!L72)</f>
        <v>49</v>
      </c>
      <c r="B72" s="12">
        <f>IF(ISBLANK('PCR (libres)'!L72),"",'PCR (libres)'!M72)</f>
        <v>19</v>
      </c>
      <c r="C72" s="12" t="str">
        <f>IF(ISBLANK('PCR (libres)'!L72),"",CONCATENATE('PCR (libres)'!N72," (",'PCR (libres)'!O72,")"))</f>
        <v>Titular (2)</v>
      </c>
      <c r="D72" s="13">
        <f>IF(ISBLANK('PCR (libres)'!L72),"",VLOOKUP('PCR (libres)'!M72,'PCR (libres)'!$A$2:$C$40,3))</f>
        <v>2</v>
      </c>
      <c r="E72" s="14">
        <f>IF(ISBLANK('PCR (libres)'!L72),"",VLOOKUP('PCR (libres)'!L72,'PCR (libres)'!$G$3:$H$100,2))</f>
        <v>299555</v>
      </c>
      <c r="J72" s="12">
        <f>'PCR (libres)'!I72</f>
        <v>2614058</v>
      </c>
      <c r="K72" s="12">
        <f>'PCR (libres)'!G72</f>
        <v>70</v>
      </c>
      <c r="U72" s="20">
        <v>37</v>
      </c>
      <c r="V72" s="20">
        <v>728084</v>
      </c>
      <c r="W72" s="1">
        <f t="shared" si="4"/>
        <v>1</v>
      </c>
      <c r="Z72" s="20">
        <v>37</v>
      </c>
      <c r="AA72" s="1">
        <v>2449302</v>
      </c>
      <c r="AB72" s="1">
        <f t="shared" si="5"/>
        <v>94</v>
      </c>
    </row>
    <row r="73" spans="1:28" x14ac:dyDescent="0.25">
      <c r="A73" s="12">
        <f>IF(ISBLANK('PCR (libres)'!L73),"",'PCR (libres)'!L73)</f>
        <v>50</v>
      </c>
      <c r="B73" s="12">
        <f>IF(ISBLANK('PCR (libres)'!L73),"",'PCR (libres)'!M73)</f>
        <v>13</v>
      </c>
      <c r="C73" s="12" t="str">
        <f>IF(ISBLANK('PCR (libres)'!L73),"",CONCATENATE('PCR (libres)'!N73," (",'PCR (libres)'!O73,")"))</f>
        <v>Titular (1)</v>
      </c>
      <c r="D73" s="13">
        <f>IF(ISBLANK('PCR (libres)'!L73),"",VLOOKUP('PCR (libres)'!M73,'PCR (libres)'!$A$2:$C$40,3))</f>
        <v>2</v>
      </c>
      <c r="E73" s="14">
        <f>IF(ISBLANK('PCR (libres)'!L73),"",VLOOKUP('PCR (libres)'!L73,'PCR (libres)'!$G$3:$H$100,2))</f>
        <v>10136.27</v>
      </c>
      <c r="J73" s="12">
        <f>'PCR (libres)'!I73</f>
        <v>2299212</v>
      </c>
      <c r="K73" s="12">
        <f>'PCR (libres)'!G73</f>
        <v>71</v>
      </c>
      <c r="U73" s="20">
        <v>37</v>
      </c>
      <c r="V73" s="20">
        <v>728084</v>
      </c>
      <c r="W73" s="1">
        <f t="shared" si="4"/>
        <v>1</v>
      </c>
      <c r="Z73" s="20">
        <v>37</v>
      </c>
      <c r="AA73" s="1">
        <v>2520118</v>
      </c>
      <c r="AB73" s="1">
        <f t="shared" si="5"/>
        <v>88</v>
      </c>
    </row>
    <row r="74" spans="1:28" x14ac:dyDescent="0.25">
      <c r="A74" s="12">
        <f>IF(ISBLANK('PCR (libres)'!L74),"",'PCR (libres)'!L74)</f>
        <v>50</v>
      </c>
      <c r="B74" s="12">
        <f>IF(ISBLANK('PCR (libres)'!L74),"",'PCR (libres)'!M74)</f>
        <v>15</v>
      </c>
      <c r="C74" s="12" t="str">
        <f>IF(ISBLANK('PCR (libres)'!L74),"",CONCATENATE('PCR (libres)'!N74," (",'PCR (libres)'!O74,")"))</f>
        <v>Titular (2)</v>
      </c>
      <c r="D74" s="13">
        <f>IF(ISBLANK('PCR (libres)'!L74),"",VLOOKUP('PCR (libres)'!M74,'PCR (libres)'!$A$2:$C$40,3))</f>
        <v>2</v>
      </c>
      <c r="E74" s="14">
        <f>IF(ISBLANK('PCR (libres)'!L74),"",VLOOKUP('PCR (libres)'!L74,'PCR (libres)'!$G$3:$H$100,2))</f>
        <v>10136.27</v>
      </c>
      <c r="J74" s="12">
        <f>'PCR (libres)'!I74</f>
        <v>2286179</v>
      </c>
      <c r="K74" s="12">
        <f>'PCR (libres)'!G74</f>
        <v>72</v>
      </c>
      <c r="U74" s="20">
        <v>37</v>
      </c>
      <c r="V74" s="20">
        <v>728084</v>
      </c>
      <c r="W74" s="1">
        <f t="shared" si="4"/>
        <v>1</v>
      </c>
      <c r="Z74" s="20">
        <v>37</v>
      </c>
      <c r="AA74" s="1">
        <v>2449683</v>
      </c>
      <c r="AB74" s="1">
        <f t="shared" si="5"/>
        <v>83</v>
      </c>
    </row>
    <row r="75" spans="1:28" x14ac:dyDescent="0.25">
      <c r="A75" s="12">
        <f>IF(ISBLANK('PCR (libres)'!L75),"",'PCR (libres)'!L75)</f>
        <v>51</v>
      </c>
      <c r="B75" s="12">
        <f>IF(ISBLANK('PCR (libres)'!L75),"",'PCR (libres)'!M75)</f>
        <v>33</v>
      </c>
      <c r="C75" s="12" t="str">
        <f>IF(ISBLANK('PCR (libres)'!L75),"",CONCATENATE('PCR (libres)'!N75," (",'PCR (libres)'!O75,")"))</f>
        <v>Titular (1)</v>
      </c>
      <c r="D75" s="13">
        <f>IF(ISBLANK('PCR (libres)'!L75),"",VLOOKUP('PCR (libres)'!M75,'PCR (libres)'!$A$2:$C$40,3))</f>
        <v>4</v>
      </c>
      <c r="E75" s="14">
        <f>IF(ISBLANK('PCR (libres)'!L75),"",VLOOKUP('PCR (libres)'!L75,'PCR (libres)'!$G$3:$H$100,2))</f>
        <v>10374.44</v>
      </c>
      <c r="J75" s="12">
        <f>'PCR (libres)'!I75</f>
        <v>2284135</v>
      </c>
      <c r="K75" s="12">
        <f>'PCR (libres)'!G75</f>
        <v>73</v>
      </c>
      <c r="U75" s="20">
        <v>37</v>
      </c>
      <c r="V75" s="20">
        <v>728084</v>
      </c>
      <c r="W75" s="1">
        <f t="shared" si="4"/>
        <v>1</v>
      </c>
      <c r="Z75" s="20">
        <v>37</v>
      </c>
      <c r="AA75" s="1">
        <v>2520479</v>
      </c>
      <c r="AB75" s="1">
        <f t="shared" si="5"/>
        <v>84</v>
      </c>
    </row>
    <row r="76" spans="1:28" x14ac:dyDescent="0.25">
      <c r="A76" s="12">
        <f>IF(ISBLANK('PCR (libres)'!L76),"",'PCR (libres)'!L76)</f>
        <v>52</v>
      </c>
      <c r="B76" s="12">
        <f>IF(ISBLANK('PCR (libres)'!L76),"",'PCR (libres)'!M76)</f>
        <v>2</v>
      </c>
      <c r="C76" s="12" t="str">
        <f>IF(ISBLANK('PCR (libres)'!L76),"",CONCATENATE('PCR (libres)'!N76," (",'PCR (libres)'!O76,")"))</f>
        <v>Titular (1)</v>
      </c>
      <c r="D76" s="13">
        <f>IF(ISBLANK('PCR (libres)'!L76),"",VLOOKUP('PCR (libres)'!M76,'PCR (libres)'!$A$2:$C$40,3))</f>
        <v>1</v>
      </c>
      <c r="E76" s="14">
        <f>IF(ISBLANK('PCR (libres)'!L76),"",VLOOKUP('PCR (libres)'!L76,'PCR (libres)'!$G$3:$H$100,2))</f>
        <v>10495.8</v>
      </c>
      <c r="J76" s="12">
        <f>'PCR (libres)'!I76</f>
        <v>2273130</v>
      </c>
      <c r="K76" s="12">
        <f>'PCR (libres)'!G76</f>
        <v>74</v>
      </c>
      <c r="U76" s="20">
        <v>37</v>
      </c>
      <c r="V76" s="20">
        <v>728084</v>
      </c>
      <c r="W76" s="1">
        <f t="shared" si="4"/>
        <v>1</v>
      </c>
      <c r="Z76" s="20">
        <v>37</v>
      </c>
      <c r="AA76" s="1">
        <v>2520028</v>
      </c>
      <c r="AB76" s="1">
        <f t="shared" si="5"/>
        <v>98</v>
      </c>
    </row>
    <row r="77" spans="1:28" x14ac:dyDescent="0.25">
      <c r="A77" s="12">
        <f>IF(ISBLANK('PCR (libres)'!L77),"",'PCR (libres)'!L77)</f>
        <v>52</v>
      </c>
      <c r="B77" s="12">
        <f>IF(ISBLANK('PCR (libres)'!L77),"",'PCR (libres)'!M77)</f>
        <v>3</v>
      </c>
      <c r="C77" s="12" t="str">
        <f>IF(ISBLANK('PCR (libres)'!L77),"",CONCATENATE('PCR (libres)'!N77," (",'PCR (libres)'!O77,")"))</f>
        <v>Titular (2)</v>
      </c>
      <c r="D77" s="13">
        <f>IF(ISBLANK('PCR (libres)'!L77),"",VLOOKUP('PCR (libres)'!M77,'PCR (libres)'!$A$2:$C$40,3))</f>
        <v>1</v>
      </c>
      <c r="E77" s="14">
        <f>IF(ISBLANK('PCR (libres)'!L77),"",VLOOKUP('PCR (libres)'!L77,'PCR (libres)'!$G$3:$H$100,2))</f>
        <v>10495.8</v>
      </c>
      <c r="J77" s="12">
        <f>'PCR (libres)'!I77</f>
        <v>2361454</v>
      </c>
      <c r="K77" s="12">
        <f>'PCR (libres)'!G77</f>
        <v>75</v>
      </c>
      <c r="U77" s="20">
        <v>37</v>
      </c>
      <c r="V77" s="20">
        <v>728084</v>
      </c>
      <c r="W77" s="1">
        <f t="shared" si="4"/>
        <v>1</v>
      </c>
      <c r="Z77" s="20">
        <v>37</v>
      </c>
      <c r="AA77" s="1">
        <v>2520488</v>
      </c>
      <c r="AB77" s="1">
        <f t="shared" si="5"/>
        <v>85</v>
      </c>
    </row>
    <row r="78" spans="1:28" x14ac:dyDescent="0.25">
      <c r="A78" s="12">
        <f>IF(ISBLANK('PCR (libres)'!L78),"",'PCR (libres)'!L78)</f>
        <v>53</v>
      </c>
      <c r="B78" s="12">
        <f>IF(ISBLANK('PCR (libres)'!L78),"",'PCR (libres)'!M78)</f>
        <v>2</v>
      </c>
      <c r="C78" s="12" t="str">
        <f>IF(ISBLANK('PCR (libres)'!L78),"",CONCATENATE('PCR (libres)'!N78," (",'PCR (libres)'!O78,")"))</f>
        <v>Titular (1)</v>
      </c>
      <c r="D78" s="13">
        <f>IF(ISBLANK('PCR (libres)'!L78),"",VLOOKUP('PCR (libres)'!M78,'PCR (libres)'!$A$2:$C$40,3))</f>
        <v>1</v>
      </c>
      <c r="E78" s="14">
        <f>IF(ISBLANK('PCR (libres)'!L78),"",VLOOKUP('PCR (libres)'!L78,'PCR (libres)'!$G$3:$H$100,2))</f>
        <v>10495.8</v>
      </c>
      <c r="J78" s="12">
        <f>'PCR (libres)'!I78</f>
        <v>2305504</v>
      </c>
      <c r="K78" s="12">
        <f>'PCR (libres)'!G78</f>
        <v>76</v>
      </c>
      <c r="U78" s="20">
        <v>37</v>
      </c>
      <c r="V78" s="20">
        <v>728084</v>
      </c>
      <c r="W78" s="1">
        <f t="shared" si="4"/>
        <v>1</v>
      </c>
      <c r="Z78" s="20">
        <v>37</v>
      </c>
      <c r="AA78" s="1">
        <v>2520225</v>
      </c>
      <c r="AB78" s="1">
        <f t="shared" si="5"/>
        <v>89</v>
      </c>
    </row>
    <row r="79" spans="1:28" x14ac:dyDescent="0.25">
      <c r="A79" s="12">
        <f>IF(ISBLANK('PCR (libres)'!L79),"",'PCR (libres)'!L79)</f>
        <v>53</v>
      </c>
      <c r="B79" s="12">
        <f>IF(ISBLANK('PCR (libres)'!L79),"",'PCR (libres)'!M79)</f>
        <v>3</v>
      </c>
      <c r="C79" s="12" t="str">
        <f>IF(ISBLANK('PCR (libres)'!L79),"",CONCATENATE('PCR (libres)'!N79," (",'PCR (libres)'!O79,")"))</f>
        <v>Titular (2)</v>
      </c>
      <c r="D79" s="13">
        <f>IF(ISBLANK('PCR (libres)'!L79),"",VLOOKUP('PCR (libres)'!M79,'PCR (libres)'!$A$2:$C$40,3))</f>
        <v>1</v>
      </c>
      <c r="E79" s="14">
        <f>IF(ISBLANK('PCR (libres)'!L79),"",VLOOKUP('PCR (libres)'!L79,'PCR (libres)'!$G$3:$H$100,2))</f>
        <v>10495.8</v>
      </c>
      <c r="J79" s="12">
        <f>'PCR (libres)'!I79</f>
        <v>2290274</v>
      </c>
      <c r="K79" s="12">
        <f>'PCR (libres)'!G79</f>
        <v>77</v>
      </c>
      <c r="U79" s="20">
        <v>38</v>
      </c>
      <c r="V79" s="20">
        <v>1019708</v>
      </c>
      <c r="W79" s="1">
        <f t="shared" si="4"/>
        <v>7</v>
      </c>
      <c r="Z79" s="20">
        <v>38</v>
      </c>
      <c r="AA79" s="1">
        <v>2612919</v>
      </c>
      <c r="AB79" s="1">
        <f t="shared" si="5"/>
        <v>91</v>
      </c>
    </row>
    <row r="80" spans="1:28" x14ac:dyDescent="0.25">
      <c r="A80" s="12">
        <f>IF(ISBLANK('PCR (libres)'!L80),"",'PCR (libres)'!L80)</f>
        <v>54</v>
      </c>
      <c r="B80" s="12">
        <f>IF(ISBLANK('PCR (libres)'!L80),"",'PCR (libres)'!M80)</f>
        <v>8</v>
      </c>
      <c r="C80" s="12" t="str">
        <f>IF(ISBLANK('PCR (libres)'!L80),"",CONCATENATE('PCR (libres)'!N80," (",'PCR (libres)'!O80,")"))</f>
        <v>Titular (1)</v>
      </c>
      <c r="D80" s="13">
        <f>IF(ISBLANK('PCR (libres)'!L80),"",VLOOKUP('PCR (libres)'!M80,'PCR (libres)'!$A$2:$C$40,3))</f>
        <v>1</v>
      </c>
      <c r="E80" s="14">
        <f>IF(ISBLANK('PCR (libres)'!L80),"",VLOOKUP('PCR (libres)'!L80,'PCR (libres)'!$G$3:$H$100,2))</f>
        <v>10540.09</v>
      </c>
      <c r="J80" s="12">
        <f>'PCR (libres)'!I80</f>
        <v>2302525</v>
      </c>
      <c r="K80" s="12">
        <f>'PCR (libres)'!G80</f>
        <v>78</v>
      </c>
      <c r="U80" s="20">
        <v>39</v>
      </c>
      <c r="V80" s="20">
        <v>858647</v>
      </c>
      <c r="W80" s="1">
        <f t="shared" si="4"/>
        <v>3</v>
      </c>
      <c r="Z80" s="20">
        <v>39</v>
      </c>
      <c r="AA80" s="1">
        <v>2519872</v>
      </c>
      <c r="AB80" s="1">
        <f t="shared" si="5"/>
        <v>82</v>
      </c>
    </row>
    <row r="81" spans="1:28" x14ac:dyDescent="0.25">
      <c r="A81" s="12">
        <f>IF(ISBLANK('PCR (libres)'!L81),"",'PCR (libres)'!L81)</f>
        <v>55</v>
      </c>
      <c r="B81" s="12">
        <f>IF(ISBLANK('PCR (libres)'!L81),"",'PCR (libres)'!M81)</f>
        <v>2</v>
      </c>
      <c r="C81" s="12" t="str">
        <f>IF(ISBLANK('PCR (libres)'!L81),"",CONCATENATE('PCR (libres)'!N81," (",'PCR (libres)'!O81,")"))</f>
        <v>Titular (1)</v>
      </c>
      <c r="D81" s="13">
        <f>IF(ISBLANK('PCR (libres)'!L81),"",VLOOKUP('PCR (libres)'!M81,'PCR (libres)'!$A$2:$C$40,3))</f>
        <v>1</v>
      </c>
      <c r="E81" s="14">
        <f>IF(ISBLANK('PCR (libres)'!L81),"",VLOOKUP('PCR (libres)'!L81,'PCR (libres)'!$G$3:$H$100,2))</f>
        <v>10733.1</v>
      </c>
      <c r="J81" s="12">
        <f>'PCR (libres)'!I81</f>
        <v>2379197</v>
      </c>
      <c r="K81" s="12">
        <f>'PCR (libres)'!G81</f>
        <v>79</v>
      </c>
      <c r="U81" s="20">
        <v>39</v>
      </c>
      <c r="V81" s="20">
        <v>858647</v>
      </c>
      <c r="W81" s="1">
        <f t="shared" si="4"/>
        <v>3</v>
      </c>
      <c r="Z81" s="20">
        <v>39</v>
      </c>
      <c r="AA81" s="1">
        <v>2449117</v>
      </c>
      <c r="AB81" s="1">
        <f t="shared" si="5"/>
        <v>43</v>
      </c>
    </row>
    <row r="82" spans="1:28" x14ac:dyDescent="0.25">
      <c r="A82" s="12">
        <f>IF(ISBLANK('PCR (libres)'!L82),"",'PCR (libres)'!L82)</f>
        <v>55</v>
      </c>
      <c r="B82" s="12">
        <f>IF(ISBLANK('PCR (libres)'!L82),"",'PCR (libres)'!M82)</f>
        <v>3</v>
      </c>
      <c r="C82" s="12" t="str">
        <f>IF(ISBLANK('PCR (libres)'!L82),"",CONCATENATE('PCR (libres)'!N82," (",'PCR (libres)'!O82,")"))</f>
        <v>Titular (2)</v>
      </c>
      <c r="D82" s="13">
        <f>IF(ISBLANK('PCR (libres)'!L82),"",VLOOKUP('PCR (libres)'!M82,'PCR (libres)'!$A$2:$C$40,3))</f>
        <v>1</v>
      </c>
      <c r="E82" s="14">
        <f>IF(ISBLANK('PCR (libres)'!L82),"",VLOOKUP('PCR (libres)'!L82,'PCR (libres)'!$G$3:$H$100,2))</f>
        <v>10733.1</v>
      </c>
      <c r="J82" s="12">
        <f>'PCR (libres)'!I82</f>
        <v>2286338</v>
      </c>
      <c r="K82" s="12">
        <f>'PCR (libres)'!G82</f>
        <v>80</v>
      </c>
      <c r="U82" s="20">
        <v>39</v>
      </c>
      <c r="V82" s="20">
        <v>858647</v>
      </c>
      <c r="W82" s="1">
        <f t="shared" si="4"/>
        <v>3</v>
      </c>
      <c r="Z82" s="20">
        <v>39</v>
      </c>
      <c r="AA82" s="1">
        <v>2519784</v>
      </c>
      <c r="AB82" s="1">
        <f t="shared" si="5"/>
        <v>46</v>
      </c>
    </row>
    <row r="83" spans="1:28" x14ac:dyDescent="0.25">
      <c r="A83" s="12">
        <f>IF(ISBLANK('PCR (libres)'!L83),"",'PCR (libres)'!L83)</f>
        <v>56</v>
      </c>
      <c r="B83" s="12">
        <f>IF(ISBLANK('PCR (libres)'!L83),"",'PCR (libres)'!M83)</f>
        <v>2</v>
      </c>
      <c r="C83" s="12" t="str">
        <f>IF(ISBLANK('PCR (libres)'!L83),"",CONCATENATE('PCR (libres)'!N83," (",'PCR (libres)'!O83,")"))</f>
        <v>Titular (1)</v>
      </c>
      <c r="D83" s="13">
        <f>IF(ISBLANK('PCR (libres)'!L83),"",VLOOKUP('PCR (libres)'!M83,'PCR (libres)'!$A$2:$C$40,3))</f>
        <v>1</v>
      </c>
      <c r="E83" s="14">
        <f>IF(ISBLANK('PCR (libres)'!L83),"",VLOOKUP('PCR (libres)'!L83,'PCR (libres)'!$G$3:$H$100,2))</f>
        <v>11279.87</v>
      </c>
      <c r="J83" s="12">
        <f>'PCR (libres)'!I83</f>
        <v>2319439</v>
      </c>
      <c r="K83" s="12">
        <f>'PCR (libres)'!G83</f>
        <v>81</v>
      </c>
      <c r="U83" s="20">
        <v>39</v>
      </c>
      <c r="V83" s="20">
        <v>858647</v>
      </c>
      <c r="W83" s="1">
        <f t="shared" si="4"/>
        <v>3</v>
      </c>
      <c r="Z83" s="20">
        <v>39</v>
      </c>
      <c r="AA83" s="1">
        <v>2449670</v>
      </c>
      <c r="AB83" s="1">
        <f t="shared" si="5"/>
        <v>56</v>
      </c>
    </row>
    <row r="84" spans="1:28" x14ac:dyDescent="0.25">
      <c r="A84" s="12">
        <f>IF(ISBLANK('PCR (libres)'!L84),"",'PCR (libres)'!L84)</f>
        <v>56</v>
      </c>
      <c r="B84" s="12">
        <f>IF(ISBLANK('PCR (libres)'!L84),"",'PCR (libres)'!M84)</f>
        <v>3</v>
      </c>
      <c r="C84" s="12" t="str">
        <f>IF(ISBLANK('PCR (libres)'!L84),"",CONCATENATE('PCR (libres)'!N84," (",'PCR (libres)'!O84,")"))</f>
        <v>Titular (2)</v>
      </c>
      <c r="D84" s="13">
        <f>IF(ISBLANK('PCR (libres)'!L84),"",VLOOKUP('PCR (libres)'!M84,'PCR (libres)'!$A$2:$C$40,3))</f>
        <v>1</v>
      </c>
      <c r="E84" s="14">
        <f>IF(ISBLANK('PCR (libres)'!L84),"",VLOOKUP('PCR (libres)'!L84,'PCR (libres)'!$G$3:$H$100,2))</f>
        <v>11279.87</v>
      </c>
      <c r="J84" s="12">
        <f>'PCR (libres)'!I84</f>
        <v>2519872</v>
      </c>
      <c r="K84" s="12">
        <f>'PCR (libres)'!G84</f>
        <v>82</v>
      </c>
      <c r="U84" s="20">
        <v>39</v>
      </c>
      <c r="V84" s="20">
        <v>858647</v>
      </c>
      <c r="W84" s="1">
        <f t="shared" si="4"/>
        <v>3</v>
      </c>
      <c r="Z84" s="20">
        <v>39</v>
      </c>
      <c r="AA84" s="1">
        <v>2449349</v>
      </c>
      <c r="AB84" s="1">
        <f t="shared" si="5"/>
        <v>60</v>
      </c>
    </row>
    <row r="85" spans="1:28" x14ac:dyDescent="0.25">
      <c r="A85" s="12">
        <f>IF(ISBLANK('PCR (libres)'!L85),"",'PCR (libres)'!L85)</f>
        <v>57</v>
      </c>
      <c r="B85" s="12">
        <f>IF(ISBLANK('PCR (libres)'!L85),"",'PCR (libres)'!M85)</f>
        <v>2</v>
      </c>
      <c r="C85" s="12" t="str">
        <f>IF(ISBLANK('PCR (libres)'!L85),"",CONCATENATE('PCR (libres)'!N85," (",'PCR (libres)'!O85,")"))</f>
        <v>Titular (1)</v>
      </c>
      <c r="D85" s="13">
        <f>IF(ISBLANK('PCR (libres)'!L85),"",VLOOKUP('PCR (libres)'!M85,'PCR (libres)'!$A$2:$C$40,3))</f>
        <v>1</v>
      </c>
      <c r="E85" s="14">
        <f>IF(ISBLANK('PCR (libres)'!L85),"",VLOOKUP('PCR (libres)'!L85,'PCR (libres)'!$G$3:$H$100,2))</f>
        <v>11279.87</v>
      </c>
      <c r="J85" s="12">
        <f>'PCR (libres)'!I85</f>
        <v>2449683</v>
      </c>
      <c r="K85" s="12">
        <f>'PCR (libres)'!G85</f>
        <v>83</v>
      </c>
      <c r="U85" s="20">
        <v>39</v>
      </c>
      <c r="V85" s="20">
        <v>858647</v>
      </c>
      <c r="W85" s="1">
        <f t="shared" si="4"/>
        <v>3</v>
      </c>
      <c r="Z85" s="20">
        <v>39</v>
      </c>
      <c r="AA85" s="1">
        <v>2449573</v>
      </c>
      <c r="AB85" s="1">
        <f t="shared" si="5"/>
        <v>62</v>
      </c>
    </row>
    <row r="86" spans="1:28" x14ac:dyDescent="0.25">
      <c r="A86" s="12">
        <f>IF(ISBLANK('PCR (libres)'!L86),"",'PCR (libres)'!L86)</f>
        <v>57</v>
      </c>
      <c r="B86" s="12">
        <f>IF(ISBLANK('PCR (libres)'!L86),"",'PCR (libres)'!M86)</f>
        <v>3</v>
      </c>
      <c r="C86" s="12" t="str">
        <f>IF(ISBLANK('PCR (libres)'!L86),"",CONCATENATE('PCR (libres)'!N86," (",'PCR (libres)'!O86,")"))</f>
        <v>Titular (2)</v>
      </c>
      <c r="D86" s="13">
        <f>IF(ISBLANK('PCR (libres)'!L86),"",VLOOKUP('PCR (libres)'!M86,'PCR (libres)'!$A$2:$C$40,3))</f>
        <v>1</v>
      </c>
      <c r="E86" s="14">
        <f>IF(ISBLANK('PCR (libres)'!L86),"",VLOOKUP('PCR (libres)'!L86,'PCR (libres)'!$G$3:$H$100,2))</f>
        <v>11279.87</v>
      </c>
      <c r="J86" s="12">
        <f>'PCR (libres)'!I86</f>
        <v>2520479</v>
      </c>
      <c r="K86" s="12">
        <f>'PCR (libres)'!G86</f>
        <v>84</v>
      </c>
      <c r="U86" s="20">
        <v>39</v>
      </c>
      <c r="V86" s="20">
        <v>858647</v>
      </c>
      <c r="W86" s="1">
        <f t="shared" si="4"/>
        <v>3</v>
      </c>
      <c r="Z86" s="20">
        <v>39</v>
      </c>
      <c r="AA86" s="1">
        <v>2519873</v>
      </c>
      <c r="AB86" s="1">
        <f t="shared" si="5"/>
        <v>52</v>
      </c>
    </row>
    <row r="87" spans="1:28" x14ac:dyDescent="0.25">
      <c r="A87" s="12">
        <f>IF(ISBLANK('PCR (libres)'!L87),"",'PCR (libres)'!L87)</f>
        <v>58</v>
      </c>
      <c r="B87" s="12">
        <f>IF(ISBLANK('PCR (libres)'!L87),"",'PCR (libres)'!M87)</f>
        <v>2</v>
      </c>
      <c r="C87" s="12" t="str">
        <f>IF(ISBLANK('PCR (libres)'!L87),"",CONCATENATE('PCR (libres)'!N87," (",'PCR (libres)'!O87,")"))</f>
        <v>Titular (1)</v>
      </c>
      <c r="D87" s="13">
        <f>IF(ISBLANK('PCR (libres)'!L87),"",VLOOKUP('PCR (libres)'!M87,'PCR (libres)'!$A$2:$C$40,3))</f>
        <v>1</v>
      </c>
      <c r="E87" s="14">
        <f>IF(ISBLANK('PCR (libres)'!L87),"",VLOOKUP('PCR (libres)'!L87,'PCR (libres)'!$G$3:$H$100,2))</f>
        <v>11451.12</v>
      </c>
      <c r="J87" s="12">
        <f>'PCR (libres)'!I87</f>
        <v>2520488</v>
      </c>
      <c r="K87" s="12">
        <f>'PCR (libres)'!G87</f>
        <v>85</v>
      </c>
      <c r="U87" s="20">
        <v>39</v>
      </c>
      <c r="V87" s="20">
        <v>858647</v>
      </c>
      <c r="W87" s="1">
        <f t="shared" si="4"/>
        <v>3</v>
      </c>
      <c r="Z87" s="20">
        <v>39</v>
      </c>
      <c r="AA87" s="1">
        <v>2449786</v>
      </c>
      <c r="AB87" s="1">
        <f t="shared" si="5"/>
        <v>68</v>
      </c>
    </row>
    <row r="88" spans="1:28" x14ac:dyDescent="0.25">
      <c r="A88" s="12">
        <f>IF(ISBLANK('PCR (libres)'!L88),"",'PCR (libres)'!L88)</f>
        <v>58</v>
      </c>
      <c r="B88" s="12">
        <f>IF(ISBLANK('PCR (libres)'!L88),"",'PCR (libres)'!M88)</f>
        <v>3</v>
      </c>
      <c r="C88" s="12" t="str">
        <f>IF(ISBLANK('PCR (libres)'!L88),"",CONCATENATE('PCR (libres)'!N88," (",'PCR (libres)'!O88,")"))</f>
        <v>Titular (2)</v>
      </c>
      <c r="D88" s="13">
        <f>IF(ISBLANK('PCR (libres)'!L88),"",VLOOKUP('PCR (libres)'!M88,'PCR (libres)'!$A$2:$C$40,3))</f>
        <v>1</v>
      </c>
      <c r="E88" s="14">
        <f>IF(ISBLANK('PCR (libres)'!L88),"",VLOOKUP('PCR (libres)'!L88,'PCR (libres)'!$G$3:$H$100,2))</f>
        <v>11451.12</v>
      </c>
      <c r="J88" s="12">
        <f>'PCR (libres)'!I88</f>
        <v>2613650</v>
      </c>
      <c r="K88" s="12">
        <f>'PCR (libres)'!G88</f>
        <v>86</v>
      </c>
      <c r="U88" s="20">
        <v>39</v>
      </c>
      <c r="V88" s="20">
        <v>858647</v>
      </c>
      <c r="W88" s="1">
        <f t="shared" si="4"/>
        <v>3</v>
      </c>
      <c r="Z88" s="20">
        <v>39</v>
      </c>
      <c r="AA88" s="1">
        <v>2449572</v>
      </c>
      <c r="AB88" s="1">
        <f t="shared" si="5"/>
        <v>32</v>
      </c>
    </row>
    <row r="89" spans="1:28" x14ac:dyDescent="0.25">
      <c r="A89" s="12">
        <f>IF(ISBLANK('PCR (libres)'!L89),"",'PCR (libres)'!L89)</f>
        <v>59</v>
      </c>
      <c r="B89" s="12">
        <f>IF(ISBLANK('PCR (libres)'!L89),"",'PCR (libres)'!M89)</f>
        <v>17</v>
      </c>
      <c r="C89" s="12" t="str">
        <f>IF(ISBLANK('PCR (libres)'!L89),"",CONCATENATE('PCR (libres)'!N89," (",'PCR (libres)'!O89,")"))</f>
        <v>Titular (1)</v>
      </c>
      <c r="D89" s="13">
        <f>IF(ISBLANK('PCR (libres)'!L89),"",VLOOKUP('PCR (libres)'!M89,'PCR (libres)'!$A$2:$C$40,3))</f>
        <v>2</v>
      </c>
      <c r="E89" s="14">
        <f>IF(ISBLANK('PCR (libres)'!L89),"",VLOOKUP('PCR (libres)'!L89,'PCR (libres)'!$G$3:$H$100,2))</f>
        <v>12044.61</v>
      </c>
      <c r="J89" s="12">
        <f>'PCR (libres)'!I89</f>
        <v>2449682</v>
      </c>
      <c r="K89" s="12">
        <f>'PCR (libres)'!G89</f>
        <v>87</v>
      </c>
      <c r="U89" s="20">
        <v>39</v>
      </c>
      <c r="V89" s="20">
        <v>858647</v>
      </c>
      <c r="W89" s="1">
        <f t="shared" si="4"/>
        <v>3</v>
      </c>
      <c r="Z89" s="20">
        <v>39</v>
      </c>
      <c r="AA89" s="1">
        <v>2520242</v>
      </c>
      <c r="AB89" s="1">
        <f t="shared" si="5"/>
        <v>57</v>
      </c>
    </row>
    <row r="90" spans="1:28" x14ac:dyDescent="0.25">
      <c r="A90" s="12">
        <f>IF(ISBLANK('PCR (libres)'!L90),"",'PCR (libres)'!L90)</f>
        <v>60</v>
      </c>
      <c r="B90" s="12">
        <f>IF(ISBLANK('PCR (libres)'!L90),"",'PCR (libres)'!M90)</f>
        <v>2</v>
      </c>
      <c r="C90" s="12" t="str">
        <f>IF(ISBLANK('PCR (libres)'!L90),"",CONCATENATE('PCR (libres)'!N90," (",'PCR (libres)'!O90,")"))</f>
        <v>Titular (1)</v>
      </c>
      <c r="D90" s="13">
        <f>IF(ISBLANK('PCR (libres)'!L90),"",VLOOKUP('PCR (libres)'!M90,'PCR (libres)'!$A$2:$C$40,3))</f>
        <v>1</v>
      </c>
      <c r="E90" s="14">
        <f>IF(ISBLANK('PCR (libres)'!L90),"",VLOOKUP('PCR (libres)'!L90,'PCR (libres)'!$G$3:$H$100,2))</f>
        <v>12597.48</v>
      </c>
      <c r="J90" s="12">
        <f>'PCR (libres)'!I90</f>
        <v>2520118</v>
      </c>
      <c r="K90" s="12">
        <f>'PCR (libres)'!G90</f>
        <v>88</v>
      </c>
      <c r="U90" s="20">
        <v>39</v>
      </c>
      <c r="V90" s="20">
        <v>858647</v>
      </c>
      <c r="W90" s="1">
        <f t="shared" si="4"/>
        <v>3</v>
      </c>
      <c r="Z90" s="20">
        <v>39</v>
      </c>
      <c r="AA90" s="1">
        <v>2449350</v>
      </c>
      <c r="AB90" s="1">
        <f t="shared" si="5"/>
        <v>61</v>
      </c>
    </row>
    <row r="91" spans="1:28" x14ac:dyDescent="0.25">
      <c r="A91" s="12">
        <f>IF(ISBLANK('PCR (libres)'!L91),"",'PCR (libres)'!L91)</f>
        <v>60</v>
      </c>
      <c r="B91" s="12">
        <f>IF(ISBLANK('PCR (libres)'!L91),"",'PCR (libres)'!M91)</f>
        <v>3</v>
      </c>
      <c r="C91" s="12" t="str">
        <f>IF(ISBLANK('PCR (libres)'!L91),"",CONCATENATE('PCR (libres)'!N91," (",'PCR (libres)'!O91,")"))</f>
        <v>Titular (2)</v>
      </c>
      <c r="D91" s="13">
        <f>IF(ISBLANK('PCR (libres)'!L91),"",VLOOKUP('PCR (libres)'!M91,'PCR (libres)'!$A$2:$C$40,3))</f>
        <v>1</v>
      </c>
      <c r="E91" s="14">
        <f>IF(ISBLANK('PCR (libres)'!L91),"",VLOOKUP('PCR (libres)'!L91,'PCR (libres)'!$G$3:$H$100,2))</f>
        <v>12597.48</v>
      </c>
      <c r="J91" s="12">
        <f>'PCR (libres)'!I91</f>
        <v>2520225</v>
      </c>
      <c r="K91" s="12">
        <f>'PCR (libres)'!G91</f>
        <v>89</v>
      </c>
      <c r="U91" s="20">
        <v>40</v>
      </c>
      <c r="V91" s="20">
        <v>1095172</v>
      </c>
      <c r="W91" s="1">
        <f t="shared" si="4"/>
        <v>11</v>
      </c>
      <c r="Z91" s="20">
        <v>40</v>
      </c>
      <c r="AA91" s="1">
        <v>2282330</v>
      </c>
      <c r="AB91" s="1">
        <f t="shared" si="5"/>
        <v>3</v>
      </c>
    </row>
    <row r="92" spans="1:28" x14ac:dyDescent="0.25">
      <c r="A92" s="12">
        <f>IF(ISBLANK('PCR (libres)'!L92),"",'PCR (libres)'!L92)</f>
        <v>61</v>
      </c>
      <c r="B92" s="12">
        <f>IF(ISBLANK('PCR (libres)'!L92),"",'PCR (libres)'!M92)</f>
        <v>2</v>
      </c>
      <c r="C92" s="12" t="str">
        <f>IF(ISBLANK('PCR (libres)'!L92),"",CONCATENATE('PCR (libres)'!N92," (",'PCR (libres)'!O92,")"))</f>
        <v>Titular (1)</v>
      </c>
      <c r="D92" s="13">
        <f>IF(ISBLANK('PCR (libres)'!L92),"",VLOOKUP('PCR (libres)'!M92,'PCR (libres)'!$A$2:$C$40,3))</f>
        <v>1</v>
      </c>
      <c r="E92" s="14">
        <f>IF(ISBLANK('PCR (libres)'!L92),"",VLOOKUP('PCR (libres)'!L92,'PCR (libres)'!$G$3:$H$100,2))</f>
        <v>12879.72</v>
      </c>
      <c r="J92" s="12">
        <f>'PCR (libres)'!I92</f>
        <v>2292363</v>
      </c>
      <c r="K92" s="12">
        <f>'PCR (libres)'!G92</f>
        <v>90</v>
      </c>
      <c r="U92" s="20">
        <v>40</v>
      </c>
      <c r="V92" s="20">
        <v>1095172</v>
      </c>
      <c r="W92" s="1">
        <f t="shared" si="4"/>
        <v>11</v>
      </c>
      <c r="Z92" s="20">
        <v>40</v>
      </c>
      <c r="AA92" s="1">
        <v>2282332</v>
      </c>
      <c r="AB92" s="1">
        <f t="shared" si="5"/>
        <v>5</v>
      </c>
    </row>
    <row r="93" spans="1:28" x14ac:dyDescent="0.25">
      <c r="A93" s="12">
        <f>IF(ISBLANK('PCR (libres)'!L93),"",'PCR (libres)'!L93)</f>
        <v>61</v>
      </c>
      <c r="B93" s="12">
        <f>IF(ISBLANK('PCR (libres)'!L93),"",'PCR (libres)'!M93)</f>
        <v>3</v>
      </c>
      <c r="C93" s="12" t="str">
        <f>IF(ISBLANK('PCR (libres)'!L93),"",CONCATENATE('PCR (libres)'!N93," (",'PCR (libres)'!O93,")"))</f>
        <v>Titular (2)</v>
      </c>
      <c r="D93" s="13">
        <f>IF(ISBLANK('PCR (libres)'!L93),"",VLOOKUP('PCR (libres)'!M93,'PCR (libres)'!$A$2:$C$40,3))</f>
        <v>1</v>
      </c>
      <c r="E93" s="14">
        <f>IF(ISBLANK('PCR (libres)'!L93),"",VLOOKUP('PCR (libres)'!L93,'PCR (libres)'!$G$3:$H$100,2))</f>
        <v>12879.72</v>
      </c>
      <c r="J93" s="12">
        <f>'PCR (libres)'!I93</f>
        <v>2612919</v>
      </c>
      <c r="K93" s="12">
        <f>'PCR (libres)'!G93</f>
        <v>91</v>
      </c>
      <c r="U93" s="20">
        <v>40</v>
      </c>
      <c r="V93" s="20">
        <v>1095172</v>
      </c>
      <c r="W93" s="1">
        <f t="shared" si="4"/>
        <v>11</v>
      </c>
      <c r="Z93" s="20">
        <v>40</v>
      </c>
      <c r="AA93" s="1">
        <v>2305504</v>
      </c>
      <c r="AB93" s="1">
        <f t="shared" si="5"/>
        <v>76</v>
      </c>
    </row>
    <row r="94" spans="1:28" x14ac:dyDescent="0.25">
      <c r="A94" s="12">
        <f>IF(ISBLANK('PCR (libres)'!L94),"",'PCR (libres)'!L94)</f>
        <v>62</v>
      </c>
      <c r="B94" s="12">
        <f>IF(ISBLANK('PCR (libres)'!L94),"",'PCR (libres)'!M94)</f>
        <v>2</v>
      </c>
      <c r="C94" s="12" t="str">
        <f>IF(ISBLANK('PCR (libres)'!L94),"",CONCATENATE('PCR (libres)'!N94," (",'PCR (libres)'!O94,")"))</f>
        <v>Titular (1)</v>
      </c>
      <c r="D94" s="13">
        <f>IF(ISBLANK('PCR (libres)'!L94),"",VLOOKUP('PCR (libres)'!M94,'PCR (libres)'!$A$2:$C$40,3))</f>
        <v>1</v>
      </c>
      <c r="E94" s="14">
        <f>IF(ISBLANK('PCR (libres)'!L94),"",VLOOKUP('PCR (libres)'!L94,'PCR (libres)'!$G$3:$H$100,2))</f>
        <v>12879.72</v>
      </c>
      <c r="J94" s="12">
        <f>'PCR (libres)'!I94</f>
        <v>2612920</v>
      </c>
      <c r="K94" s="12">
        <f>'PCR (libres)'!G94</f>
        <v>92</v>
      </c>
      <c r="U94" s="20">
        <v>40</v>
      </c>
      <c r="V94" s="20">
        <v>1095172</v>
      </c>
      <c r="W94" s="1">
        <f t="shared" si="4"/>
        <v>11</v>
      </c>
      <c r="Z94" s="20">
        <v>40</v>
      </c>
      <c r="AA94" s="1">
        <v>2282466</v>
      </c>
      <c r="AB94" s="1">
        <f t="shared" si="5"/>
        <v>20</v>
      </c>
    </row>
    <row r="95" spans="1:28" x14ac:dyDescent="0.25">
      <c r="A95" s="12">
        <f>IF(ISBLANK('PCR (libres)'!L95),"",'PCR (libres)'!L95)</f>
        <v>62</v>
      </c>
      <c r="B95" s="12">
        <f>IF(ISBLANK('PCR (libres)'!L95),"",'PCR (libres)'!M95)</f>
        <v>3</v>
      </c>
      <c r="C95" s="12" t="str">
        <f>IF(ISBLANK('PCR (libres)'!L95),"",CONCATENATE('PCR (libres)'!N95," (",'PCR (libres)'!O95,")"))</f>
        <v>Titular (2)</v>
      </c>
      <c r="D95" s="13">
        <f>IF(ISBLANK('PCR (libres)'!L95),"",VLOOKUP('PCR (libres)'!M95,'PCR (libres)'!$A$2:$C$40,3))</f>
        <v>1</v>
      </c>
      <c r="E95" s="14">
        <f>IF(ISBLANK('PCR (libres)'!L95),"",VLOOKUP('PCR (libres)'!L95,'PCR (libres)'!$G$3:$H$100,2))</f>
        <v>12879.72</v>
      </c>
      <c r="J95" s="12">
        <f>'PCR (libres)'!I95</f>
        <v>2612921</v>
      </c>
      <c r="K95" s="12">
        <f>'PCR (libres)'!G95</f>
        <v>93</v>
      </c>
      <c r="U95" s="20">
        <v>41</v>
      </c>
      <c r="V95" s="20">
        <v>727901</v>
      </c>
      <c r="W95" s="1">
        <f t="shared" si="4"/>
        <v>2</v>
      </c>
      <c r="Z95" s="20">
        <v>41</v>
      </c>
      <c r="AA95" s="1">
        <v>2520158</v>
      </c>
      <c r="AB95" s="1">
        <f t="shared" si="5"/>
        <v>33</v>
      </c>
    </row>
    <row r="96" spans="1:28" x14ac:dyDescent="0.25">
      <c r="A96" s="12">
        <f>IF(ISBLANK('PCR (libres)'!L96),"",'PCR (libres)'!L96)</f>
        <v>63</v>
      </c>
      <c r="B96" s="12">
        <f>IF(ISBLANK('PCR (libres)'!L96),"",'PCR (libres)'!M96)</f>
        <v>29</v>
      </c>
      <c r="C96" s="12" t="str">
        <f>IF(ISBLANK('PCR (libres)'!L96),"",CONCATENATE('PCR (libres)'!N96," (",'PCR (libres)'!O96,")"))</f>
        <v>Titular (1)</v>
      </c>
      <c r="D96" s="13">
        <f>IF(ISBLANK('PCR (libres)'!L96),"",VLOOKUP('PCR (libres)'!M96,'PCR (libres)'!$A$2:$C$40,3))</f>
        <v>4</v>
      </c>
      <c r="E96" s="14">
        <f>IF(ISBLANK('PCR (libres)'!L96),"",VLOOKUP('PCR (libres)'!L96,'PCR (libres)'!$G$3:$H$100,2))</f>
        <v>13207.19</v>
      </c>
      <c r="J96" s="12">
        <f>'PCR (libres)'!I96</f>
        <v>2449302</v>
      </c>
      <c r="K96" s="12">
        <f>'PCR (libres)'!G96</f>
        <v>94</v>
      </c>
      <c r="U96" s="20">
        <v>41</v>
      </c>
      <c r="V96" s="20">
        <v>727901</v>
      </c>
      <c r="W96" s="1">
        <f t="shared" si="4"/>
        <v>2</v>
      </c>
      <c r="Z96" s="20">
        <v>41</v>
      </c>
      <c r="AA96" s="1">
        <v>2520226</v>
      </c>
      <c r="AB96" s="1">
        <f t="shared" si="5"/>
        <v>55</v>
      </c>
    </row>
    <row r="97" spans="1:28" x14ac:dyDescent="0.25">
      <c r="A97" s="12">
        <f>IF(ISBLANK('PCR (libres)'!L97),"",'PCR (libres)'!L97)</f>
        <v>64</v>
      </c>
      <c r="B97" s="12">
        <f>IF(ISBLANK('PCR (libres)'!L97),"",'PCR (libres)'!M97)</f>
        <v>33</v>
      </c>
      <c r="C97" s="12" t="str">
        <f>IF(ISBLANK('PCR (libres)'!L97),"",CONCATENATE('PCR (libres)'!N97," (",'PCR (libres)'!O97,")"))</f>
        <v>Titular (1)</v>
      </c>
      <c r="D97" s="13">
        <f>IF(ISBLANK('PCR (libres)'!L97),"",VLOOKUP('PCR (libres)'!M97,'PCR (libres)'!$A$2:$C$40,3))</f>
        <v>4</v>
      </c>
      <c r="E97" s="14">
        <f>IF(ISBLANK('PCR (libres)'!L97),"",VLOOKUP('PCR (libres)'!L97,'PCR (libres)'!$G$3:$H$100,2))</f>
        <v>13251.57</v>
      </c>
      <c r="J97" s="12">
        <f>'PCR (libres)'!I97</f>
        <v>2449921</v>
      </c>
      <c r="K97" s="12">
        <f>'PCR (libres)'!G97</f>
        <v>95</v>
      </c>
      <c r="U97" s="20">
        <v>41</v>
      </c>
      <c r="V97" s="20">
        <v>727901</v>
      </c>
      <c r="W97" s="1">
        <f t="shared" si="4"/>
        <v>2</v>
      </c>
      <c r="Z97" s="20">
        <v>41</v>
      </c>
      <c r="AA97" s="1">
        <v>2520054</v>
      </c>
      <c r="AB97" s="1">
        <f t="shared" si="5"/>
        <v>53</v>
      </c>
    </row>
    <row r="98" spans="1:28" x14ac:dyDescent="0.25">
      <c r="A98" s="12">
        <f>IF(ISBLANK('PCR (libres)'!L98),"",'PCR (libres)'!L98)</f>
        <v>65</v>
      </c>
      <c r="B98" s="12">
        <f>IF(ISBLANK('PCR (libres)'!L98),"",'PCR (libres)'!M98)</f>
        <v>33</v>
      </c>
      <c r="C98" s="12" t="str">
        <f>IF(ISBLANK('PCR (libres)'!L98),"",CONCATENATE('PCR (libres)'!N98," (",'PCR (libres)'!O98,")"))</f>
        <v>Titular (1)</v>
      </c>
      <c r="D98" s="13">
        <f>IF(ISBLANK('PCR (libres)'!L98),"",VLOOKUP('PCR (libres)'!M98,'PCR (libres)'!$A$2:$C$40,3))</f>
        <v>4</v>
      </c>
      <c r="E98" s="14">
        <f>IF(ISBLANK('PCR (libres)'!L98),"",VLOOKUP('PCR (libres)'!L98,'PCR (libres)'!$G$3:$H$100,2))</f>
        <v>13616.36</v>
      </c>
      <c r="J98" s="12">
        <f>'PCR (libres)'!I98</f>
        <v>2520029</v>
      </c>
      <c r="K98" s="12">
        <f>'PCR (libres)'!G98</f>
        <v>96</v>
      </c>
      <c r="U98" s="20">
        <v>41</v>
      </c>
      <c r="V98" s="20">
        <v>727901</v>
      </c>
      <c r="W98" s="1">
        <f t="shared" si="4"/>
        <v>2</v>
      </c>
      <c r="Z98" s="20">
        <v>41</v>
      </c>
      <c r="AA98" s="1">
        <v>2449574</v>
      </c>
      <c r="AB98" s="1">
        <f t="shared" si="5"/>
        <v>58</v>
      </c>
    </row>
    <row r="99" spans="1:28" x14ac:dyDescent="0.25">
      <c r="A99" s="12">
        <f>IF(ISBLANK('PCR (libres)'!L99),"",'PCR (libres)'!L99)</f>
        <v>66</v>
      </c>
      <c r="B99" s="12">
        <f>IF(ISBLANK('PCR (libres)'!L99),"",'PCR (libres)'!M99)</f>
        <v>32</v>
      </c>
      <c r="C99" s="12" t="str">
        <f>IF(ISBLANK('PCR (libres)'!L99),"",CONCATENATE('PCR (libres)'!N99," (",'PCR (libres)'!O99,")"))</f>
        <v>Titular (1)</v>
      </c>
      <c r="D99" s="13">
        <f>IF(ISBLANK('PCR (libres)'!L99),"",VLOOKUP('PCR (libres)'!M99,'PCR (libres)'!$A$2:$C$40,3))</f>
        <v>4</v>
      </c>
      <c r="E99" s="14">
        <f>IF(ISBLANK('PCR (libres)'!L99),"",VLOOKUP('PCR (libres)'!L99,'PCR (libres)'!$G$3:$H$100,2))</f>
        <v>13887.1</v>
      </c>
      <c r="J99" s="12">
        <f>'PCR (libres)'!I99</f>
        <v>2288020</v>
      </c>
      <c r="K99" s="12">
        <f>'PCR (libres)'!G99</f>
        <v>97</v>
      </c>
      <c r="U99" s="20">
        <v>42</v>
      </c>
      <c r="V99" s="20">
        <v>992130</v>
      </c>
      <c r="W99" s="1">
        <f t="shared" si="4"/>
        <v>4</v>
      </c>
      <c r="Z99" s="20">
        <v>42</v>
      </c>
      <c r="AA99" s="1">
        <v>2585342</v>
      </c>
      <c r="AB99" s="1">
        <f t="shared" si="5"/>
        <v>41</v>
      </c>
    </row>
    <row r="100" spans="1:28" x14ac:dyDescent="0.25">
      <c r="A100" s="12">
        <f>IF(ISBLANK('PCR (libres)'!L100),"",'PCR (libres)'!L100)</f>
        <v>67</v>
      </c>
      <c r="B100" s="12">
        <f>IF(ISBLANK('PCR (libres)'!L100),"",'PCR (libres)'!M100)</f>
        <v>17</v>
      </c>
      <c r="C100" s="12" t="str">
        <f>IF(ISBLANK('PCR (libres)'!L100),"",CONCATENATE('PCR (libres)'!N100," (",'PCR (libres)'!O100,")"))</f>
        <v>Titular (1)</v>
      </c>
      <c r="D100" s="13">
        <f>IF(ISBLANK('PCR (libres)'!L100),"",VLOOKUP('PCR (libres)'!M100,'PCR (libres)'!$A$2:$C$40,3))</f>
        <v>2</v>
      </c>
      <c r="E100" s="14">
        <f>IF(ISBLANK('PCR (libres)'!L100),"",VLOOKUP('PCR (libres)'!L100,'PCR (libres)'!$G$3:$H$100,2))</f>
        <v>14463.38</v>
      </c>
      <c r="J100" s="12">
        <f>'PCR (libres)'!I100</f>
        <v>2520028</v>
      </c>
      <c r="K100" s="12">
        <f>'PCR (libres)'!G100</f>
        <v>98</v>
      </c>
      <c r="U100" s="20">
        <v>42</v>
      </c>
      <c r="V100" s="20">
        <v>992130</v>
      </c>
      <c r="W100" s="1">
        <f t="shared" si="4"/>
        <v>4</v>
      </c>
      <c r="Z100" s="20">
        <v>42</v>
      </c>
      <c r="AA100" s="1">
        <v>2631229</v>
      </c>
      <c r="AB100" s="1">
        <f t="shared" si="5"/>
        <v>18</v>
      </c>
    </row>
    <row r="101" spans="1:28" x14ac:dyDescent="0.25">
      <c r="A101" s="12">
        <f>IF(ISBLANK('PCR (libres)'!L101),"",'PCR (libres)'!L101)</f>
        <v>68</v>
      </c>
      <c r="B101" s="12">
        <f>IF(ISBLANK('PCR (libres)'!L101),"",'PCR (libres)'!M101)</f>
        <v>2</v>
      </c>
      <c r="C101" s="12" t="str">
        <f>IF(ISBLANK('PCR (libres)'!L101),"",CONCATENATE('PCR (libres)'!N101," (",'PCR (libres)'!O101,")"))</f>
        <v>Titular (1)</v>
      </c>
      <c r="D101" s="13">
        <f>IF(ISBLANK('PCR (libres)'!L101),"",VLOOKUP('PCR (libres)'!M101,'PCR (libres)'!$A$2:$C$40,3))</f>
        <v>1</v>
      </c>
      <c r="E101" s="14">
        <f>IF(ISBLANK('PCR (libres)'!L101),"",VLOOKUP('PCR (libres)'!L101,'PCR (libres)'!$G$3:$H$100,2))</f>
        <v>15123.06</v>
      </c>
      <c r="U101" s="20">
        <v>43</v>
      </c>
      <c r="V101" s="20">
        <v>1027244</v>
      </c>
      <c r="W101" s="1">
        <f t="shared" si="4"/>
        <v>10</v>
      </c>
      <c r="Z101" s="20">
        <v>43</v>
      </c>
      <c r="AA101" s="1">
        <v>2618249</v>
      </c>
      <c r="AB101" s="1">
        <f t="shared" si="5"/>
        <v>22</v>
      </c>
    </row>
    <row r="102" spans="1:28" x14ac:dyDescent="0.25">
      <c r="A102" s="12">
        <f>IF(ISBLANK('PCR (libres)'!L102),"",'PCR (libres)'!L102)</f>
        <v>68</v>
      </c>
      <c r="B102" s="12">
        <f>IF(ISBLANK('PCR (libres)'!L102),"",'PCR (libres)'!M102)</f>
        <v>3</v>
      </c>
      <c r="C102" s="12" t="str">
        <f>IF(ISBLANK('PCR (libres)'!L102),"",CONCATENATE('PCR (libres)'!N102," (",'PCR (libres)'!O102,")"))</f>
        <v>Titular (2)</v>
      </c>
      <c r="D102" s="13">
        <f>IF(ISBLANK('PCR (libres)'!L102),"",VLOOKUP('PCR (libres)'!M102,'PCR (libres)'!$A$2:$C$40,3))</f>
        <v>1</v>
      </c>
      <c r="E102" s="14">
        <f>IF(ISBLANK('PCR (libres)'!L102),"",VLOOKUP('PCR (libres)'!L102,'PCR (libres)'!$G$3:$H$100,2))</f>
        <v>15123.06</v>
      </c>
    </row>
    <row r="103" spans="1:28" x14ac:dyDescent="0.25">
      <c r="A103" s="12">
        <f>IF(ISBLANK('PCR (libres)'!L103),"",'PCR (libres)'!L103)</f>
        <v>69</v>
      </c>
      <c r="B103" s="12">
        <f>IF(ISBLANK('PCR (libres)'!L103),"",'PCR (libres)'!M103)</f>
        <v>20</v>
      </c>
      <c r="C103" s="12" t="str">
        <f>IF(ISBLANK('PCR (libres)'!L103),"",CONCATENATE('PCR (libres)'!N103," (",'PCR (libres)'!O103,")"))</f>
        <v>Titular (1)</v>
      </c>
      <c r="D103" s="13">
        <f>IF(ISBLANK('PCR (libres)'!L103),"",VLOOKUP('PCR (libres)'!M103,'PCR (libres)'!$A$2:$C$40,3))</f>
        <v>2</v>
      </c>
      <c r="E103" s="14">
        <f>IF(ISBLANK('PCR (libres)'!L103),"",VLOOKUP('PCR (libres)'!L103,'PCR (libres)'!$G$3:$H$100,2))</f>
        <v>15302.76</v>
      </c>
    </row>
    <row r="104" spans="1:28" x14ac:dyDescent="0.25">
      <c r="A104" s="12">
        <f>IF(ISBLANK('PCR (libres)'!L104),"",'PCR (libres)'!L104)</f>
        <v>69</v>
      </c>
      <c r="B104" s="12">
        <f>IF(ISBLANK('PCR (libres)'!L104),"",'PCR (libres)'!M104)</f>
        <v>21</v>
      </c>
      <c r="C104" s="12" t="str">
        <f>IF(ISBLANK('PCR (libres)'!L104),"",CONCATENATE('PCR (libres)'!N104," (",'PCR (libres)'!O104,")"))</f>
        <v>Titular (2)</v>
      </c>
      <c r="D104" s="13">
        <f>IF(ISBLANK('PCR (libres)'!L104),"",VLOOKUP('PCR (libres)'!M104,'PCR (libres)'!$A$2:$C$40,3))</f>
        <v>2</v>
      </c>
      <c r="E104" s="14">
        <f>IF(ISBLANK('PCR (libres)'!L104),"",VLOOKUP('PCR (libres)'!L104,'PCR (libres)'!$G$3:$H$100,2))</f>
        <v>15302.76</v>
      </c>
    </row>
    <row r="105" spans="1:28" x14ac:dyDescent="0.25">
      <c r="A105" s="12">
        <f>IF(ISBLANK('PCR (libres)'!L105),"",'PCR (libres)'!L105)</f>
        <v>69</v>
      </c>
      <c r="B105" s="12">
        <f>IF(ISBLANK('PCR (libres)'!L105),"",'PCR (libres)'!M105)</f>
        <v>22</v>
      </c>
      <c r="C105" s="12" t="str">
        <f>IF(ISBLANK('PCR (libres)'!L105),"",CONCATENATE('PCR (libres)'!N105," (",'PCR (libres)'!O105,")"))</f>
        <v>Titular (3)</v>
      </c>
      <c r="D105" s="13">
        <f>IF(ISBLANK('PCR (libres)'!L105),"",VLOOKUP('PCR (libres)'!M105,'PCR (libres)'!$A$2:$C$40,3))</f>
        <v>3</v>
      </c>
      <c r="E105" s="14">
        <f>IF(ISBLANK('PCR (libres)'!L105),"",VLOOKUP('PCR (libres)'!L105,'PCR (libres)'!$G$3:$H$100,2))</f>
        <v>15302.76</v>
      </c>
    </row>
    <row r="106" spans="1:28" x14ac:dyDescent="0.25">
      <c r="A106" s="12">
        <f>IF(ISBLANK('PCR (libres)'!L106),"",'PCR (libres)'!L106)</f>
        <v>70</v>
      </c>
      <c r="B106" s="12">
        <f>IF(ISBLANK('PCR (libres)'!L106),"",'PCR (libres)'!M106)</f>
        <v>5</v>
      </c>
      <c r="C106" s="12" t="str">
        <f>IF(ISBLANK('PCR (libres)'!L106),"",CONCATENATE('PCR (libres)'!N106," (",'PCR (libres)'!O106,")"))</f>
        <v>Titular (1)</v>
      </c>
      <c r="D106" s="13">
        <f>IF(ISBLANK('PCR (libres)'!L106),"",VLOOKUP('PCR (libres)'!M106,'PCR (libres)'!$A$2:$C$40,3))</f>
        <v>1</v>
      </c>
      <c r="E106" s="14">
        <f>IF(ISBLANK('PCR (libres)'!L106),"",VLOOKUP('PCR (libres)'!L106,'PCR (libres)'!$G$3:$H$100,2))</f>
        <v>15459.32</v>
      </c>
    </row>
    <row r="107" spans="1:28" x14ac:dyDescent="0.25">
      <c r="A107" s="12">
        <f>IF(ISBLANK('PCR (libres)'!L107),"",'PCR (libres)'!L107)</f>
        <v>70</v>
      </c>
      <c r="B107" s="12">
        <f>IF(ISBLANK('PCR (libres)'!L107),"",'PCR (libres)'!M107)</f>
        <v>6</v>
      </c>
      <c r="C107" s="12" t="str">
        <f>IF(ISBLANK('PCR (libres)'!L107),"",CONCATENATE('PCR (libres)'!N107," (",'PCR (libres)'!O107,")"))</f>
        <v>Titular (2)</v>
      </c>
      <c r="D107" s="13">
        <f>IF(ISBLANK('PCR (libres)'!L107),"",VLOOKUP('PCR (libres)'!M107,'PCR (libres)'!$A$2:$C$40,3))</f>
        <v>1</v>
      </c>
      <c r="E107" s="14">
        <f>IF(ISBLANK('PCR (libres)'!L107),"",VLOOKUP('PCR (libres)'!L107,'PCR (libres)'!$G$3:$H$100,2))</f>
        <v>15459.32</v>
      </c>
    </row>
    <row r="108" spans="1:28" x14ac:dyDescent="0.25">
      <c r="A108" s="12">
        <f>IF(ISBLANK('PCR (libres)'!L108),"",'PCR (libres)'!L108)</f>
        <v>70</v>
      </c>
      <c r="B108" s="12">
        <f>IF(ISBLANK('PCR (libres)'!L108),"",'PCR (libres)'!M108)</f>
        <v>7</v>
      </c>
      <c r="C108" s="12" t="str">
        <f>IF(ISBLANK('PCR (libres)'!L108),"",CONCATENATE('PCR (libres)'!N108," (",'PCR (libres)'!O108,")"))</f>
        <v>Titular (3)</v>
      </c>
      <c r="D108" s="13">
        <f>IF(ISBLANK('PCR (libres)'!L108),"",VLOOKUP('PCR (libres)'!M108,'PCR (libres)'!$A$2:$C$40,3))</f>
        <v>1</v>
      </c>
      <c r="E108" s="14">
        <f>IF(ISBLANK('PCR (libres)'!L108),"",VLOOKUP('PCR (libres)'!L108,'PCR (libres)'!$G$3:$H$100,2))</f>
        <v>15459.32</v>
      </c>
    </row>
    <row r="109" spans="1:28" x14ac:dyDescent="0.25">
      <c r="A109" s="12">
        <f>IF(ISBLANK('PCR (libres)'!L109),"",'PCR (libres)'!L109)</f>
        <v>71</v>
      </c>
      <c r="B109" s="12">
        <f>IF(ISBLANK('PCR (libres)'!L109),"",'PCR (libres)'!M109)</f>
        <v>17</v>
      </c>
      <c r="C109" s="12" t="str">
        <f>IF(ISBLANK('PCR (libres)'!L109),"",CONCATENATE('PCR (libres)'!N109," (",'PCR (libres)'!O109,")"))</f>
        <v>Titular (1)</v>
      </c>
      <c r="D109" s="13">
        <f>IF(ISBLANK('PCR (libres)'!L109),"",VLOOKUP('PCR (libres)'!M109,'PCR (libres)'!$A$2:$C$40,3))</f>
        <v>2</v>
      </c>
      <c r="E109" s="14">
        <f>IF(ISBLANK('PCR (libres)'!L109),"",VLOOKUP('PCR (libres)'!L109,'PCR (libres)'!$G$3:$H$100,2))</f>
        <v>15762.28</v>
      </c>
    </row>
    <row r="110" spans="1:28" x14ac:dyDescent="0.25">
      <c r="A110" s="12">
        <f>IF(ISBLANK('PCR (libres)'!L110),"",'PCR (libres)'!L110)</f>
        <v>72</v>
      </c>
      <c r="B110" s="12">
        <f>IF(ISBLANK('PCR (libres)'!L110),"",'PCR (libres)'!M110)</f>
        <v>20</v>
      </c>
      <c r="C110" s="12" t="str">
        <f>IF(ISBLANK('PCR (libres)'!L110),"",CONCATENATE('PCR (libres)'!N110," (",'PCR (libres)'!O110,")"))</f>
        <v>Titular (1)</v>
      </c>
      <c r="D110" s="13">
        <f>IF(ISBLANK('PCR (libres)'!L110),"",VLOOKUP('PCR (libres)'!M110,'PCR (libres)'!$A$2:$C$40,3))</f>
        <v>2</v>
      </c>
      <c r="E110" s="14">
        <f>IF(ISBLANK('PCR (libres)'!L110),"",VLOOKUP('PCR (libres)'!L110,'PCR (libres)'!$G$3:$H$100,2))</f>
        <v>16019.9</v>
      </c>
    </row>
    <row r="111" spans="1:28" x14ac:dyDescent="0.25">
      <c r="A111" s="12">
        <f>IF(ISBLANK('PCR (libres)'!L111),"",'PCR (libres)'!L111)</f>
        <v>72</v>
      </c>
      <c r="B111" s="12">
        <f>IF(ISBLANK('PCR (libres)'!L111),"",'PCR (libres)'!M111)</f>
        <v>21</v>
      </c>
      <c r="C111" s="12" t="str">
        <f>IF(ISBLANK('PCR (libres)'!L111),"",CONCATENATE('PCR (libres)'!N111," (",'PCR (libres)'!O111,")"))</f>
        <v>Titular (2)</v>
      </c>
      <c r="D111" s="13">
        <f>IF(ISBLANK('PCR (libres)'!L111),"",VLOOKUP('PCR (libres)'!M111,'PCR (libres)'!$A$2:$C$40,3))</f>
        <v>2</v>
      </c>
      <c r="E111" s="14">
        <f>IF(ISBLANK('PCR (libres)'!L111),"",VLOOKUP('PCR (libres)'!L111,'PCR (libres)'!$G$3:$H$100,2))</f>
        <v>16019.9</v>
      </c>
    </row>
    <row r="112" spans="1:28" x14ac:dyDescent="0.25">
      <c r="A112" s="12">
        <f>IF(ISBLANK('PCR (libres)'!L112),"",'PCR (libres)'!L112)</f>
        <v>72</v>
      </c>
      <c r="B112" s="12">
        <f>IF(ISBLANK('PCR (libres)'!L112),"",'PCR (libres)'!M112)</f>
        <v>22</v>
      </c>
      <c r="C112" s="12" t="str">
        <f>IF(ISBLANK('PCR (libres)'!L112),"",CONCATENATE('PCR (libres)'!N112," (",'PCR (libres)'!O112,")"))</f>
        <v>Titular (3)</v>
      </c>
      <c r="D112" s="13">
        <f>IF(ISBLANK('PCR (libres)'!L112),"",VLOOKUP('PCR (libres)'!M112,'PCR (libres)'!$A$2:$C$40,3))</f>
        <v>3</v>
      </c>
      <c r="E112" s="14">
        <f>IF(ISBLANK('PCR (libres)'!L112),"",VLOOKUP('PCR (libres)'!L112,'PCR (libres)'!$G$3:$H$100,2))</f>
        <v>16019.9</v>
      </c>
    </row>
    <row r="113" spans="1:5" x14ac:dyDescent="0.25">
      <c r="A113" s="12">
        <f>IF(ISBLANK('PCR (libres)'!L113),"",'PCR (libres)'!L113)</f>
        <v>73</v>
      </c>
      <c r="B113" s="12">
        <f>IF(ISBLANK('PCR (libres)'!L113),"",'PCR (libres)'!M113)</f>
        <v>20</v>
      </c>
      <c r="C113" s="12" t="str">
        <f>IF(ISBLANK('PCR (libres)'!L113),"",CONCATENATE('PCR (libres)'!N113," (",'PCR (libres)'!O113,")"))</f>
        <v>Titular (1)</v>
      </c>
      <c r="D113" s="13">
        <f>IF(ISBLANK('PCR (libres)'!L113),"",VLOOKUP('PCR (libres)'!M113,'PCR (libres)'!$A$2:$C$40,3))</f>
        <v>2</v>
      </c>
      <c r="E113" s="14">
        <f>IF(ISBLANK('PCR (libres)'!L113),"",VLOOKUP('PCR (libres)'!L113,'PCR (libres)'!$G$3:$H$100,2))</f>
        <v>16287.39</v>
      </c>
    </row>
    <row r="114" spans="1:5" x14ac:dyDescent="0.25">
      <c r="A114" s="12">
        <f>IF(ISBLANK('PCR (libres)'!L114),"",'PCR (libres)'!L114)</f>
        <v>73</v>
      </c>
      <c r="B114" s="12">
        <f>IF(ISBLANK('PCR (libres)'!L114),"",'PCR (libres)'!M114)</f>
        <v>21</v>
      </c>
      <c r="C114" s="12" t="str">
        <f>IF(ISBLANK('PCR (libres)'!L114),"",CONCATENATE('PCR (libres)'!N114," (",'PCR (libres)'!O114,")"))</f>
        <v>Titular (2)</v>
      </c>
      <c r="D114" s="13">
        <f>IF(ISBLANK('PCR (libres)'!L114),"",VLOOKUP('PCR (libres)'!M114,'PCR (libres)'!$A$2:$C$40,3))</f>
        <v>2</v>
      </c>
      <c r="E114" s="14">
        <f>IF(ISBLANK('PCR (libres)'!L114),"",VLOOKUP('PCR (libres)'!L114,'PCR (libres)'!$G$3:$H$100,2))</f>
        <v>16287.39</v>
      </c>
    </row>
    <row r="115" spans="1:5" x14ac:dyDescent="0.25">
      <c r="A115" s="12">
        <f>IF(ISBLANK('PCR (libres)'!L115),"",'PCR (libres)'!L115)</f>
        <v>73</v>
      </c>
      <c r="B115" s="12">
        <f>IF(ISBLANK('PCR (libres)'!L115),"",'PCR (libres)'!M115)</f>
        <v>22</v>
      </c>
      <c r="C115" s="12" t="str">
        <f>IF(ISBLANK('PCR (libres)'!L115),"",CONCATENATE('PCR (libres)'!N115," (",'PCR (libres)'!O115,")"))</f>
        <v>Titular (3)</v>
      </c>
      <c r="D115" s="13">
        <f>IF(ISBLANK('PCR (libres)'!L115),"",VLOOKUP('PCR (libres)'!M115,'PCR (libres)'!$A$2:$C$40,3))</f>
        <v>3</v>
      </c>
      <c r="E115" s="14">
        <f>IF(ISBLANK('PCR (libres)'!L115),"",VLOOKUP('PCR (libres)'!L115,'PCR (libres)'!$G$3:$H$100,2))</f>
        <v>16287.39</v>
      </c>
    </row>
    <row r="116" spans="1:5" x14ac:dyDescent="0.25">
      <c r="A116" s="12">
        <f>IF(ISBLANK('PCR (libres)'!L116),"",'PCR (libres)'!L116)</f>
        <v>74</v>
      </c>
      <c r="B116" s="12">
        <f>IF(ISBLANK('PCR (libres)'!L116),"",'PCR (libres)'!M116)</f>
        <v>15</v>
      </c>
      <c r="C116" s="12" t="str">
        <f>IF(ISBLANK('PCR (libres)'!L116),"",CONCATENATE('PCR (libres)'!N116," (",'PCR (libres)'!O116,")"))</f>
        <v>Titular (1)</v>
      </c>
      <c r="D116" s="13">
        <f>IF(ISBLANK('PCR (libres)'!L116),"",VLOOKUP('PCR (libres)'!M116,'PCR (libres)'!$A$2:$C$40,3))</f>
        <v>2</v>
      </c>
      <c r="E116" s="14">
        <f>IF(ISBLANK('PCR (libres)'!L116),"",VLOOKUP('PCR (libres)'!L116,'PCR (libres)'!$G$3:$H$100,2))</f>
        <v>17012.3</v>
      </c>
    </row>
    <row r="117" spans="1:5" x14ac:dyDescent="0.25">
      <c r="A117" s="12">
        <f>IF(ISBLANK('PCR (libres)'!L117),"",'PCR (libres)'!L117)</f>
        <v>75</v>
      </c>
      <c r="B117" s="12">
        <f>IF(ISBLANK('PCR (libres)'!L117),"",'PCR (libres)'!M117)</f>
        <v>17</v>
      </c>
      <c r="C117" s="12" t="str">
        <f>IF(ISBLANK('PCR (libres)'!L117),"",CONCATENATE('PCR (libres)'!N117," (",'PCR (libres)'!O117,")"))</f>
        <v>Titular (1)</v>
      </c>
      <c r="D117" s="13">
        <f>IF(ISBLANK('PCR (libres)'!L117),"",VLOOKUP('PCR (libres)'!M117,'PCR (libres)'!$A$2:$C$40,3))</f>
        <v>2</v>
      </c>
      <c r="E117" s="14">
        <f>IF(ISBLANK('PCR (libres)'!L117),"",VLOOKUP('PCR (libres)'!L117,'PCR (libres)'!$G$3:$H$100,2))</f>
        <v>17945.32</v>
      </c>
    </row>
    <row r="118" spans="1:5" x14ac:dyDescent="0.25">
      <c r="A118" s="12">
        <f>IF(ISBLANK('PCR (libres)'!L118),"",'PCR (libres)'!L118)</f>
        <v>76</v>
      </c>
      <c r="B118" s="12">
        <f>IF(ISBLANK('PCR (libres)'!L118),"",'PCR (libres)'!M118)</f>
        <v>11</v>
      </c>
      <c r="C118" s="12" t="str">
        <f>IF(ISBLANK('PCR (libres)'!L118),"",CONCATENATE('PCR (libres)'!N118," (",'PCR (libres)'!O118,")"))</f>
        <v>Titular (1)</v>
      </c>
      <c r="D118" s="13">
        <f>IF(ISBLANK('PCR (libres)'!L118),"",VLOOKUP('PCR (libres)'!M118,'PCR (libres)'!$A$2:$C$40,3))</f>
        <v>1</v>
      </c>
      <c r="E118" s="14">
        <f>IF(ISBLANK('PCR (libres)'!L118),"",VLOOKUP('PCR (libres)'!L118,'PCR (libres)'!$G$3:$H$100,2))</f>
        <v>18227.759999999998</v>
      </c>
    </row>
    <row r="119" spans="1:5" x14ac:dyDescent="0.25">
      <c r="A119" s="12">
        <f>IF(ISBLANK('PCR (libres)'!L119),"",'PCR (libres)'!L119)</f>
        <v>77</v>
      </c>
      <c r="B119" s="12">
        <f>IF(ISBLANK('PCR (libres)'!L119),"",'PCR (libres)'!M119)</f>
        <v>20</v>
      </c>
      <c r="C119" s="12" t="str">
        <f>IF(ISBLANK('PCR (libres)'!L119),"",CONCATENATE('PCR (libres)'!N119," (",'PCR (libres)'!O119,")"))</f>
        <v>Titular (1)</v>
      </c>
      <c r="D119" s="13">
        <f>IF(ISBLANK('PCR (libres)'!L119),"",VLOOKUP('PCR (libres)'!M119,'PCR (libres)'!$A$2:$C$40,3))</f>
        <v>2</v>
      </c>
      <c r="E119" s="14">
        <f>IF(ISBLANK('PCR (libres)'!L119),"",VLOOKUP('PCR (libres)'!L119,'PCR (libres)'!$G$3:$H$100,2))</f>
        <v>18589.78</v>
      </c>
    </row>
    <row r="120" spans="1:5" x14ac:dyDescent="0.25">
      <c r="A120" s="12">
        <f>IF(ISBLANK('PCR (libres)'!L120),"",'PCR (libres)'!L120)</f>
        <v>77</v>
      </c>
      <c r="B120" s="12">
        <f>IF(ISBLANK('PCR (libres)'!L120),"",'PCR (libres)'!M120)</f>
        <v>21</v>
      </c>
      <c r="C120" s="12" t="str">
        <f>IF(ISBLANK('PCR (libres)'!L120),"",CONCATENATE('PCR (libres)'!N120," (",'PCR (libres)'!O120,")"))</f>
        <v>Titular (2)</v>
      </c>
      <c r="D120" s="13">
        <f>IF(ISBLANK('PCR (libres)'!L120),"",VLOOKUP('PCR (libres)'!M120,'PCR (libres)'!$A$2:$C$40,3))</f>
        <v>2</v>
      </c>
      <c r="E120" s="14">
        <f>IF(ISBLANK('PCR (libres)'!L120),"",VLOOKUP('PCR (libres)'!L120,'PCR (libres)'!$G$3:$H$100,2))</f>
        <v>18589.78</v>
      </c>
    </row>
    <row r="121" spans="1:5" x14ac:dyDescent="0.25">
      <c r="A121" s="12">
        <f>IF(ISBLANK('PCR (libres)'!L121),"",'PCR (libres)'!L121)</f>
        <v>77</v>
      </c>
      <c r="B121" s="12">
        <f>IF(ISBLANK('PCR (libres)'!L121),"",'PCR (libres)'!M121)</f>
        <v>22</v>
      </c>
      <c r="C121" s="12" t="str">
        <f>IF(ISBLANK('PCR (libres)'!L121),"",CONCATENATE('PCR (libres)'!N121," (",'PCR (libres)'!O121,")"))</f>
        <v>Titular (3)</v>
      </c>
      <c r="D121" s="13">
        <f>IF(ISBLANK('PCR (libres)'!L121),"",VLOOKUP('PCR (libres)'!M121,'PCR (libres)'!$A$2:$C$40,3))</f>
        <v>3</v>
      </c>
      <c r="E121" s="14">
        <f>IF(ISBLANK('PCR (libres)'!L121),"",VLOOKUP('PCR (libres)'!L121,'PCR (libres)'!$G$3:$H$100,2))</f>
        <v>18589.78</v>
      </c>
    </row>
    <row r="122" spans="1:5" x14ac:dyDescent="0.25">
      <c r="A122" s="12">
        <f>IF(ISBLANK('PCR (libres)'!L122),"",'PCR (libres)'!L122)</f>
        <v>78</v>
      </c>
      <c r="B122" s="12">
        <f>IF(ISBLANK('PCR (libres)'!L122),"",'PCR (libres)'!M122)</f>
        <v>33</v>
      </c>
      <c r="C122" s="12" t="str">
        <f>IF(ISBLANK('PCR (libres)'!L122),"",CONCATENATE('PCR (libres)'!N122," (",'PCR (libres)'!O122,")"))</f>
        <v>Titular (1)</v>
      </c>
      <c r="D122" s="13">
        <f>IF(ISBLANK('PCR (libres)'!L122),"",VLOOKUP('PCR (libres)'!M122,'PCR (libres)'!$A$2:$C$40,3))</f>
        <v>4</v>
      </c>
      <c r="E122" s="14">
        <f>IF(ISBLANK('PCR (libres)'!L122),"",VLOOKUP('PCR (libres)'!L122,'PCR (libres)'!$G$3:$H$100,2))</f>
        <v>19006.32</v>
      </c>
    </row>
    <row r="123" spans="1:5" x14ac:dyDescent="0.25">
      <c r="A123" s="12">
        <f>IF(ISBLANK('PCR (libres)'!L123),"",'PCR (libres)'!L123)</f>
        <v>79</v>
      </c>
      <c r="B123" s="12">
        <f>IF(ISBLANK('PCR (libres)'!L123),"",'PCR (libres)'!M123)</f>
        <v>34</v>
      </c>
      <c r="C123" s="12" t="str">
        <f>IF(ISBLANK('PCR (libres)'!L123),"",CONCATENATE('PCR (libres)'!N123," (",'PCR (libres)'!O123,")"))</f>
        <v>Titular (1)</v>
      </c>
      <c r="D123" s="13">
        <f>IF(ISBLANK('PCR (libres)'!L123),"",VLOOKUP('PCR (libres)'!M123,'PCR (libres)'!$A$2:$C$40,3))</f>
        <v>4</v>
      </c>
      <c r="E123" s="14">
        <f>IF(ISBLANK('PCR (libres)'!L123),"",VLOOKUP('PCR (libres)'!L123,'PCR (libres)'!$G$3:$H$100,2))</f>
        <v>20361.68</v>
      </c>
    </row>
    <row r="124" spans="1:5" x14ac:dyDescent="0.25">
      <c r="A124" s="12">
        <f>IF(ISBLANK('PCR (libres)'!L124),"",'PCR (libres)'!L124)</f>
        <v>79</v>
      </c>
      <c r="B124" s="12">
        <f>IF(ISBLANK('PCR (libres)'!L124),"",'PCR (libres)'!M124)</f>
        <v>35</v>
      </c>
      <c r="C124" s="12" t="str">
        <f>IF(ISBLANK('PCR (libres)'!L124),"",CONCATENATE('PCR (libres)'!N124," (",'PCR (libres)'!O124,")"))</f>
        <v>Titular (2)</v>
      </c>
      <c r="D124" s="13">
        <f>IF(ISBLANK('PCR (libres)'!L124),"",VLOOKUP('PCR (libres)'!M124,'PCR (libres)'!$A$2:$C$40,3))</f>
        <v>4</v>
      </c>
      <c r="E124" s="14">
        <f>IF(ISBLANK('PCR (libres)'!L124),"",VLOOKUP('PCR (libres)'!L124,'PCR (libres)'!$G$3:$H$100,2))</f>
        <v>20361.68</v>
      </c>
    </row>
    <row r="125" spans="1:5" x14ac:dyDescent="0.25">
      <c r="A125" s="12">
        <f>IF(ISBLANK('PCR (libres)'!L125),"",'PCR (libres)'!L125)</f>
        <v>79</v>
      </c>
      <c r="B125" s="12">
        <f>IF(ISBLANK('PCR (libres)'!L125),"",'PCR (libres)'!M125)</f>
        <v>36</v>
      </c>
      <c r="C125" s="12" t="str">
        <f>IF(ISBLANK('PCR (libres)'!L125),"",CONCATENATE('PCR (libres)'!N125," (",'PCR (libres)'!O125,")"))</f>
        <v>Titular (3)</v>
      </c>
      <c r="D125" s="13">
        <f>IF(ISBLANK('PCR (libres)'!L125),"",VLOOKUP('PCR (libres)'!M125,'PCR (libres)'!$A$2:$C$40,3))</f>
        <v>5</v>
      </c>
      <c r="E125" s="14">
        <f>IF(ISBLANK('PCR (libres)'!L125),"",VLOOKUP('PCR (libres)'!L125,'PCR (libres)'!$G$3:$H$100,2))</f>
        <v>20361.68</v>
      </c>
    </row>
    <row r="126" spans="1:5" x14ac:dyDescent="0.25">
      <c r="A126" s="12">
        <f>IF(ISBLANK('PCR (libres)'!L126),"",'PCR (libres)'!L126)</f>
        <v>80</v>
      </c>
      <c r="B126" s="12">
        <f>IF(ISBLANK('PCR (libres)'!L126),"",'PCR (libres)'!M126)</f>
        <v>29</v>
      </c>
      <c r="C126" s="12" t="str">
        <f>IF(ISBLANK('PCR (libres)'!L126),"",CONCATENATE('PCR (libres)'!N126," (",'PCR (libres)'!O126,")"))</f>
        <v>Titular (1)</v>
      </c>
      <c r="D126" s="13">
        <f>IF(ISBLANK('PCR (libres)'!L126),"",VLOOKUP('PCR (libres)'!M126,'PCR (libres)'!$A$2:$C$40,3))</f>
        <v>4</v>
      </c>
      <c r="E126" s="14">
        <f>IF(ISBLANK('PCR (libres)'!L126),"",VLOOKUP('PCR (libres)'!L126,'PCR (libres)'!$G$3:$H$100,2))</f>
        <v>20689.57</v>
      </c>
    </row>
    <row r="127" spans="1:5" x14ac:dyDescent="0.25">
      <c r="A127" s="12">
        <f>IF(ISBLANK('PCR (libres)'!L127),"",'PCR (libres)'!L127)</f>
        <v>81</v>
      </c>
      <c r="B127" s="12">
        <f>IF(ISBLANK('PCR (libres)'!L127),"",'PCR (libres)'!M127)</f>
        <v>25</v>
      </c>
      <c r="C127" s="12" t="str">
        <f>IF(ISBLANK('PCR (libres)'!L127),"",CONCATENATE('PCR (libres)'!N127," (",'PCR (libres)'!O127,")"))</f>
        <v>Titular (1)</v>
      </c>
      <c r="D127" s="13">
        <f>IF(ISBLANK('PCR (libres)'!L127),"",VLOOKUP('PCR (libres)'!M127,'PCR (libres)'!$A$2:$C$40,3))</f>
        <v>3</v>
      </c>
      <c r="E127" s="14">
        <f>IF(ISBLANK('PCR (libres)'!L127),"",VLOOKUP('PCR (libres)'!L127,'PCR (libres)'!$G$3:$H$100,2))</f>
        <v>21638.73</v>
      </c>
    </row>
    <row r="128" spans="1:5" x14ac:dyDescent="0.25">
      <c r="A128" s="12">
        <f>IF(ISBLANK('PCR (libres)'!L128),"",'PCR (libres)'!L128)</f>
        <v>82</v>
      </c>
      <c r="B128" s="12">
        <f>IF(ISBLANK('PCR (libres)'!L128),"",'PCR (libres)'!M128)</f>
        <v>2</v>
      </c>
      <c r="C128" s="12" t="str">
        <f>IF(ISBLANK('PCR (libres)'!L128),"",CONCATENATE('PCR (libres)'!N128," (",'PCR (libres)'!O128,")"))</f>
        <v>Titular (1)</v>
      </c>
      <c r="D128" s="13">
        <f>IF(ISBLANK('PCR (libres)'!L128),"",VLOOKUP('PCR (libres)'!M128,'PCR (libres)'!$A$2:$C$40,3))</f>
        <v>1</v>
      </c>
      <c r="E128" s="14">
        <f>IF(ISBLANK('PCR (libres)'!L128),"",VLOOKUP('PCR (libres)'!L128,'PCR (libres)'!$G$3:$H$100,2))</f>
        <v>21711.96</v>
      </c>
    </row>
    <row r="129" spans="1:5" x14ac:dyDescent="0.25">
      <c r="A129" s="12">
        <f>IF(ISBLANK('PCR (libres)'!L129),"",'PCR (libres)'!L129)</f>
        <v>82</v>
      </c>
      <c r="B129" s="12">
        <f>IF(ISBLANK('PCR (libres)'!L129),"",'PCR (libres)'!M129)</f>
        <v>3</v>
      </c>
      <c r="C129" s="12" t="str">
        <f>IF(ISBLANK('PCR (libres)'!L129),"",CONCATENATE('PCR (libres)'!N129," (",'PCR (libres)'!O129,")"))</f>
        <v>Titular (2)</v>
      </c>
      <c r="D129" s="13">
        <f>IF(ISBLANK('PCR (libres)'!L129),"",VLOOKUP('PCR (libres)'!M129,'PCR (libres)'!$A$2:$C$40,3))</f>
        <v>1</v>
      </c>
      <c r="E129" s="14">
        <f>IF(ISBLANK('PCR (libres)'!L129),"",VLOOKUP('PCR (libres)'!L129,'PCR (libres)'!$G$3:$H$100,2))</f>
        <v>21711.96</v>
      </c>
    </row>
    <row r="130" spans="1:5" x14ac:dyDescent="0.25">
      <c r="A130" s="12">
        <f>IF(ISBLANK('PCR (libres)'!L130),"",'PCR (libres)'!L130)</f>
        <v>83</v>
      </c>
      <c r="B130" s="12">
        <f>IF(ISBLANK('PCR (libres)'!L130),"",'PCR (libres)'!M130)</f>
        <v>1</v>
      </c>
      <c r="C130" s="12" t="str">
        <f>IF(ISBLANK('PCR (libres)'!L130),"",CONCATENATE('PCR (libres)'!N130," (",'PCR (libres)'!O130,")"))</f>
        <v>Titular (1)</v>
      </c>
      <c r="D130" s="13">
        <f>IF(ISBLANK('PCR (libres)'!L130),"",VLOOKUP('PCR (libres)'!M130,'PCR (libres)'!$A$2:$C$40,3))</f>
        <v>1</v>
      </c>
      <c r="E130" s="14">
        <f>IF(ISBLANK('PCR (libres)'!L130),"",VLOOKUP('PCR (libres)'!L130,'PCR (libres)'!$G$3:$H$100,2))</f>
        <v>22028.46</v>
      </c>
    </row>
    <row r="131" spans="1:5" x14ac:dyDescent="0.25">
      <c r="A131" s="12">
        <f>IF(ISBLANK('PCR (libres)'!L131),"",'PCR (libres)'!L131)</f>
        <v>84</v>
      </c>
      <c r="B131" s="12">
        <f>IF(ISBLANK('PCR (libres)'!L131),"",'PCR (libres)'!M131)</f>
        <v>1</v>
      </c>
      <c r="C131" s="12" t="str">
        <f>IF(ISBLANK('PCR (libres)'!L131),"",CONCATENATE('PCR (libres)'!N131," (",'PCR (libres)'!O131,")"))</f>
        <v>Titular (1)</v>
      </c>
      <c r="D131" s="13">
        <f>IF(ISBLANK('PCR (libres)'!L131),"",VLOOKUP('PCR (libres)'!M131,'PCR (libres)'!$A$2:$C$40,3))</f>
        <v>1</v>
      </c>
      <c r="E131" s="14">
        <f>IF(ISBLANK('PCR (libres)'!L131),"",VLOOKUP('PCR (libres)'!L131,'PCR (libres)'!$G$3:$H$100,2))</f>
        <v>22028.46</v>
      </c>
    </row>
    <row r="132" spans="1:5" x14ac:dyDescent="0.25">
      <c r="A132" s="12">
        <f>IF(ISBLANK('PCR (libres)'!L132),"",'PCR (libres)'!L132)</f>
        <v>85</v>
      </c>
      <c r="B132" s="12">
        <f>IF(ISBLANK('PCR (libres)'!L132),"",'PCR (libres)'!M132)</f>
        <v>1</v>
      </c>
      <c r="C132" s="12" t="str">
        <f>IF(ISBLANK('PCR (libres)'!L132),"",CONCATENATE('PCR (libres)'!N132," (",'PCR (libres)'!O132,")"))</f>
        <v>Titular (1)</v>
      </c>
      <c r="D132" s="13">
        <f>IF(ISBLANK('PCR (libres)'!L132),"",VLOOKUP('PCR (libres)'!M132,'PCR (libres)'!$A$2:$C$40,3))</f>
        <v>1</v>
      </c>
      <c r="E132" s="14">
        <f>IF(ISBLANK('PCR (libres)'!L132),"",VLOOKUP('PCR (libres)'!L132,'PCR (libres)'!$G$3:$H$100,2))</f>
        <v>22028.46</v>
      </c>
    </row>
    <row r="133" spans="1:5" x14ac:dyDescent="0.25">
      <c r="A133" s="12">
        <f>IF(ISBLANK('PCR (libres)'!L133),"",'PCR (libres)'!L133)</f>
        <v>86</v>
      </c>
      <c r="B133" s="12">
        <f>IF(ISBLANK('PCR (libres)'!L133),"",'PCR (libres)'!M133)</f>
        <v>9</v>
      </c>
      <c r="C133" s="12" t="str">
        <f>IF(ISBLANK('PCR (libres)'!L133),"",CONCATENATE('PCR (libres)'!N133," (",'PCR (libres)'!O133,")"))</f>
        <v>Titular (1)</v>
      </c>
      <c r="D133" s="13">
        <f>IF(ISBLANK('PCR (libres)'!L133),"",VLOOKUP('PCR (libres)'!M133,'PCR (libres)'!$A$2:$C$40,3))</f>
        <v>1</v>
      </c>
      <c r="E133" s="14">
        <f>IF(ISBLANK('PCR (libres)'!L133),"",VLOOKUP('PCR (libres)'!L133,'PCR (libres)'!$G$3:$H$100,2))</f>
        <v>22373.75</v>
      </c>
    </row>
    <row r="134" spans="1:5" x14ac:dyDescent="0.25">
      <c r="A134" s="12">
        <f>IF(ISBLANK('PCR (libres)'!L134),"",'PCR (libres)'!L134)</f>
        <v>87</v>
      </c>
      <c r="B134" s="12">
        <f>IF(ISBLANK('PCR (libres)'!L134),"",'PCR (libres)'!M134)</f>
        <v>1</v>
      </c>
      <c r="C134" s="12" t="str">
        <f>IF(ISBLANK('PCR (libres)'!L134),"",CONCATENATE('PCR (libres)'!N134," (",'PCR (libres)'!O134,")"))</f>
        <v>Titular (1)</v>
      </c>
      <c r="D134" s="13">
        <f>IF(ISBLANK('PCR (libres)'!L134),"",VLOOKUP('PCR (libres)'!M134,'PCR (libres)'!$A$2:$C$40,3))</f>
        <v>1</v>
      </c>
      <c r="E134" s="14">
        <f>IF(ISBLANK('PCR (libres)'!L134),"",VLOOKUP('PCR (libres)'!L134,'PCR (libres)'!$G$3:$H$100,2))</f>
        <v>22428.46</v>
      </c>
    </row>
    <row r="135" spans="1:5" x14ac:dyDescent="0.25">
      <c r="A135" s="12">
        <f>IF(ISBLANK('PCR (libres)'!L135),"",'PCR (libres)'!L135)</f>
        <v>88</v>
      </c>
      <c r="B135" s="12">
        <f>IF(ISBLANK('PCR (libres)'!L135),"",'PCR (libres)'!M135)</f>
        <v>1</v>
      </c>
      <c r="C135" s="12" t="str">
        <f>IF(ISBLANK('PCR (libres)'!L135),"",CONCATENATE('PCR (libres)'!N135," (",'PCR (libres)'!O135,")"))</f>
        <v>Titular (1)</v>
      </c>
      <c r="D135" s="13">
        <f>IF(ISBLANK('PCR (libres)'!L135),"",VLOOKUP('PCR (libres)'!M135,'PCR (libres)'!$A$2:$C$40,3))</f>
        <v>1</v>
      </c>
      <c r="E135" s="14">
        <f>IF(ISBLANK('PCR (libres)'!L135),"",VLOOKUP('PCR (libres)'!L135,'PCR (libres)'!$G$3:$H$100,2))</f>
        <v>22428.46</v>
      </c>
    </row>
    <row r="136" spans="1:5" x14ac:dyDescent="0.25">
      <c r="A136" s="12">
        <f>IF(ISBLANK('PCR (libres)'!L136),"",'PCR (libres)'!L136)</f>
        <v>89</v>
      </c>
      <c r="B136" s="12">
        <f>IF(ISBLANK('PCR (libres)'!L136),"",'PCR (libres)'!M136)</f>
        <v>1</v>
      </c>
      <c r="C136" s="12" t="str">
        <f>IF(ISBLANK('PCR (libres)'!L136),"",CONCATENATE('PCR (libres)'!N136," (",'PCR (libres)'!O136,")"))</f>
        <v>Titular (1)</v>
      </c>
      <c r="D136" s="13">
        <f>IF(ISBLANK('PCR (libres)'!L136),"",VLOOKUP('PCR (libres)'!M136,'PCR (libres)'!$A$2:$C$40,3))</f>
        <v>1</v>
      </c>
      <c r="E136" s="14">
        <f>IF(ISBLANK('PCR (libres)'!L136),"",VLOOKUP('PCR (libres)'!L136,'PCR (libres)'!$G$3:$H$100,2))</f>
        <v>22478.46</v>
      </c>
    </row>
    <row r="137" spans="1:5" x14ac:dyDescent="0.25">
      <c r="A137" s="12">
        <f>IF(ISBLANK('PCR (libres)'!L137),"",'PCR (libres)'!L137)</f>
        <v>90</v>
      </c>
      <c r="B137" s="12">
        <f>IF(ISBLANK('PCR (libres)'!L137),"",'PCR (libres)'!M137)</f>
        <v>23</v>
      </c>
      <c r="C137" s="12" t="str">
        <f>IF(ISBLANK('PCR (libres)'!L137),"",CONCATENATE('PCR (libres)'!N137," (",'PCR (libres)'!O137,")"))</f>
        <v>Titular (1)</v>
      </c>
      <c r="D137" s="13">
        <f>IF(ISBLANK('PCR (libres)'!L137),"",VLOOKUP('PCR (libres)'!M137,'PCR (libres)'!$A$2:$C$40,3))</f>
        <v>3</v>
      </c>
      <c r="E137" s="14">
        <f>IF(ISBLANK('PCR (libres)'!L137),"",VLOOKUP('PCR (libres)'!L137,'PCR (libres)'!$G$3:$H$100,2))</f>
        <v>22539.39</v>
      </c>
    </row>
    <row r="138" spans="1:5" x14ac:dyDescent="0.25">
      <c r="A138" s="12">
        <f>IF(ISBLANK('PCR (libres)'!L138),"",'PCR (libres)'!L138)</f>
        <v>91</v>
      </c>
      <c r="B138" s="12">
        <f>IF(ISBLANK('PCR (libres)'!L138),"",'PCR (libres)'!M138)</f>
        <v>5</v>
      </c>
      <c r="C138" s="12" t="str">
        <f>IF(ISBLANK('PCR (libres)'!L138),"",CONCATENATE('PCR (libres)'!N138," (",'PCR (libres)'!O138,")"))</f>
        <v>Titular (1)</v>
      </c>
      <c r="D138" s="13">
        <f>IF(ISBLANK('PCR (libres)'!L138),"",VLOOKUP('PCR (libres)'!M138,'PCR (libres)'!$A$2:$C$40,3))</f>
        <v>1</v>
      </c>
      <c r="E138" s="14">
        <f>IF(ISBLANK('PCR (libres)'!L138),"",VLOOKUP('PCR (libres)'!L138,'PCR (libres)'!$G$3:$H$100,2))</f>
        <v>23096.720000000001</v>
      </c>
    </row>
    <row r="139" spans="1:5" x14ac:dyDescent="0.25">
      <c r="A139" s="12">
        <f>IF(ISBLANK('PCR (libres)'!L139),"",'PCR (libres)'!L139)</f>
        <v>91</v>
      </c>
      <c r="B139" s="12">
        <f>IF(ISBLANK('PCR (libres)'!L139),"",'PCR (libres)'!M139)</f>
        <v>6</v>
      </c>
      <c r="C139" s="12" t="str">
        <f>IF(ISBLANK('PCR (libres)'!L139),"",CONCATENATE('PCR (libres)'!N139," (",'PCR (libres)'!O139,")"))</f>
        <v>Titular (2)</v>
      </c>
      <c r="D139" s="13">
        <f>IF(ISBLANK('PCR (libres)'!L139),"",VLOOKUP('PCR (libres)'!M139,'PCR (libres)'!$A$2:$C$40,3))</f>
        <v>1</v>
      </c>
      <c r="E139" s="14">
        <f>IF(ISBLANK('PCR (libres)'!L139),"",VLOOKUP('PCR (libres)'!L139,'PCR (libres)'!$G$3:$H$100,2))</f>
        <v>23096.720000000001</v>
      </c>
    </row>
    <row r="140" spans="1:5" x14ac:dyDescent="0.25">
      <c r="A140" s="12">
        <f>IF(ISBLANK('PCR (libres)'!L140),"",'PCR (libres)'!L140)</f>
        <v>91</v>
      </c>
      <c r="B140" s="12">
        <f>IF(ISBLANK('PCR (libres)'!L140),"",'PCR (libres)'!M140)</f>
        <v>7</v>
      </c>
      <c r="C140" s="12" t="str">
        <f>IF(ISBLANK('PCR (libres)'!L140),"",CONCATENATE('PCR (libres)'!N140," (",'PCR (libres)'!O140,")"))</f>
        <v>Titular (3)</v>
      </c>
      <c r="D140" s="13">
        <f>IF(ISBLANK('PCR (libres)'!L140),"",VLOOKUP('PCR (libres)'!M140,'PCR (libres)'!$A$2:$C$40,3))</f>
        <v>1</v>
      </c>
      <c r="E140" s="14">
        <f>IF(ISBLANK('PCR (libres)'!L140),"",VLOOKUP('PCR (libres)'!L140,'PCR (libres)'!$G$3:$H$100,2))</f>
        <v>23096.720000000001</v>
      </c>
    </row>
    <row r="141" spans="1:5" x14ac:dyDescent="0.25">
      <c r="A141" s="12">
        <f>IF(ISBLANK('PCR (libres)'!L141),"",'PCR (libres)'!L141)</f>
        <v>92</v>
      </c>
      <c r="B141" s="12">
        <f>IF(ISBLANK('PCR (libres)'!L141),"",'PCR (libres)'!M141)</f>
        <v>5</v>
      </c>
      <c r="C141" s="12" t="str">
        <f>IF(ISBLANK('PCR (libres)'!L141),"",CONCATENATE('PCR (libres)'!N141," (",'PCR (libres)'!O141,")"))</f>
        <v>Titular (1)</v>
      </c>
      <c r="D141" s="13">
        <f>IF(ISBLANK('PCR (libres)'!L141),"",VLOOKUP('PCR (libres)'!M141,'PCR (libres)'!$A$2:$C$40,3))</f>
        <v>1</v>
      </c>
      <c r="E141" s="14">
        <f>IF(ISBLANK('PCR (libres)'!L141),"",VLOOKUP('PCR (libres)'!L141,'PCR (libres)'!$G$3:$H$100,2))</f>
        <v>23096.720000000001</v>
      </c>
    </row>
    <row r="142" spans="1:5" x14ac:dyDescent="0.25">
      <c r="A142" s="12">
        <f>IF(ISBLANK('PCR (libres)'!L142),"",'PCR (libres)'!L142)</f>
        <v>92</v>
      </c>
      <c r="B142" s="12">
        <f>IF(ISBLANK('PCR (libres)'!L142),"",'PCR (libres)'!M142)</f>
        <v>6</v>
      </c>
      <c r="C142" s="12" t="str">
        <f>IF(ISBLANK('PCR (libres)'!L142),"",CONCATENATE('PCR (libres)'!N142," (",'PCR (libres)'!O142,")"))</f>
        <v>Titular (2)</v>
      </c>
      <c r="D142" s="13">
        <f>IF(ISBLANK('PCR (libres)'!L142),"",VLOOKUP('PCR (libres)'!M142,'PCR (libres)'!$A$2:$C$40,3))</f>
        <v>1</v>
      </c>
      <c r="E142" s="14">
        <f>IF(ISBLANK('PCR (libres)'!L142),"",VLOOKUP('PCR (libres)'!L142,'PCR (libres)'!$G$3:$H$100,2))</f>
        <v>23096.720000000001</v>
      </c>
    </row>
    <row r="143" spans="1:5" x14ac:dyDescent="0.25">
      <c r="A143" s="12">
        <f>IF(ISBLANK('PCR (libres)'!L143),"",'PCR (libres)'!L143)</f>
        <v>92</v>
      </c>
      <c r="B143" s="12">
        <f>IF(ISBLANK('PCR (libres)'!L143),"",'PCR (libres)'!M143)</f>
        <v>7</v>
      </c>
      <c r="C143" s="12" t="str">
        <f>IF(ISBLANK('PCR (libres)'!L143),"",CONCATENATE('PCR (libres)'!N143," (",'PCR (libres)'!O143,")"))</f>
        <v>Titular (3)</v>
      </c>
      <c r="D143" s="13">
        <f>IF(ISBLANK('PCR (libres)'!L143),"",VLOOKUP('PCR (libres)'!M143,'PCR (libres)'!$A$2:$C$40,3))</f>
        <v>1</v>
      </c>
      <c r="E143" s="14">
        <f>IF(ISBLANK('PCR (libres)'!L143),"",VLOOKUP('PCR (libres)'!L143,'PCR (libres)'!$G$3:$H$100,2))</f>
        <v>23096.720000000001</v>
      </c>
    </row>
    <row r="144" spans="1:5" x14ac:dyDescent="0.25">
      <c r="A144" s="12">
        <f>IF(ISBLANK('PCR (libres)'!L144),"",'PCR (libres)'!L144)</f>
        <v>93</v>
      </c>
      <c r="B144" s="12">
        <f>IF(ISBLANK('PCR (libres)'!L144),"",'PCR (libres)'!M144)</f>
        <v>5</v>
      </c>
      <c r="C144" s="12" t="str">
        <f>IF(ISBLANK('PCR (libres)'!L144),"",CONCATENATE('PCR (libres)'!N144," (",'PCR (libres)'!O144,")"))</f>
        <v>Titular (1)</v>
      </c>
      <c r="D144" s="13">
        <f>IF(ISBLANK('PCR (libres)'!L144),"",VLOOKUP('PCR (libres)'!M144,'PCR (libres)'!$A$2:$C$40,3))</f>
        <v>1</v>
      </c>
      <c r="E144" s="14">
        <f>IF(ISBLANK('PCR (libres)'!L144),"",VLOOKUP('PCR (libres)'!L144,'PCR (libres)'!$G$3:$H$100,2))</f>
        <v>23096.720000000001</v>
      </c>
    </row>
    <row r="145" spans="1:5" x14ac:dyDescent="0.25">
      <c r="A145" s="12">
        <f>IF(ISBLANK('PCR (libres)'!L145),"",'PCR (libres)'!L145)</f>
        <v>93</v>
      </c>
      <c r="B145" s="12">
        <f>IF(ISBLANK('PCR (libres)'!L145),"",'PCR (libres)'!M145)</f>
        <v>6</v>
      </c>
      <c r="C145" s="12" t="str">
        <f>IF(ISBLANK('PCR (libres)'!L145),"",CONCATENATE('PCR (libres)'!N145," (",'PCR (libres)'!O145,")"))</f>
        <v>Titular (2)</v>
      </c>
      <c r="D145" s="13">
        <f>IF(ISBLANK('PCR (libres)'!L145),"",VLOOKUP('PCR (libres)'!M145,'PCR (libres)'!$A$2:$C$40,3))</f>
        <v>1</v>
      </c>
      <c r="E145" s="14">
        <f>IF(ISBLANK('PCR (libres)'!L145),"",VLOOKUP('PCR (libres)'!L145,'PCR (libres)'!$G$3:$H$100,2))</f>
        <v>23096.720000000001</v>
      </c>
    </row>
    <row r="146" spans="1:5" x14ac:dyDescent="0.25">
      <c r="A146" s="12">
        <f>IF(ISBLANK('PCR (libres)'!L146),"",'PCR (libres)'!L146)</f>
        <v>93</v>
      </c>
      <c r="B146" s="12">
        <f>IF(ISBLANK('PCR (libres)'!L146),"",'PCR (libres)'!M146)</f>
        <v>7</v>
      </c>
      <c r="C146" s="12" t="str">
        <f>IF(ISBLANK('PCR (libres)'!L146),"",CONCATENATE('PCR (libres)'!N146," (",'PCR (libres)'!O146,")"))</f>
        <v>Titular (3)</v>
      </c>
      <c r="D146" s="13">
        <f>IF(ISBLANK('PCR (libres)'!L146),"",VLOOKUP('PCR (libres)'!M146,'PCR (libres)'!$A$2:$C$40,3))</f>
        <v>1</v>
      </c>
      <c r="E146" s="14">
        <f>IF(ISBLANK('PCR (libres)'!L146),"",VLOOKUP('PCR (libres)'!L146,'PCR (libres)'!$G$3:$H$100,2))</f>
        <v>23096.720000000001</v>
      </c>
    </row>
    <row r="147" spans="1:5" x14ac:dyDescent="0.25">
      <c r="A147" s="12">
        <f>IF(ISBLANK('PCR (libres)'!L147),"",'PCR (libres)'!L147)</f>
        <v>94</v>
      </c>
      <c r="B147" s="12">
        <f>IF(ISBLANK('PCR (libres)'!L147),"",'PCR (libres)'!M147)</f>
        <v>1</v>
      </c>
      <c r="C147" s="12" t="str">
        <f>IF(ISBLANK('PCR (libres)'!L147),"",CONCATENATE('PCR (libres)'!N147," (",'PCR (libres)'!O147,")"))</f>
        <v>Titular (1)</v>
      </c>
      <c r="D147" s="13">
        <f>IF(ISBLANK('PCR (libres)'!L147),"",VLOOKUP('PCR (libres)'!M147,'PCR (libres)'!$A$2:$C$40,3))</f>
        <v>1</v>
      </c>
      <c r="E147" s="14">
        <f>IF(ISBLANK('PCR (libres)'!L147),"",VLOOKUP('PCR (libres)'!L147,'PCR (libres)'!$G$3:$H$100,2))</f>
        <v>23128.46</v>
      </c>
    </row>
    <row r="148" spans="1:5" x14ac:dyDescent="0.25">
      <c r="A148" s="12">
        <f>IF(ISBLANK('PCR (libres)'!L148),"",'PCR (libres)'!L148)</f>
        <v>95</v>
      </c>
      <c r="B148" s="12">
        <f>IF(ISBLANK('PCR (libres)'!L148),"",'PCR (libres)'!M148)</f>
        <v>1</v>
      </c>
      <c r="C148" s="12" t="str">
        <f>IF(ISBLANK('PCR (libres)'!L148),"",CONCATENATE('PCR (libres)'!N148," (",'PCR (libres)'!O148,")"))</f>
        <v>Titular (1)</v>
      </c>
      <c r="D148" s="13">
        <f>IF(ISBLANK('PCR (libres)'!L148),"",VLOOKUP('PCR (libres)'!M148,'PCR (libres)'!$A$2:$C$40,3))</f>
        <v>1</v>
      </c>
      <c r="E148" s="14">
        <f>IF(ISBLANK('PCR (libres)'!L148),"",VLOOKUP('PCR (libres)'!L148,'PCR (libres)'!$G$3:$H$100,2))</f>
        <v>23128.46</v>
      </c>
    </row>
    <row r="149" spans="1:5" x14ac:dyDescent="0.25">
      <c r="A149" s="12">
        <f>IF(ISBLANK('PCR (libres)'!L149),"",'PCR (libres)'!L149)</f>
        <v>96</v>
      </c>
      <c r="B149" s="12">
        <f>IF(ISBLANK('PCR (libres)'!L149),"",'PCR (libres)'!M149)</f>
        <v>1</v>
      </c>
      <c r="C149" s="12" t="str">
        <f>IF(ISBLANK('PCR (libres)'!L149),"",CONCATENATE('PCR (libres)'!N149," (",'PCR (libres)'!O149,")"))</f>
        <v>Titular (1)</v>
      </c>
      <c r="D149" s="13">
        <f>IF(ISBLANK('PCR (libres)'!L149),"",VLOOKUP('PCR (libres)'!M149,'PCR (libres)'!$A$2:$C$40,3))</f>
        <v>1</v>
      </c>
      <c r="E149" s="14">
        <f>IF(ISBLANK('PCR (libres)'!L149),"",VLOOKUP('PCR (libres)'!L149,'PCR (libres)'!$G$3:$H$100,2))</f>
        <v>23128.46</v>
      </c>
    </row>
    <row r="150" spans="1:5" x14ac:dyDescent="0.25">
      <c r="A150" s="12">
        <f>IF(ISBLANK('PCR (libres)'!L150),"",'PCR (libres)'!L150)</f>
        <v>97</v>
      </c>
      <c r="B150" s="12">
        <f>IF(ISBLANK('PCR (libres)'!L150),"",'PCR (libres)'!M150)</f>
        <v>20</v>
      </c>
      <c r="C150" s="12" t="str">
        <f>IF(ISBLANK('PCR (libres)'!L150),"",CONCATENATE('PCR (libres)'!N150," (",'PCR (libres)'!O150,")"))</f>
        <v>Titular (1)</v>
      </c>
      <c r="D150" s="13">
        <f>IF(ISBLANK('PCR (libres)'!L150),"",VLOOKUP('PCR (libres)'!M150,'PCR (libres)'!$A$2:$C$40,3))</f>
        <v>2</v>
      </c>
      <c r="E150" s="14">
        <f>IF(ISBLANK('PCR (libres)'!L150),"",VLOOKUP('PCR (libres)'!L150,'PCR (libres)'!$G$3:$H$100,2))</f>
        <v>23266.54</v>
      </c>
    </row>
    <row r="151" spans="1:5" x14ac:dyDescent="0.25">
      <c r="A151" s="12">
        <f>IF(ISBLANK('PCR (libres)'!L151),"",'PCR (libres)'!L151)</f>
        <v>97</v>
      </c>
      <c r="B151" s="12">
        <f>IF(ISBLANK('PCR (libres)'!L151),"",'PCR (libres)'!M151)</f>
        <v>21</v>
      </c>
      <c r="C151" s="12" t="str">
        <f>IF(ISBLANK('PCR (libres)'!L151),"",CONCATENATE('PCR (libres)'!N151," (",'PCR (libres)'!O151,")"))</f>
        <v>Titular (2)</v>
      </c>
      <c r="D151" s="13">
        <f>IF(ISBLANK('PCR (libres)'!L151),"",VLOOKUP('PCR (libres)'!M151,'PCR (libres)'!$A$2:$C$40,3))</f>
        <v>2</v>
      </c>
      <c r="E151" s="14">
        <f>IF(ISBLANK('PCR (libres)'!L151),"",VLOOKUP('PCR (libres)'!L151,'PCR (libres)'!$G$3:$H$100,2))</f>
        <v>23266.54</v>
      </c>
    </row>
    <row r="152" spans="1:5" x14ac:dyDescent="0.25">
      <c r="A152" s="12">
        <f>IF(ISBLANK('PCR (libres)'!L152),"",'PCR (libres)'!L152)</f>
        <v>97</v>
      </c>
      <c r="B152" s="12">
        <f>IF(ISBLANK('PCR (libres)'!L152),"",'PCR (libres)'!M152)</f>
        <v>22</v>
      </c>
      <c r="C152" s="12" t="str">
        <f>IF(ISBLANK('PCR (libres)'!L152),"",CONCATENATE('PCR (libres)'!N152," (",'PCR (libres)'!O152,")"))</f>
        <v>Titular (3)</v>
      </c>
      <c r="D152" s="13">
        <f>IF(ISBLANK('PCR (libres)'!L152),"",VLOOKUP('PCR (libres)'!M152,'PCR (libres)'!$A$2:$C$40,3))</f>
        <v>3</v>
      </c>
      <c r="E152" s="14">
        <f>IF(ISBLANK('PCR (libres)'!L152),"",VLOOKUP('PCR (libres)'!L152,'PCR (libres)'!$G$3:$H$100,2))</f>
        <v>23266.54</v>
      </c>
    </row>
    <row r="153" spans="1:5" x14ac:dyDescent="0.25">
      <c r="A153" s="12">
        <f>IF(ISBLANK('PCR (libres)'!L153),"",'PCR (libres)'!L153)</f>
        <v>98</v>
      </c>
      <c r="B153" s="12">
        <f>IF(ISBLANK('PCR (libres)'!L153),"",'PCR (libres)'!M153)</f>
        <v>1</v>
      </c>
      <c r="C153" s="12" t="str">
        <f>IF(ISBLANK('PCR (libres)'!L153),"",CONCATENATE('PCR (libres)'!N153," (",'PCR (libres)'!O153,")"))</f>
        <v>Titular (1)</v>
      </c>
      <c r="D153" s="13">
        <f>IF(ISBLANK('PCR (libres)'!L153),"",VLOOKUP('PCR (libres)'!M153,'PCR (libres)'!$A$2:$C$40,3))</f>
        <v>1</v>
      </c>
      <c r="E153" s="14">
        <f>IF(ISBLANK('PCR (libres)'!L153),"",VLOOKUP('PCR (libres)'!L153,'PCR (libres)'!$G$3:$H$100,2))</f>
        <v>24548.47</v>
      </c>
    </row>
    <row r="154" spans="1:5" x14ac:dyDescent="0.25">
      <c r="A154" s="12" t="str">
        <f>IF(ISBLANK('PCR (libres)'!L154),"",'PCR (libres)'!L154)</f>
        <v/>
      </c>
      <c r="B154" s="12" t="str">
        <f>IF(ISBLANK('PCR (libres)'!L154),"",'PCR (libres)'!M154)</f>
        <v/>
      </c>
      <c r="C154" s="12" t="str">
        <f>IF(ISBLANK('PCR (libres)'!L154),"",CONCATENATE('PCR (libres)'!N154," (",'PCR (libres)'!O154,")"))</f>
        <v/>
      </c>
      <c r="D154" s="13" t="str">
        <f>IF(ISBLANK('PCR (libres)'!L154),"",VLOOKUP('PCR (libres)'!M154,'PCR (libres)'!$A$2:$C$40,3))</f>
        <v/>
      </c>
      <c r="E154" s="14" t="str">
        <f>IF(ISBLANK('PCR (libres)'!L154),"",VLOOKUP('PCR (libres)'!L154,'PCR (libres)'!$G$3:$H$100,2))</f>
        <v/>
      </c>
    </row>
    <row r="155" spans="1:5" x14ac:dyDescent="0.25">
      <c r="A155" s="12" t="str">
        <f>IF(ISBLANK('PCR (libres)'!L155),"",'PCR (libres)'!L155)</f>
        <v/>
      </c>
      <c r="B155" s="12" t="str">
        <f>IF(ISBLANK('PCR (libres)'!L155),"",'PCR (libres)'!M155)</f>
        <v/>
      </c>
      <c r="C155" s="12" t="str">
        <f>IF(ISBLANK('PCR (libres)'!L155),"",CONCATENATE('PCR (libres)'!N155," (",'PCR (libres)'!O155,")"))</f>
        <v/>
      </c>
      <c r="D155" s="13" t="str">
        <f>IF(ISBLANK('PCR (libres)'!L155),"",VLOOKUP('PCR (libres)'!M155,'PCR (libres)'!$A$2:$C$40,3))</f>
        <v/>
      </c>
      <c r="E155" s="14" t="str">
        <f>IF(ISBLANK('PCR (libres)'!L155),"",VLOOKUP('PCR (libres)'!L155,'PCR (libres)'!$G$3:$H$100,2))</f>
        <v/>
      </c>
    </row>
    <row r="156" spans="1:5" x14ac:dyDescent="0.25">
      <c r="A156" s="12" t="str">
        <f>IF(ISBLANK('PCR (libres)'!L156),"",'PCR (libres)'!L156)</f>
        <v/>
      </c>
      <c r="B156" s="12" t="str">
        <f>IF(ISBLANK('PCR (libres)'!L156),"",'PCR (libres)'!M156)</f>
        <v/>
      </c>
      <c r="C156" s="12" t="str">
        <f>IF(ISBLANK('PCR (libres)'!L156),"",CONCATENATE('PCR (libres)'!N156," (",'PCR (libres)'!O156,")"))</f>
        <v/>
      </c>
      <c r="D156" s="13" t="str">
        <f>IF(ISBLANK('PCR (libres)'!L156),"",VLOOKUP('PCR (libres)'!M156,'PCR (libres)'!$A$2:$C$40,3))</f>
        <v/>
      </c>
      <c r="E156" s="14" t="str">
        <f>IF(ISBLANK('PCR (libres)'!L156),"",VLOOKUP('PCR (libres)'!L156,'PCR (libres)'!$G$3:$H$100,2))</f>
        <v/>
      </c>
    </row>
    <row r="157" spans="1:5" x14ac:dyDescent="0.25">
      <c r="A157" s="12" t="str">
        <f>IF(ISBLANK('PCR (libres)'!L157),"",'PCR (libres)'!L157)</f>
        <v/>
      </c>
      <c r="B157" s="12" t="str">
        <f>IF(ISBLANK('PCR (libres)'!L157),"",'PCR (libres)'!M157)</f>
        <v/>
      </c>
      <c r="C157" s="12" t="str">
        <f>IF(ISBLANK('PCR (libres)'!L157),"",CONCATENATE('PCR (libres)'!N157," (",'PCR (libres)'!O157,")"))</f>
        <v/>
      </c>
      <c r="D157" s="13" t="str">
        <f>IF(ISBLANK('PCR (libres)'!L157),"",VLOOKUP('PCR (libres)'!M157,'PCR (libres)'!$A$2:$C$40,3))</f>
        <v/>
      </c>
      <c r="E157" s="14" t="str">
        <f>IF(ISBLANK('PCR (libres)'!L157),"",VLOOKUP('PCR (libres)'!L157,'PCR (libres)'!$G$3:$H$100,2))</f>
        <v/>
      </c>
    </row>
    <row r="158" spans="1:5" x14ac:dyDescent="0.25">
      <c r="A158" s="12" t="str">
        <f>IF(ISBLANK('PCR (libres)'!L158),"",'PCR (libres)'!L158)</f>
        <v/>
      </c>
      <c r="B158" s="12" t="str">
        <f>IF(ISBLANK('PCR (libres)'!L158),"",'PCR (libres)'!M158)</f>
        <v/>
      </c>
      <c r="C158" s="12" t="str">
        <f>IF(ISBLANK('PCR (libres)'!L158),"",CONCATENATE('PCR (libres)'!N158," (",'PCR (libres)'!O158,")"))</f>
        <v/>
      </c>
      <c r="D158" s="13" t="str">
        <f>IF(ISBLANK('PCR (libres)'!L158),"",VLOOKUP('PCR (libres)'!M158,'PCR (libres)'!$A$2:$C$40,3))</f>
        <v/>
      </c>
      <c r="E158" s="14" t="str">
        <f>IF(ISBLANK('PCR (libres)'!L158),"",VLOOKUP('PCR (libres)'!L158,'PCR (libres)'!$G$3:$H$100,2))</f>
        <v/>
      </c>
    </row>
    <row r="159" spans="1:5" x14ac:dyDescent="0.25">
      <c r="A159" s="12" t="str">
        <f>IF(ISBLANK('PCR (libres)'!L159),"",'PCR (libres)'!L159)</f>
        <v/>
      </c>
      <c r="B159" s="12" t="str">
        <f>IF(ISBLANK('PCR (libres)'!L159),"",'PCR (libres)'!M159)</f>
        <v/>
      </c>
      <c r="C159" s="12" t="str">
        <f>IF(ISBLANK('PCR (libres)'!L159),"",CONCATENATE('PCR (libres)'!N159," (",'PCR (libres)'!O159,")"))</f>
        <v/>
      </c>
      <c r="D159" s="13" t="str">
        <f>IF(ISBLANK('PCR (libres)'!L159),"",VLOOKUP('PCR (libres)'!M159,'PCR (libres)'!$A$2:$C$40,3))</f>
        <v/>
      </c>
      <c r="E159" s="14" t="str">
        <f>IF(ISBLANK('PCR (libres)'!L159),"",VLOOKUP('PCR (libres)'!L159,'PCR (libres)'!$G$3:$H$100,2))</f>
        <v/>
      </c>
    </row>
    <row r="160" spans="1:5" x14ac:dyDescent="0.25">
      <c r="A160" s="12" t="str">
        <f>IF(ISBLANK('PCR (libres)'!L160),"",'PCR (libres)'!L160)</f>
        <v/>
      </c>
      <c r="B160" s="12" t="str">
        <f>IF(ISBLANK('PCR (libres)'!L160),"",'PCR (libres)'!M160)</f>
        <v/>
      </c>
      <c r="C160" s="12" t="str">
        <f>IF(ISBLANK('PCR (libres)'!L160),"",CONCATENATE('PCR (libres)'!N160," (",'PCR (libres)'!O160,")"))</f>
        <v/>
      </c>
      <c r="D160" s="13" t="str">
        <f>IF(ISBLANK('PCR (libres)'!L160),"",VLOOKUP('PCR (libres)'!M160,'PCR (libres)'!$A$2:$C$40,3))</f>
        <v/>
      </c>
      <c r="E160" s="14" t="str">
        <f>IF(ISBLANK('PCR (libres)'!L160),"",VLOOKUP('PCR (libres)'!L160,'PCR (libres)'!$G$3:$H$100,2))</f>
        <v/>
      </c>
    </row>
    <row r="161" spans="1:5" x14ac:dyDescent="0.25">
      <c r="A161" s="12" t="str">
        <f>IF(ISBLANK('PCR (libres)'!L161),"",'PCR (libres)'!L161)</f>
        <v/>
      </c>
      <c r="B161" s="12" t="str">
        <f>IF(ISBLANK('PCR (libres)'!L161),"",'PCR (libres)'!M161)</f>
        <v/>
      </c>
      <c r="C161" s="12" t="str">
        <f>IF(ISBLANK('PCR (libres)'!L161),"",CONCATENATE('PCR (libres)'!N161," (",'PCR (libres)'!O161,")"))</f>
        <v/>
      </c>
      <c r="D161" s="13" t="str">
        <f>IF(ISBLANK('PCR (libres)'!L161),"",VLOOKUP('PCR (libres)'!M161,'PCR (libres)'!$A$2:$C$40,3))</f>
        <v/>
      </c>
      <c r="E161" s="14" t="str">
        <f>IF(ISBLANK('PCR (libres)'!L161),"",VLOOKUP('PCR (libres)'!L161,'PCR (libres)'!$G$3:$H$100,2))</f>
        <v/>
      </c>
    </row>
    <row r="162" spans="1:5" x14ac:dyDescent="0.25">
      <c r="A162" s="12" t="str">
        <f>IF(ISBLANK('PCR (libres)'!L162),"",'PCR (libres)'!L162)</f>
        <v/>
      </c>
      <c r="B162" s="12" t="str">
        <f>IF(ISBLANK('PCR (libres)'!L162),"",'PCR (libres)'!M162)</f>
        <v/>
      </c>
      <c r="C162" s="12" t="str">
        <f>IF(ISBLANK('PCR (libres)'!L162),"",CONCATENATE('PCR (libres)'!N162," (",'PCR (libres)'!O162,")"))</f>
        <v/>
      </c>
      <c r="D162" s="13" t="str">
        <f>IF(ISBLANK('PCR (libres)'!L162),"",VLOOKUP('PCR (libres)'!M162,'PCR (libres)'!$A$2:$C$40,3))</f>
        <v/>
      </c>
      <c r="E162" s="14" t="str">
        <f>IF(ISBLANK('PCR (libres)'!L162),"",VLOOKUP('PCR (libres)'!L162,'PCR (libres)'!$G$3:$H$100,2))</f>
        <v/>
      </c>
    </row>
    <row r="163" spans="1:5" x14ac:dyDescent="0.25">
      <c r="A163" s="12" t="str">
        <f>IF(ISBLANK('PCR (libres)'!L163),"",'PCR (libres)'!L163)</f>
        <v/>
      </c>
      <c r="B163" s="12" t="str">
        <f>IF(ISBLANK('PCR (libres)'!L163),"",'PCR (libres)'!M163)</f>
        <v/>
      </c>
      <c r="C163" s="12" t="str">
        <f>IF(ISBLANK('PCR (libres)'!L163),"",CONCATENATE('PCR (libres)'!N163," (",'PCR (libres)'!O163,")"))</f>
        <v/>
      </c>
      <c r="D163" s="13" t="str">
        <f>IF(ISBLANK('PCR (libres)'!L163),"",VLOOKUP('PCR (libres)'!M163,'PCR (libres)'!$A$2:$C$40,3))</f>
        <v/>
      </c>
      <c r="E163" s="14" t="str">
        <f>IF(ISBLANK('PCR (libres)'!L163),"",VLOOKUP('PCR (libres)'!L163,'PCR (libres)'!$G$3:$H$100,2))</f>
        <v/>
      </c>
    </row>
    <row r="164" spans="1:5" x14ac:dyDescent="0.25">
      <c r="A164" s="12" t="str">
        <f>IF(ISBLANK('PCR (libres)'!L164),"",'PCR (libres)'!L164)</f>
        <v/>
      </c>
      <c r="B164" s="12" t="str">
        <f>IF(ISBLANK('PCR (libres)'!L164),"",'PCR (libres)'!M164)</f>
        <v/>
      </c>
      <c r="C164" s="12" t="str">
        <f>IF(ISBLANK('PCR (libres)'!L164),"",CONCATENATE('PCR (libres)'!N164," (",'PCR (libres)'!O164,")"))</f>
        <v/>
      </c>
      <c r="D164" s="13" t="str">
        <f>IF(ISBLANK('PCR (libres)'!L164),"",VLOOKUP('PCR (libres)'!M164,'PCR (libres)'!$A$2:$C$40,3))</f>
        <v/>
      </c>
      <c r="E164" s="14" t="str">
        <f>IF(ISBLANK('PCR (libres)'!L164),"",VLOOKUP('PCR (libres)'!L164,'PCR (libres)'!$G$3:$H$100,2))</f>
        <v/>
      </c>
    </row>
    <row r="165" spans="1:5" x14ac:dyDescent="0.25">
      <c r="A165" s="12" t="str">
        <f>IF(ISBLANK('PCR (libres)'!L165),"",'PCR (libres)'!L165)</f>
        <v/>
      </c>
      <c r="B165" s="12" t="str">
        <f>IF(ISBLANK('PCR (libres)'!L165),"",'PCR (libres)'!M165)</f>
        <v/>
      </c>
      <c r="C165" s="12" t="str">
        <f>IF(ISBLANK('PCR (libres)'!L165),"",CONCATENATE('PCR (libres)'!N165," (",'PCR (libres)'!O165,")"))</f>
        <v/>
      </c>
      <c r="D165" s="13" t="str">
        <f>IF(ISBLANK('PCR (libres)'!L165),"",VLOOKUP('PCR (libres)'!M165,'PCR (libres)'!$A$2:$C$40,3))</f>
        <v/>
      </c>
      <c r="E165" s="14" t="str">
        <f>IF(ISBLANK('PCR (libres)'!L165),"",VLOOKUP('PCR (libres)'!L165,'PCR (libres)'!$G$3:$H$100,2))</f>
        <v/>
      </c>
    </row>
    <row r="166" spans="1:5" x14ac:dyDescent="0.25">
      <c r="A166" s="12" t="str">
        <f>IF(ISBLANK('PCR (libres)'!L166),"",'PCR (libres)'!L166)</f>
        <v/>
      </c>
      <c r="B166" s="12" t="str">
        <f>IF(ISBLANK('PCR (libres)'!L166),"",'PCR (libres)'!M166)</f>
        <v/>
      </c>
      <c r="C166" s="12" t="str">
        <f>IF(ISBLANK('PCR (libres)'!L166),"",CONCATENATE('PCR (libres)'!N166," (",'PCR (libres)'!O166,")"))</f>
        <v/>
      </c>
      <c r="D166" s="13" t="str">
        <f>IF(ISBLANK('PCR (libres)'!L166),"",VLOOKUP('PCR (libres)'!M166,'PCR (libres)'!$A$2:$C$40,3))</f>
        <v/>
      </c>
      <c r="E166" s="14" t="str">
        <f>IF(ISBLANK('PCR (libres)'!L166),"",VLOOKUP('PCR (libres)'!L166,'PCR (libres)'!$G$3:$H$100,2))</f>
        <v/>
      </c>
    </row>
    <row r="167" spans="1:5" x14ac:dyDescent="0.25">
      <c r="A167" s="12" t="str">
        <f>IF(ISBLANK('PCR (libres)'!L167),"",'PCR (libres)'!L167)</f>
        <v/>
      </c>
      <c r="B167" s="12" t="str">
        <f>IF(ISBLANK('PCR (libres)'!L167),"",'PCR (libres)'!M167)</f>
        <v/>
      </c>
      <c r="C167" s="12" t="str">
        <f>IF(ISBLANK('PCR (libres)'!L167),"",CONCATENATE('PCR (libres)'!N167," (",'PCR (libres)'!O167,")"))</f>
        <v/>
      </c>
      <c r="D167" s="13" t="str">
        <f>IF(ISBLANK('PCR (libres)'!L167),"",VLOOKUP('PCR (libres)'!M167,'PCR (libres)'!$A$2:$C$40,3))</f>
        <v/>
      </c>
      <c r="E167" s="14" t="str">
        <f>IF(ISBLANK('PCR (libres)'!L167),"",VLOOKUP('PCR (libres)'!L167,'PCR (libres)'!$G$3:$H$100,2))</f>
        <v/>
      </c>
    </row>
    <row r="168" spans="1:5" x14ac:dyDescent="0.25">
      <c r="A168" s="12" t="str">
        <f>IF(ISBLANK('PCR (libres)'!L168),"",'PCR (libres)'!L168)</f>
        <v/>
      </c>
      <c r="B168" s="12" t="str">
        <f>IF(ISBLANK('PCR (libres)'!L168),"",'PCR (libres)'!M168)</f>
        <v/>
      </c>
      <c r="C168" s="12" t="str">
        <f>IF(ISBLANK('PCR (libres)'!L168),"",CONCATENATE('PCR (libres)'!N168," (",'PCR (libres)'!O168,")"))</f>
        <v/>
      </c>
      <c r="D168" s="13" t="str">
        <f>IF(ISBLANK('PCR (libres)'!L168),"",VLOOKUP('PCR (libres)'!M168,'PCR (libres)'!$A$2:$C$40,3))</f>
        <v/>
      </c>
      <c r="E168" s="14" t="str">
        <f>IF(ISBLANK('PCR (libres)'!L168),"",VLOOKUP('PCR (libres)'!L168,'PCR (libres)'!$G$3:$H$100,2))</f>
        <v/>
      </c>
    </row>
    <row r="169" spans="1:5" x14ac:dyDescent="0.25">
      <c r="A169" s="12" t="str">
        <f>IF(ISBLANK('PCR (libres)'!L169),"",'PCR (libres)'!L169)</f>
        <v/>
      </c>
      <c r="B169" s="12" t="str">
        <f>IF(ISBLANK('PCR (libres)'!L169),"",'PCR (libres)'!M169)</f>
        <v/>
      </c>
      <c r="C169" s="12" t="str">
        <f>IF(ISBLANK('PCR (libres)'!L169),"",CONCATENATE('PCR (libres)'!N169," (",'PCR (libres)'!O169,")"))</f>
        <v/>
      </c>
      <c r="D169" s="13" t="str">
        <f>IF(ISBLANK('PCR (libres)'!L169),"",VLOOKUP('PCR (libres)'!M169,'PCR (libres)'!$A$2:$C$40,3))</f>
        <v/>
      </c>
      <c r="E169" s="14" t="str">
        <f>IF(ISBLANK('PCR (libres)'!L169),"",VLOOKUP('PCR (libres)'!L169,'PCR (libres)'!$G$3:$H$100,2))</f>
        <v/>
      </c>
    </row>
    <row r="170" spans="1:5" x14ac:dyDescent="0.25">
      <c r="A170" s="12" t="str">
        <f>IF(ISBLANK('PCR (libres)'!L170),"",'PCR (libres)'!L170)</f>
        <v/>
      </c>
      <c r="B170" s="12" t="str">
        <f>IF(ISBLANK('PCR (libres)'!L170),"",'PCR (libres)'!M170)</f>
        <v/>
      </c>
      <c r="C170" s="12" t="str">
        <f>IF(ISBLANK('PCR (libres)'!L170),"",CONCATENATE('PCR (libres)'!N170," (",'PCR (libres)'!O170,")"))</f>
        <v/>
      </c>
      <c r="D170" s="13" t="str">
        <f>IF(ISBLANK('PCR (libres)'!L170),"",VLOOKUP('PCR (libres)'!M170,'PCR (libres)'!$A$2:$C$40,3))</f>
        <v/>
      </c>
      <c r="E170" s="14" t="str">
        <f>IF(ISBLANK('PCR (libres)'!L170),"",VLOOKUP('PCR (libres)'!L170,'PCR (libres)'!$G$3:$H$100,2))</f>
        <v/>
      </c>
    </row>
    <row r="171" spans="1:5" x14ac:dyDescent="0.25">
      <c r="A171" s="12" t="str">
        <f>IF(ISBLANK('PCR (libres)'!L171),"",'PCR (libres)'!L171)</f>
        <v/>
      </c>
      <c r="B171" s="12" t="str">
        <f>IF(ISBLANK('PCR (libres)'!L171),"",'PCR (libres)'!M171)</f>
        <v/>
      </c>
      <c r="C171" s="12" t="str">
        <f>IF(ISBLANK('PCR (libres)'!L171),"",CONCATENATE('PCR (libres)'!N171," (",'PCR (libres)'!O171,")"))</f>
        <v/>
      </c>
      <c r="D171" s="13" t="str">
        <f>IF(ISBLANK('PCR (libres)'!L171),"",VLOOKUP('PCR (libres)'!M171,'PCR (libres)'!$A$2:$C$40,3))</f>
        <v/>
      </c>
      <c r="E171" s="14" t="str">
        <f>IF(ISBLANK('PCR (libres)'!L171),"",VLOOKUP('PCR (libres)'!L171,'PCR (libres)'!$G$3:$H$100,2))</f>
        <v/>
      </c>
    </row>
    <row r="172" spans="1:5" x14ac:dyDescent="0.25">
      <c r="A172" s="12" t="str">
        <f>IF(ISBLANK('PCR (libres)'!L172),"",'PCR (libres)'!L172)</f>
        <v/>
      </c>
      <c r="B172" s="12" t="str">
        <f>IF(ISBLANK('PCR (libres)'!L172),"",'PCR (libres)'!M172)</f>
        <v/>
      </c>
      <c r="C172" s="12" t="str">
        <f>IF(ISBLANK('PCR (libres)'!L172),"",CONCATENATE('PCR (libres)'!N172," (",'PCR (libres)'!O172,")"))</f>
        <v/>
      </c>
      <c r="D172" s="13" t="str">
        <f>IF(ISBLANK('PCR (libres)'!L172),"",VLOOKUP('PCR (libres)'!M172,'PCR (libres)'!$A$2:$C$40,3))</f>
        <v/>
      </c>
      <c r="E172" s="14" t="str">
        <f>IF(ISBLANK('PCR (libres)'!L172),"",VLOOKUP('PCR (libres)'!L172,'PCR (libres)'!$G$3:$H$100,2))</f>
        <v/>
      </c>
    </row>
    <row r="173" spans="1:5" x14ac:dyDescent="0.25">
      <c r="A173" s="12" t="str">
        <f>IF(ISBLANK('PCR (libres)'!L173),"",'PCR (libres)'!L173)</f>
        <v/>
      </c>
      <c r="B173" s="12" t="str">
        <f>IF(ISBLANK('PCR (libres)'!L173),"",'PCR (libres)'!M173)</f>
        <v/>
      </c>
      <c r="C173" s="12" t="str">
        <f>IF(ISBLANK('PCR (libres)'!L173),"",CONCATENATE('PCR (libres)'!N173," (",'PCR (libres)'!O173,")"))</f>
        <v/>
      </c>
      <c r="D173" s="13" t="str">
        <f>IF(ISBLANK('PCR (libres)'!L173),"",VLOOKUP('PCR (libres)'!M173,'PCR (libres)'!$A$2:$C$40,3))</f>
        <v/>
      </c>
      <c r="E173" s="14" t="str">
        <f>IF(ISBLANK('PCR (libres)'!L173),"",VLOOKUP('PCR (libres)'!L173,'PCR (libres)'!$G$3:$H$100,2))</f>
        <v/>
      </c>
    </row>
    <row r="174" spans="1:5" x14ac:dyDescent="0.25">
      <c r="A174" s="12" t="str">
        <f>IF(ISBLANK('PCR (libres)'!L174),"",'PCR (libres)'!L174)</f>
        <v/>
      </c>
      <c r="B174" s="12" t="str">
        <f>IF(ISBLANK('PCR (libres)'!L174),"",'PCR (libres)'!M174)</f>
        <v/>
      </c>
      <c r="C174" s="12" t="str">
        <f>IF(ISBLANK('PCR (libres)'!L174),"",CONCATENATE('PCR (libres)'!N174," (",'PCR (libres)'!O174,")"))</f>
        <v/>
      </c>
      <c r="D174" s="13" t="str">
        <f>IF(ISBLANK('PCR (libres)'!L174),"",VLOOKUP('PCR (libres)'!M174,'PCR (libres)'!$A$2:$C$40,3))</f>
        <v/>
      </c>
      <c r="E174" s="14" t="str">
        <f>IF(ISBLANK('PCR (libres)'!L174),"",VLOOKUP('PCR (libres)'!L174,'PCR (libres)'!$G$3:$H$100,2))</f>
        <v/>
      </c>
    </row>
    <row r="175" spans="1:5" x14ac:dyDescent="0.25">
      <c r="A175" s="12" t="str">
        <f>IF(ISBLANK('PCR (libres)'!L175),"",'PCR (libres)'!L175)</f>
        <v/>
      </c>
      <c r="B175" s="12" t="str">
        <f>IF(ISBLANK('PCR (libres)'!L175),"",'PCR (libres)'!M175)</f>
        <v/>
      </c>
      <c r="C175" s="12" t="str">
        <f>IF(ISBLANK('PCR (libres)'!L175),"",CONCATENATE('PCR (libres)'!N175," (",'PCR (libres)'!O175,")"))</f>
        <v/>
      </c>
      <c r="D175" s="13" t="str">
        <f>IF(ISBLANK('PCR (libres)'!L175),"",VLOOKUP('PCR (libres)'!M175,'PCR (libres)'!$A$2:$C$40,3))</f>
        <v/>
      </c>
      <c r="E175" s="14" t="str">
        <f>IF(ISBLANK('PCR (libres)'!L175),"",VLOOKUP('PCR (libres)'!L175,'PCR (libres)'!$G$3:$H$100,2))</f>
        <v/>
      </c>
    </row>
    <row r="176" spans="1:5" x14ac:dyDescent="0.25">
      <c r="A176" s="12" t="str">
        <f>IF(ISBLANK('PCR (libres)'!L176),"",'PCR (libres)'!L176)</f>
        <v/>
      </c>
      <c r="B176" s="12" t="str">
        <f>IF(ISBLANK('PCR (libres)'!L176),"",'PCR (libres)'!M176)</f>
        <v/>
      </c>
      <c r="C176" s="12" t="str">
        <f>IF(ISBLANK('PCR (libres)'!L176),"",CONCATENATE('PCR (libres)'!N176," (",'PCR (libres)'!O176,")"))</f>
        <v/>
      </c>
      <c r="D176" s="13" t="str">
        <f>IF(ISBLANK('PCR (libres)'!L176),"",VLOOKUP('PCR (libres)'!M176,'PCR (libres)'!$A$2:$C$40,3))</f>
        <v/>
      </c>
      <c r="E176" s="14" t="str">
        <f>IF(ISBLANK('PCR (libres)'!L176),"",VLOOKUP('PCR (libres)'!L176,'PCR (libres)'!$G$3:$H$100,2))</f>
        <v/>
      </c>
    </row>
    <row r="177" spans="1:5" x14ac:dyDescent="0.25">
      <c r="A177" s="12" t="str">
        <f>IF(ISBLANK('PCR (libres)'!L177),"",'PCR (libres)'!L177)</f>
        <v/>
      </c>
      <c r="B177" s="12" t="str">
        <f>IF(ISBLANK('PCR (libres)'!L177),"",'PCR (libres)'!M177)</f>
        <v/>
      </c>
      <c r="C177" s="12" t="str">
        <f>IF(ISBLANK('PCR (libres)'!L177),"",CONCATENATE('PCR (libres)'!N177," (",'PCR (libres)'!O177,")"))</f>
        <v/>
      </c>
      <c r="D177" s="13" t="str">
        <f>IF(ISBLANK('PCR (libres)'!L177),"",VLOOKUP('PCR (libres)'!M177,'PCR (libres)'!$A$2:$C$40,3))</f>
        <v/>
      </c>
      <c r="E177" s="14" t="str">
        <f>IF(ISBLANK('PCR (libres)'!L177),"",VLOOKUP('PCR (libres)'!L177,'PCR (libres)'!$G$3:$H$100,2))</f>
        <v/>
      </c>
    </row>
    <row r="178" spans="1:5" x14ac:dyDescent="0.25">
      <c r="A178" s="12" t="str">
        <f>IF(ISBLANK('PCR (libres)'!L178),"",'PCR (libres)'!L178)</f>
        <v/>
      </c>
      <c r="B178" s="12" t="str">
        <f>IF(ISBLANK('PCR (libres)'!L178),"",'PCR (libres)'!M178)</f>
        <v/>
      </c>
      <c r="C178" s="12" t="str">
        <f>IF(ISBLANK('PCR (libres)'!L178),"",CONCATENATE('PCR (libres)'!N178," (",'PCR (libres)'!O178,")"))</f>
        <v/>
      </c>
      <c r="D178" s="13" t="str">
        <f>IF(ISBLANK('PCR (libres)'!L178),"",VLOOKUP('PCR (libres)'!M178,'PCR (libres)'!$A$2:$C$40,3))</f>
        <v/>
      </c>
      <c r="E178" s="14" t="str">
        <f>IF(ISBLANK('PCR (libres)'!L178),"",VLOOKUP('PCR (libres)'!L178,'PCR (libres)'!$G$3:$H$100,2))</f>
        <v/>
      </c>
    </row>
    <row r="179" spans="1:5" x14ac:dyDescent="0.25">
      <c r="A179" s="12" t="str">
        <f>IF(ISBLANK('PCR (libres)'!L179),"",'PCR (libres)'!L179)</f>
        <v/>
      </c>
      <c r="B179" s="12" t="str">
        <f>IF(ISBLANK('PCR (libres)'!L179),"",'PCR (libres)'!M179)</f>
        <v/>
      </c>
      <c r="C179" s="12" t="str">
        <f>IF(ISBLANK('PCR (libres)'!L179),"",CONCATENATE('PCR (libres)'!N179," (",'PCR (libres)'!O179,")"))</f>
        <v/>
      </c>
      <c r="D179" s="13" t="str">
        <f>IF(ISBLANK('PCR (libres)'!L179),"",VLOOKUP('PCR (libres)'!M179,'PCR (libres)'!$A$2:$C$40,3))</f>
        <v/>
      </c>
      <c r="E179" s="14" t="str">
        <f>IF(ISBLANK('PCR (libres)'!L179),"",VLOOKUP('PCR (libres)'!L179,'PCR (libres)'!$G$3:$H$100,2))</f>
        <v/>
      </c>
    </row>
    <row r="180" spans="1:5" x14ac:dyDescent="0.25">
      <c r="A180" s="12" t="str">
        <f>IF(ISBLANK('PCR (libres)'!L180),"",'PCR (libres)'!L180)</f>
        <v/>
      </c>
      <c r="B180" s="12" t="str">
        <f>IF(ISBLANK('PCR (libres)'!L180),"",'PCR (libres)'!M180)</f>
        <v/>
      </c>
      <c r="C180" s="12" t="str">
        <f>IF(ISBLANK('PCR (libres)'!L180),"",CONCATENATE('PCR (libres)'!N180," (",'PCR (libres)'!O180,")"))</f>
        <v/>
      </c>
      <c r="D180" s="13" t="str">
        <f>IF(ISBLANK('PCR (libres)'!L180),"",VLOOKUP('PCR (libres)'!M180,'PCR (libres)'!$A$2:$C$40,3))</f>
        <v/>
      </c>
      <c r="E180" s="14" t="str">
        <f>IF(ISBLANK('PCR (libres)'!L180),"",VLOOKUP('PCR (libres)'!L180,'PCR (libres)'!$G$3:$H$100,2))</f>
        <v/>
      </c>
    </row>
    <row r="181" spans="1:5" x14ac:dyDescent="0.25">
      <c r="A181" s="12" t="str">
        <f>IF(ISBLANK('PCR (libres)'!L181),"",'PCR (libres)'!L181)</f>
        <v/>
      </c>
      <c r="B181" s="12" t="str">
        <f>IF(ISBLANK('PCR (libres)'!L181),"",'PCR (libres)'!M181)</f>
        <v/>
      </c>
      <c r="C181" s="12" t="str">
        <f>IF(ISBLANK('PCR (libres)'!L181),"",CONCATENATE('PCR (libres)'!N181," (",'PCR (libres)'!O181,")"))</f>
        <v/>
      </c>
      <c r="D181" s="13" t="str">
        <f>IF(ISBLANK('PCR (libres)'!L181),"",VLOOKUP('PCR (libres)'!M181,'PCR (libres)'!$A$2:$C$40,3))</f>
        <v/>
      </c>
      <c r="E181" s="14" t="str">
        <f>IF(ISBLANK('PCR (libres)'!L181),"",VLOOKUP('PCR (libres)'!L181,'PCR (libres)'!$G$3:$H$100,2))</f>
        <v/>
      </c>
    </row>
    <row r="182" spans="1:5" x14ac:dyDescent="0.25">
      <c r="A182" s="12" t="str">
        <f>IF(ISBLANK('PCR (libres)'!L182),"",'PCR (libres)'!L182)</f>
        <v/>
      </c>
      <c r="B182" s="12" t="str">
        <f>IF(ISBLANK('PCR (libres)'!L182),"",'PCR (libres)'!M182)</f>
        <v/>
      </c>
      <c r="C182" s="12" t="str">
        <f>IF(ISBLANK('PCR (libres)'!L182),"",CONCATENATE('PCR (libres)'!N182," (",'PCR (libres)'!O182,")"))</f>
        <v/>
      </c>
      <c r="D182" s="13" t="str">
        <f>IF(ISBLANK('PCR (libres)'!L182),"",VLOOKUP('PCR (libres)'!M182,'PCR (libres)'!$A$2:$C$40,3))</f>
        <v/>
      </c>
      <c r="E182" s="14" t="str">
        <f>IF(ISBLANK('PCR (libres)'!L182),"",VLOOKUP('PCR (libres)'!L182,'PCR (libres)'!$G$3:$H$100,2))</f>
        <v/>
      </c>
    </row>
    <row r="183" spans="1:5" x14ac:dyDescent="0.25">
      <c r="A183" s="12" t="str">
        <f>IF(ISBLANK('PCR (libres)'!L183),"",'PCR (libres)'!L183)</f>
        <v/>
      </c>
      <c r="B183" s="12" t="str">
        <f>IF(ISBLANK('PCR (libres)'!L183),"",'PCR (libres)'!M183)</f>
        <v/>
      </c>
      <c r="C183" s="12" t="str">
        <f>IF(ISBLANK('PCR (libres)'!L183),"",CONCATENATE('PCR (libres)'!N183," (",'PCR (libres)'!O183,")"))</f>
        <v/>
      </c>
      <c r="D183" s="13" t="str">
        <f>IF(ISBLANK('PCR (libres)'!L183),"",VLOOKUP('PCR (libres)'!M183,'PCR (libres)'!$A$2:$C$40,3))</f>
        <v/>
      </c>
      <c r="E183" s="14" t="str">
        <f>IF(ISBLANK('PCR (libres)'!L183),"",VLOOKUP('PCR (libres)'!L183,'PCR (libres)'!$G$3:$H$100,2))</f>
        <v/>
      </c>
    </row>
    <row r="184" spans="1:5" x14ac:dyDescent="0.25">
      <c r="A184" s="12" t="str">
        <f>IF(ISBLANK('PCR (libres)'!L184),"",'PCR (libres)'!L184)</f>
        <v/>
      </c>
      <c r="B184" s="12" t="str">
        <f>IF(ISBLANK('PCR (libres)'!L184),"",'PCR (libres)'!M184)</f>
        <v/>
      </c>
      <c r="C184" s="12" t="str">
        <f>IF(ISBLANK('PCR (libres)'!L184),"",CONCATENATE('PCR (libres)'!N184," (",'PCR (libres)'!O184,")"))</f>
        <v/>
      </c>
      <c r="D184" s="13" t="str">
        <f>IF(ISBLANK('PCR (libres)'!L184),"",VLOOKUP('PCR (libres)'!M184,'PCR (libres)'!$A$2:$C$40,3))</f>
        <v/>
      </c>
      <c r="E184" s="14" t="str">
        <f>IF(ISBLANK('PCR (libres)'!L184),"",VLOOKUP('PCR (libres)'!L184,'PCR (libres)'!$G$3:$H$100,2))</f>
        <v/>
      </c>
    </row>
    <row r="185" spans="1:5" x14ac:dyDescent="0.25">
      <c r="A185" s="12" t="str">
        <f>IF(ISBLANK('PCR (libres)'!L185),"",'PCR (libres)'!L185)</f>
        <v/>
      </c>
      <c r="B185" s="12" t="str">
        <f>IF(ISBLANK('PCR (libres)'!L185),"",'PCR (libres)'!M185)</f>
        <v/>
      </c>
      <c r="C185" s="12" t="str">
        <f>IF(ISBLANK('PCR (libres)'!L185),"",CONCATENATE('PCR (libres)'!N185," (",'PCR (libres)'!O185,")"))</f>
        <v/>
      </c>
      <c r="D185" s="13" t="str">
        <f>IF(ISBLANK('PCR (libres)'!L185),"",VLOOKUP('PCR (libres)'!M185,'PCR (libres)'!$A$2:$C$40,3))</f>
        <v/>
      </c>
      <c r="E185" s="14" t="str">
        <f>IF(ISBLANK('PCR (libres)'!L185),"",VLOOKUP('PCR (libres)'!L185,'PCR (libres)'!$G$3:$H$100,2))</f>
        <v/>
      </c>
    </row>
    <row r="186" spans="1:5" x14ac:dyDescent="0.25">
      <c r="A186" s="12" t="str">
        <f>IF(ISBLANK('PCR (libres)'!L186),"",'PCR (libres)'!L186)</f>
        <v/>
      </c>
      <c r="B186" s="12" t="str">
        <f>IF(ISBLANK('PCR (libres)'!L186),"",'PCR (libres)'!M186)</f>
        <v/>
      </c>
      <c r="C186" s="12" t="str">
        <f>IF(ISBLANK('PCR (libres)'!L186),"",CONCATENATE('PCR (libres)'!N186," (",'PCR (libres)'!O186,")"))</f>
        <v/>
      </c>
      <c r="D186" s="13" t="str">
        <f>IF(ISBLANK('PCR (libres)'!L186),"",VLOOKUP('PCR (libres)'!M186,'PCR (libres)'!$A$2:$C$40,3))</f>
        <v/>
      </c>
      <c r="E186" s="14" t="str">
        <f>IF(ISBLANK('PCR (libres)'!L186),"",VLOOKUP('PCR (libres)'!L186,'PCR (libres)'!$G$3:$H$100,2))</f>
        <v/>
      </c>
    </row>
    <row r="187" spans="1:5" x14ac:dyDescent="0.25">
      <c r="A187" s="12" t="str">
        <f>IF(ISBLANK('PCR (libres)'!L187),"",'PCR (libres)'!L187)</f>
        <v/>
      </c>
      <c r="B187" s="12" t="str">
        <f>IF(ISBLANK('PCR (libres)'!L187),"",'PCR (libres)'!M187)</f>
        <v/>
      </c>
      <c r="C187" s="12" t="str">
        <f>IF(ISBLANK('PCR (libres)'!L187),"",CONCATENATE('PCR (libres)'!N187," (",'PCR (libres)'!O187,")"))</f>
        <v/>
      </c>
      <c r="D187" s="13" t="str">
        <f>IF(ISBLANK('PCR (libres)'!L187),"",VLOOKUP('PCR (libres)'!M187,'PCR (libres)'!$A$2:$C$40,3))</f>
        <v/>
      </c>
      <c r="E187" s="14" t="str">
        <f>IF(ISBLANK('PCR (libres)'!L187),"",VLOOKUP('PCR (libres)'!L187,'PCR (libres)'!$G$3:$H$100,2))</f>
        <v/>
      </c>
    </row>
    <row r="188" spans="1:5" x14ac:dyDescent="0.25">
      <c r="A188" s="12" t="str">
        <f>IF(ISBLANK('PCR (libres)'!L188),"",'PCR (libres)'!L188)</f>
        <v/>
      </c>
      <c r="B188" s="12" t="str">
        <f>IF(ISBLANK('PCR (libres)'!L188),"",'PCR (libres)'!M188)</f>
        <v/>
      </c>
      <c r="C188" s="12" t="str">
        <f>IF(ISBLANK('PCR (libres)'!L188),"",CONCATENATE('PCR (libres)'!N188," (",'PCR (libres)'!O188,")"))</f>
        <v/>
      </c>
      <c r="D188" s="13" t="str">
        <f>IF(ISBLANK('PCR (libres)'!L188),"",VLOOKUP('PCR (libres)'!M188,'PCR (libres)'!$A$2:$C$40,3))</f>
        <v/>
      </c>
      <c r="E188" s="14" t="str">
        <f>IF(ISBLANK('PCR (libres)'!L188),"",VLOOKUP('PCR (libres)'!L188,'PCR (libres)'!$G$3:$H$100,2))</f>
        <v/>
      </c>
    </row>
    <row r="189" spans="1:5" x14ac:dyDescent="0.25">
      <c r="A189" s="12" t="str">
        <f>IF(ISBLANK('PCR (libres)'!L189),"",'PCR (libres)'!L189)</f>
        <v/>
      </c>
      <c r="B189" s="12" t="str">
        <f>IF(ISBLANK('PCR (libres)'!L189),"",'PCR (libres)'!M189)</f>
        <v/>
      </c>
      <c r="C189" s="12" t="str">
        <f>IF(ISBLANK('PCR (libres)'!L189),"",CONCATENATE('PCR (libres)'!N189," (",'PCR (libres)'!O189,")"))</f>
        <v/>
      </c>
      <c r="D189" s="13" t="str">
        <f>IF(ISBLANK('PCR (libres)'!L189),"",VLOOKUP('PCR (libres)'!M189,'PCR (libres)'!$A$2:$C$40,3))</f>
        <v/>
      </c>
      <c r="E189" s="14" t="str">
        <f>IF(ISBLANK('PCR (libres)'!L189),"",VLOOKUP('PCR (libres)'!L189,'PCR (libres)'!$G$3:$H$100,2))</f>
        <v/>
      </c>
    </row>
    <row r="190" spans="1:5" x14ac:dyDescent="0.25">
      <c r="A190" s="12" t="str">
        <f>IF(ISBLANK('PCR (libres)'!L190),"",'PCR (libres)'!L190)</f>
        <v/>
      </c>
      <c r="B190" s="12" t="str">
        <f>IF(ISBLANK('PCR (libres)'!L190),"",'PCR (libres)'!M190)</f>
        <v/>
      </c>
      <c r="C190" s="12" t="str">
        <f>IF(ISBLANK('PCR (libres)'!L190),"",CONCATENATE('PCR (libres)'!N190," (",'PCR (libres)'!O190,")"))</f>
        <v/>
      </c>
      <c r="D190" s="13" t="str">
        <f>IF(ISBLANK('PCR (libres)'!L190),"",VLOOKUP('PCR (libres)'!M190,'PCR (libres)'!$A$2:$C$40,3))</f>
        <v/>
      </c>
      <c r="E190" s="14" t="str">
        <f>IF(ISBLANK('PCR (libres)'!L190),"",VLOOKUP('PCR (libres)'!L190,'PCR (libres)'!$G$3:$H$100,2))</f>
        <v/>
      </c>
    </row>
    <row r="191" spans="1:5" x14ac:dyDescent="0.25">
      <c r="A191" s="12" t="str">
        <f>IF(ISBLANK('PCR (libres)'!L191),"",'PCR (libres)'!L191)</f>
        <v/>
      </c>
      <c r="B191" s="12" t="str">
        <f>IF(ISBLANK('PCR (libres)'!L191),"",'PCR (libres)'!M191)</f>
        <v/>
      </c>
      <c r="C191" s="12" t="str">
        <f>IF(ISBLANK('PCR (libres)'!L191),"",CONCATENATE('PCR (libres)'!N191," (",'PCR (libres)'!O191,")"))</f>
        <v/>
      </c>
      <c r="D191" s="13" t="str">
        <f>IF(ISBLANK('PCR (libres)'!L191),"",VLOOKUP('PCR (libres)'!M191,'PCR (libres)'!$A$2:$C$40,3))</f>
        <v/>
      </c>
      <c r="E191" s="14" t="str">
        <f>IF(ISBLANK('PCR (libres)'!L191),"",VLOOKUP('PCR (libres)'!L191,'PCR (libres)'!$G$3:$H$100,2))</f>
        <v/>
      </c>
    </row>
    <row r="192" spans="1:5" x14ac:dyDescent="0.25">
      <c r="A192" s="12" t="str">
        <f>IF(ISBLANK('PCR (libres)'!L192),"",'PCR (libres)'!L192)</f>
        <v/>
      </c>
      <c r="B192" s="12" t="str">
        <f>IF(ISBLANK('PCR (libres)'!L192),"",'PCR (libres)'!M192)</f>
        <v/>
      </c>
      <c r="C192" s="12" t="str">
        <f>IF(ISBLANK('PCR (libres)'!L192),"",CONCATENATE('PCR (libres)'!N192," (",'PCR (libres)'!O192,")"))</f>
        <v/>
      </c>
      <c r="D192" s="13" t="str">
        <f>IF(ISBLANK('PCR (libres)'!L192),"",VLOOKUP('PCR (libres)'!M192,'PCR (libres)'!$A$2:$C$40,3))</f>
        <v/>
      </c>
      <c r="E192" s="14" t="str">
        <f>IF(ISBLANK('PCR (libres)'!L192),"",VLOOKUP('PCR (libres)'!L192,'PCR (libres)'!$G$3:$H$100,2))</f>
        <v/>
      </c>
    </row>
    <row r="193" spans="1:5" x14ac:dyDescent="0.25">
      <c r="A193" s="12" t="str">
        <f>IF(ISBLANK('PCR (libres)'!L193),"",'PCR (libres)'!L193)</f>
        <v/>
      </c>
      <c r="B193" s="12" t="str">
        <f>IF(ISBLANK('PCR (libres)'!L193),"",'PCR (libres)'!M193)</f>
        <v/>
      </c>
      <c r="C193" s="12" t="str">
        <f>IF(ISBLANK('PCR (libres)'!L193),"",CONCATENATE('PCR (libres)'!N193," (",'PCR (libres)'!O193,")"))</f>
        <v/>
      </c>
      <c r="D193" s="13" t="str">
        <f>IF(ISBLANK('PCR (libres)'!L193),"",VLOOKUP('PCR (libres)'!M193,'PCR (libres)'!$A$2:$C$40,3))</f>
        <v/>
      </c>
      <c r="E193" s="14" t="str">
        <f>IF(ISBLANK('PCR (libres)'!L193),"",VLOOKUP('PCR (libres)'!L193,'PCR (libres)'!$G$3:$H$100,2))</f>
        <v/>
      </c>
    </row>
    <row r="194" spans="1:5" x14ac:dyDescent="0.25">
      <c r="A194" s="12" t="str">
        <f>IF(ISBLANK('PCR (libres)'!L194),"",'PCR (libres)'!L194)</f>
        <v/>
      </c>
      <c r="B194" s="12" t="str">
        <f>IF(ISBLANK('PCR (libres)'!L194),"",'PCR (libres)'!M194)</f>
        <v/>
      </c>
      <c r="C194" s="12" t="str">
        <f>IF(ISBLANK('PCR (libres)'!L194),"",CONCATENATE('PCR (libres)'!N194," (",'PCR (libres)'!O194,")"))</f>
        <v/>
      </c>
      <c r="D194" s="13" t="str">
        <f>IF(ISBLANK('PCR (libres)'!L194),"",VLOOKUP('PCR (libres)'!M194,'PCR (libres)'!$A$2:$C$40,3))</f>
        <v/>
      </c>
      <c r="E194" s="14" t="str">
        <f>IF(ISBLANK('PCR (libres)'!L194),"",VLOOKUP('PCR (libres)'!L194,'PCR (libres)'!$G$3:$H$100,2))</f>
        <v/>
      </c>
    </row>
    <row r="195" spans="1:5" x14ac:dyDescent="0.25">
      <c r="A195" s="12" t="str">
        <f>IF(ISBLANK('PCR (libres)'!L195),"",'PCR (libres)'!L195)</f>
        <v/>
      </c>
      <c r="B195" s="12" t="str">
        <f>IF(ISBLANK('PCR (libres)'!L195),"",'PCR (libres)'!M195)</f>
        <v/>
      </c>
      <c r="C195" s="12" t="str">
        <f>IF(ISBLANK('PCR (libres)'!L195),"",CONCATENATE('PCR (libres)'!N195," (",'PCR (libres)'!O195,")"))</f>
        <v/>
      </c>
      <c r="D195" s="13" t="str">
        <f>IF(ISBLANK('PCR (libres)'!L195),"",VLOOKUP('PCR (libres)'!M195,'PCR (libres)'!$A$2:$C$40,3))</f>
        <v/>
      </c>
      <c r="E195" s="14" t="str">
        <f>IF(ISBLANK('PCR (libres)'!L195),"",VLOOKUP('PCR (libres)'!L195,'PCR (libres)'!$G$3:$H$100,2))</f>
        <v/>
      </c>
    </row>
    <row r="196" spans="1:5" x14ac:dyDescent="0.25">
      <c r="A196" s="12" t="str">
        <f>IF(ISBLANK('PCR (libres)'!L196),"",'PCR (libres)'!L196)</f>
        <v/>
      </c>
      <c r="B196" s="12" t="str">
        <f>IF(ISBLANK('PCR (libres)'!L196),"",'PCR (libres)'!M196)</f>
        <v/>
      </c>
      <c r="C196" s="12" t="str">
        <f>IF(ISBLANK('PCR (libres)'!L196),"",CONCATENATE('PCR (libres)'!N196," (",'PCR (libres)'!O196,")"))</f>
        <v/>
      </c>
      <c r="D196" s="13" t="str">
        <f>IF(ISBLANK('PCR (libres)'!L196),"",VLOOKUP('PCR (libres)'!M196,'PCR (libres)'!$A$2:$C$40,3))</f>
        <v/>
      </c>
      <c r="E196" s="14" t="str">
        <f>IF(ISBLANK('PCR (libres)'!L196),"",VLOOKUP('PCR (libres)'!L196,'PCR (libres)'!$G$3:$H$100,2))</f>
        <v/>
      </c>
    </row>
    <row r="197" spans="1:5" x14ac:dyDescent="0.25">
      <c r="A197" s="12" t="str">
        <f>IF(ISBLANK('PCR (libres)'!L197),"",'PCR (libres)'!L197)</f>
        <v/>
      </c>
      <c r="B197" s="12" t="str">
        <f>IF(ISBLANK('PCR (libres)'!L197),"",'PCR (libres)'!M197)</f>
        <v/>
      </c>
      <c r="C197" s="12" t="str">
        <f>IF(ISBLANK('PCR (libres)'!L197),"",CONCATENATE('PCR (libres)'!N197," (",'PCR (libres)'!O197,")"))</f>
        <v/>
      </c>
      <c r="D197" s="13" t="str">
        <f>IF(ISBLANK('PCR (libres)'!L197),"",VLOOKUP('PCR (libres)'!M197,'PCR (libres)'!$A$2:$C$40,3))</f>
        <v/>
      </c>
      <c r="E197" s="14" t="str">
        <f>IF(ISBLANK('PCR (libres)'!L197),"",VLOOKUP('PCR (libres)'!L197,'PCR (libres)'!$G$3:$H$100,2))</f>
        <v/>
      </c>
    </row>
    <row r="198" spans="1:5" x14ac:dyDescent="0.25">
      <c r="A198" s="12" t="str">
        <f>IF(ISBLANK('PCR (libres)'!L198),"",'PCR (libres)'!L198)</f>
        <v/>
      </c>
      <c r="B198" s="12" t="str">
        <f>IF(ISBLANK('PCR (libres)'!L198),"",'PCR (libres)'!M198)</f>
        <v/>
      </c>
      <c r="C198" s="12" t="str">
        <f>IF(ISBLANK('PCR (libres)'!L198),"",CONCATENATE('PCR (libres)'!N198," (",'PCR (libres)'!O198,")"))</f>
        <v/>
      </c>
      <c r="D198" s="13" t="str">
        <f>IF(ISBLANK('PCR (libres)'!L198),"",VLOOKUP('PCR (libres)'!M198,'PCR (libres)'!$A$2:$C$40,3))</f>
        <v/>
      </c>
      <c r="E198" s="14" t="str">
        <f>IF(ISBLANK('PCR (libres)'!L198),"",VLOOKUP('PCR (libres)'!L198,'PCR (libres)'!$G$3:$H$100,2))</f>
        <v/>
      </c>
    </row>
    <row r="199" spans="1:5" x14ac:dyDescent="0.25">
      <c r="A199" s="12" t="str">
        <f>IF(ISBLANK('PCR (libres)'!L199),"",'PCR (libres)'!L199)</f>
        <v/>
      </c>
      <c r="B199" s="12" t="str">
        <f>IF(ISBLANK('PCR (libres)'!L199),"",'PCR (libres)'!M199)</f>
        <v/>
      </c>
      <c r="C199" s="12" t="str">
        <f>IF(ISBLANK('PCR (libres)'!L199),"",CONCATENATE('PCR (libres)'!N199," (",'PCR (libres)'!O199,")"))</f>
        <v/>
      </c>
      <c r="D199" s="13" t="str">
        <f>IF(ISBLANK('PCR (libres)'!L199),"",VLOOKUP('PCR (libres)'!M199,'PCR (libres)'!$A$2:$C$40,3))</f>
        <v/>
      </c>
      <c r="E199" s="14" t="str">
        <f>IF(ISBLANK('PCR (libres)'!L199),"",VLOOKUP('PCR (libres)'!L199,'PCR (libres)'!$G$3:$H$100,2))</f>
        <v/>
      </c>
    </row>
    <row r="200" spans="1:5" x14ac:dyDescent="0.25">
      <c r="A200" s="12" t="str">
        <f>IF(ISBLANK('PCR (libres)'!L200),"",'PCR (libres)'!L200)</f>
        <v/>
      </c>
      <c r="B200" s="12" t="str">
        <f>IF(ISBLANK('PCR (libres)'!L200),"",'PCR (libres)'!M200)</f>
        <v/>
      </c>
      <c r="C200" s="12" t="str">
        <f>IF(ISBLANK('PCR (libres)'!L200),"",CONCATENATE('PCR (libres)'!N200," (",'PCR (libres)'!O200,")"))</f>
        <v/>
      </c>
      <c r="D200" s="13" t="str">
        <f>IF(ISBLANK('PCR (libres)'!L200),"",VLOOKUP('PCR (libres)'!M200,'PCR (libres)'!$A$2:$C$40,3))</f>
        <v/>
      </c>
      <c r="E200" s="14" t="str">
        <f>IF(ISBLANK('PCR (libres)'!L200),"",VLOOKUP('PCR (libres)'!L200,'PCR (libres)'!$G$3:$H$100,2))</f>
        <v/>
      </c>
    </row>
    <row r="201" spans="1:5" x14ac:dyDescent="0.25">
      <c r="A201" s="12" t="str">
        <f>IF(ISBLANK('PCR (libres)'!L201),"",'PCR (libres)'!L201)</f>
        <v/>
      </c>
      <c r="B201" s="12" t="str">
        <f>IF(ISBLANK('PCR (libres)'!L201),"",'PCR (libres)'!M201)</f>
        <v/>
      </c>
      <c r="C201" s="12" t="str">
        <f>IF(ISBLANK('PCR (libres)'!L201),"",CONCATENATE('PCR (libres)'!N201," (",'PCR (libres)'!O201,")"))</f>
        <v/>
      </c>
      <c r="D201" s="13" t="str">
        <f>IF(ISBLANK('PCR (libres)'!L201),"",VLOOKUP('PCR (libres)'!M201,'PCR (libres)'!$A$2:$C$40,3))</f>
        <v/>
      </c>
      <c r="E201" s="14" t="str">
        <f>IF(ISBLANK('PCR (libres)'!L201),"",VLOOKUP('PCR (libres)'!L201,'PCR (libres)'!$G$3:$H$100,2))</f>
        <v/>
      </c>
    </row>
    <row r="202" spans="1:5" x14ac:dyDescent="0.25">
      <c r="A202" s="12" t="str">
        <f>IF(ISBLANK('PCR (libres)'!L202),"",'PCR (libres)'!L202)</f>
        <v/>
      </c>
      <c r="B202" s="12" t="str">
        <f>IF(ISBLANK('PCR (libres)'!L202),"",'PCR (libres)'!M202)</f>
        <v/>
      </c>
      <c r="C202" s="12" t="str">
        <f>IF(ISBLANK('PCR (libres)'!L202),"",CONCATENATE('PCR (libres)'!N202," (",'PCR (libres)'!O202,")"))</f>
        <v/>
      </c>
      <c r="D202" s="13" t="str">
        <f>IF(ISBLANK('PCR (libres)'!L202),"",VLOOKUP('PCR (libres)'!M202,'PCR (libres)'!$A$2:$C$40,3))</f>
        <v/>
      </c>
      <c r="E202" s="14" t="str">
        <f>IF(ISBLANK('PCR (libres)'!L202),"",VLOOKUP('PCR (libres)'!L202,'PCR (libres)'!$G$3:$H$100,2))</f>
        <v/>
      </c>
    </row>
    <row r="203" spans="1:5" x14ac:dyDescent="0.25">
      <c r="A203" s="12" t="str">
        <f>IF(ISBLANK('PCR (libres)'!L203),"",'PCR (libres)'!L203)</f>
        <v/>
      </c>
      <c r="B203" s="12" t="str">
        <f>IF(ISBLANK('PCR (libres)'!L203),"",'PCR (libres)'!M203)</f>
        <v/>
      </c>
      <c r="C203" s="12" t="str">
        <f>IF(ISBLANK('PCR (libres)'!L203),"",CONCATENATE('PCR (libres)'!N203," (",'PCR (libres)'!O203,")"))</f>
        <v/>
      </c>
      <c r="D203" s="13" t="str">
        <f>IF(ISBLANK('PCR (libres)'!L203),"",VLOOKUP('PCR (libres)'!M203,'PCR (libres)'!$A$2:$C$40,3))</f>
        <v/>
      </c>
      <c r="E203" s="14" t="str">
        <f>IF(ISBLANK('PCR (libres)'!L203),"",VLOOKUP('PCR (libres)'!L203,'PCR (libres)'!$G$3:$H$100,2))</f>
        <v/>
      </c>
    </row>
    <row r="204" spans="1:5" x14ac:dyDescent="0.25">
      <c r="A204" s="12" t="str">
        <f>IF(ISBLANK('PCR (libres)'!L204),"",'PCR (libres)'!L204)</f>
        <v/>
      </c>
      <c r="B204" s="12" t="str">
        <f>IF(ISBLANK('PCR (libres)'!L204),"",'PCR (libres)'!M204)</f>
        <v/>
      </c>
      <c r="C204" s="12" t="str">
        <f>IF(ISBLANK('PCR (libres)'!L204),"",CONCATENATE('PCR (libres)'!N204," (",'PCR (libres)'!O204,")"))</f>
        <v/>
      </c>
      <c r="D204" s="13" t="str">
        <f>IF(ISBLANK('PCR (libres)'!L204),"",VLOOKUP('PCR (libres)'!M204,'PCR (libres)'!$A$2:$C$40,3))</f>
        <v/>
      </c>
      <c r="E204" s="14" t="str">
        <f>IF(ISBLANK('PCR (libres)'!L204),"",VLOOKUP('PCR (libres)'!L204,'PCR (libres)'!$G$3:$H$100,2))</f>
        <v/>
      </c>
    </row>
    <row r="205" spans="1:5" x14ac:dyDescent="0.25">
      <c r="A205" s="12" t="str">
        <f>IF(ISBLANK('PCR (libres)'!L205),"",'PCR (libres)'!L205)</f>
        <v/>
      </c>
      <c r="B205" s="12" t="str">
        <f>IF(ISBLANK('PCR (libres)'!L205),"",'PCR (libres)'!M205)</f>
        <v/>
      </c>
      <c r="C205" s="12" t="str">
        <f>IF(ISBLANK('PCR (libres)'!L205),"",CONCATENATE('PCR (libres)'!N205," (",'PCR (libres)'!O205,")"))</f>
        <v/>
      </c>
      <c r="D205" s="13" t="str">
        <f>IF(ISBLANK('PCR (libres)'!L205),"",VLOOKUP('PCR (libres)'!M205,'PCR (libres)'!$A$2:$C$40,3))</f>
        <v/>
      </c>
      <c r="E205" s="14" t="str">
        <f>IF(ISBLANK('PCR (libres)'!L205),"",VLOOKUP('PCR (libres)'!L205,'PCR (libres)'!$G$3:$H$100,2))</f>
        <v/>
      </c>
    </row>
    <row r="206" spans="1:5" x14ac:dyDescent="0.25">
      <c r="A206" s="12" t="str">
        <f>IF(ISBLANK('PCR (libres)'!L206),"",'PCR (libres)'!L206)</f>
        <v/>
      </c>
      <c r="B206" s="12" t="str">
        <f>IF(ISBLANK('PCR (libres)'!L206),"",'PCR (libres)'!M206)</f>
        <v/>
      </c>
      <c r="C206" s="12" t="str">
        <f>IF(ISBLANK('PCR (libres)'!L206),"",CONCATENATE('PCR (libres)'!N206," (",'PCR (libres)'!O206,")"))</f>
        <v/>
      </c>
      <c r="D206" s="13" t="str">
        <f>IF(ISBLANK('PCR (libres)'!L206),"",VLOOKUP('PCR (libres)'!M206,'PCR (libres)'!$A$2:$C$40,3))</f>
        <v/>
      </c>
      <c r="E206" s="14" t="str">
        <f>IF(ISBLANK('PCR (libres)'!L206),"",VLOOKUP('PCR (libres)'!L206,'PCR (libres)'!$G$3:$H$100,2))</f>
        <v/>
      </c>
    </row>
    <row r="207" spans="1:5" x14ac:dyDescent="0.25">
      <c r="A207" s="12" t="str">
        <f>IF(ISBLANK('PCR (libres)'!L207),"",'PCR (libres)'!L207)</f>
        <v/>
      </c>
      <c r="B207" s="12" t="str">
        <f>IF(ISBLANK('PCR (libres)'!L207),"",'PCR (libres)'!M207)</f>
        <v/>
      </c>
      <c r="C207" s="12" t="str">
        <f>IF(ISBLANK('PCR (libres)'!L207),"",CONCATENATE('PCR (libres)'!N207," (",'PCR (libres)'!O207,")"))</f>
        <v/>
      </c>
      <c r="D207" s="13" t="str">
        <f>IF(ISBLANK('PCR (libres)'!L207),"",VLOOKUP('PCR (libres)'!M207,'PCR (libres)'!$A$2:$C$40,3))</f>
        <v/>
      </c>
      <c r="E207" s="14" t="str">
        <f>IF(ISBLANK('PCR (libres)'!L207),"",VLOOKUP('PCR (libres)'!L207,'PCR (libres)'!$G$3:$H$100,2))</f>
        <v/>
      </c>
    </row>
    <row r="208" spans="1:5" x14ac:dyDescent="0.25">
      <c r="A208" s="12" t="str">
        <f>IF(ISBLANK('PCR (libres)'!L208),"",'PCR (libres)'!L208)</f>
        <v/>
      </c>
      <c r="B208" s="12" t="str">
        <f>IF(ISBLANK('PCR (libres)'!L208),"",'PCR (libres)'!M208)</f>
        <v/>
      </c>
      <c r="C208" s="12" t="str">
        <f>IF(ISBLANK('PCR (libres)'!L208),"",CONCATENATE('PCR (libres)'!N208," (",'PCR (libres)'!O208,")"))</f>
        <v/>
      </c>
      <c r="D208" s="13" t="str">
        <f>IF(ISBLANK('PCR (libres)'!L208),"",VLOOKUP('PCR (libres)'!M208,'PCR (libres)'!$A$2:$C$40,3))</f>
        <v/>
      </c>
      <c r="E208" s="14" t="str">
        <f>IF(ISBLANK('PCR (libres)'!L208),"",VLOOKUP('PCR (libres)'!L208,'PCR (libres)'!$G$3:$H$100,2))</f>
        <v/>
      </c>
    </row>
    <row r="209" spans="1:5" x14ac:dyDescent="0.25">
      <c r="A209" s="12" t="str">
        <f>IF(ISBLANK('PCR (libres)'!L209),"",'PCR (libres)'!L209)</f>
        <v/>
      </c>
      <c r="B209" s="12" t="str">
        <f>IF(ISBLANK('PCR (libres)'!L209),"",'PCR (libres)'!M209)</f>
        <v/>
      </c>
      <c r="C209" s="12" t="str">
        <f>IF(ISBLANK('PCR (libres)'!L209),"",CONCATENATE('PCR (libres)'!N209," (",'PCR (libres)'!O209,")"))</f>
        <v/>
      </c>
      <c r="D209" s="13" t="str">
        <f>IF(ISBLANK('PCR (libres)'!L209),"",VLOOKUP('PCR (libres)'!M209,'PCR (libres)'!$A$2:$C$40,3))</f>
        <v/>
      </c>
      <c r="E209" s="14" t="str">
        <f>IF(ISBLANK('PCR (libres)'!L209),"",VLOOKUP('PCR (libres)'!L209,'PCR (libres)'!$G$3:$H$100,2))</f>
        <v/>
      </c>
    </row>
    <row r="210" spans="1:5" x14ac:dyDescent="0.25">
      <c r="A210" s="12" t="str">
        <f>IF(ISBLANK('PCR (libres)'!L210),"",'PCR (libres)'!L210)</f>
        <v/>
      </c>
      <c r="B210" s="12" t="str">
        <f>IF(ISBLANK('PCR (libres)'!L210),"",'PCR (libres)'!M210)</f>
        <v/>
      </c>
      <c r="C210" s="12" t="str">
        <f>IF(ISBLANK('PCR (libres)'!L210),"",CONCATENATE('PCR (libres)'!N210," (",'PCR (libres)'!O210,")"))</f>
        <v/>
      </c>
      <c r="D210" s="13" t="str">
        <f>IF(ISBLANK('PCR (libres)'!L210),"",VLOOKUP('PCR (libres)'!M210,'PCR (libres)'!$A$2:$C$40,3))</f>
        <v/>
      </c>
      <c r="E210" s="14" t="str">
        <f>IF(ISBLANK('PCR (libres)'!L210),"",VLOOKUP('PCR (libres)'!L210,'PCR (libres)'!$G$3:$H$100,2))</f>
        <v/>
      </c>
    </row>
    <row r="211" spans="1:5" x14ac:dyDescent="0.25">
      <c r="A211" s="12" t="str">
        <f>IF(ISBLANK('PCR (libres)'!L211),"",'PCR (libres)'!L211)</f>
        <v/>
      </c>
      <c r="B211" s="12" t="str">
        <f>IF(ISBLANK('PCR (libres)'!L211),"",'PCR (libres)'!M211)</f>
        <v/>
      </c>
      <c r="C211" s="12" t="str">
        <f>IF(ISBLANK('PCR (libres)'!L211),"",CONCATENATE('PCR (libres)'!N211," (",'PCR (libres)'!O211,")"))</f>
        <v/>
      </c>
      <c r="D211" s="13" t="str">
        <f>IF(ISBLANK('PCR (libres)'!L211),"",VLOOKUP('PCR (libres)'!M211,'PCR (libres)'!$A$2:$C$40,3))</f>
        <v/>
      </c>
      <c r="E211" s="14" t="str">
        <f>IF(ISBLANK('PCR (libres)'!L211),"",VLOOKUP('PCR (libres)'!L211,'PCR (libres)'!$G$3:$H$100,2))</f>
        <v/>
      </c>
    </row>
    <row r="212" spans="1:5" x14ac:dyDescent="0.25">
      <c r="A212" s="12" t="str">
        <f>IF(ISBLANK('PCR (libres)'!L212),"",'PCR (libres)'!L212)</f>
        <v/>
      </c>
      <c r="B212" s="12" t="str">
        <f>IF(ISBLANK('PCR (libres)'!L212),"",'PCR (libres)'!M212)</f>
        <v/>
      </c>
      <c r="C212" s="12" t="str">
        <f>IF(ISBLANK('PCR (libres)'!L212),"",CONCATENATE('PCR (libres)'!N212," (",'PCR (libres)'!O212,")"))</f>
        <v/>
      </c>
      <c r="D212" s="13" t="str">
        <f>IF(ISBLANK('PCR (libres)'!L212),"",VLOOKUP('PCR (libres)'!M212,'PCR (libres)'!$A$2:$C$40,3))</f>
        <v/>
      </c>
      <c r="E212" s="14" t="str">
        <f>IF(ISBLANK('PCR (libres)'!L212),"",VLOOKUP('PCR (libres)'!L212,'PCR (libres)'!$G$3:$H$100,2))</f>
        <v/>
      </c>
    </row>
    <row r="213" spans="1:5" x14ac:dyDescent="0.25">
      <c r="A213" s="12" t="str">
        <f>IF(ISBLANK('PCR (libres)'!L213),"",'PCR (libres)'!L213)</f>
        <v/>
      </c>
      <c r="B213" s="12" t="str">
        <f>IF(ISBLANK('PCR (libres)'!L213),"",'PCR (libres)'!M213)</f>
        <v/>
      </c>
      <c r="C213" s="12" t="str">
        <f>IF(ISBLANK('PCR (libres)'!L213),"",CONCATENATE('PCR (libres)'!N213," (",'PCR (libres)'!O213,")"))</f>
        <v/>
      </c>
      <c r="D213" s="13" t="str">
        <f>IF(ISBLANK('PCR (libres)'!L213),"",VLOOKUP('PCR (libres)'!M213,'PCR (libres)'!$A$2:$C$40,3))</f>
        <v/>
      </c>
      <c r="E213" s="14" t="str">
        <f>IF(ISBLANK('PCR (libres)'!L213),"",VLOOKUP('PCR (libres)'!L213,'PCR (libres)'!$G$3:$H$100,2))</f>
        <v/>
      </c>
    </row>
    <row r="214" spans="1:5" x14ac:dyDescent="0.25">
      <c r="A214" s="12" t="str">
        <f>IF(ISBLANK('PCR (libres)'!L214),"",'PCR (libres)'!L214)</f>
        <v/>
      </c>
      <c r="B214" s="12" t="str">
        <f>IF(ISBLANK('PCR (libres)'!L214),"",'PCR (libres)'!M214)</f>
        <v/>
      </c>
      <c r="C214" s="12" t="str">
        <f>IF(ISBLANK('PCR (libres)'!L214),"",CONCATENATE('PCR (libres)'!N214," (",'PCR (libres)'!O214,")"))</f>
        <v/>
      </c>
      <c r="D214" s="13" t="str">
        <f>IF(ISBLANK('PCR (libres)'!L214),"",VLOOKUP('PCR (libres)'!M214,'PCR (libres)'!$A$2:$C$40,3))</f>
        <v/>
      </c>
      <c r="E214" s="14" t="str">
        <f>IF(ISBLANK('PCR (libres)'!L214),"",VLOOKUP('PCR (libres)'!L214,'PCR (libres)'!$G$3:$H$100,2))</f>
        <v/>
      </c>
    </row>
    <row r="215" spans="1:5" x14ac:dyDescent="0.25">
      <c r="A215" s="12" t="str">
        <f>IF(ISBLANK('PCR (libres)'!L215),"",'PCR (libres)'!L215)</f>
        <v/>
      </c>
      <c r="B215" s="12" t="str">
        <f>IF(ISBLANK('PCR (libres)'!L215),"",'PCR (libres)'!M215)</f>
        <v/>
      </c>
      <c r="C215" s="12" t="str">
        <f>IF(ISBLANK('PCR (libres)'!L215),"",CONCATENATE('PCR (libres)'!N215," (",'PCR (libres)'!O215,")"))</f>
        <v/>
      </c>
      <c r="D215" s="13" t="str">
        <f>IF(ISBLANK('PCR (libres)'!L215),"",VLOOKUP('PCR (libres)'!M215,'PCR (libres)'!$A$2:$C$40,3))</f>
        <v/>
      </c>
      <c r="E215" s="14" t="str">
        <f>IF(ISBLANK('PCR (libres)'!L215),"",VLOOKUP('PCR (libres)'!L215,'PCR (libres)'!$G$3:$H$100,2))</f>
        <v/>
      </c>
    </row>
    <row r="216" spans="1:5" x14ac:dyDescent="0.25">
      <c r="A216" s="12" t="str">
        <f>IF(ISBLANK('PCR (libres)'!L216),"",'PCR (libres)'!L216)</f>
        <v/>
      </c>
      <c r="B216" s="12" t="str">
        <f>IF(ISBLANK('PCR (libres)'!L216),"",'PCR (libres)'!M216)</f>
        <v/>
      </c>
      <c r="C216" s="12" t="str">
        <f>IF(ISBLANK('PCR (libres)'!L216),"",CONCATENATE('PCR (libres)'!N216," (",'PCR (libres)'!O216,")"))</f>
        <v/>
      </c>
      <c r="D216" s="13" t="str">
        <f>IF(ISBLANK('PCR (libres)'!L216),"",VLOOKUP('PCR (libres)'!M216,'PCR (libres)'!$A$2:$C$40,3))</f>
        <v/>
      </c>
      <c r="E216" s="14" t="str">
        <f>IF(ISBLANK('PCR (libres)'!L216),"",VLOOKUP('PCR (libres)'!L216,'PCR (libres)'!$G$3:$H$100,2))</f>
        <v/>
      </c>
    </row>
    <row r="217" spans="1:5" x14ac:dyDescent="0.25">
      <c r="A217" s="12" t="str">
        <f>IF(ISBLANK('PCR (libres)'!L217),"",'PCR (libres)'!L217)</f>
        <v/>
      </c>
      <c r="B217" s="12" t="str">
        <f>IF(ISBLANK('PCR (libres)'!L217),"",'PCR (libres)'!M217)</f>
        <v/>
      </c>
      <c r="C217" s="12" t="str">
        <f>IF(ISBLANK('PCR (libres)'!L217),"",CONCATENATE('PCR (libres)'!N217," (",'PCR (libres)'!O217,")"))</f>
        <v/>
      </c>
      <c r="D217" s="13" t="str">
        <f>IF(ISBLANK('PCR (libres)'!L217),"",VLOOKUP('PCR (libres)'!M217,'PCR (libres)'!$A$2:$C$40,3))</f>
        <v/>
      </c>
      <c r="E217" s="14" t="str">
        <f>IF(ISBLANK('PCR (libres)'!L217),"",VLOOKUP('PCR (libres)'!L217,'PCR (libres)'!$G$3:$H$100,2))</f>
        <v/>
      </c>
    </row>
    <row r="218" spans="1:5" x14ac:dyDescent="0.25">
      <c r="A218" s="12" t="str">
        <f>IF(ISBLANK('PCR (libres)'!L218),"",'PCR (libres)'!L218)</f>
        <v/>
      </c>
      <c r="B218" s="12" t="str">
        <f>IF(ISBLANK('PCR (libres)'!L218),"",'PCR (libres)'!M218)</f>
        <v/>
      </c>
      <c r="C218" s="12" t="str">
        <f>IF(ISBLANK('PCR (libres)'!L218),"",CONCATENATE('PCR (libres)'!N218," (",'PCR (libres)'!O218,")"))</f>
        <v/>
      </c>
      <c r="D218" s="13" t="str">
        <f>IF(ISBLANK('PCR (libres)'!L218),"",VLOOKUP('PCR (libres)'!M218,'PCR (libres)'!$A$2:$C$40,3))</f>
        <v/>
      </c>
      <c r="E218" s="14" t="str">
        <f>IF(ISBLANK('PCR (libres)'!L218),"",VLOOKUP('PCR (libres)'!L218,'PCR (libres)'!$G$3:$H$100,2))</f>
        <v/>
      </c>
    </row>
    <row r="219" spans="1:5" x14ac:dyDescent="0.25">
      <c r="A219" s="12" t="str">
        <f>IF(ISBLANK('PCR (libres)'!L219),"",'PCR (libres)'!L219)</f>
        <v/>
      </c>
      <c r="B219" s="12" t="str">
        <f>IF(ISBLANK('PCR (libres)'!L219),"",'PCR (libres)'!M219)</f>
        <v/>
      </c>
      <c r="C219" s="12" t="str">
        <f>IF(ISBLANK('PCR (libres)'!L219),"",CONCATENATE('PCR (libres)'!N219," (",'PCR (libres)'!O219,")"))</f>
        <v/>
      </c>
      <c r="D219" s="13" t="str">
        <f>IF(ISBLANK('PCR (libres)'!L219),"",VLOOKUP('PCR (libres)'!M219,'PCR (libres)'!$A$2:$C$40,3))</f>
        <v/>
      </c>
      <c r="E219" s="14" t="str">
        <f>IF(ISBLANK('PCR (libres)'!L219),"",VLOOKUP('PCR (libres)'!L219,'PCR (libres)'!$G$3:$H$100,2))</f>
        <v/>
      </c>
    </row>
    <row r="220" spans="1:5" x14ac:dyDescent="0.25">
      <c r="A220" s="12" t="str">
        <f>IF(ISBLANK('PCR (libres)'!L220),"",'PCR (libres)'!L220)</f>
        <v/>
      </c>
      <c r="B220" s="12" t="str">
        <f>IF(ISBLANK('PCR (libres)'!L220),"",'PCR (libres)'!M220)</f>
        <v/>
      </c>
      <c r="C220" s="12" t="str">
        <f>IF(ISBLANK('PCR (libres)'!L220),"",CONCATENATE('PCR (libres)'!N220," (",'PCR (libres)'!O220,")"))</f>
        <v/>
      </c>
      <c r="D220" s="13" t="str">
        <f>IF(ISBLANK('PCR (libres)'!L220),"",VLOOKUP('PCR (libres)'!M220,'PCR (libres)'!$A$2:$C$40,3))</f>
        <v/>
      </c>
      <c r="E220" s="14" t="str">
        <f>IF(ISBLANK('PCR (libres)'!L220),"",VLOOKUP('PCR (libres)'!L220,'PCR (libres)'!$G$3:$H$100,2))</f>
        <v/>
      </c>
    </row>
    <row r="221" spans="1:5" x14ac:dyDescent="0.25">
      <c r="A221" s="12" t="str">
        <f>IF(ISBLANK('PCR (libres)'!L221),"",'PCR (libres)'!L221)</f>
        <v/>
      </c>
      <c r="B221" s="12" t="str">
        <f>IF(ISBLANK('PCR (libres)'!L221),"",'PCR (libres)'!M221)</f>
        <v/>
      </c>
      <c r="C221" s="12" t="str">
        <f>IF(ISBLANK('PCR (libres)'!L221),"",CONCATENATE('PCR (libres)'!N221," (",'PCR (libres)'!O221,")"))</f>
        <v/>
      </c>
      <c r="D221" s="13" t="str">
        <f>IF(ISBLANK('PCR (libres)'!L221),"",VLOOKUP('PCR (libres)'!M221,'PCR (libres)'!$A$2:$C$40,3))</f>
        <v/>
      </c>
      <c r="E221" s="14" t="str">
        <f>IF(ISBLANK('PCR (libres)'!L221),"",VLOOKUP('PCR (libres)'!L221,'PCR (libres)'!$G$3:$H$100,2))</f>
        <v/>
      </c>
    </row>
    <row r="222" spans="1:5" x14ac:dyDescent="0.25">
      <c r="A222" s="12" t="str">
        <f>IF(ISBLANK('PCR (libres)'!L222),"",'PCR (libres)'!L222)</f>
        <v/>
      </c>
      <c r="B222" s="12" t="str">
        <f>IF(ISBLANK('PCR (libres)'!L222),"",'PCR (libres)'!M222)</f>
        <v/>
      </c>
      <c r="C222" s="12" t="str">
        <f>IF(ISBLANK('PCR (libres)'!L222),"",CONCATENATE('PCR (libres)'!N222," (",'PCR (libres)'!O222,")"))</f>
        <v/>
      </c>
      <c r="D222" s="13" t="str">
        <f>IF(ISBLANK('PCR (libres)'!L222),"",VLOOKUP('PCR (libres)'!M222,'PCR (libres)'!$A$2:$C$40,3))</f>
        <v/>
      </c>
      <c r="E222" s="14" t="str">
        <f>IF(ISBLANK('PCR (libres)'!L222),"",VLOOKUP('PCR (libres)'!L222,'PCR (libres)'!$G$3:$H$100,2))</f>
        <v/>
      </c>
    </row>
    <row r="223" spans="1:5" x14ac:dyDescent="0.25">
      <c r="A223" s="12" t="str">
        <f>IF(ISBLANK('PCR (libres)'!L223),"",'PCR (libres)'!L223)</f>
        <v/>
      </c>
      <c r="B223" s="12" t="str">
        <f>IF(ISBLANK('PCR (libres)'!L223),"",'PCR (libres)'!M223)</f>
        <v/>
      </c>
      <c r="C223" s="12" t="str">
        <f>IF(ISBLANK('PCR (libres)'!L223),"",CONCATENATE('PCR (libres)'!N223," (",'PCR (libres)'!O223,")"))</f>
        <v/>
      </c>
      <c r="D223" s="13" t="str">
        <f>IF(ISBLANK('PCR (libres)'!L223),"",VLOOKUP('PCR (libres)'!M223,'PCR (libres)'!$A$2:$C$40,3))</f>
        <v/>
      </c>
      <c r="E223" s="14" t="str">
        <f>IF(ISBLANK('PCR (libres)'!L223),"",VLOOKUP('PCR (libres)'!L223,'PCR (libres)'!$G$3:$H$100,2))</f>
        <v/>
      </c>
    </row>
    <row r="224" spans="1:5" x14ac:dyDescent="0.25">
      <c r="A224" s="12" t="str">
        <f>IF(ISBLANK('PCR (libres)'!L224),"",'PCR (libres)'!L224)</f>
        <v/>
      </c>
      <c r="B224" s="12" t="str">
        <f>IF(ISBLANK('PCR (libres)'!L224),"",'PCR (libres)'!M224)</f>
        <v/>
      </c>
      <c r="C224" s="12" t="str">
        <f>IF(ISBLANK('PCR (libres)'!L224),"",CONCATENATE('PCR (libres)'!N224," (",'PCR (libres)'!O224,")"))</f>
        <v/>
      </c>
      <c r="D224" s="13" t="str">
        <f>IF(ISBLANK('PCR (libres)'!L224),"",VLOOKUP('PCR (libres)'!M224,'PCR (libres)'!$A$2:$C$40,3))</f>
        <v/>
      </c>
      <c r="E224" s="14" t="str">
        <f>IF(ISBLANK('PCR (libres)'!L224),"",VLOOKUP('PCR (libres)'!L224,'PCR (libres)'!$G$3:$H$100,2))</f>
        <v/>
      </c>
    </row>
    <row r="225" spans="1:5" x14ac:dyDescent="0.25">
      <c r="A225" s="12" t="str">
        <f>IF(ISBLANK('PCR (libres)'!L225),"",'PCR (libres)'!L225)</f>
        <v/>
      </c>
      <c r="B225" s="12" t="str">
        <f>IF(ISBLANK('PCR (libres)'!L225),"",'PCR (libres)'!M225)</f>
        <v/>
      </c>
      <c r="C225" s="12" t="str">
        <f>IF(ISBLANK('PCR (libres)'!L225),"",CONCATENATE('PCR (libres)'!N225," (",'PCR (libres)'!O225,")"))</f>
        <v/>
      </c>
      <c r="D225" s="13" t="str">
        <f>IF(ISBLANK('PCR (libres)'!L225),"",VLOOKUP('PCR (libres)'!M225,'PCR (libres)'!$A$2:$C$40,3))</f>
        <v/>
      </c>
      <c r="E225" s="14" t="str">
        <f>IF(ISBLANK('PCR (libres)'!L225),"",VLOOKUP('PCR (libres)'!L225,'PCR (libres)'!$G$3:$H$100,2))</f>
        <v/>
      </c>
    </row>
    <row r="226" spans="1:5" x14ac:dyDescent="0.25">
      <c r="A226" s="12" t="str">
        <f>IF(ISBLANK('PCR (libres)'!L226),"",'PCR (libres)'!L226)</f>
        <v/>
      </c>
      <c r="B226" s="12" t="str">
        <f>IF(ISBLANK('PCR (libres)'!L226),"",'PCR (libres)'!M226)</f>
        <v/>
      </c>
      <c r="C226" s="12" t="str">
        <f>IF(ISBLANK('PCR (libres)'!L226),"",CONCATENATE('PCR (libres)'!N226," (",'PCR (libres)'!O226,")"))</f>
        <v/>
      </c>
      <c r="D226" s="13" t="str">
        <f>IF(ISBLANK('PCR (libres)'!L226),"",VLOOKUP('PCR (libres)'!M226,'PCR (libres)'!$A$2:$C$40,3))</f>
        <v/>
      </c>
      <c r="E226" s="14" t="str">
        <f>IF(ISBLANK('PCR (libres)'!L226),"",VLOOKUP('PCR (libres)'!L226,'PCR (libres)'!$G$3:$H$100,2))</f>
        <v/>
      </c>
    </row>
    <row r="227" spans="1:5" x14ac:dyDescent="0.25">
      <c r="A227" s="12" t="str">
        <f>IF(ISBLANK('PCR (libres)'!L227),"",'PCR (libres)'!L227)</f>
        <v/>
      </c>
      <c r="B227" s="12" t="str">
        <f>IF(ISBLANK('PCR (libres)'!L227),"",'PCR (libres)'!M227)</f>
        <v/>
      </c>
      <c r="C227" s="12" t="str">
        <f>IF(ISBLANK('PCR (libres)'!L227),"",CONCATENATE('PCR (libres)'!N227," (",'PCR (libres)'!O227,")"))</f>
        <v/>
      </c>
      <c r="D227" s="13" t="str">
        <f>IF(ISBLANK('PCR (libres)'!L227),"",VLOOKUP('PCR (libres)'!M227,'PCR (libres)'!$A$2:$C$40,3))</f>
        <v/>
      </c>
      <c r="E227" s="14" t="str">
        <f>IF(ISBLANK('PCR (libres)'!L227),"",VLOOKUP('PCR (libres)'!L227,'PCR (libres)'!$G$3:$H$100,2))</f>
        <v/>
      </c>
    </row>
    <row r="228" spans="1:5" x14ac:dyDescent="0.25">
      <c r="A228" s="12" t="str">
        <f>IF(ISBLANK('PCR (libres)'!L228),"",'PCR (libres)'!L228)</f>
        <v/>
      </c>
      <c r="B228" s="12" t="str">
        <f>IF(ISBLANK('PCR (libres)'!L228),"",'PCR (libres)'!M228)</f>
        <v/>
      </c>
      <c r="C228" s="12" t="str">
        <f>IF(ISBLANK('PCR (libres)'!L228),"",CONCATENATE('PCR (libres)'!N228," (",'PCR (libres)'!O228,")"))</f>
        <v/>
      </c>
      <c r="D228" s="13" t="str">
        <f>IF(ISBLANK('PCR (libres)'!L228),"",VLOOKUP('PCR (libres)'!M228,'PCR (libres)'!$A$2:$C$40,3))</f>
        <v/>
      </c>
      <c r="E228" s="14" t="str">
        <f>IF(ISBLANK('PCR (libres)'!L228),"",VLOOKUP('PCR (libres)'!L228,'PCR (libres)'!$G$3:$H$100,2))</f>
        <v/>
      </c>
    </row>
    <row r="229" spans="1:5" x14ac:dyDescent="0.25">
      <c r="A229" s="12" t="str">
        <f>IF(ISBLANK('PCR (libres)'!L229),"",'PCR (libres)'!L229)</f>
        <v/>
      </c>
      <c r="B229" s="12" t="str">
        <f>IF(ISBLANK('PCR (libres)'!L229),"",'PCR (libres)'!M229)</f>
        <v/>
      </c>
      <c r="C229" s="12" t="str">
        <f>IF(ISBLANK('PCR (libres)'!L229),"",CONCATENATE('PCR (libres)'!N229," (",'PCR (libres)'!O229,")"))</f>
        <v/>
      </c>
      <c r="D229" s="13" t="str">
        <f>IF(ISBLANK('PCR (libres)'!L229),"",VLOOKUP('PCR (libres)'!M229,'PCR (libres)'!$A$2:$C$40,3))</f>
        <v/>
      </c>
      <c r="E229" s="14" t="str">
        <f>IF(ISBLANK('PCR (libres)'!L229),"",VLOOKUP('PCR (libres)'!L229,'PCR (libres)'!$G$3:$H$100,2))</f>
        <v/>
      </c>
    </row>
    <row r="230" spans="1:5" x14ac:dyDescent="0.25">
      <c r="A230" s="12" t="str">
        <f>IF(ISBLANK('PCR (libres)'!L230),"",'PCR (libres)'!L230)</f>
        <v/>
      </c>
      <c r="B230" s="12" t="str">
        <f>IF(ISBLANK('PCR (libres)'!L230),"",'PCR (libres)'!M230)</f>
        <v/>
      </c>
      <c r="C230" s="12" t="str">
        <f>IF(ISBLANK('PCR (libres)'!L230),"",CONCATENATE('PCR (libres)'!N230," (",'PCR (libres)'!O230,")"))</f>
        <v/>
      </c>
      <c r="D230" s="13" t="str">
        <f>IF(ISBLANK('PCR (libres)'!L230),"",VLOOKUP('PCR (libres)'!M230,'PCR (libres)'!$A$2:$C$40,3))</f>
        <v/>
      </c>
      <c r="E230" s="14" t="str">
        <f>IF(ISBLANK('PCR (libres)'!L230),"",VLOOKUP('PCR (libres)'!L230,'PCR (libres)'!$G$3:$H$100,2))</f>
        <v/>
      </c>
    </row>
    <row r="231" spans="1:5" x14ac:dyDescent="0.25">
      <c r="A231" s="12" t="str">
        <f>IF(ISBLANK('PCR (libres)'!L231),"",'PCR (libres)'!L231)</f>
        <v/>
      </c>
      <c r="B231" s="12" t="str">
        <f>IF(ISBLANK('PCR (libres)'!L231),"",'PCR (libres)'!M231)</f>
        <v/>
      </c>
      <c r="C231" s="12" t="str">
        <f>IF(ISBLANK('PCR (libres)'!L231),"",CONCATENATE('PCR (libres)'!N231," (",'PCR (libres)'!O231,")"))</f>
        <v/>
      </c>
      <c r="D231" s="13" t="str">
        <f>IF(ISBLANK('PCR (libres)'!L231),"",VLOOKUP('PCR (libres)'!M231,'PCR (libres)'!$A$2:$C$40,3))</f>
        <v/>
      </c>
      <c r="E231" s="14" t="str">
        <f>IF(ISBLANK('PCR (libres)'!L231),"",VLOOKUP('PCR (libres)'!L231,'PCR (libres)'!$G$3:$H$100,2))</f>
        <v/>
      </c>
    </row>
    <row r="232" spans="1:5" x14ac:dyDescent="0.25">
      <c r="A232" s="12" t="str">
        <f>IF(ISBLANK('PCR (libres)'!L232),"",'PCR (libres)'!L232)</f>
        <v/>
      </c>
      <c r="B232" s="12" t="str">
        <f>IF(ISBLANK('PCR (libres)'!L232),"",'PCR (libres)'!M232)</f>
        <v/>
      </c>
      <c r="C232" s="12" t="str">
        <f>IF(ISBLANK('PCR (libres)'!L232),"",CONCATENATE('PCR (libres)'!N232," (",'PCR (libres)'!O232,")"))</f>
        <v/>
      </c>
      <c r="D232" s="13" t="str">
        <f>IF(ISBLANK('PCR (libres)'!L232),"",VLOOKUP('PCR (libres)'!M232,'PCR (libres)'!$A$2:$C$40,3))</f>
        <v/>
      </c>
      <c r="E232" s="14" t="str">
        <f>IF(ISBLANK('PCR (libres)'!L232),"",VLOOKUP('PCR (libres)'!L232,'PCR (libres)'!$G$3:$H$100,2))</f>
        <v/>
      </c>
    </row>
    <row r="233" spans="1:5" x14ac:dyDescent="0.25">
      <c r="A233" s="12" t="str">
        <f>IF(ISBLANK('PCR (libres)'!L233),"",'PCR (libres)'!L233)</f>
        <v/>
      </c>
      <c r="B233" s="12" t="str">
        <f>IF(ISBLANK('PCR (libres)'!L233),"",'PCR (libres)'!M233)</f>
        <v/>
      </c>
      <c r="C233" s="12" t="str">
        <f>IF(ISBLANK('PCR (libres)'!L233),"",CONCATENATE('PCR (libres)'!N233," (",'PCR (libres)'!O233,")"))</f>
        <v/>
      </c>
      <c r="D233" s="13" t="str">
        <f>IF(ISBLANK('PCR (libres)'!L233),"",VLOOKUP('PCR (libres)'!M233,'PCR (libres)'!$A$2:$C$40,3))</f>
        <v/>
      </c>
      <c r="E233" s="14" t="str">
        <f>IF(ISBLANK('PCR (libres)'!L233),"",VLOOKUP('PCR (libres)'!L233,'PCR (libres)'!$G$3:$H$100,2))</f>
        <v/>
      </c>
    </row>
    <row r="234" spans="1:5" x14ac:dyDescent="0.25">
      <c r="A234" s="12" t="str">
        <f>IF(ISBLANK('PCR (libres)'!L234),"",'PCR (libres)'!L234)</f>
        <v/>
      </c>
      <c r="B234" s="12" t="str">
        <f>IF(ISBLANK('PCR (libres)'!L234),"",'PCR (libres)'!M234)</f>
        <v/>
      </c>
      <c r="C234" s="12" t="str">
        <f>IF(ISBLANK('PCR (libres)'!L234),"",CONCATENATE('PCR (libres)'!N234," (",'PCR (libres)'!O234,")"))</f>
        <v/>
      </c>
      <c r="D234" s="13" t="str">
        <f>IF(ISBLANK('PCR (libres)'!L234),"",VLOOKUP('PCR (libres)'!M234,'PCR (libres)'!$A$2:$C$40,3))</f>
        <v/>
      </c>
      <c r="E234" s="14" t="str">
        <f>IF(ISBLANK('PCR (libres)'!L234),"",VLOOKUP('PCR (libres)'!L234,'PCR (libres)'!$G$3:$H$100,2))</f>
        <v/>
      </c>
    </row>
    <row r="235" spans="1:5" x14ac:dyDescent="0.25">
      <c r="A235" s="12" t="str">
        <f>IF(ISBLANK('PCR (libres)'!L235),"",'PCR (libres)'!L235)</f>
        <v/>
      </c>
      <c r="B235" s="12" t="str">
        <f>IF(ISBLANK('PCR (libres)'!L235),"",'PCR (libres)'!M235)</f>
        <v/>
      </c>
      <c r="C235" s="12" t="str">
        <f>IF(ISBLANK('PCR (libres)'!L235),"",CONCATENATE('PCR (libres)'!N235," (",'PCR (libres)'!O235,")"))</f>
        <v/>
      </c>
      <c r="D235" s="13" t="str">
        <f>IF(ISBLANK('PCR (libres)'!L235),"",VLOOKUP('PCR (libres)'!M235,'PCR (libres)'!$A$2:$C$40,3))</f>
        <v/>
      </c>
      <c r="E235" s="14" t="str">
        <f>IF(ISBLANK('PCR (libres)'!L235),"",VLOOKUP('PCR (libres)'!L235,'PCR (libres)'!$G$3:$H$100,2))</f>
        <v/>
      </c>
    </row>
    <row r="236" spans="1:5" x14ac:dyDescent="0.25">
      <c r="A236" s="12" t="str">
        <f>IF(ISBLANK('PCR (libres)'!L236),"",'PCR (libres)'!L236)</f>
        <v/>
      </c>
      <c r="B236" s="12" t="str">
        <f>IF(ISBLANK('PCR (libres)'!L236),"",'PCR (libres)'!M236)</f>
        <v/>
      </c>
      <c r="C236" s="12" t="str">
        <f>IF(ISBLANK('PCR (libres)'!L236),"",CONCATENATE('PCR (libres)'!N236," (",'PCR (libres)'!O236,")"))</f>
        <v/>
      </c>
      <c r="D236" s="13" t="str">
        <f>IF(ISBLANK('PCR (libres)'!L236),"",VLOOKUP('PCR (libres)'!M236,'PCR (libres)'!$A$2:$C$40,3))</f>
        <v/>
      </c>
      <c r="E236" s="14" t="str">
        <f>IF(ISBLANK('PCR (libres)'!L236),"",VLOOKUP('PCR (libres)'!L236,'PCR (libres)'!$G$3:$H$100,2))</f>
        <v/>
      </c>
    </row>
    <row r="237" spans="1:5" x14ac:dyDescent="0.25">
      <c r="A237" s="12" t="str">
        <f>IF(ISBLANK('PCR (libres)'!L237),"",'PCR (libres)'!L237)</f>
        <v/>
      </c>
      <c r="B237" s="12" t="str">
        <f>IF(ISBLANK('PCR (libres)'!L237),"",'PCR (libres)'!M237)</f>
        <v/>
      </c>
      <c r="C237" s="12" t="str">
        <f>IF(ISBLANK('PCR (libres)'!L237),"",CONCATENATE('PCR (libres)'!N237," (",'PCR (libres)'!O237,")"))</f>
        <v/>
      </c>
      <c r="D237" s="13" t="str">
        <f>IF(ISBLANK('PCR (libres)'!L237),"",VLOOKUP('PCR (libres)'!M237,'PCR (libres)'!$A$2:$C$40,3))</f>
        <v/>
      </c>
      <c r="E237" s="14" t="str">
        <f>IF(ISBLANK('PCR (libres)'!L237),"",VLOOKUP('PCR (libres)'!L237,'PCR (libres)'!$G$3:$H$100,2))</f>
        <v/>
      </c>
    </row>
    <row r="238" spans="1:5" x14ac:dyDescent="0.25">
      <c r="A238" s="12" t="str">
        <f>IF(ISBLANK('PCR (libres)'!L238),"",'PCR (libres)'!L238)</f>
        <v/>
      </c>
      <c r="B238" s="12" t="str">
        <f>IF(ISBLANK('PCR (libres)'!L238),"",'PCR (libres)'!M238)</f>
        <v/>
      </c>
      <c r="C238" s="12" t="str">
        <f>IF(ISBLANK('PCR (libres)'!L238),"",CONCATENATE('PCR (libres)'!N238," (",'PCR (libres)'!O238,")"))</f>
        <v/>
      </c>
      <c r="D238" s="13" t="str">
        <f>IF(ISBLANK('PCR (libres)'!L238),"",VLOOKUP('PCR (libres)'!M238,'PCR (libres)'!$A$2:$C$40,3))</f>
        <v/>
      </c>
      <c r="E238" s="14" t="str">
        <f>IF(ISBLANK('PCR (libres)'!L238),"",VLOOKUP('PCR (libres)'!L238,'PCR (libres)'!$G$3:$H$100,2))</f>
        <v/>
      </c>
    </row>
    <row r="239" spans="1:5" x14ac:dyDescent="0.25">
      <c r="A239" s="12" t="str">
        <f>IF(ISBLANK('PCR (libres)'!L239),"",'PCR (libres)'!L239)</f>
        <v/>
      </c>
      <c r="B239" s="12" t="str">
        <f>IF(ISBLANK('PCR (libres)'!L239),"",'PCR (libres)'!M239)</f>
        <v/>
      </c>
      <c r="C239" s="12" t="str">
        <f>IF(ISBLANK('PCR (libres)'!L239),"",CONCATENATE('PCR (libres)'!N239," (",'PCR (libres)'!O239,")"))</f>
        <v/>
      </c>
      <c r="D239" s="13" t="str">
        <f>IF(ISBLANK('PCR (libres)'!L239),"",VLOOKUP('PCR (libres)'!M239,'PCR (libres)'!$A$2:$C$40,3))</f>
        <v/>
      </c>
      <c r="E239" s="14" t="str">
        <f>IF(ISBLANK('PCR (libres)'!L239),"",VLOOKUP('PCR (libres)'!L239,'PCR (libres)'!$G$3:$H$100,2))</f>
        <v/>
      </c>
    </row>
    <row r="240" spans="1:5" x14ac:dyDescent="0.25">
      <c r="A240" s="12" t="str">
        <f>IF(ISBLANK('PCR (libres)'!L240),"",'PCR (libres)'!L240)</f>
        <v/>
      </c>
      <c r="B240" s="12" t="str">
        <f>IF(ISBLANK('PCR (libres)'!L240),"",'PCR (libres)'!M240)</f>
        <v/>
      </c>
      <c r="C240" s="12" t="str">
        <f>IF(ISBLANK('PCR (libres)'!L240),"",CONCATENATE('PCR (libres)'!N240," (",'PCR (libres)'!O240,")"))</f>
        <v/>
      </c>
      <c r="D240" s="13" t="str">
        <f>IF(ISBLANK('PCR (libres)'!L240),"",VLOOKUP('PCR (libres)'!M240,'PCR (libres)'!$A$2:$C$40,3))</f>
        <v/>
      </c>
      <c r="E240" s="14" t="str">
        <f>IF(ISBLANK('PCR (libres)'!L240),"",VLOOKUP('PCR (libres)'!L240,'PCR (libres)'!$G$3:$H$100,2))</f>
        <v/>
      </c>
    </row>
    <row r="241" spans="1:5" x14ac:dyDescent="0.25">
      <c r="A241" s="12" t="str">
        <f>IF(ISBLANK('PCR (libres)'!L241),"",'PCR (libres)'!L241)</f>
        <v/>
      </c>
      <c r="B241" s="12" t="str">
        <f>IF(ISBLANK('PCR (libres)'!L241),"",'PCR (libres)'!M241)</f>
        <v/>
      </c>
      <c r="C241" s="12" t="str">
        <f>IF(ISBLANK('PCR (libres)'!L241),"",CONCATENATE('PCR (libres)'!N241," (",'PCR (libres)'!O241,")"))</f>
        <v/>
      </c>
      <c r="D241" s="13" t="str">
        <f>IF(ISBLANK('PCR (libres)'!L241),"",VLOOKUP('PCR (libres)'!M241,'PCR (libres)'!$A$2:$C$40,3))</f>
        <v/>
      </c>
      <c r="E241" s="14" t="str">
        <f>IF(ISBLANK('PCR (libres)'!L241),"",VLOOKUP('PCR (libres)'!L241,'PCR (libres)'!$G$3:$H$100,2))</f>
        <v/>
      </c>
    </row>
    <row r="242" spans="1:5" x14ac:dyDescent="0.25">
      <c r="A242" s="12" t="str">
        <f>IF(ISBLANK('PCR (libres)'!L242),"",'PCR (libres)'!L242)</f>
        <v/>
      </c>
      <c r="B242" s="12" t="str">
        <f>IF(ISBLANK('PCR (libres)'!L242),"",'PCR (libres)'!M242)</f>
        <v/>
      </c>
      <c r="C242" s="12" t="str">
        <f>IF(ISBLANK('PCR (libres)'!L242),"",CONCATENATE('PCR (libres)'!N242," (",'PCR (libres)'!O242,")"))</f>
        <v/>
      </c>
      <c r="D242" s="13" t="str">
        <f>IF(ISBLANK('PCR (libres)'!L242),"",VLOOKUP('PCR (libres)'!M242,'PCR (libres)'!$A$2:$C$40,3))</f>
        <v/>
      </c>
      <c r="E242" s="14" t="str">
        <f>IF(ISBLANK('PCR (libres)'!L242),"",VLOOKUP('PCR (libres)'!L242,'PCR (libres)'!$G$3:$H$100,2))</f>
        <v/>
      </c>
    </row>
    <row r="243" spans="1:5" x14ac:dyDescent="0.25">
      <c r="A243" s="12" t="str">
        <f>IF(ISBLANK('PCR (libres)'!L243),"",'PCR (libres)'!L243)</f>
        <v/>
      </c>
      <c r="B243" s="12" t="str">
        <f>IF(ISBLANK('PCR (libres)'!L243),"",'PCR (libres)'!M243)</f>
        <v/>
      </c>
      <c r="C243" s="12" t="str">
        <f>IF(ISBLANK('PCR (libres)'!L243),"",CONCATENATE('PCR (libres)'!N243," (",'PCR (libres)'!O243,")"))</f>
        <v/>
      </c>
      <c r="D243" s="13" t="str">
        <f>IF(ISBLANK('PCR (libres)'!L243),"",VLOOKUP('PCR (libres)'!M243,'PCR (libres)'!$A$2:$C$40,3))</f>
        <v/>
      </c>
      <c r="E243" s="14" t="str">
        <f>IF(ISBLANK('PCR (libres)'!L243),"",VLOOKUP('PCR (libres)'!L243,'PCR (libres)'!$G$3:$H$100,2))</f>
        <v/>
      </c>
    </row>
    <row r="244" spans="1:5" x14ac:dyDescent="0.25">
      <c r="A244" s="12" t="str">
        <f>IF(ISBLANK('PCR (libres)'!L244),"",'PCR (libres)'!L244)</f>
        <v/>
      </c>
      <c r="B244" s="12" t="str">
        <f>IF(ISBLANK('PCR (libres)'!L244),"",'PCR (libres)'!M244)</f>
        <v/>
      </c>
      <c r="C244" s="12" t="str">
        <f>IF(ISBLANK('PCR (libres)'!L244),"",CONCATENATE('PCR (libres)'!N244," (",'PCR (libres)'!O244,")"))</f>
        <v/>
      </c>
      <c r="D244" s="13" t="str">
        <f>IF(ISBLANK('PCR (libres)'!L244),"",VLOOKUP('PCR (libres)'!M244,'PCR (libres)'!$A$2:$C$40,3))</f>
        <v/>
      </c>
      <c r="E244" s="14" t="str">
        <f>IF(ISBLANK('PCR (libres)'!L244),"",VLOOKUP('PCR (libres)'!L244,'PCR (libres)'!$G$3:$H$100,2))</f>
        <v/>
      </c>
    </row>
    <row r="245" spans="1:5" x14ac:dyDescent="0.25">
      <c r="A245" s="12" t="str">
        <f>IF(ISBLANK('PCR (libres)'!L245),"",'PCR (libres)'!L245)</f>
        <v/>
      </c>
      <c r="B245" s="12" t="str">
        <f>IF(ISBLANK('PCR (libres)'!L245),"",'PCR (libres)'!M245)</f>
        <v/>
      </c>
      <c r="C245" s="12" t="str">
        <f>IF(ISBLANK('PCR (libres)'!L245),"",CONCATENATE('PCR (libres)'!N245," (",'PCR (libres)'!O245,")"))</f>
        <v/>
      </c>
      <c r="D245" s="13" t="str">
        <f>IF(ISBLANK('PCR (libres)'!L245),"",VLOOKUP('PCR (libres)'!M245,'PCR (libres)'!$A$2:$C$40,3))</f>
        <v/>
      </c>
      <c r="E245" s="14" t="str">
        <f>IF(ISBLANK('PCR (libres)'!L245),"",VLOOKUP('PCR (libres)'!L245,'PCR (libres)'!$G$3:$H$100,2))</f>
        <v/>
      </c>
    </row>
  </sheetData>
  <mergeCells count="11">
    <mergeCell ref="N3:O3"/>
    <mergeCell ref="P3:Q3"/>
    <mergeCell ref="G1:H1"/>
    <mergeCell ref="J1:K1"/>
    <mergeCell ref="A1:E1"/>
    <mergeCell ref="M1:AB1"/>
    <mergeCell ref="M2:R2"/>
    <mergeCell ref="U2:W2"/>
    <mergeCell ref="Z2:AB2"/>
    <mergeCell ref="V3:W3"/>
    <mergeCell ref="AA3:AB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4"/>
  <sheetViews>
    <sheetView workbookViewId="0">
      <selection activeCell="A28" sqref="A28"/>
    </sheetView>
  </sheetViews>
  <sheetFormatPr baseColWidth="10" defaultRowHeight="15" x14ac:dyDescent="0.25"/>
  <cols>
    <col min="1" max="1" width="113.42578125" style="29" customWidth="1"/>
    <col min="2" max="16384" width="11.42578125" style="29"/>
  </cols>
  <sheetData>
    <row r="1" spans="1:1" x14ac:dyDescent="0.25">
      <c r="A1" s="29" t="str">
        <f>CONCATENATE("-- BACKUP DE LA TABLAS CEX_CONTRATOS_EXPEDIENTE")</f>
        <v>-- BACKUP DE LA TABLAS CEX_CONTRATOS_EXPEDIENTE</v>
      </c>
    </row>
    <row r="2" spans="1:1" x14ac:dyDescent="0.25">
      <c r="A2" s="28" t="s">
        <v>78</v>
      </c>
    </row>
    <row r="3" spans="1:1" x14ac:dyDescent="0.25">
      <c r="A3" s="29" t="s">
        <v>79</v>
      </c>
    </row>
    <row r="4" spans="1:1" x14ac:dyDescent="0.25">
      <c r="A4" s="2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49"/>
  <sheetViews>
    <sheetView topLeftCell="A142" workbookViewId="0">
      <selection activeCell="A142" sqref="A142:A149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ACTIVAMOS LAS RELACIONES CPE DEL UNIVERSO SELECCIONADO")</f>
        <v>-- ACTIVAMOS LAS RELACIONES CPE DEL UNIVERSO SELECCIONADO</v>
      </c>
    </row>
    <row r="2" spans="1:1" x14ac:dyDescent="0.25">
      <c r="A2" s="29" t="str">
        <f>IF(ISBLANK('PRUEBA (esperada)'!A4),"",CONCATENATE("UPDATE CPE_CONTRATOS_PERSONAS SET BORRADO = 0 WHERE CNT_ID=",VLOOKUP('PRUEBA (esperada)'!A4,'PCR (libres)'!$G$3:$I$100,3)," AND PER_ID=",VLOOKUP('PRUEBA (esperada)'!C4,'PCR (libres)'!$A$3:$D$40,4),"; COMMIT;"))</f>
        <v>UPDATE CPE_CONTRATOS_PERSONAS SET BORRADO = 0 WHERE CNT_ID=2347694 AND PER_ID=1217833; COMMIT;</v>
      </c>
    </row>
    <row r="3" spans="1:1" x14ac:dyDescent="0.25">
      <c r="A3" s="29" t="str">
        <f>IF(ISBLANK('PRUEBA (esperada)'!A5),"",CONCATENATE("UPDATE CPE_CONTRATOS_PERSONAS SET BORRADO = 0 WHERE CNT_ID=",VLOOKUP('PRUEBA (esperada)'!A5,'PCR (libres)'!$G$3:$I$100,3)," AND PER_ID=",VLOOKUP('PRUEBA (esperada)'!C5,'PCR (libres)'!$A$3:$D$40,4),"; COMMIT;"))</f>
        <v>UPDATE CPE_CONTRATOS_PERSONAS SET BORRADO = 0 WHERE CNT_ID=2379197 AND PER_ID=1217833; COMMIT;</v>
      </c>
    </row>
    <row r="4" spans="1:1" x14ac:dyDescent="0.25">
      <c r="A4" s="29" t="str">
        <f>IF(ISBLANK('PRUEBA (esperada)'!A6),"",CONCATENATE("UPDATE CPE_CONTRATOS_PERSONAS SET BORRADO = 0 WHERE CNT_ID=",VLOOKUP('PRUEBA (esperada)'!A6,'PCR (libres)'!$G$3:$I$100,3)," AND PER_ID=",VLOOKUP('PRUEBA (esperada)'!C6,'PCR (libres)'!$A$3:$D$40,4),"; COMMIT;"))</f>
        <v>UPDATE CPE_CONTRATOS_PERSONAS SET BORRADO = 0 WHERE CNT_ID=2346183 AND PER_ID=1152891; COMMIT;</v>
      </c>
    </row>
    <row r="5" spans="1:1" x14ac:dyDescent="0.25">
      <c r="A5" s="29" t="str">
        <f>IF(ISBLANK('PRUEBA (esperada)'!A7),"",CONCATENATE("UPDATE CPE_CONTRATOS_PERSONAS SET BORRADO = 0 WHERE CNT_ID=",VLOOKUP('PRUEBA (esperada)'!A7,'PCR (libres)'!$G$3:$I$100,3)," AND PER_ID=",VLOOKUP('PRUEBA (esperada)'!C7,'PCR (libres)'!$A$3:$D$40,4),"; COMMIT;"))</f>
        <v>UPDATE CPE_CONTRATOS_PERSONAS SET BORRADO = 0 WHERE CNT_ID=2314636 AND PER_ID=1150989; COMMIT;</v>
      </c>
    </row>
    <row r="6" spans="1:1" x14ac:dyDescent="0.25">
      <c r="A6" s="29" t="str">
        <f>IF(ISBLANK('PRUEBA (esperada)'!A8),"",CONCATENATE("UPDATE CPE_CONTRATOS_PERSONAS SET BORRADO = 0 WHERE CNT_ID=",VLOOKUP('PRUEBA (esperada)'!A8,'PCR (libres)'!$G$3:$I$100,3)," AND PER_ID=",VLOOKUP('PRUEBA (esperada)'!C8,'PCR (libres)'!$A$3:$D$40,4),"; COMMIT;"))</f>
        <v>UPDATE CPE_CONTRATOS_PERSONAS SET BORRADO = 0 WHERE CNT_ID=2285707 AND PER_ID=1152891; COMMIT;</v>
      </c>
    </row>
    <row r="7" spans="1:1" x14ac:dyDescent="0.25">
      <c r="A7" s="29" t="str">
        <f>IF(ISBLANK('PRUEBA (esperada)'!A9),"",CONCATENATE("UPDATE CPE_CONTRATOS_PERSONAS SET BORRADO = 0 WHERE CNT_ID=",VLOOKUP('PRUEBA (esperada)'!A9,'PCR (libres)'!$G$3:$I$100,3)," AND PER_ID=",VLOOKUP('PRUEBA (esperada)'!C9,'PCR (libres)'!$A$3:$D$40,4),"; COMMIT;"))</f>
        <v>UPDATE CPE_CONTRATOS_PERSONAS SET BORRADO = 0 WHERE CNT_ID=2314433 AND PER_ID=1150989; COMMIT;</v>
      </c>
    </row>
    <row r="8" spans="1:1" x14ac:dyDescent="0.25">
      <c r="A8" s="29" t="str">
        <f>IF(ISBLANK('PRUEBA (esperada)'!A10),"",CONCATENATE("UPDATE CPE_CONTRATOS_PERSONAS SET BORRADO = 0 WHERE CNT_ID=",VLOOKUP('PRUEBA (esperada)'!A10,'PCR (libres)'!$G$3:$I$100,3)," AND PER_ID=",VLOOKUP('PRUEBA (esperada)'!C10,'PCR (libres)'!$A$3:$D$40,4),"; COMMIT;"))</f>
        <v>UPDATE CPE_CONTRATOS_PERSONAS SET BORRADO = 0 WHERE CNT_ID=2321024 AND PER_ID=1184129; COMMIT;</v>
      </c>
    </row>
    <row r="9" spans="1:1" x14ac:dyDescent="0.25">
      <c r="A9" s="29" t="str">
        <f>IF(ISBLANK('PRUEBA (esperada)'!A11),"",CONCATENATE("UPDATE CPE_CONTRATOS_PERSONAS SET BORRADO = 0 WHERE CNT_ID=",VLOOKUP('PRUEBA (esperada)'!A11,'PCR (libres)'!$G$3:$I$100,3)," AND PER_ID=",VLOOKUP('PRUEBA (esperada)'!C11,'PCR (libres)'!$A$3:$D$40,4),"; COMMIT;"))</f>
        <v>UPDATE CPE_CONTRATOS_PERSONAS SET BORRADO = 0 WHERE CNT_ID=2347694 AND PER_ID=1184129; COMMIT;</v>
      </c>
    </row>
    <row r="10" spans="1:1" x14ac:dyDescent="0.25">
      <c r="A10" s="29" t="str">
        <f>IF(ISBLANK('PRUEBA (esperada)'!A12),"",CONCATENATE("UPDATE CPE_CONTRATOS_PERSONAS SET BORRADO = 0 WHERE CNT_ID=",VLOOKUP('PRUEBA (esperada)'!A12,'PCR (libres)'!$G$3:$I$100,3)," AND PER_ID=",VLOOKUP('PRUEBA (esperada)'!C12,'PCR (libres)'!$A$3:$D$40,4),"; COMMIT;"))</f>
        <v>UPDATE CPE_CONTRATOS_PERSONAS SET BORRADO = 0 WHERE CNT_ID=2347694 AND PER_ID=1217831; COMMIT;</v>
      </c>
    </row>
    <row r="11" spans="1:1" x14ac:dyDescent="0.25">
      <c r="A11" s="29" t="str">
        <f>IF(ISBLANK('PRUEBA (esperada)'!A13),"",CONCATENATE("UPDATE CPE_CONTRATOS_PERSONAS SET BORRADO = 0 WHERE CNT_ID=",VLOOKUP('PRUEBA (esperada)'!A13,'PCR (libres)'!$G$3:$I$100,3)," AND PER_ID=",VLOOKUP('PRUEBA (esperada)'!C13,'PCR (libres)'!$A$3:$D$40,4),"; COMMIT;"))</f>
        <v>UPDATE CPE_CONTRATOS_PERSONAS SET BORRADO = 0 WHERE CNT_ID=2302629 AND PER_ID=1167780; COMMIT;</v>
      </c>
    </row>
    <row r="12" spans="1:1" x14ac:dyDescent="0.25">
      <c r="A12" s="29" t="str">
        <f>IF(ISBLANK('PRUEBA (esperada)'!A14),"",CONCATENATE("UPDATE CPE_CONTRATOS_PERSONAS SET BORRADO = 0 WHERE CNT_ID=",VLOOKUP('PRUEBA (esperada)'!A14,'PCR (libres)'!$G$3:$I$100,3)," AND PER_ID=",VLOOKUP('PRUEBA (esperada)'!C14,'PCR (libres)'!$A$3:$D$40,4),"; COMMIT;"))</f>
        <v>UPDATE CPE_CONTRATOS_PERSONAS SET BORRADO = 0 WHERE CNT_ID=2286423 AND PER_ID=1153615; COMMIT;</v>
      </c>
    </row>
    <row r="13" spans="1:1" x14ac:dyDescent="0.25">
      <c r="A13" s="29" t="str">
        <f>IF(ISBLANK('PRUEBA (esperada)'!A15),"",CONCATENATE("UPDATE CPE_CONTRATOS_PERSONAS SET BORRADO = 0 WHERE CNT_ID=",VLOOKUP('PRUEBA (esperada)'!A15,'PCR (libres)'!$G$3:$I$100,3)," AND PER_ID=",VLOOKUP('PRUEBA (esperada)'!C15,'PCR (libres)'!$A$3:$D$40,4),"; COMMIT;"))</f>
        <v>UPDATE CPE_CONTRATOS_PERSONAS SET BORRADO = 0 WHERE CNT_ID=2313288 AND PER_ID=1184129; COMMIT;</v>
      </c>
    </row>
    <row r="14" spans="1:1" x14ac:dyDescent="0.25">
      <c r="A14" s="29" t="str">
        <f>IF(ISBLANK('PRUEBA (esperada)'!A16),"",CONCATENATE("UPDATE CPE_CONTRATOS_PERSONAS SET BORRADO = 0 WHERE CNT_ID=",VLOOKUP('PRUEBA (esperada)'!A16,'PCR (libres)'!$G$3:$I$100,3)," AND PER_ID=",VLOOKUP('PRUEBA (esperada)'!C16,'PCR (libres)'!$A$3:$D$40,4),"; COMMIT;"))</f>
        <v>UPDATE CPE_CONTRATOS_PERSONAS SET BORRADO = 0 WHERE CNT_ID=2308607 AND PER_ID=1153615; COMMIT;</v>
      </c>
    </row>
    <row r="15" spans="1:1" x14ac:dyDescent="0.25">
      <c r="A15" s="29" t="str">
        <f>IF(ISBLANK('PRUEBA (esperada)'!A17),"",CONCATENATE("UPDATE CPE_CONTRATOS_PERSONAS SET BORRADO = 0 WHERE CNT_ID=",VLOOKUP('PRUEBA (esperada)'!A17,'PCR (libres)'!$G$3:$I$100,3)," AND PER_ID=",VLOOKUP('PRUEBA (esperada)'!C17,'PCR (libres)'!$A$3:$D$40,4),"; COMMIT;"))</f>
        <v>UPDATE CPE_CONTRATOS_PERSONAS SET BORRADO = 0 WHERE CNT_ID=2301032 AND PER_ID=1167780; COMMIT;</v>
      </c>
    </row>
    <row r="16" spans="1:1" x14ac:dyDescent="0.25">
      <c r="A16" s="29" t="str">
        <f>IF(ISBLANK('PRUEBA (esperada)'!A18),"",CONCATENATE("UPDATE CPE_CONTRATOS_PERSONAS SET BORRADO = 0 WHERE CNT_ID=",VLOOKUP('PRUEBA (esperada)'!A18,'PCR (libres)'!$G$3:$I$100,3)," AND PER_ID=",VLOOKUP('PRUEBA (esperada)'!C18,'PCR (libres)'!$A$3:$D$40,4),"; COMMIT;"))</f>
        <v>UPDATE CPE_CONTRATOS_PERSONAS SET BORRADO = 0 WHERE CNT_ID=2308817 AND PER_ID=1153615; COMMIT;</v>
      </c>
    </row>
    <row r="17" spans="1:1" x14ac:dyDescent="0.25">
      <c r="A17" s="29" t="str">
        <f>IF(ISBLANK('PRUEBA (esperada)'!A19),"",CONCATENATE("UPDATE CPE_CONTRATOS_PERSONAS SET BORRADO = 0 WHERE CNT_ID=",VLOOKUP('PRUEBA (esperada)'!A19,'PCR (libres)'!$G$3:$I$100,3)," AND PER_ID=",VLOOKUP('PRUEBA (esperada)'!C19,'PCR (libres)'!$A$3:$D$40,4),"; COMMIT;"))</f>
        <v>UPDATE CPE_CONTRATOS_PERSONAS SET BORRADO = 0 WHERE CNT_ID=2327657 AND PER_ID=1167780; COMMIT;</v>
      </c>
    </row>
    <row r="18" spans="1:1" x14ac:dyDescent="0.25">
      <c r="A18" s="29" t="str">
        <f>IF(ISBLANK('PRUEBA (esperada)'!A20),"",CONCATENATE("UPDATE CPE_CONTRATOS_PERSONAS SET BORRADO = 0 WHERE CNT_ID=",VLOOKUP('PRUEBA (esperada)'!A20,'PCR (libres)'!$G$3:$I$100,3)," AND PER_ID=",VLOOKUP('PRUEBA (esperada)'!C20,'PCR (libres)'!$A$3:$D$40,4),"; COMMIT;"))</f>
        <v>UPDATE CPE_CONTRATOS_PERSONAS SET BORRADO = 0 WHERE CNT_ID=2302582 AND PER_ID=1167780; COMMIT;</v>
      </c>
    </row>
    <row r="19" spans="1:1" x14ac:dyDescent="0.25">
      <c r="A19" s="29" t="str">
        <f>IF(ISBLANK('PRUEBA (esperada)'!A21),"",CONCATENATE("UPDATE CPE_CONTRATOS_PERSONAS SET BORRADO = 0 WHERE CNT_ID=",VLOOKUP('PRUEBA (esperada)'!A21,'PCR (libres)'!$G$3:$I$100,3)," AND PER_ID=",VLOOKUP('PRUEBA (esperada)'!C21,'PCR (libres)'!$A$3:$D$40,4),"; COMMIT;"))</f>
        <v>UPDATE CPE_CONTRATOS_PERSONAS SET BORRADO = 0 WHERE CNT_ID=2353945 AND PER_ID=1154430; COMMIT;</v>
      </c>
    </row>
    <row r="20" spans="1:1" x14ac:dyDescent="0.25">
      <c r="A20" s="29" t="str">
        <f>IF(ISBLANK('PRUEBA (esperada)'!A22),"",CONCATENATE("UPDATE CPE_CONTRATOS_PERSONAS SET BORRADO = 0 WHERE CNT_ID=",VLOOKUP('PRUEBA (esperada)'!A22,'PCR (libres)'!$G$3:$I$100,3)," AND PER_ID=",VLOOKUP('PRUEBA (esperada)'!C22,'PCR (libres)'!$A$3:$D$40,4),"; COMMIT;"))</f>
        <v>UPDATE CPE_CONTRATOS_PERSONAS SET BORRADO = 0 WHERE CNT_ID=2302525 AND PER_ID=1167780; COMMIT;</v>
      </c>
    </row>
    <row r="21" spans="1:1" x14ac:dyDescent="0.25">
      <c r="A21" s="29" t="str">
        <f>IF(ISBLANK('PRUEBA (esperada)'!A23),"",CONCATENATE("UPDATE CPE_CONTRATOS_PERSONAS SET BORRADO = 0 WHERE CNT_ID=",VLOOKUP('PRUEBA (esperada)'!A23,'PCR (libres)'!$G$3:$I$100,3)," AND PER_ID=",VLOOKUP('PRUEBA (esperada)'!C23,'PCR (libres)'!$A$3:$D$40,4),"; COMMIT;"))</f>
        <v>UPDATE CPE_CONTRATOS_PERSONAS SET BORRADO = 0 WHERE CNT_ID=2379197 AND PER_ID=1184129; COMMIT;</v>
      </c>
    </row>
    <row r="22" spans="1:1" x14ac:dyDescent="0.25">
      <c r="A22" s="29" t="str">
        <f>IF(ISBLANK('PRUEBA (esperada)'!A24),"",CONCATENATE("UPDATE CPE_CONTRATOS_PERSONAS SET BORRADO = 0 WHERE CNT_ID=",VLOOKUP('PRUEBA (esperada)'!A24,'PCR (libres)'!$G$3:$I$100,3)," AND PER_ID=",VLOOKUP('PRUEBA (esperada)'!C24,'PCR (libres)'!$A$3:$D$40,4),"; COMMIT;"))</f>
        <v>UPDATE CPE_CONTRATOS_PERSONAS SET BORRADO = 0 WHERE CNT_ID=2379197 AND PER_ID=1217831; COMMIT;</v>
      </c>
    </row>
    <row r="23" spans="1:1" x14ac:dyDescent="0.25">
      <c r="A23" s="29" t="str">
        <f>IF(ISBLANK('PRUEBA (esperada)'!A25),"",CONCATENATE("UPDATE CPE_CONTRATOS_PERSONAS SET BORRADO = 0 WHERE CNT_ID=",VLOOKUP('PRUEBA (esperada)'!A25,'PCR (libres)'!$G$3:$I$100,3)," AND PER_ID=",VLOOKUP('PRUEBA (esperada)'!C25,'PCR (libres)'!$A$3:$D$40,4),"; COMMIT;"))</f>
        <v>UPDATE CPE_CONTRATOS_PERSONAS SET BORRADO = 0 WHERE CNT_ID=2286338 AND PER_ID=1153615; COMMIT;</v>
      </c>
    </row>
    <row r="24" spans="1:1" x14ac:dyDescent="0.25">
      <c r="A24" s="29" t="str">
        <f>IF(ISBLANK('PRUEBA (esperada)'!A26),"",CONCATENATE("UPDATE CPE_CONTRATOS_PERSONAS SET BORRADO = 0 WHERE CNT_ID=",VLOOKUP('PRUEBA (esperada)'!A26,'PCR (libres)'!$G$3:$I$100,3)," AND PER_ID=",VLOOKUP('PRUEBA (esperada)'!C26,'PCR (libres)'!$A$3:$D$40,4),"; COMMIT;"))</f>
        <v>UPDATE CPE_CONTRATOS_PERSONAS SET BORRADO = 0 WHERE CNT_ID=2260215 AND PER_ID=1125412; COMMIT;</v>
      </c>
    </row>
    <row r="25" spans="1:1" x14ac:dyDescent="0.25">
      <c r="A25" s="29" t="str">
        <f>IF(ISBLANK('PRUEBA (esperada)'!A27),"",CONCATENATE("UPDATE CPE_CONTRATOS_PERSONAS SET BORRADO = 0 WHERE CNT_ID=",VLOOKUP('PRUEBA (esperada)'!A27,'PCR (libres)'!$G$3:$I$100,3)," AND PER_ID=",VLOOKUP('PRUEBA (esperada)'!C27,'PCR (libres)'!$A$3:$D$40,4),"; COMMIT;"))</f>
        <v>UPDATE CPE_CONTRATOS_PERSONAS SET BORRADO = 0 WHERE CNT_ID=2281270 AND PER_ID=1148037; COMMIT;</v>
      </c>
    </row>
    <row r="26" spans="1:1" x14ac:dyDescent="0.25">
      <c r="A26" s="29" t="str">
        <f>IF(ISBLANK('PRUEBA (esperada)'!A28),"",CONCATENATE("UPDATE CPE_CONTRATOS_PERSONAS SET BORRADO = 0 WHERE CNT_ID=",VLOOKUP('PRUEBA (esperada)'!A28,'PCR (libres)'!$G$3:$I$100,3)," AND PER_ID=",VLOOKUP('PRUEBA (esperada)'!C28,'PCR (libres)'!$A$3:$D$40,4),"; COMMIT;"))</f>
        <v>UPDATE CPE_CONTRATOS_PERSONAS SET BORRADO = 0 WHERE CNT_ID=2316535 AND PER_ID=1148037; COMMIT;</v>
      </c>
    </row>
    <row r="27" spans="1:1" x14ac:dyDescent="0.25">
      <c r="A27" s="29" t="str">
        <f>IF(ISBLANK('PRUEBA (esperada)'!A29),"",CONCATENATE("UPDATE CPE_CONTRATOS_PERSONAS SET BORRADO = 0 WHERE CNT_ID=",VLOOKUP('PRUEBA (esperada)'!A29,'PCR (libres)'!$G$3:$I$100,3)," AND PER_ID=",VLOOKUP('PRUEBA (esperada)'!C29,'PCR (libres)'!$A$3:$D$40,4),"; COMMIT;"))</f>
        <v>UPDATE CPE_CONTRATOS_PERSONAS SET BORRADO = 0 WHERE CNT_ID=2282812 AND PER_ID=1120408; COMMIT;</v>
      </c>
    </row>
    <row r="28" spans="1:1" x14ac:dyDescent="0.25">
      <c r="A28" s="29" t="str">
        <f>IF(ISBLANK('PRUEBA (esperada)'!A30),"",CONCATENATE("UPDATE CPE_CONTRATOS_PERSONAS SET BORRADO = 0 WHERE CNT_ID=",VLOOKUP('PRUEBA (esperada)'!A30,'PCR (libres)'!$G$3:$I$100,3)," AND PER_ID=",VLOOKUP('PRUEBA (esperada)'!C30,'PCR (libres)'!$A$3:$D$40,4),"; COMMIT;"))</f>
        <v>UPDATE CPE_CONTRATOS_PERSONAS SET BORRADO = 0 WHERE CNT_ID=2316536 AND PER_ID=1148037; COMMIT;</v>
      </c>
    </row>
    <row r="29" spans="1:1" x14ac:dyDescent="0.25">
      <c r="A29" s="29" t="str">
        <f>IF(ISBLANK('PRUEBA (esperada)'!A31),"",CONCATENATE("UPDATE CPE_CONTRATOS_PERSONAS SET BORRADO = 0 WHERE CNT_ID=",VLOOKUP('PRUEBA (esperada)'!A31,'PCR (libres)'!$G$3:$I$100,3)," AND PER_ID=",VLOOKUP('PRUEBA (esperada)'!C31,'PCR (libres)'!$A$3:$D$40,4),"; COMMIT;"))</f>
        <v>UPDATE CPE_CONTRATOS_PERSONAS SET BORRADO = 0 WHERE CNT_ID=2360404 AND PER_ID=1125412; COMMIT;</v>
      </c>
    </row>
    <row r="30" spans="1:1" x14ac:dyDescent="0.25">
      <c r="A30" s="29" t="str">
        <f>IF(ISBLANK('PRUEBA (esperada)'!A32),"",CONCATENATE("UPDATE CPE_CONTRATOS_PERSONAS SET BORRADO = 0 WHERE CNT_ID=",VLOOKUP('PRUEBA (esperada)'!A32,'PCR (libres)'!$G$3:$I$100,3)," AND PER_ID=",VLOOKUP('PRUEBA (esperada)'!C32,'PCR (libres)'!$A$3:$D$40,4),"; COMMIT;"))</f>
        <v>UPDATE CPE_CONTRATOS_PERSONAS SET BORRADO = 0 WHERE CNT_ID=2259838 AND PER_ID=1124968; COMMIT;</v>
      </c>
    </row>
    <row r="31" spans="1:1" x14ac:dyDescent="0.25">
      <c r="A31" s="29" t="str">
        <f>IF(ISBLANK('PRUEBA (esperada)'!A33),"",CONCATENATE("UPDATE CPE_CONTRATOS_PERSONAS SET BORRADO = 0 WHERE CNT_ID=",VLOOKUP('PRUEBA (esperada)'!A33,'PCR (libres)'!$G$3:$I$100,3)," AND PER_ID=",VLOOKUP('PRUEBA (esperada)'!C33,'PCR (libres)'!$A$3:$D$40,4),"; COMMIT;"))</f>
        <v>UPDATE CPE_CONTRATOS_PERSONAS SET BORRADO = 0 WHERE CNT_ID=2290302 AND PER_ID=1124968; COMMIT;</v>
      </c>
    </row>
    <row r="32" spans="1:1" x14ac:dyDescent="0.25">
      <c r="A32" s="29" t="str">
        <f>IF(ISBLANK('PRUEBA (esperada)'!A34),"",CONCATENATE("UPDATE CPE_CONTRATOS_PERSONAS SET BORRADO = 0 WHERE CNT_ID=",VLOOKUP('PRUEBA (esperada)'!A34,'PCR (libres)'!$G$3:$I$100,3)," AND PER_ID=",VLOOKUP('PRUEBA (esperada)'!C34,'PCR (libres)'!$A$3:$D$40,4),"; COMMIT;"))</f>
        <v>UPDATE CPE_CONTRATOS_PERSONAS SET BORRADO = 0 WHERE CNT_ID=2290291 AND PER_ID=1120408; COMMIT;</v>
      </c>
    </row>
    <row r="33" spans="1:1" x14ac:dyDescent="0.25">
      <c r="A33" s="29" t="str">
        <f>IF(ISBLANK('PRUEBA (esperada)'!A35),"",CONCATENATE("UPDATE CPE_CONTRATOS_PERSONAS SET BORRADO = 0 WHERE CNT_ID=",VLOOKUP('PRUEBA (esperada)'!A35,'PCR (libres)'!$G$3:$I$100,3)," AND PER_ID=",VLOOKUP('PRUEBA (esperada)'!C35,'PCR (libres)'!$A$3:$D$40,4),"; COMMIT;"))</f>
        <v>UPDATE CPE_CONTRATOS_PERSONAS SET BORRADO = 0 WHERE CNT_ID=2286176 AND PER_ID=1120408; COMMIT;</v>
      </c>
    </row>
    <row r="34" spans="1:1" x14ac:dyDescent="0.25">
      <c r="A34" s="29" t="str">
        <f>IF(ISBLANK('PRUEBA (esperada)'!A36),"",CONCATENATE("UPDATE CPE_CONTRATOS_PERSONAS SET BORRADO = 0 WHERE CNT_ID=",VLOOKUP('PRUEBA (esperada)'!A36,'PCR (libres)'!$G$3:$I$100,3)," AND PER_ID=",VLOOKUP('PRUEBA (esperada)'!C36,'PCR (libres)'!$A$3:$D$40,4),"; COMMIT;"))</f>
        <v>UPDATE CPE_CONTRATOS_PERSONAS SET BORRADO = 0 WHERE CNT_ID=2256030 AND PER_ID=1120408; COMMIT;</v>
      </c>
    </row>
    <row r="35" spans="1:1" x14ac:dyDescent="0.25">
      <c r="A35" s="29" t="str">
        <f>IF(ISBLANK('PRUEBA (esperada)'!A37),"",CONCATENATE("UPDATE CPE_CONTRATOS_PERSONAS SET BORRADO = 0 WHERE CNT_ID=",VLOOKUP('PRUEBA (esperada)'!A37,'PCR (libres)'!$G$3:$I$100,3)," AND PER_ID=",VLOOKUP('PRUEBA (esperada)'!C37,'PCR (libres)'!$A$3:$D$40,4),"; COMMIT;"))</f>
        <v>UPDATE CPE_CONTRATOS_PERSONAS SET BORRADO = 0 WHERE CNT_ID=2286179 AND PER_ID=1120408; COMMIT;</v>
      </c>
    </row>
    <row r="36" spans="1:1" x14ac:dyDescent="0.25">
      <c r="A36" s="29" t="str">
        <f>IF(ISBLANK('PRUEBA (esperada)'!A38),"",CONCATENATE("UPDATE CPE_CONTRATOS_PERSONAS SET BORRADO = 0 WHERE CNT_ID=",VLOOKUP('PRUEBA (esperada)'!A38,'PCR (libres)'!$G$3:$I$100,3)," AND PER_ID=",VLOOKUP('PRUEBA (esperada)'!C38,'PCR (libres)'!$A$3:$D$40,4),"; COMMIT;"))</f>
        <v>UPDATE CPE_CONTRATOS_PERSONAS SET BORRADO = 0 WHERE CNT_ID=2284135 AND PER_ID=1120408; COMMIT;</v>
      </c>
    </row>
    <row r="37" spans="1:1" x14ac:dyDescent="0.25">
      <c r="A37" s="29" t="str">
        <f>IF(ISBLANK('PRUEBA (esperada)'!A39),"",CONCATENATE("UPDATE CPE_CONTRATOS_PERSONAS SET BORRADO = 0 WHERE CNT_ID=",VLOOKUP('PRUEBA (esperada)'!A39,'PCR (libres)'!$G$3:$I$100,3)," AND PER_ID=",VLOOKUP('PRUEBA (esperada)'!C39,'PCR (libres)'!$A$3:$D$40,4),"; COMMIT;"))</f>
        <v>UPDATE CPE_CONTRATOS_PERSONAS SET BORRADO = 0 WHERE CNT_ID=2290274 AND PER_ID=1120408; COMMIT;</v>
      </c>
    </row>
    <row r="38" spans="1:1" x14ac:dyDescent="0.25">
      <c r="A38" s="29" t="str">
        <f>IF(ISBLANK('PRUEBA (esperada)'!A40),"",CONCATENATE("UPDATE CPE_CONTRATOS_PERSONAS SET BORRADO = 0 WHERE CNT_ID=",VLOOKUP('PRUEBA (esperada)'!A40,'PCR (libres)'!$G$3:$I$100,3)," AND PER_ID=",VLOOKUP('PRUEBA (esperada)'!C40,'PCR (libres)'!$A$3:$D$40,4),"; COMMIT;"))</f>
        <v>UPDATE CPE_CONTRATOS_PERSONAS SET BORRADO = 0 WHERE CNT_ID=2319439 AND PER_ID=1140218; COMMIT;</v>
      </c>
    </row>
    <row r="39" spans="1:1" x14ac:dyDescent="0.25">
      <c r="A39" s="29" t="str">
        <f>IF(ISBLANK('PRUEBA (esperada)'!A41),"",CONCATENATE("UPDATE CPE_CONTRATOS_PERSONAS SET BORRADO = 0 WHERE CNT_ID=",VLOOKUP('PRUEBA (esperada)'!A41,'PCR (libres)'!$G$3:$I$100,3)," AND PER_ID=",VLOOKUP('PRUEBA (esperada)'!C41,'PCR (libres)'!$A$3:$D$40,4),"; COMMIT;"))</f>
        <v>UPDATE CPE_CONTRATOS_PERSONAS SET BORRADO = 0 WHERE CNT_ID=2292363 AND PER_ID=1124968; COMMIT;</v>
      </c>
    </row>
    <row r="40" spans="1:1" x14ac:dyDescent="0.25">
      <c r="A40" s="29" t="str">
        <f>IF(ISBLANK('PRUEBA (esperada)'!A42),"",CONCATENATE("UPDATE CPE_CONTRATOS_PERSONAS SET BORRADO = 0 WHERE CNT_ID=",VLOOKUP('PRUEBA (esperada)'!A42,'PCR (libres)'!$G$3:$I$100,3)," AND PER_ID=",VLOOKUP('PRUEBA (esperada)'!C42,'PCR (libres)'!$A$3:$D$40,4),"; COMMIT;"))</f>
        <v>UPDATE CPE_CONTRATOS_PERSONAS SET BORRADO = 0 WHERE CNT_ID=2288020 AND PER_ID=1120408; COMMIT;</v>
      </c>
    </row>
    <row r="41" spans="1:1" x14ac:dyDescent="0.25">
      <c r="A41" s="29" t="str">
        <f>IF(ISBLANK('PRUEBA (esperada)'!A43),"",CONCATENATE("UPDATE CPE_CONTRATOS_PERSONAS SET BORRADO = 0 WHERE CNT_ID=",VLOOKUP('PRUEBA (esperada)'!A43,'PCR (libres)'!$G$3:$I$100,3)," AND PER_ID=",VLOOKUP('PRUEBA (esperada)'!C43,'PCR (libres)'!$A$3:$D$40,4),"; COMMIT;"))</f>
        <v>UPDATE CPE_CONTRATOS_PERSONAS SET BORRADO = 0 WHERE CNT_ID=2297265 AND PER_ID=1106753; COMMIT;</v>
      </c>
    </row>
    <row r="42" spans="1:1" x14ac:dyDescent="0.25">
      <c r="A42" s="29" t="str">
        <f>IF(ISBLANK('PRUEBA (esperada)'!A44),"",CONCATENATE("UPDATE CPE_CONTRATOS_PERSONAS SET BORRADO = 0 WHERE CNT_ID=",VLOOKUP('PRUEBA (esperada)'!A44,'PCR (libres)'!$G$3:$I$100,3)," AND PER_ID=",VLOOKUP('PRUEBA (esperada)'!C44,'PCR (libres)'!$A$3:$D$40,4),"; COMMIT;"))</f>
        <v>UPDATE CPE_CONTRATOS_PERSONAS SET BORRADO = 0 WHERE CNT_ID=2297261 AND PER_ID=1106753; COMMIT;</v>
      </c>
    </row>
    <row r="43" spans="1:1" x14ac:dyDescent="0.25">
      <c r="A43" s="29" t="str">
        <f>IF(ISBLANK('PRUEBA (esperada)'!A45),"",CONCATENATE("UPDATE CPE_CONTRATOS_PERSONAS SET BORRADO = 0 WHERE CNT_ID=",VLOOKUP('PRUEBA (esperada)'!A45,'PCR (libres)'!$G$3:$I$100,3)," AND PER_ID=",VLOOKUP('PRUEBA (esperada)'!C45,'PCR (libres)'!$A$3:$D$40,4),"; COMMIT;"))</f>
        <v>UPDATE CPE_CONTRATOS_PERSONAS SET BORRADO = 0 WHERE CNT_ID=2285608 AND PER_ID=1115928; COMMIT;</v>
      </c>
    </row>
    <row r="44" spans="1:1" x14ac:dyDescent="0.25">
      <c r="A44" s="29" t="str">
        <f>IF(ISBLANK('PRUEBA (esperada)'!A46),"",CONCATENATE("UPDATE CPE_CONTRATOS_PERSONAS SET BORRADO = 0 WHERE CNT_ID=",VLOOKUP('PRUEBA (esperada)'!A46,'PCR (libres)'!$G$3:$I$100,3)," AND PER_ID=",VLOOKUP('PRUEBA (esperada)'!C46,'PCR (libres)'!$A$3:$D$40,4),"; COMMIT;"))</f>
        <v>UPDATE CPE_CONTRATOS_PERSONAS SET BORRADO = 0 WHERE CNT_ID=2282812 AND PER_ID=1120405; COMMIT;</v>
      </c>
    </row>
    <row r="45" spans="1:1" x14ac:dyDescent="0.25">
      <c r="A45" s="29" t="str">
        <f>IF(ISBLANK('PRUEBA (esperada)'!A47),"",CONCATENATE("UPDATE CPE_CONTRATOS_PERSONAS SET BORRADO = 0 WHERE CNT_ID=",VLOOKUP('PRUEBA (esperada)'!A47,'PCR (libres)'!$G$3:$I$100,3)," AND PER_ID=",VLOOKUP('PRUEBA (esperada)'!C47,'PCR (libres)'!$A$3:$D$40,4),"; COMMIT;"))</f>
        <v>UPDATE CPE_CONTRATOS_PERSONAS SET BORRADO = 0 WHERE CNT_ID=2282812 AND PER_ID=1120407; COMMIT;</v>
      </c>
    </row>
    <row r="46" spans="1:1" x14ac:dyDescent="0.25">
      <c r="A46" s="29" t="str">
        <f>IF(ISBLANK('PRUEBA (esperada)'!A48),"",CONCATENATE("UPDATE CPE_CONTRATOS_PERSONAS SET BORRADO = 0 WHERE CNT_ID=",VLOOKUP('PRUEBA (esperada)'!A48,'PCR (libres)'!$G$3:$I$100,3)," AND PER_ID=",VLOOKUP('PRUEBA (esperada)'!C48,'PCR (libres)'!$A$3:$D$40,4),"; COMMIT;"))</f>
        <v>UPDATE CPE_CONTRATOS_PERSONAS SET BORRADO = 0 WHERE CNT_ID=2252025 AND PER_ID=1115928; COMMIT;</v>
      </c>
    </row>
    <row r="47" spans="1:1" x14ac:dyDescent="0.25">
      <c r="A47" s="29" t="str">
        <f>IF(ISBLANK('PRUEBA (esperada)'!A49),"",CONCATENATE("UPDATE CPE_CONTRATOS_PERSONAS SET BORRADO = 0 WHERE CNT_ID=",VLOOKUP('PRUEBA (esperada)'!A49,'PCR (libres)'!$G$3:$I$100,3)," AND PER_ID=",VLOOKUP('PRUEBA (esperada)'!C49,'PCR (libres)'!$A$3:$D$40,4),"; COMMIT;"))</f>
        <v>UPDATE CPE_CONTRATOS_PERSONAS SET BORRADO = 0 WHERE CNT_ID=2298539 AND PER_ID=1106753; COMMIT;</v>
      </c>
    </row>
    <row r="48" spans="1:1" x14ac:dyDescent="0.25">
      <c r="A48" s="29" t="str">
        <f>IF(ISBLANK('PRUEBA (esperada)'!A50),"",CONCATENATE("UPDATE CPE_CONTRATOS_PERSONAS SET BORRADO = 0 WHERE CNT_ID=",VLOOKUP('PRUEBA (esperada)'!A50,'PCR (libres)'!$G$3:$I$100,3)," AND PER_ID=",VLOOKUP('PRUEBA (esperada)'!C50,'PCR (libres)'!$A$3:$D$40,4),"; COMMIT;"))</f>
        <v>UPDATE CPE_CONTRATOS_PERSONAS SET BORRADO = 0 WHERE CNT_ID=2385534 AND PER_ID=1106753; COMMIT;</v>
      </c>
    </row>
    <row r="49" spans="1:1" x14ac:dyDescent="0.25">
      <c r="A49" s="29" t="str">
        <f>IF(ISBLANK('PRUEBA (esperada)'!A51),"",CONCATENATE("UPDATE CPE_CONTRATOS_PERSONAS SET BORRADO = 0 WHERE CNT_ID=",VLOOKUP('PRUEBA (esperada)'!A51,'PCR (libres)'!$G$3:$I$100,3)," AND PER_ID=",VLOOKUP('PRUEBA (esperada)'!C51,'PCR (libres)'!$A$3:$D$40,4),"; COMMIT;"))</f>
        <v>UPDATE CPE_CONTRATOS_PERSONAS SET BORRADO = 0 WHERE CNT_ID=2300429 AND PER_ID=1115928; COMMIT;</v>
      </c>
    </row>
    <row r="50" spans="1:1" x14ac:dyDescent="0.25">
      <c r="A50" s="29" t="str">
        <f>IF(ISBLANK('PRUEBA (esperada)'!A52),"",CONCATENATE("UPDATE CPE_CONTRATOS_PERSONAS SET BORRADO = 0 WHERE CNT_ID=",VLOOKUP('PRUEBA (esperada)'!A52,'PCR (libres)'!$G$3:$I$100,3)," AND PER_ID=",VLOOKUP('PRUEBA (esperada)'!C52,'PCR (libres)'!$A$3:$D$40,4),"; COMMIT;"))</f>
        <v>UPDATE CPE_CONTRATOS_PERSONAS SET BORRADO = 0 WHERE CNT_ID=2300430 AND PER_ID=1115928; COMMIT;</v>
      </c>
    </row>
    <row r="51" spans="1:1" x14ac:dyDescent="0.25">
      <c r="A51" s="29" t="str">
        <f>IF(ISBLANK('PRUEBA (esperada)'!A53),"",CONCATENATE("UPDATE CPE_CONTRATOS_PERSONAS SET BORRADO = 0 WHERE CNT_ID=",VLOOKUP('PRUEBA (esperada)'!A53,'PCR (libres)'!$G$3:$I$100,3)," AND PER_ID=",VLOOKUP('PRUEBA (esperada)'!C53,'PCR (libres)'!$A$3:$D$40,4),"; COMMIT;"))</f>
        <v>UPDATE CPE_CONTRATOS_PERSONAS SET BORRADO = 0 WHERE CNT_ID=2345561 AND PER_ID=1102317; COMMIT;</v>
      </c>
    </row>
    <row r="52" spans="1:1" x14ac:dyDescent="0.25">
      <c r="A52" s="29" t="str">
        <f>IF(ISBLANK('PRUEBA (esperada)'!A54),"",CONCATENATE("UPDATE CPE_CONTRATOS_PERSONAS SET BORRADO = 0 WHERE CNT_ID=",VLOOKUP('PRUEBA (esperada)'!A54,'PCR (libres)'!$G$3:$I$100,3)," AND PER_ID=",VLOOKUP('PRUEBA (esperada)'!C54,'PCR (libres)'!$A$3:$D$40,4),"; COMMIT;"))</f>
        <v>UPDATE CPE_CONTRATOS_PERSONAS SET BORRADO = 0 WHERE CNT_ID=2306318 AND PER_ID=1102317; COMMIT;</v>
      </c>
    </row>
    <row r="53" spans="1:1" x14ac:dyDescent="0.25">
      <c r="A53" s="29" t="str">
        <f>IF(ISBLANK('PRUEBA (esperada)'!A55),"",CONCATENATE("UPDATE CPE_CONTRATOS_PERSONAS SET BORRADO = 0 WHERE CNT_ID=",VLOOKUP('PRUEBA (esperada)'!A55,'PCR (libres)'!$G$3:$I$100,3)," AND PER_ID=",VLOOKUP('PRUEBA (esperada)'!C55,'PCR (libres)'!$A$3:$D$40,4),"; COMMIT;"))</f>
        <v>UPDATE CPE_CONTRATOS_PERSONAS SET BORRADO = 0 WHERE CNT_ID=2337997 AND PER_ID=1102315; COMMIT;</v>
      </c>
    </row>
    <row r="54" spans="1:1" x14ac:dyDescent="0.25">
      <c r="A54" s="29" t="str">
        <f>IF(ISBLANK('PRUEBA (esperada)'!A56),"",CONCATENATE("UPDATE CPE_CONTRATOS_PERSONAS SET BORRADO = 0 WHERE CNT_ID=",VLOOKUP('PRUEBA (esperada)'!A56,'PCR (libres)'!$G$3:$I$100,3)," AND PER_ID=",VLOOKUP('PRUEBA (esperada)'!C56,'PCR (libres)'!$A$3:$D$40,4),"; COMMIT;"))</f>
        <v>UPDATE CPE_CONTRATOS_PERSONAS SET BORRADO = 0 WHERE CNT_ID=2337997 AND PER_ID=1102317; COMMIT;</v>
      </c>
    </row>
    <row r="55" spans="1:1" x14ac:dyDescent="0.25">
      <c r="A55" s="29" t="str">
        <f>IF(ISBLANK('PRUEBA (esperada)'!A57),"",CONCATENATE("UPDATE CPE_CONTRATOS_PERSONAS SET BORRADO = 0 WHERE CNT_ID=",VLOOKUP('PRUEBA (esperada)'!A57,'PCR (libres)'!$G$3:$I$100,3)," AND PER_ID=",VLOOKUP('PRUEBA (esperada)'!C57,'PCR (libres)'!$A$3:$D$40,4),"; COMMIT;"))</f>
        <v>UPDATE CPE_CONTRATOS_PERSONAS SET BORRADO = 0 WHERE CNT_ID=2337997 AND PER_ID=1102318; COMMIT;</v>
      </c>
    </row>
    <row r="56" spans="1:1" x14ac:dyDescent="0.25">
      <c r="A56" s="29" t="str">
        <f>IF(ISBLANK('PRUEBA (esperada)'!A58),"",CONCATENATE("UPDATE CPE_CONTRATOS_PERSONAS SET BORRADO = 0 WHERE CNT_ID=",VLOOKUP('PRUEBA (esperada)'!A58,'PCR (libres)'!$G$3:$I$100,3)," AND PER_ID=",VLOOKUP('PRUEBA (esperada)'!C58,'PCR (libres)'!$A$3:$D$40,4),"; COMMIT;"))</f>
        <v>UPDATE CPE_CONTRATOS_PERSONAS SET BORRADO = 0 WHERE CNT_ID=2290786 AND PER_ID=1115928; COMMIT;</v>
      </c>
    </row>
    <row r="57" spans="1:1" x14ac:dyDescent="0.25">
      <c r="A57" s="29" t="str">
        <f>IF(ISBLANK('PRUEBA (esperada)'!A59),"",CONCATENATE("UPDATE CPE_CONTRATOS_PERSONAS SET BORRADO = 0 WHERE CNT_ID=",VLOOKUP('PRUEBA (esperada)'!A59,'PCR (libres)'!$G$3:$I$100,3)," AND PER_ID=",VLOOKUP('PRUEBA (esperada)'!C59,'PCR (libres)'!$A$3:$D$40,4),"; COMMIT;"))</f>
        <v>UPDATE CPE_CONTRATOS_PERSONAS SET BORRADO = 0 WHERE CNT_ID=2290291 AND PER_ID=1120405; COMMIT;</v>
      </c>
    </row>
    <row r="58" spans="1:1" x14ac:dyDescent="0.25">
      <c r="A58" s="29" t="str">
        <f>IF(ISBLANK('PRUEBA (esperada)'!A60),"",CONCATENATE("UPDATE CPE_CONTRATOS_PERSONAS SET BORRADO = 0 WHERE CNT_ID=",VLOOKUP('PRUEBA (esperada)'!A60,'PCR (libres)'!$G$3:$I$100,3)," AND PER_ID=",VLOOKUP('PRUEBA (esperada)'!C60,'PCR (libres)'!$A$3:$D$40,4),"; COMMIT;"))</f>
        <v>UPDATE CPE_CONTRATOS_PERSONAS SET BORRADO = 0 WHERE CNT_ID=2290291 AND PER_ID=1120407; COMMIT;</v>
      </c>
    </row>
    <row r="59" spans="1:1" x14ac:dyDescent="0.25">
      <c r="A59" s="29" t="str">
        <f>IF(ISBLANK('PRUEBA (esperada)'!A61),"",CONCATENATE("UPDATE CPE_CONTRATOS_PERSONAS SET BORRADO = 0 WHERE CNT_ID=",VLOOKUP('PRUEBA (esperada)'!A61,'PCR (libres)'!$G$3:$I$100,3)," AND PER_ID=",VLOOKUP('PRUEBA (esperada)'!C61,'PCR (libres)'!$A$3:$D$40,4),"; COMMIT;"))</f>
        <v>UPDATE CPE_CONTRATOS_PERSONAS SET BORRADO = 0 WHERE CNT_ID=2286176 AND PER_ID=1120405; COMMIT;</v>
      </c>
    </row>
    <row r="60" spans="1:1" x14ac:dyDescent="0.25">
      <c r="A60" s="29" t="str">
        <f>IF(ISBLANK('PRUEBA (esperada)'!A62),"",CONCATENATE("UPDATE CPE_CONTRATOS_PERSONAS SET BORRADO = 0 WHERE CNT_ID=",VLOOKUP('PRUEBA (esperada)'!A62,'PCR (libres)'!$G$3:$I$100,3)," AND PER_ID=",VLOOKUP('PRUEBA (esperada)'!C62,'PCR (libres)'!$A$3:$D$40,4),"; COMMIT;"))</f>
        <v>UPDATE CPE_CONTRATOS_PERSONAS SET BORRADO = 0 WHERE CNT_ID=2286176 AND PER_ID=1120407; COMMIT;</v>
      </c>
    </row>
    <row r="61" spans="1:1" x14ac:dyDescent="0.25">
      <c r="A61" s="29" t="str">
        <f>IF(ISBLANK('PRUEBA (esperada)'!A63),"",CONCATENATE("UPDATE CPE_CONTRATOS_PERSONAS SET BORRADO = 0 WHERE CNT_ID=",VLOOKUP('PRUEBA (esperada)'!A63,'PCR (libres)'!$G$3:$I$100,3)," AND PER_ID=",VLOOKUP('PRUEBA (esperada)'!C63,'PCR (libres)'!$A$3:$D$40,4),"; COMMIT;"))</f>
        <v>UPDATE CPE_CONTRATOS_PERSONAS SET BORRADO = 0 WHERE CNT_ID=2276858 AND PER_ID=1114214; COMMIT;</v>
      </c>
    </row>
    <row r="62" spans="1:1" x14ac:dyDescent="0.25">
      <c r="A62" s="29" t="str">
        <f>IF(ISBLANK('PRUEBA (esperada)'!A64),"",CONCATENATE("UPDATE CPE_CONTRATOS_PERSONAS SET BORRADO = 0 WHERE CNT_ID=",VLOOKUP('PRUEBA (esperada)'!A64,'PCR (libres)'!$G$3:$I$100,3)," AND PER_ID=",VLOOKUP('PRUEBA (esperada)'!C64,'PCR (libres)'!$A$3:$D$40,4),"; COMMIT;"))</f>
        <v>UPDATE CPE_CONTRATOS_PERSONAS SET BORRADO = 0 WHERE CNT_ID=2276858 AND PER_ID=1114216; COMMIT;</v>
      </c>
    </row>
    <row r="63" spans="1:1" x14ac:dyDescent="0.25">
      <c r="A63" s="29" t="str">
        <f>IF(ISBLANK('PRUEBA (esperada)'!A65),"",CONCATENATE("UPDATE CPE_CONTRATOS_PERSONAS SET BORRADO = 0 WHERE CNT_ID=",VLOOKUP('PRUEBA (esperada)'!A65,'PCR (libres)'!$G$3:$I$100,3)," AND PER_ID=",VLOOKUP('PRUEBA (esperada)'!C65,'PCR (libres)'!$A$3:$D$40,4),"; COMMIT;"))</f>
        <v>UPDATE CPE_CONTRATOS_PERSONAS SET BORRADO = 0 WHERE CNT_ID=2375716 AND PER_ID=1102315; COMMIT;</v>
      </c>
    </row>
    <row r="64" spans="1:1" x14ac:dyDescent="0.25">
      <c r="A64" s="29" t="str">
        <f>IF(ISBLANK('PRUEBA (esperada)'!A66),"",CONCATENATE("UPDATE CPE_CONTRATOS_PERSONAS SET BORRADO = 0 WHERE CNT_ID=",VLOOKUP('PRUEBA (esperada)'!A66,'PCR (libres)'!$G$3:$I$100,3)," AND PER_ID=",VLOOKUP('PRUEBA (esperada)'!C66,'PCR (libres)'!$A$3:$D$40,4),"; COMMIT;"))</f>
        <v>UPDATE CPE_CONTRATOS_PERSONAS SET BORRADO = 0 WHERE CNT_ID=2375716 AND PER_ID=1102317; COMMIT;</v>
      </c>
    </row>
    <row r="65" spans="1:1" x14ac:dyDescent="0.25">
      <c r="A65" s="29" t="str">
        <f>IF(ISBLANK('PRUEBA (esperada)'!A67),"",CONCATENATE("UPDATE CPE_CONTRATOS_PERSONAS SET BORRADO = 0 WHERE CNT_ID=",VLOOKUP('PRUEBA (esperada)'!A67,'PCR (libres)'!$G$3:$I$100,3)," AND PER_ID=",VLOOKUP('PRUEBA (esperada)'!C67,'PCR (libres)'!$A$3:$D$40,4),"; COMMIT;"))</f>
        <v>UPDATE CPE_CONTRATOS_PERSONAS SET BORRADO = 0 WHERE CNT_ID=2302196 AND PER_ID=1115928; COMMIT;</v>
      </c>
    </row>
    <row r="66" spans="1:1" x14ac:dyDescent="0.25">
      <c r="A66" s="29" t="str">
        <f>IF(ISBLANK('PRUEBA (esperada)'!A68),"",CONCATENATE("UPDATE CPE_CONTRATOS_PERSONAS SET BORRADO = 0 WHERE CNT_ID=",VLOOKUP('PRUEBA (esperada)'!A68,'PCR (libres)'!$G$3:$I$100,3)," AND PER_ID=",VLOOKUP('PRUEBA (esperada)'!C68,'PCR (libres)'!$A$3:$D$40,4),"; COMMIT;"))</f>
        <v>UPDATE CPE_CONTRATOS_PERSONAS SET BORRADO = 0 WHERE CNT_ID=2292518 AND PER_ID=1115928; COMMIT;</v>
      </c>
    </row>
    <row r="67" spans="1:1" x14ac:dyDescent="0.25">
      <c r="A67" s="29" t="str">
        <f>IF(ISBLANK('PRUEBA (esperada)'!A69),"",CONCATENATE("UPDATE CPE_CONTRATOS_PERSONAS SET BORRADO = 0 WHERE CNT_ID=",VLOOKUP('PRUEBA (esperada)'!A69,'PCR (libres)'!$G$3:$I$100,3)," AND PER_ID=",VLOOKUP('PRUEBA (esperada)'!C69,'PCR (libres)'!$A$3:$D$40,4),"; COMMIT;"))</f>
        <v>UPDATE CPE_CONTRATOS_PERSONAS SET BORRADO = 0 WHERE CNT_ID=2256030 AND PER_ID=1120405; COMMIT;</v>
      </c>
    </row>
    <row r="68" spans="1:1" x14ac:dyDescent="0.25">
      <c r="A68" s="29" t="str">
        <f>IF(ISBLANK('PRUEBA (esperada)'!A70),"",CONCATENATE("UPDATE CPE_CONTRATOS_PERSONAS SET BORRADO = 0 WHERE CNT_ID=",VLOOKUP('PRUEBA (esperada)'!A70,'PCR (libres)'!$G$3:$I$100,3)," AND PER_ID=",VLOOKUP('PRUEBA (esperada)'!C70,'PCR (libres)'!$A$3:$D$40,4),"; COMMIT;"))</f>
        <v>UPDATE CPE_CONTRATOS_PERSONAS SET BORRADO = 0 WHERE CNT_ID=2256030 AND PER_ID=1120407; COMMIT;</v>
      </c>
    </row>
    <row r="69" spans="1:1" x14ac:dyDescent="0.25">
      <c r="A69" s="29" t="str">
        <f>IF(ISBLANK('PRUEBA (esperada)'!A71),"",CONCATENATE("UPDATE CPE_CONTRATOS_PERSONAS SET BORRADO = 0 WHERE CNT_ID=",VLOOKUP('PRUEBA (esperada)'!A71,'PCR (libres)'!$G$3:$I$100,3)," AND PER_ID=",VLOOKUP('PRUEBA (esperada)'!C71,'PCR (libres)'!$A$3:$D$40,4),"; COMMIT;"))</f>
        <v>UPDATE CPE_CONTRATOS_PERSONAS SET BORRADO = 0 WHERE CNT_ID=2299212 AND PER_ID=1115928; COMMIT;</v>
      </c>
    </row>
    <row r="70" spans="1:1" x14ac:dyDescent="0.25">
      <c r="A70" s="29" t="str">
        <f>IF(ISBLANK('PRUEBA (esperada)'!A72),"",CONCATENATE("UPDATE CPE_CONTRATOS_PERSONAS SET BORRADO = 0 WHERE CNT_ID=",VLOOKUP('PRUEBA (esperada)'!A72,'PCR (libres)'!$G$3:$I$100,3)," AND PER_ID=",VLOOKUP('PRUEBA (esperada)'!C72,'PCR (libres)'!$A$3:$D$40,4),"; COMMIT;"))</f>
        <v>UPDATE CPE_CONTRATOS_PERSONAS SET BORRADO = 0 WHERE CNT_ID=2286179 AND PER_ID=1120405; COMMIT;</v>
      </c>
    </row>
    <row r="71" spans="1:1" x14ac:dyDescent="0.25">
      <c r="A71" s="29" t="str">
        <f>IF(ISBLANK('PRUEBA (esperada)'!A73),"",CONCATENATE("UPDATE CPE_CONTRATOS_PERSONAS SET BORRADO = 0 WHERE CNT_ID=",VLOOKUP('PRUEBA (esperada)'!A73,'PCR (libres)'!$G$3:$I$100,3)," AND PER_ID=",VLOOKUP('PRUEBA (esperada)'!C73,'PCR (libres)'!$A$3:$D$40,4),"; COMMIT;"))</f>
        <v>UPDATE CPE_CONTRATOS_PERSONAS SET BORRADO = 0 WHERE CNT_ID=2286179 AND PER_ID=1120407; COMMIT;</v>
      </c>
    </row>
    <row r="72" spans="1:1" x14ac:dyDescent="0.25">
      <c r="A72" s="29" t="str">
        <f>IF(ISBLANK('PRUEBA (esperada)'!A74),"",CONCATENATE("UPDATE CPE_CONTRATOS_PERSONAS SET BORRADO = 0 WHERE CNT_ID=",VLOOKUP('PRUEBA (esperada)'!A74,'PCR (libres)'!$G$3:$I$100,3)," AND PER_ID=",VLOOKUP('PRUEBA (esperada)'!C74,'PCR (libres)'!$A$3:$D$40,4),"; COMMIT;"))</f>
        <v>UPDATE CPE_CONTRATOS_PERSONAS SET BORRADO = 0 WHERE CNT_ID=2284135 AND PER_ID=1120405; COMMIT;</v>
      </c>
    </row>
    <row r="73" spans="1:1" x14ac:dyDescent="0.25">
      <c r="A73" s="29" t="str">
        <f>IF(ISBLANK('PRUEBA (esperada)'!A75),"",CONCATENATE("UPDATE CPE_CONTRATOS_PERSONAS SET BORRADO = 0 WHERE CNT_ID=",VLOOKUP('PRUEBA (esperada)'!A75,'PCR (libres)'!$G$3:$I$100,3)," AND PER_ID=",VLOOKUP('PRUEBA (esperada)'!C75,'PCR (libres)'!$A$3:$D$40,4),"; COMMIT;"))</f>
        <v>UPDATE CPE_CONTRATOS_PERSONAS SET BORRADO = 0 WHERE CNT_ID=2284135 AND PER_ID=1120407; COMMIT;</v>
      </c>
    </row>
    <row r="74" spans="1:1" x14ac:dyDescent="0.25">
      <c r="A74" s="29" t="str">
        <f>IF(ISBLANK('PRUEBA (esperada)'!A76),"",CONCATENATE("UPDATE CPE_CONTRATOS_PERSONAS SET BORRADO = 0 WHERE CNT_ID=",VLOOKUP('PRUEBA (esperada)'!A76,'PCR (libres)'!$G$3:$I$100,3)," AND PER_ID=",VLOOKUP('PRUEBA (esperada)'!C76,'PCR (libres)'!$A$3:$D$40,4),"; COMMIT;"))</f>
        <v>UPDATE CPE_CONTRATOS_PERSONAS SET BORRADO = 0 WHERE CNT_ID=2273130 AND PER_ID=1102317; COMMIT;</v>
      </c>
    </row>
    <row r="75" spans="1:1" x14ac:dyDescent="0.25">
      <c r="A75" s="29" t="str">
        <f>IF(ISBLANK('PRUEBA (esperada)'!A77),"",CONCATENATE("UPDATE CPE_CONTRATOS_PERSONAS SET BORRADO = 0 WHERE CNT_ID=",VLOOKUP('PRUEBA (esperada)'!A77,'PCR (libres)'!$G$3:$I$100,3)," AND PER_ID=",VLOOKUP('PRUEBA (esperada)'!C77,'PCR (libres)'!$A$3:$D$40,4),"; COMMIT;"))</f>
        <v>UPDATE CPE_CONTRATOS_PERSONAS SET BORRADO = 0 WHERE CNT_ID=2361454 AND PER_ID=1115928; COMMIT;</v>
      </c>
    </row>
    <row r="76" spans="1:1" x14ac:dyDescent="0.25">
      <c r="A76" s="29" t="str">
        <f>IF(ISBLANK('PRUEBA (esperada)'!A78),"",CONCATENATE("UPDATE CPE_CONTRATOS_PERSONAS SET BORRADO = 0 WHERE CNT_ID=",VLOOKUP('PRUEBA (esperada)'!A78,'PCR (libres)'!$G$3:$I$100,3)," AND PER_ID=",VLOOKUP('PRUEBA (esperada)'!C78,'PCR (libres)'!$A$3:$D$40,4),"; COMMIT;"))</f>
        <v>UPDATE CPE_CONTRATOS_PERSONAS SET BORRADO = 0 WHERE CNT_ID=2290274 AND PER_ID=1120405; COMMIT;</v>
      </c>
    </row>
    <row r="77" spans="1:1" x14ac:dyDescent="0.25">
      <c r="A77" s="29" t="str">
        <f>IF(ISBLANK('PRUEBA (esperada)'!A79),"",CONCATENATE("UPDATE CPE_CONTRATOS_PERSONAS SET BORRADO = 0 WHERE CNT_ID=",VLOOKUP('PRUEBA (esperada)'!A79,'PCR (libres)'!$G$3:$I$100,3)," AND PER_ID=",VLOOKUP('PRUEBA (esperada)'!C79,'PCR (libres)'!$A$3:$D$40,4),"; COMMIT;"))</f>
        <v>UPDATE CPE_CONTRATOS_PERSONAS SET BORRADO = 0 WHERE CNT_ID=2290274 AND PER_ID=1120407; COMMIT;</v>
      </c>
    </row>
    <row r="78" spans="1:1" x14ac:dyDescent="0.25">
      <c r="A78" s="29" t="str">
        <f>IF(ISBLANK('PRUEBA (esperada)'!A80),"",CONCATENATE("UPDATE CPE_CONTRATOS_PERSONAS SET BORRADO = 0 WHERE CNT_ID=",VLOOKUP('PRUEBA (esperada)'!A80,'PCR (libres)'!$G$3:$I$100,3)," AND PER_ID=",VLOOKUP('PRUEBA (esperada)'!C80,'PCR (libres)'!$A$3:$D$40,4),"; COMMIT;"))</f>
        <v>UPDATE CPE_CONTRATOS_PERSONAS SET BORRADO = 0 WHERE CNT_ID=2288020 AND PER_ID=1120405; COMMIT;</v>
      </c>
    </row>
    <row r="79" spans="1:1" x14ac:dyDescent="0.25">
      <c r="A79" s="29" t="str">
        <f>IF(ISBLANK('PRUEBA (esperada)'!A81),"",CONCATENATE("UPDATE CPE_CONTRATOS_PERSONAS SET BORRADO = 0 WHERE CNT_ID=",VLOOKUP('PRUEBA (esperada)'!A81,'PCR (libres)'!$G$3:$I$100,3)," AND PER_ID=",VLOOKUP('PRUEBA (esperada)'!C81,'PCR (libres)'!$A$3:$D$40,4),"; COMMIT;"))</f>
        <v>UPDATE CPE_CONTRATOS_PERSONAS SET BORRADO = 0 WHERE CNT_ID=2288020 AND PER_ID=1120407; COMMIT;</v>
      </c>
    </row>
    <row r="80" spans="1:1" x14ac:dyDescent="0.25">
      <c r="A80" s="29" t="str">
        <f>IF(ISBLANK('PRUEBA (esperada)'!A82),"",CONCATENATE("UPDATE CPE_CONTRATOS_PERSONAS SET BORRADO = 0 WHERE CNT_ID=",VLOOKUP('PRUEBA (esperada)'!A82,'PCR (libres)'!$G$3:$I$100,3)," AND PER_ID=",VLOOKUP('PRUEBA (esperada)'!C82,'PCR (libres)'!$A$3:$D$40,4),"; COMMIT;"))</f>
        <v>UPDATE CPE_CONTRATOS_PERSONAS SET BORRADO = 0 WHERE CNT_ID=2614071 AND PER_ID=989288; COMMIT;</v>
      </c>
    </row>
    <row r="81" spans="1:1" x14ac:dyDescent="0.25">
      <c r="A81" s="29" t="str">
        <f>IF(ISBLANK('PRUEBA (esperada)'!A83),"",CONCATENATE("UPDATE CPE_CONTRATOS_PERSONAS SET BORRADO = 0 WHERE CNT_ID=",VLOOKUP('PRUEBA (esperada)'!A83,'PCR (libres)'!$G$3:$I$100,3)," AND PER_ID=",VLOOKUP('PRUEBA (esperada)'!C83,'PCR (libres)'!$A$3:$D$40,4),"; COMMIT;"))</f>
        <v>UPDATE CPE_CONTRATOS_PERSONAS SET BORRADO = 0 WHERE CNT_ID=2614071 AND PER_ID=989289; COMMIT;</v>
      </c>
    </row>
    <row r="82" spans="1:1" x14ac:dyDescent="0.25">
      <c r="A82" s="29" t="str">
        <f>IF(ISBLANK('PRUEBA (esperada)'!A84),"",CONCATENATE("UPDATE CPE_CONTRATOS_PERSONAS SET BORRADO = 0 WHERE CNT_ID=",VLOOKUP('PRUEBA (esperada)'!A84,'PCR (libres)'!$G$3:$I$100,3)," AND PER_ID=",VLOOKUP('PRUEBA (esperada)'!C84,'PCR (libres)'!$A$3:$D$40,4),"; COMMIT;"))</f>
        <v>UPDATE CPE_CONTRATOS_PERSONAS SET BORRADO = 0 WHERE CNT_ID=2614071 AND PER_ID=1019708; COMMIT;</v>
      </c>
    </row>
    <row r="83" spans="1:1" x14ac:dyDescent="0.25">
      <c r="A83" s="29" t="str">
        <f>IF(ISBLANK('PRUEBA (esperada)'!A85),"",CONCATENATE("UPDATE CPE_CONTRATOS_PERSONAS SET BORRADO = 0 WHERE CNT_ID=",VLOOKUP('PRUEBA (esperada)'!A85,'PCR (libres)'!$G$3:$I$100,3)," AND PER_ID=",VLOOKUP('PRUEBA (esperada)'!C85,'PCR (libres)'!$A$3:$D$40,4),"; COMMIT;"))</f>
        <v>UPDATE CPE_CONTRATOS_PERSONAS SET BORRADO = 0 WHERE CNT_ID=2282330 AND PER_ID=1095172; COMMIT;</v>
      </c>
    </row>
    <row r="84" spans="1:1" x14ac:dyDescent="0.25">
      <c r="A84" s="29" t="str">
        <f>IF(ISBLANK('PRUEBA (esperada)'!A86),"",CONCATENATE("UPDATE CPE_CONTRATOS_PERSONAS SET BORRADO = 0 WHERE CNT_ID=",VLOOKUP('PRUEBA (esperada)'!A86,'PCR (libres)'!$G$3:$I$100,3)," AND PER_ID=",VLOOKUP('PRUEBA (esperada)'!C86,'PCR (libres)'!$A$3:$D$40,4),"; COMMIT;"))</f>
        <v>UPDATE CPE_CONTRATOS_PERSONAS SET BORRADO = 0 WHERE CNT_ID=2282332 AND PER_ID=1095172; COMMIT;</v>
      </c>
    </row>
    <row r="85" spans="1:1" x14ac:dyDescent="0.25">
      <c r="A85" s="29" t="str">
        <f>IF(ISBLANK('PRUEBA (esperada)'!A87),"",CONCATENATE("UPDATE CPE_CONTRATOS_PERSONAS SET BORRADO = 0 WHERE CNT_ID=",VLOOKUP('PRUEBA (esperada)'!A87,'PCR (libres)'!$G$3:$I$100,3)," AND PER_ID=",VLOOKUP('PRUEBA (esperada)'!C87,'PCR (libres)'!$A$3:$D$40,4),"; COMMIT;"))</f>
        <v>UPDATE CPE_CONTRATOS_PERSONAS SET BORRADO = 0 WHERE CNT_ID=2614072 AND PER_ID=989288; COMMIT;</v>
      </c>
    </row>
    <row r="86" spans="1:1" x14ac:dyDescent="0.25">
      <c r="A86" s="29" t="str">
        <f>IF(ISBLANK('PRUEBA (esperada)'!A88),"",CONCATENATE("UPDATE CPE_CONTRATOS_PERSONAS SET BORRADO = 0 WHERE CNT_ID=",VLOOKUP('PRUEBA (esperada)'!A88,'PCR (libres)'!$G$3:$I$100,3)," AND PER_ID=",VLOOKUP('PRUEBA (esperada)'!C88,'PCR (libres)'!$A$3:$D$40,4),"; COMMIT;"))</f>
        <v>UPDATE CPE_CONTRATOS_PERSONAS SET BORRADO = 0 WHERE CNT_ID=2614072 AND PER_ID=989289; COMMIT;</v>
      </c>
    </row>
    <row r="87" spans="1:1" x14ac:dyDescent="0.25">
      <c r="A87" s="29" t="str">
        <f>IF(ISBLANK('PRUEBA (esperada)'!A89),"",CONCATENATE("UPDATE CPE_CONTRATOS_PERSONAS SET BORRADO = 0 WHERE CNT_ID=",VLOOKUP('PRUEBA (esperada)'!A89,'PCR (libres)'!$G$3:$I$100,3)," AND PER_ID=",VLOOKUP('PRUEBA (esperada)'!C89,'PCR (libres)'!$A$3:$D$40,4),"; COMMIT;"))</f>
        <v>UPDATE CPE_CONTRATOS_PERSONAS SET BORRADO = 0 WHERE CNT_ID=2614072 AND PER_ID=1019708; COMMIT;</v>
      </c>
    </row>
    <row r="88" spans="1:1" x14ac:dyDescent="0.25">
      <c r="A88" s="29" t="str">
        <f>IF(ISBLANK('PRUEBA (esperada)'!A90),"",CONCATENATE("UPDATE CPE_CONTRATOS_PERSONAS SET BORRADO = 0 WHERE CNT_ID=",VLOOKUP('PRUEBA (esperada)'!A90,'PCR (libres)'!$G$3:$I$100,3)," AND PER_ID=",VLOOKUP('PRUEBA (esperada)'!C90,'PCR (libres)'!$A$3:$D$40,4),"; COMMIT;"))</f>
        <v>UPDATE CPE_CONTRATOS_PERSONAS SET BORRADO = 0 WHERE CNT_ID=2613671 AND PER_ID=1020608; COMMIT;</v>
      </c>
    </row>
    <row r="89" spans="1:1" x14ac:dyDescent="0.25">
      <c r="A89" s="29" t="str">
        <f>IF(ISBLANK('PRUEBA (esperada)'!A91),"",CONCATENATE("UPDATE CPE_CONTRATOS_PERSONAS SET BORRADO = 0 WHERE CNT_ID=",VLOOKUP('PRUEBA (esperada)'!A91,'PCR (libres)'!$G$3:$I$100,3)," AND PER_ID=",VLOOKUP('PRUEBA (esperada)'!C91,'PCR (libres)'!$A$3:$D$40,4),"; COMMIT;"))</f>
        <v>UPDATE CPE_CONTRATOS_PERSONAS SET BORRADO = 0 WHERE CNT_ID=2613864 AND PER_ID=1020544; COMMIT;</v>
      </c>
    </row>
    <row r="90" spans="1:1" x14ac:dyDescent="0.25">
      <c r="A90" s="29" t="str">
        <f>IF(ISBLANK('PRUEBA (esperada)'!A92),"",CONCATENATE("UPDATE CPE_CONTRATOS_PERSONAS SET BORRADO = 0 WHERE CNT_ID=",VLOOKUP('PRUEBA (esperada)'!A92,'PCR (libres)'!$G$3:$I$100,3)," AND PER_ID=",VLOOKUP('PRUEBA (esperada)'!C92,'PCR (libres)'!$A$3:$D$40,4),"; COMMIT;"))</f>
        <v>UPDATE CPE_CONTRATOS_PERSONAS SET BORRADO = 0 WHERE CNT_ID=2631229 AND PER_ID=992130; COMMIT;</v>
      </c>
    </row>
    <row r="91" spans="1:1" x14ac:dyDescent="0.25">
      <c r="A91" s="29" t="str">
        <f>IF(ISBLANK('PRUEBA (esperada)'!A93),"",CONCATENATE("UPDATE CPE_CONTRATOS_PERSONAS SET BORRADO = 0 WHERE CNT_ID=",VLOOKUP('PRUEBA (esperada)'!A93,'PCR (libres)'!$G$3:$I$100,3)," AND PER_ID=",VLOOKUP('PRUEBA (esperada)'!C93,'PCR (libres)'!$A$3:$D$40,4),"; COMMIT;"))</f>
        <v>UPDATE CPE_CONTRATOS_PERSONAS SET BORRADO = 0 WHERE CNT_ID=2282466 AND PER_ID=1095172; COMMIT;</v>
      </c>
    </row>
    <row r="92" spans="1:1" x14ac:dyDescent="0.25">
      <c r="A92" s="29" t="str">
        <f>IF(ISBLANK('PRUEBA (esperada)'!A94),"",CONCATENATE("UPDATE CPE_CONTRATOS_PERSONAS SET BORRADO = 0 WHERE CNT_ID=",VLOOKUP('PRUEBA (esperada)'!A94,'PCR (libres)'!$G$3:$I$100,3)," AND PER_ID=",VLOOKUP('PRUEBA (esperada)'!C94,'PCR (libres)'!$A$3:$D$40,4),"; COMMIT;"))</f>
        <v>UPDATE CPE_CONTRATOS_PERSONAS SET BORRADO = 0 WHERE CNT_ID=2618249 AND PER_ID=1027244; COMMIT;</v>
      </c>
    </row>
    <row r="93" spans="1:1" x14ac:dyDescent="0.25">
      <c r="A93" s="29" t="str">
        <f>IF(ISBLANK('PRUEBA (esperada)'!A95),"",CONCATENATE("UPDATE CPE_CONTRATOS_PERSONAS SET BORRADO = 0 WHERE CNT_ID=",VLOOKUP('PRUEBA (esperada)'!A95,'PCR (libres)'!$G$3:$I$100,3)," AND PER_ID=",VLOOKUP('PRUEBA (esperada)'!C95,'PCR (libres)'!$A$3:$D$40,4),"; COMMIT;"))</f>
        <v>UPDATE CPE_CONTRATOS_PERSONAS SET BORRADO = 0 WHERE CNT_ID=2614073 AND PER_ID=989288; COMMIT;</v>
      </c>
    </row>
    <row r="94" spans="1:1" x14ac:dyDescent="0.25">
      <c r="A94" s="29" t="str">
        <f>IF(ISBLANK('PRUEBA (esperada)'!A96),"",CONCATENATE("UPDATE CPE_CONTRATOS_PERSONAS SET BORRADO = 0 WHERE CNT_ID=",VLOOKUP('PRUEBA (esperada)'!A96,'PCR (libres)'!$G$3:$I$100,3)," AND PER_ID=",VLOOKUP('PRUEBA (esperada)'!C96,'PCR (libres)'!$A$3:$D$40,4),"; COMMIT;"))</f>
        <v>UPDATE CPE_CONTRATOS_PERSONAS SET BORRADO = 0 WHERE CNT_ID=2614073 AND PER_ID=989289; COMMIT;</v>
      </c>
    </row>
    <row r="95" spans="1:1" x14ac:dyDescent="0.25">
      <c r="A95" s="29" t="str">
        <f>IF(ISBLANK('PRUEBA (esperada)'!A97),"",CONCATENATE("UPDATE CPE_CONTRATOS_PERSONAS SET BORRADO = 0 WHERE CNT_ID=",VLOOKUP('PRUEBA (esperada)'!A97,'PCR (libres)'!$G$3:$I$100,3)," AND PER_ID=",VLOOKUP('PRUEBA (esperada)'!C97,'PCR (libres)'!$A$3:$D$40,4),"; COMMIT;"))</f>
        <v>UPDATE CPE_CONTRATOS_PERSONAS SET BORRADO = 0 WHERE CNT_ID=2614073 AND PER_ID=1019708; COMMIT;</v>
      </c>
    </row>
    <row r="96" spans="1:1" x14ac:dyDescent="0.25">
      <c r="A96" s="29" t="str">
        <f>IF(ISBLANK('PRUEBA (esperada)'!A98),"",CONCATENATE("UPDATE CPE_CONTRATOS_PERSONAS SET BORRADO = 0 WHERE CNT_ID=",VLOOKUP('PRUEBA (esperada)'!A98,'PCR (libres)'!$G$3:$I$100,3)," AND PER_ID=",VLOOKUP('PRUEBA (esperada)'!C98,'PCR (libres)'!$A$3:$D$40,4),"; COMMIT;"))</f>
        <v>UPDATE CPE_CONTRATOS_PERSONAS SET BORRADO = 0 WHERE CNT_ID=2449572 AND PER_ID=727901; COMMIT;</v>
      </c>
    </row>
    <row r="97" spans="1:1" x14ac:dyDescent="0.25">
      <c r="A97" s="29" t="str">
        <f>IF(ISBLANK('PRUEBA (esperada)'!A99),"",CONCATENATE("UPDATE CPE_CONTRATOS_PERSONAS SET BORRADO = 0 WHERE CNT_ID=",VLOOKUP('PRUEBA (esperada)'!A99,'PCR (libres)'!$G$3:$I$100,3)," AND PER_ID=",VLOOKUP('PRUEBA (esperada)'!C99,'PCR (libres)'!$A$3:$D$40,4),"; COMMIT;"))</f>
        <v>UPDATE CPE_CONTRATOS_PERSONAS SET BORRADO = 0 WHERE CNT_ID=2449572 AND PER_ID=858647; COMMIT;</v>
      </c>
    </row>
    <row r="98" spans="1:1" x14ac:dyDescent="0.25">
      <c r="A98" s="29" t="str">
        <f>IF(ISBLANK('PRUEBA (esperada)'!A100),"",CONCATENATE("UPDATE CPE_CONTRATOS_PERSONAS SET BORRADO = 0 WHERE CNT_ID=",VLOOKUP('PRUEBA (esperada)'!A100,'PCR (libres)'!$G$3:$I$100,3)," AND PER_ID=",VLOOKUP('PRUEBA (esperada)'!C100,'PCR (libres)'!$A$3:$D$40,4),"; COMMIT;"))</f>
        <v>UPDATE CPE_CONTRATOS_PERSONAS SET BORRADO = 0 WHERE CNT_ID=2520158 AND PER_ID=727901; COMMIT;</v>
      </c>
    </row>
    <row r="99" spans="1:1" x14ac:dyDescent="0.25">
      <c r="A99" s="29" t="str">
        <f>IF(ISBLANK('PRUEBA (esperada)'!A101),"",CONCATENATE("UPDATE CPE_CONTRATOS_PERSONAS SET BORRADO = 0 WHERE CNT_ID=",VLOOKUP('PRUEBA (esperada)'!A101,'PCR (libres)'!$G$3:$I$100,3)," AND PER_ID=",VLOOKUP('PRUEBA (esperada)'!C101,'PCR (libres)'!$A$3:$D$40,4),"; COMMIT;"))</f>
        <v>UPDATE CPE_CONTRATOS_PERSONAS SET BORRADO = 0 WHERE CNT_ID=2520158 AND PER_ID=858647; COMMIT;</v>
      </c>
    </row>
    <row r="100" spans="1:1" x14ac:dyDescent="0.25">
      <c r="A100" s="29" t="str">
        <f>IF(ISBLANK('PRUEBA (esperada)'!A102),"",CONCATENATE("UPDATE CPE_CONTRATOS_PERSONAS SET BORRADO = 0 WHERE CNT_ID=",VLOOKUP('PRUEBA (esperada)'!A102,'PCR (libres)'!$G$3:$I$100,3)," AND PER_ID=",VLOOKUP('PRUEBA (esperada)'!C102,'PCR (libres)'!$A$3:$D$40,4),"; COMMIT;"))</f>
        <v>UPDATE CPE_CONTRATOS_PERSONAS SET BORRADO = 0 WHERE CNT_ID=2585342 AND PER_ID=992130; COMMIT;</v>
      </c>
    </row>
    <row r="101" spans="1:1" x14ac:dyDescent="0.25">
      <c r="A101" s="29" t="str">
        <f>IF(ISBLANK('PRUEBA (esperada)'!A103),"",CONCATENATE("UPDATE CPE_CONTRATOS_PERSONAS SET BORRADO = 0 WHERE CNT_ID=",VLOOKUP('PRUEBA (esperada)'!A103,'PCR (libres)'!$G$3:$I$100,3)," AND PER_ID=",VLOOKUP('PRUEBA (esperada)'!C103,'PCR (libres)'!$A$3:$D$40,4),"; COMMIT;"))</f>
        <v>UPDATE CPE_CONTRATOS_PERSONAS SET BORRADO = 0 WHERE CNT_ID=2449117 AND PER_ID=727901; COMMIT;</v>
      </c>
    </row>
    <row r="102" spans="1:1" x14ac:dyDescent="0.25">
      <c r="A102" s="29" t="str">
        <f>IF(ISBLANK('PRUEBA (esperada)'!A104),"",CONCATENATE("UPDATE CPE_CONTRATOS_PERSONAS SET BORRADO = 0 WHERE CNT_ID=",VLOOKUP('PRUEBA (esperada)'!A104,'PCR (libres)'!$G$3:$I$100,3)," AND PER_ID=",VLOOKUP('PRUEBA (esperada)'!C104,'PCR (libres)'!$A$3:$D$40,4),"; COMMIT;"))</f>
        <v>UPDATE CPE_CONTRATOS_PERSONAS SET BORRADO = 0 WHERE CNT_ID=2449117 AND PER_ID=858647; COMMIT;</v>
      </c>
    </row>
    <row r="103" spans="1:1" x14ac:dyDescent="0.25">
      <c r="A103" s="29" t="str">
        <f>IF(ISBLANK('PRUEBA (esperada)'!A105),"",CONCATENATE("UPDATE CPE_CONTRATOS_PERSONAS SET BORRADO = 0 WHERE CNT_ID=",VLOOKUP('PRUEBA (esperada)'!A105,'PCR (libres)'!$G$3:$I$100,3)," AND PER_ID=",VLOOKUP('PRUEBA (esperada)'!C105,'PCR (libres)'!$A$3:$D$40,4),"; COMMIT;"))</f>
        <v>UPDATE CPE_CONTRATOS_PERSONAS SET BORRADO = 0 WHERE CNT_ID=2519784 AND PER_ID=727901; COMMIT;</v>
      </c>
    </row>
    <row r="104" spans="1:1" x14ac:dyDescent="0.25">
      <c r="A104" s="29" t="str">
        <f>IF(ISBLANK('PRUEBA (esperada)'!A106),"",CONCATENATE("UPDATE CPE_CONTRATOS_PERSONAS SET BORRADO = 0 WHERE CNT_ID=",VLOOKUP('PRUEBA (esperada)'!A106,'PCR (libres)'!$G$3:$I$100,3)," AND PER_ID=",VLOOKUP('PRUEBA (esperada)'!C106,'PCR (libres)'!$A$3:$D$40,4),"; COMMIT;"))</f>
        <v>UPDATE CPE_CONTRATOS_PERSONAS SET BORRADO = 0 WHERE CNT_ID=2519784 AND PER_ID=858647; COMMIT;</v>
      </c>
    </row>
    <row r="105" spans="1:1" x14ac:dyDescent="0.25">
      <c r="A105" s="29" t="str">
        <f>IF(ISBLANK('PRUEBA (esperada)'!A107),"",CONCATENATE("UPDATE CPE_CONTRATOS_PERSONAS SET BORRADO = 0 WHERE CNT_ID=",VLOOKUP('PRUEBA (esperada)'!A107,'PCR (libres)'!$G$3:$I$100,3)," AND PER_ID=",VLOOKUP('PRUEBA (esperada)'!C107,'PCR (libres)'!$A$3:$D$40,4),"; COMMIT;"))</f>
        <v>UPDATE CPE_CONTRATOS_PERSONAS SET BORRADO = 0 WHERE CNT_ID=2613541 AND PER_ID=1020544; COMMIT;</v>
      </c>
    </row>
    <row r="106" spans="1:1" x14ac:dyDescent="0.25">
      <c r="A106" s="29" t="str">
        <f>IF(ISBLANK('PRUEBA (esperada)'!A108),"",CONCATENATE("UPDATE CPE_CONTRATOS_PERSONAS SET BORRADO = 0 WHERE CNT_ID=",VLOOKUP('PRUEBA (esperada)'!A108,'PCR (libres)'!$G$3:$I$100,3)," AND PER_ID=",VLOOKUP('PRUEBA (esperada)'!C108,'PCR (libres)'!$A$3:$D$40,4),"; COMMIT;"))</f>
        <v>UPDATE CPE_CONTRATOS_PERSONAS SET BORRADO = 0 WHERE CNT_ID=2519873 AND PER_ID=727901; COMMIT;</v>
      </c>
    </row>
    <row r="107" spans="1:1" x14ac:dyDescent="0.25">
      <c r="A107" s="29" t="str">
        <f>IF(ISBLANK('PRUEBA (esperada)'!A109),"",CONCATENATE("UPDATE CPE_CONTRATOS_PERSONAS SET BORRADO = 0 WHERE CNT_ID=",VLOOKUP('PRUEBA (esperada)'!A109,'PCR (libres)'!$G$3:$I$100,3)," AND PER_ID=",VLOOKUP('PRUEBA (esperada)'!C109,'PCR (libres)'!$A$3:$D$40,4),"; COMMIT;"))</f>
        <v>UPDATE CPE_CONTRATOS_PERSONAS SET BORRADO = 0 WHERE CNT_ID=2519873 AND PER_ID=858647; COMMIT;</v>
      </c>
    </row>
    <row r="108" spans="1:1" x14ac:dyDescent="0.25">
      <c r="A108" s="29" t="str">
        <f>IF(ISBLANK('PRUEBA (esperada)'!A110),"",CONCATENATE("UPDATE CPE_CONTRATOS_PERSONAS SET BORRADO = 0 WHERE CNT_ID=",VLOOKUP('PRUEBA (esperada)'!A110,'PCR (libres)'!$G$3:$I$100,3)," AND PER_ID=",VLOOKUP('PRUEBA (esperada)'!C110,'PCR (libres)'!$A$3:$D$40,4),"; COMMIT;"))</f>
        <v>UPDATE CPE_CONTRATOS_PERSONAS SET BORRADO = 0 WHERE CNT_ID=2520054 AND PER_ID=727901; COMMIT;</v>
      </c>
    </row>
    <row r="109" spans="1:1" x14ac:dyDescent="0.25">
      <c r="A109" s="29" t="str">
        <f>IF(ISBLANK('PRUEBA (esperada)'!A111),"",CONCATENATE("UPDATE CPE_CONTRATOS_PERSONAS SET BORRADO = 0 WHERE CNT_ID=",VLOOKUP('PRUEBA (esperada)'!A111,'PCR (libres)'!$G$3:$I$100,3)," AND PER_ID=",VLOOKUP('PRUEBA (esperada)'!C111,'PCR (libres)'!$A$3:$D$40,4),"; COMMIT;"))</f>
        <v>UPDATE CPE_CONTRATOS_PERSONAS SET BORRADO = 0 WHERE CNT_ID=2520054 AND PER_ID=858647; COMMIT;</v>
      </c>
    </row>
    <row r="110" spans="1:1" x14ac:dyDescent="0.25">
      <c r="A110" s="29" t="str">
        <f>IF(ISBLANK('PRUEBA (esperada)'!A112),"",CONCATENATE("UPDATE CPE_CONTRATOS_PERSONAS SET BORRADO = 0 WHERE CNT_ID=",VLOOKUP('PRUEBA (esperada)'!A112,'PCR (libres)'!$G$3:$I$100,3)," AND PER_ID=",VLOOKUP('PRUEBA (esperada)'!C112,'PCR (libres)'!$A$3:$D$40,4),"; COMMIT;"))</f>
        <v>UPDATE CPE_CONTRATOS_PERSONAS SET BORRADO = 0 WHERE CNT_ID=2614371 AND PER_ID=1020544; COMMIT;</v>
      </c>
    </row>
    <row r="111" spans="1:1" x14ac:dyDescent="0.25">
      <c r="A111" s="29" t="str">
        <f>IF(ISBLANK('PRUEBA (esperada)'!A113),"",CONCATENATE("UPDATE CPE_CONTRATOS_PERSONAS SET BORRADO = 0 WHERE CNT_ID=",VLOOKUP('PRUEBA (esperada)'!A113,'PCR (libres)'!$G$3:$I$100,3)," AND PER_ID=",VLOOKUP('PRUEBA (esperada)'!C113,'PCR (libres)'!$A$3:$D$40,4),"; COMMIT;"))</f>
        <v>UPDATE CPE_CONTRATOS_PERSONAS SET BORRADO = 0 WHERE CNT_ID=2520226 AND PER_ID=727901; COMMIT;</v>
      </c>
    </row>
    <row r="112" spans="1:1" x14ac:dyDescent="0.25">
      <c r="A112" s="29" t="str">
        <f>IF(ISBLANK('PRUEBA (esperada)'!A114),"",CONCATENATE("UPDATE CPE_CONTRATOS_PERSONAS SET BORRADO = 0 WHERE CNT_ID=",VLOOKUP('PRUEBA (esperada)'!A114,'PCR (libres)'!$G$3:$I$100,3)," AND PER_ID=",VLOOKUP('PRUEBA (esperada)'!C114,'PCR (libres)'!$A$3:$D$40,4),"; COMMIT;"))</f>
        <v>UPDATE CPE_CONTRATOS_PERSONAS SET BORRADO = 0 WHERE CNT_ID=2520226 AND PER_ID=858647; COMMIT;</v>
      </c>
    </row>
    <row r="113" spans="1:1" x14ac:dyDescent="0.25">
      <c r="A113" s="29" t="str">
        <f>IF(ISBLANK('PRUEBA (esperada)'!A115),"",CONCATENATE("UPDATE CPE_CONTRATOS_PERSONAS SET BORRADO = 0 WHERE CNT_ID=",VLOOKUP('PRUEBA (esperada)'!A115,'PCR (libres)'!$G$3:$I$100,3)," AND PER_ID=",VLOOKUP('PRUEBA (esperada)'!C115,'PCR (libres)'!$A$3:$D$40,4),"; COMMIT;"))</f>
        <v>UPDATE CPE_CONTRATOS_PERSONAS SET BORRADO = 0 WHERE CNT_ID=2449670 AND PER_ID=727901; COMMIT;</v>
      </c>
    </row>
    <row r="114" spans="1:1" x14ac:dyDescent="0.25">
      <c r="A114" s="29" t="str">
        <f>IF(ISBLANK('PRUEBA (esperada)'!A116),"",CONCATENATE("UPDATE CPE_CONTRATOS_PERSONAS SET BORRADO = 0 WHERE CNT_ID=",VLOOKUP('PRUEBA (esperada)'!A116,'PCR (libres)'!$G$3:$I$100,3)," AND PER_ID=",VLOOKUP('PRUEBA (esperada)'!C116,'PCR (libres)'!$A$3:$D$40,4),"; COMMIT;"))</f>
        <v>UPDATE CPE_CONTRATOS_PERSONAS SET BORRADO = 0 WHERE CNT_ID=2449670 AND PER_ID=858647; COMMIT;</v>
      </c>
    </row>
    <row r="115" spans="1:1" x14ac:dyDescent="0.25">
      <c r="A115" s="29" t="str">
        <f>IF(ISBLANK('PRUEBA (esperada)'!A117),"",CONCATENATE("UPDATE CPE_CONTRATOS_PERSONAS SET BORRADO = 0 WHERE CNT_ID=",VLOOKUP('PRUEBA (esperada)'!A117,'PCR (libres)'!$G$3:$I$100,3)," AND PER_ID=",VLOOKUP('PRUEBA (esperada)'!C117,'PCR (libres)'!$A$3:$D$40,4),"; COMMIT;"))</f>
        <v>UPDATE CPE_CONTRATOS_PERSONAS SET BORRADO = 0 WHERE CNT_ID=2520242 AND PER_ID=727901; COMMIT;</v>
      </c>
    </row>
    <row r="116" spans="1:1" x14ac:dyDescent="0.25">
      <c r="A116" s="29" t="str">
        <f>IF(ISBLANK('PRUEBA (esperada)'!A118),"",CONCATENATE("UPDATE CPE_CONTRATOS_PERSONAS SET BORRADO = 0 WHERE CNT_ID=",VLOOKUP('PRUEBA (esperada)'!A118,'PCR (libres)'!$G$3:$I$100,3)," AND PER_ID=",VLOOKUP('PRUEBA (esperada)'!C118,'PCR (libres)'!$A$3:$D$40,4),"; COMMIT;"))</f>
        <v>UPDATE CPE_CONTRATOS_PERSONAS SET BORRADO = 0 WHERE CNT_ID=2520242 AND PER_ID=858647; COMMIT;</v>
      </c>
    </row>
    <row r="117" spans="1:1" x14ac:dyDescent="0.25">
      <c r="A117" s="29" t="str">
        <f>IF(ISBLANK('PRUEBA (esperada)'!A119),"",CONCATENATE("UPDATE CPE_CONTRATOS_PERSONAS SET BORRADO = 0 WHERE CNT_ID=",VLOOKUP('PRUEBA (esperada)'!A119,'PCR (libres)'!$G$3:$I$100,3)," AND PER_ID=",VLOOKUP('PRUEBA (esperada)'!C119,'PCR (libres)'!$A$3:$D$40,4),"; COMMIT;"))</f>
        <v>UPDATE CPE_CONTRATOS_PERSONAS SET BORRADO = 0 WHERE CNT_ID=2449574 AND PER_ID=727901; COMMIT;</v>
      </c>
    </row>
    <row r="118" spans="1:1" x14ac:dyDescent="0.25">
      <c r="A118" s="29" t="str">
        <f>IF(ISBLANK('PRUEBA (esperada)'!A120),"",CONCATENATE("UPDATE CPE_CONTRATOS_PERSONAS SET BORRADO = 0 WHERE CNT_ID=",VLOOKUP('PRUEBA (esperada)'!A120,'PCR (libres)'!$G$3:$I$100,3)," AND PER_ID=",VLOOKUP('PRUEBA (esperada)'!C120,'PCR (libres)'!$A$3:$D$40,4),"; COMMIT;"))</f>
        <v>UPDATE CPE_CONTRATOS_PERSONAS SET BORRADO = 0 WHERE CNT_ID=2449574 AND PER_ID=858647; COMMIT;</v>
      </c>
    </row>
    <row r="119" spans="1:1" x14ac:dyDescent="0.25">
      <c r="A119" s="29" t="str">
        <f>IF(ISBLANK('PRUEBA (esperada)'!A121),"",CONCATENATE("UPDATE CPE_CONTRATOS_PERSONAS SET BORRADO = 0 WHERE CNT_ID=",VLOOKUP('PRUEBA (esperada)'!A121,'PCR (libres)'!$G$3:$I$100,3)," AND PER_ID=",VLOOKUP('PRUEBA (esperada)'!C121,'PCR (libres)'!$A$3:$D$40,4),"; COMMIT;"))</f>
        <v>UPDATE CPE_CONTRATOS_PERSONAS SET BORRADO = 0 WHERE CNT_ID=2449349 AND PER_ID=727901; COMMIT;</v>
      </c>
    </row>
    <row r="120" spans="1:1" x14ac:dyDescent="0.25">
      <c r="A120" s="29" t="str">
        <f>IF(ISBLANK('PRUEBA (esperada)'!A122),"",CONCATENATE("UPDATE CPE_CONTRATOS_PERSONAS SET BORRADO = 0 WHERE CNT_ID=",VLOOKUP('PRUEBA (esperada)'!A122,'PCR (libres)'!$G$3:$I$100,3)," AND PER_ID=",VLOOKUP('PRUEBA (esperada)'!C122,'PCR (libres)'!$A$3:$D$40,4),"; COMMIT;"))</f>
        <v>UPDATE CPE_CONTRATOS_PERSONAS SET BORRADO = 0 WHERE CNT_ID=2449349 AND PER_ID=858647; COMMIT;</v>
      </c>
    </row>
    <row r="121" spans="1:1" x14ac:dyDescent="0.25">
      <c r="A121" s="29" t="str">
        <f>IF(ISBLANK('PRUEBA (esperada)'!A123),"",CONCATENATE("UPDATE CPE_CONTRATOS_PERSONAS SET BORRADO = 0 WHERE CNT_ID=",VLOOKUP('PRUEBA (esperada)'!A123,'PCR (libres)'!$G$3:$I$100,3)," AND PER_ID=",VLOOKUP('PRUEBA (esperada)'!C123,'PCR (libres)'!$A$3:$D$40,4),"; COMMIT;"))</f>
        <v>UPDATE CPE_CONTRATOS_PERSONAS SET BORRADO = 0 WHERE CNT_ID=2449350 AND PER_ID=727901; COMMIT;</v>
      </c>
    </row>
    <row r="122" spans="1:1" x14ac:dyDescent="0.25">
      <c r="A122" s="29" t="str">
        <f>IF(ISBLANK('PRUEBA (esperada)'!A124),"",CONCATENATE("UPDATE CPE_CONTRATOS_PERSONAS SET BORRADO = 0 WHERE CNT_ID=",VLOOKUP('PRUEBA (esperada)'!A124,'PCR (libres)'!$G$3:$I$100,3)," AND PER_ID=",VLOOKUP('PRUEBA (esperada)'!C124,'PCR (libres)'!$A$3:$D$40,4),"; COMMIT;"))</f>
        <v>UPDATE CPE_CONTRATOS_PERSONAS SET BORRADO = 0 WHERE CNT_ID=2449350 AND PER_ID=858647; COMMIT;</v>
      </c>
    </row>
    <row r="123" spans="1:1" x14ac:dyDescent="0.25">
      <c r="A123" s="29" t="str">
        <f>IF(ISBLANK('PRUEBA (esperada)'!A125),"",CONCATENATE("UPDATE CPE_CONTRATOS_PERSONAS SET BORRADO = 0 WHERE CNT_ID=",VLOOKUP('PRUEBA (esperada)'!A125,'PCR (libres)'!$G$3:$I$100,3)," AND PER_ID=",VLOOKUP('PRUEBA (esperada)'!C125,'PCR (libres)'!$A$3:$D$40,4),"; COMMIT;"))</f>
        <v>UPDATE CPE_CONTRATOS_PERSONAS SET BORRADO = 0 WHERE CNT_ID=2449573 AND PER_ID=727901; COMMIT;</v>
      </c>
    </row>
    <row r="124" spans="1:1" x14ac:dyDescent="0.25">
      <c r="A124" s="29" t="str">
        <f>IF(ISBLANK('PRUEBA (esperada)'!A126),"",CONCATENATE("UPDATE CPE_CONTRATOS_PERSONAS SET BORRADO = 0 WHERE CNT_ID=",VLOOKUP('PRUEBA (esperada)'!A126,'PCR (libres)'!$G$3:$I$100,3)," AND PER_ID=",VLOOKUP('PRUEBA (esperada)'!C126,'PCR (libres)'!$A$3:$D$40,4),"; COMMIT;"))</f>
        <v>UPDATE CPE_CONTRATOS_PERSONAS SET BORRADO = 0 WHERE CNT_ID=2449573 AND PER_ID=858647; COMMIT;</v>
      </c>
    </row>
    <row r="125" spans="1:1" x14ac:dyDescent="0.25">
      <c r="A125" s="29" t="str">
        <f>IF(ISBLANK('PRUEBA (esperada)'!A127),"",CONCATENATE("UPDATE CPE_CONTRATOS_PERSONAS SET BORRADO = 0 WHERE CNT_ID=",VLOOKUP('PRUEBA (esperada)'!A127,'PCR (libres)'!$G$3:$I$100,3)," AND PER_ID=",VLOOKUP('PRUEBA (esperada)'!C127,'PCR (libres)'!$A$3:$D$40,4),"; COMMIT;"))</f>
        <v>UPDATE CPE_CONTRATOS_PERSONAS SET BORRADO = 0 WHERE CNT_ID=2449786 AND PER_ID=727901; COMMIT;</v>
      </c>
    </row>
    <row r="126" spans="1:1" x14ac:dyDescent="0.25">
      <c r="A126" s="29" t="str">
        <f>IF(ISBLANK('PRUEBA (esperada)'!A128),"",CONCATENATE("UPDATE CPE_CONTRATOS_PERSONAS SET BORRADO = 0 WHERE CNT_ID=",VLOOKUP('PRUEBA (esperada)'!A128,'PCR (libres)'!$G$3:$I$100,3)," AND PER_ID=",VLOOKUP('PRUEBA (esperada)'!C128,'PCR (libres)'!$A$3:$D$40,4),"; COMMIT;"))</f>
        <v>UPDATE CPE_CONTRATOS_PERSONAS SET BORRADO = 0 WHERE CNT_ID=2449786 AND PER_ID=858647; COMMIT;</v>
      </c>
    </row>
    <row r="127" spans="1:1" x14ac:dyDescent="0.25">
      <c r="A127" s="29" t="str">
        <f>IF(ISBLANK('PRUEBA (esperada)'!A129),"",CONCATENATE("UPDATE CPE_CONTRATOS_PERSONAS SET BORRADO = 0 WHERE CNT_ID=",VLOOKUP('PRUEBA (esperada)'!A129,'PCR (libres)'!$G$3:$I$100,3)," AND PER_ID=",VLOOKUP('PRUEBA (esperada)'!C129,'PCR (libres)'!$A$3:$D$40,4),"; COMMIT;"))</f>
        <v>UPDATE CPE_CONTRATOS_PERSONAS SET BORRADO = 0 WHERE CNT_ID=2614058 AND PER_ID=989288; COMMIT;</v>
      </c>
    </row>
    <row r="128" spans="1:1" x14ac:dyDescent="0.25">
      <c r="A128" s="29" t="str">
        <f>IF(ISBLANK('PRUEBA (esperada)'!A130),"",CONCATENATE("UPDATE CPE_CONTRATOS_PERSONAS SET BORRADO = 0 WHERE CNT_ID=",VLOOKUP('PRUEBA (esperada)'!A130,'PCR (libres)'!$G$3:$I$100,3)," AND PER_ID=",VLOOKUP('PRUEBA (esperada)'!C130,'PCR (libres)'!$A$3:$D$40,4),"; COMMIT;"))</f>
        <v>UPDATE CPE_CONTRATOS_PERSONAS SET BORRADO = 0 WHERE CNT_ID=2614058 AND PER_ID=989289; COMMIT;</v>
      </c>
    </row>
    <row r="129" spans="1:1" x14ac:dyDescent="0.25">
      <c r="A129" s="29" t="str">
        <f>IF(ISBLANK('PRUEBA (esperada)'!A131),"",CONCATENATE("UPDATE CPE_CONTRATOS_PERSONAS SET BORRADO = 0 WHERE CNT_ID=",VLOOKUP('PRUEBA (esperada)'!A131,'PCR (libres)'!$G$3:$I$100,3)," AND PER_ID=",VLOOKUP('PRUEBA (esperada)'!C131,'PCR (libres)'!$A$3:$D$40,4),"; COMMIT;"))</f>
        <v>UPDATE CPE_CONTRATOS_PERSONAS SET BORRADO = 0 WHERE CNT_ID=2614058 AND PER_ID=1019708; COMMIT;</v>
      </c>
    </row>
    <row r="130" spans="1:1" x14ac:dyDescent="0.25">
      <c r="A130" s="29" t="str">
        <f>IF(ISBLANK('PRUEBA (esperada)'!A132),"",CONCATENATE("UPDATE CPE_CONTRATOS_PERSONAS SET BORRADO = 0 WHERE CNT_ID=",VLOOKUP('PRUEBA (esperada)'!A132,'PCR (libres)'!$G$3:$I$100,3)," AND PER_ID=",VLOOKUP('PRUEBA (esperada)'!C132,'PCR (libres)'!$A$3:$D$40,4),"; COMMIT;"))</f>
        <v>UPDATE CPE_CONTRATOS_PERSONAS SET BORRADO = 0 WHERE CNT_ID=2305504 AND PER_ID=1095172; COMMIT;</v>
      </c>
    </row>
    <row r="131" spans="1:1" x14ac:dyDescent="0.25">
      <c r="A131" s="29" t="str">
        <f>IF(ISBLANK('PRUEBA (esperada)'!A133),"",CONCATENATE("UPDATE CPE_CONTRATOS_PERSONAS SET BORRADO = 0 WHERE CNT_ID=",VLOOKUP('PRUEBA (esperada)'!A133,'PCR (libres)'!$G$3:$I$100,3)," AND PER_ID=",VLOOKUP('PRUEBA (esperada)'!C133,'PCR (libres)'!$A$3:$D$40,4),"; COMMIT;"))</f>
        <v>UPDATE CPE_CONTRATOS_PERSONAS SET BORRADO = 0 WHERE CNT_ID=2519872 AND PER_ID=727901; COMMIT;</v>
      </c>
    </row>
    <row r="132" spans="1:1" x14ac:dyDescent="0.25">
      <c r="A132" s="29" t="str">
        <f>IF(ISBLANK('PRUEBA (esperada)'!A134),"",CONCATENATE("UPDATE CPE_CONTRATOS_PERSONAS SET BORRADO = 0 WHERE CNT_ID=",VLOOKUP('PRUEBA (esperada)'!A134,'PCR (libres)'!$G$3:$I$100,3)," AND PER_ID=",VLOOKUP('PRUEBA (esperada)'!C134,'PCR (libres)'!$A$3:$D$40,4),"; COMMIT;"))</f>
        <v>UPDATE CPE_CONTRATOS_PERSONAS SET BORRADO = 0 WHERE CNT_ID=2519872 AND PER_ID=858647; COMMIT;</v>
      </c>
    </row>
    <row r="133" spans="1:1" x14ac:dyDescent="0.25">
      <c r="A133" s="29" t="str">
        <f>IF(ISBLANK('PRUEBA (esperada)'!A135),"",CONCATENATE("UPDATE CPE_CONTRATOS_PERSONAS SET BORRADO = 0 WHERE CNT_ID=",VLOOKUP('PRUEBA (esperada)'!A135,'PCR (libres)'!$G$3:$I$100,3)," AND PER_ID=",VLOOKUP('PRUEBA (esperada)'!C135,'PCR (libres)'!$A$3:$D$40,4),"; COMMIT;"))</f>
        <v>UPDATE CPE_CONTRATOS_PERSONAS SET BORRADO = 0 WHERE CNT_ID=2449683 AND PER_ID=728084; COMMIT;</v>
      </c>
    </row>
    <row r="134" spans="1:1" x14ac:dyDescent="0.25">
      <c r="A134" s="29" t="str">
        <f>IF(ISBLANK('PRUEBA (esperada)'!A136),"",CONCATENATE("UPDATE CPE_CONTRATOS_PERSONAS SET BORRADO = 0 WHERE CNT_ID=",VLOOKUP('PRUEBA (esperada)'!A136,'PCR (libres)'!$G$3:$I$100,3)," AND PER_ID=",VLOOKUP('PRUEBA (esperada)'!C136,'PCR (libres)'!$A$3:$D$40,4),"; COMMIT;"))</f>
        <v>UPDATE CPE_CONTRATOS_PERSONAS SET BORRADO = 0 WHERE CNT_ID=2520479 AND PER_ID=728084; COMMIT;</v>
      </c>
    </row>
    <row r="135" spans="1:1" x14ac:dyDescent="0.25">
      <c r="A135" s="29" t="str">
        <f>IF(ISBLANK('PRUEBA (esperada)'!A137),"",CONCATENATE("UPDATE CPE_CONTRATOS_PERSONAS SET BORRADO = 0 WHERE CNT_ID=",VLOOKUP('PRUEBA (esperada)'!A137,'PCR (libres)'!$G$3:$I$100,3)," AND PER_ID=",VLOOKUP('PRUEBA (esperada)'!C137,'PCR (libres)'!$A$3:$D$40,4),"; COMMIT;"))</f>
        <v>UPDATE CPE_CONTRATOS_PERSONAS SET BORRADO = 0 WHERE CNT_ID=2520488 AND PER_ID=728084; COMMIT;</v>
      </c>
    </row>
    <row r="136" spans="1:1" x14ac:dyDescent="0.25">
      <c r="A136" s="29" t="str">
        <f>IF(ISBLANK('PRUEBA (esperada)'!A138),"",CONCATENATE("UPDATE CPE_CONTRATOS_PERSONAS SET BORRADO = 0 WHERE CNT_ID=",VLOOKUP('PRUEBA (esperada)'!A138,'PCR (libres)'!$G$3:$I$100,3)," AND PER_ID=",VLOOKUP('PRUEBA (esperada)'!C138,'PCR (libres)'!$A$3:$D$40,4),"; COMMIT;"))</f>
        <v>UPDATE CPE_CONTRATOS_PERSONAS SET BORRADO = 0 WHERE CNT_ID=2613650 AND PER_ID=1020608; COMMIT;</v>
      </c>
    </row>
    <row r="137" spans="1:1" x14ac:dyDescent="0.25">
      <c r="A137" s="29" t="str">
        <f>IF(ISBLANK('PRUEBA (esperada)'!A139),"",CONCATENATE("UPDATE CPE_CONTRATOS_PERSONAS SET BORRADO = 0 WHERE CNT_ID=",VLOOKUP('PRUEBA (esperada)'!A139,'PCR (libres)'!$G$3:$I$100,3)," AND PER_ID=",VLOOKUP('PRUEBA (esperada)'!C139,'PCR (libres)'!$A$3:$D$40,4),"; COMMIT;"))</f>
        <v>UPDATE CPE_CONTRATOS_PERSONAS SET BORRADO = 0 WHERE CNT_ID=2449682 AND PER_ID=728084; COMMIT;</v>
      </c>
    </row>
    <row r="138" spans="1:1" x14ac:dyDescent="0.25">
      <c r="A138" s="29" t="str">
        <f>IF(ISBLANK('PRUEBA (esperada)'!A140),"",CONCATENATE("UPDATE CPE_CONTRATOS_PERSONAS SET BORRADO = 0 WHERE CNT_ID=",VLOOKUP('PRUEBA (esperada)'!A140,'PCR (libres)'!$G$3:$I$100,3)," AND PER_ID=",VLOOKUP('PRUEBA (esperada)'!C140,'PCR (libres)'!$A$3:$D$40,4),"; COMMIT;"))</f>
        <v>UPDATE CPE_CONTRATOS_PERSONAS SET BORRADO = 0 WHERE CNT_ID=2520118 AND PER_ID=728084; COMMIT;</v>
      </c>
    </row>
    <row r="139" spans="1:1" x14ac:dyDescent="0.25">
      <c r="A139" s="29" t="str">
        <f>IF(ISBLANK('PRUEBA (esperada)'!A141),"",CONCATENATE("UPDATE CPE_CONTRATOS_PERSONAS SET BORRADO = 0 WHERE CNT_ID=",VLOOKUP('PRUEBA (esperada)'!A141,'PCR (libres)'!$G$3:$I$100,3)," AND PER_ID=",VLOOKUP('PRUEBA (esperada)'!C141,'PCR (libres)'!$A$3:$D$40,4),"; COMMIT;"))</f>
        <v>UPDATE CPE_CONTRATOS_PERSONAS SET BORRADO = 0 WHERE CNT_ID=2520225 AND PER_ID=728084; COMMIT;</v>
      </c>
    </row>
    <row r="140" spans="1:1" x14ac:dyDescent="0.25">
      <c r="A140" s="29" t="str">
        <f>IF(ISBLANK('PRUEBA (esperada)'!A142),"",CONCATENATE("UPDATE CPE_CONTRATOS_PERSONAS SET BORRADO = 0 WHERE CNT_ID=",VLOOKUP('PRUEBA (esperada)'!A142,'PCR (libres)'!$G$3:$I$100,3)," AND PER_ID=",VLOOKUP('PRUEBA (esperada)'!C142,'PCR (libres)'!$A$3:$D$40,4),"; COMMIT;"))</f>
        <v>UPDATE CPE_CONTRATOS_PERSONAS SET BORRADO = 0 WHERE CNT_ID=2612919 AND PER_ID=989288; COMMIT;</v>
      </c>
    </row>
    <row r="141" spans="1:1" x14ac:dyDescent="0.25">
      <c r="A141" s="29" t="str">
        <f>IF(ISBLANK('PRUEBA (esperada)'!A143),"",CONCATENATE("UPDATE CPE_CONTRATOS_PERSONAS SET BORRADO = 0 WHERE CNT_ID=",VLOOKUP('PRUEBA (esperada)'!A143,'PCR (libres)'!$G$3:$I$100,3)," AND PER_ID=",VLOOKUP('PRUEBA (esperada)'!C143,'PCR (libres)'!$A$3:$D$40,4),"; COMMIT;"))</f>
        <v>UPDATE CPE_CONTRATOS_PERSONAS SET BORRADO = 0 WHERE CNT_ID=2612919 AND PER_ID=989289; COMMIT;</v>
      </c>
    </row>
    <row r="142" spans="1:1" x14ac:dyDescent="0.25">
      <c r="A142" s="29" t="str">
        <f>CONCATENATE("--BORRAMOS LAS RELACIONES CPE PARA LUEGO ACTIVAR SÓLO LAS QUE NOS INTERESAN")</f>
        <v>--BORRAMOS LAS RELACIONES CPE PARA LUEGO ACTIVAR SÓLO LAS QUE NOS INTERESAN</v>
      </c>
    </row>
    <row r="143" spans="1:1" x14ac:dyDescent="0.25">
      <c r="A143" s="29" t="s">
        <v>80</v>
      </c>
    </row>
    <row r="146" spans="1:1" x14ac:dyDescent="0.25">
      <c r="A146" s="29" t="str">
        <f>CONCATENATE("--BORRAMOS LA MARCA DE ARQUETIPADO PARA LA PERSONA")</f>
        <v>--BORRAMOS LA MARCA DE ARQUETIPADO PARA LA PERSONA</v>
      </c>
    </row>
    <row r="147" spans="1:1" ht="105" x14ac:dyDescent="0.25">
      <c r="A147" s="28" t="s">
        <v>88</v>
      </c>
    </row>
    <row r="149" spans="1:1" x14ac:dyDescent="0.25">
      <c r="A149" s="29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52"/>
  <sheetViews>
    <sheetView topLeftCell="A117" workbookViewId="0">
      <selection sqref="A1:A152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ACTIVAMOS LAS RELACIONES CPE DEL UNIVERSO SELECCIONADO")</f>
        <v>-- ACTIVAMOS LAS RELACIONES CPE DEL UNIVERSO SELECCIONADO</v>
      </c>
    </row>
    <row r="2" spans="1:1" x14ac:dyDescent="0.25">
      <c r="A2" s="29" t="str">
        <f>IF(ISBLANK('PRUEBA (esperada)'!A4),"",CONCATENATE("UPDATE CPE_CONTRATOS_PERSONAS SET BORRADO = 0 WHERE CNT_ID=",VLOOKUP('PRUEBA (esperada)'!A4,'PCR (libres)'!$G$3:$I$100,3)," AND PER_ID=",VLOOKUP('PRUEBA (esperada)'!C4,'PCR (libres)'!$A$3:$D$40,4),"; COMMIT;"))</f>
        <v>UPDATE CPE_CONTRATOS_PERSONAS SET BORRADO = 0 WHERE CNT_ID=2347694 AND PER_ID=1217833; COMMIT;</v>
      </c>
    </row>
    <row r="3" spans="1:1" x14ac:dyDescent="0.25">
      <c r="A3" s="29" t="str">
        <f>IF(ISBLANK('PRUEBA (esperada)'!A5),"",CONCATENATE("UPDATE CPE_CONTRATOS_PERSONAS SET BORRADO = 0 WHERE CNT_ID=",VLOOKUP('PRUEBA (esperada)'!A5,'PCR (libres)'!$G$3:$I$100,3)," AND PER_ID=",VLOOKUP('PRUEBA (esperada)'!C5,'PCR (libres)'!$A$3:$D$40,4),"; COMMIT;"))</f>
        <v>UPDATE CPE_CONTRATOS_PERSONAS SET BORRADO = 0 WHERE CNT_ID=2379197 AND PER_ID=1217833; COMMIT;</v>
      </c>
    </row>
    <row r="4" spans="1:1" x14ac:dyDescent="0.25">
      <c r="A4" s="29" t="str">
        <f>IF(ISBLANK('PRUEBA (esperada)'!A6),"",CONCATENATE("UPDATE CPE_CONTRATOS_PERSONAS SET BORRADO = 0 WHERE CNT_ID=",VLOOKUP('PRUEBA (esperada)'!A6,'PCR (libres)'!$G$3:$I$100,3)," AND PER_ID=",VLOOKUP('PRUEBA (esperada)'!C6,'PCR (libres)'!$A$3:$D$40,4),"; COMMIT;"))</f>
        <v>UPDATE CPE_CONTRATOS_PERSONAS SET BORRADO = 0 WHERE CNT_ID=2346183 AND PER_ID=1152891; COMMIT;</v>
      </c>
    </row>
    <row r="5" spans="1:1" x14ac:dyDescent="0.25">
      <c r="A5" s="29" t="str">
        <f>IF(ISBLANK('PRUEBA (esperada)'!A7),"",CONCATENATE("UPDATE CPE_CONTRATOS_PERSONAS SET BORRADO = 0 WHERE CNT_ID=",VLOOKUP('PRUEBA (esperada)'!A7,'PCR (libres)'!$G$3:$I$100,3)," AND PER_ID=",VLOOKUP('PRUEBA (esperada)'!C7,'PCR (libres)'!$A$3:$D$40,4),"; COMMIT;"))</f>
        <v>UPDATE CPE_CONTRATOS_PERSONAS SET BORRADO = 0 WHERE CNT_ID=2314636 AND PER_ID=1150989; COMMIT;</v>
      </c>
    </row>
    <row r="6" spans="1:1" x14ac:dyDescent="0.25">
      <c r="A6" s="29" t="str">
        <f>IF(ISBLANK('PRUEBA (esperada)'!A8),"",CONCATENATE("UPDATE CPE_CONTRATOS_PERSONAS SET BORRADO = 0 WHERE CNT_ID=",VLOOKUP('PRUEBA (esperada)'!A8,'PCR (libres)'!$G$3:$I$100,3)," AND PER_ID=",VLOOKUP('PRUEBA (esperada)'!C8,'PCR (libres)'!$A$3:$D$40,4),"; COMMIT;"))</f>
        <v>UPDATE CPE_CONTRATOS_PERSONAS SET BORRADO = 0 WHERE CNT_ID=2285707 AND PER_ID=1152891; COMMIT;</v>
      </c>
    </row>
    <row r="7" spans="1:1" x14ac:dyDescent="0.25">
      <c r="A7" s="29" t="str">
        <f>IF(ISBLANK('PRUEBA (esperada)'!A9),"",CONCATENATE("UPDATE CPE_CONTRATOS_PERSONAS SET BORRADO = 0 WHERE CNT_ID=",VLOOKUP('PRUEBA (esperada)'!A9,'PCR (libres)'!$G$3:$I$100,3)," AND PER_ID=",VLOOKUP('PRUEBA (esperada)'!C9,'PCR (libres)'!$A$3:$D$40,4),"; COMMIT;"))</f>
        <v>UPDATE CPE_CONTRATOS_PERSONAS SET BORRADO = 0 WHERE CNT_ID=2314433 AND PER_ID=1150989; COMMIT;</v>
      </c>
    </row>
    <row r="8" spans="1:1" x14ac:dyDescent="0.25">
      <c r="A8" s="29" t="str">
        <f>IF(ISBLANK('PRUEBA (esperada)'!A10),"",CONCATENATE("UPDATE CPE_CONTRATOS_PERSONAS SET BORRADO = 0 WHERE CNT_ID=",VLOOKUP('PRUEBA (esperada)'!A10,'PCR (libres)'!$G$3:$I$100,3)," AND PER_ID=",VLOOKUP('PRUEBA (esperada)'!C10,'PCR (libres)'!$A$3:$D$40,4),"; COMMIT;"))</f>
        <v>UPDATE CPE_CONTRATOS_PERSONAS SET BORRADO = 0 WHERE CNT_ID=2321024 AND PER_ID=1184129; COMMIT;</v>
      </c>
    </row>
    <row r="9" spans="1:1" x14ac:dyDescent="0.25">
      <c r="A9" s="29" t="str">
        <f>IF(ISBLANK('PRUEBA (esperada)'!A11),"",CONCATENATE("UPDATE CPE_CONTRATOS_PERSONAS SET BORRADO = 0 WHERE CNT_ID=",VLOOKUP('PRUEBA (esperada)'!A11,'PCR (libres)'!$G$3:$I$100,3)," AND PER_ID=",VLOOKUP('PRUEBA (esperada)'!C11,'PCR (libres)'!$A$3:$D$40,4),"; COMMIT;"))</f>
        <v>UPDATE CPE_CONTRATOS_PERSONAS SET BORRADO = 0 WHERE CNT_ID=2347694 AND PER_ID=1184129; COMMIT;</v>
      </c>
    </row>
    <row r="10" spans="1:1" x14ac:dyDescent="0.25">
      <c r="A10" s="29" t="str">
        <f>IF(ISBLANK('PRUEBA (esperada)'!A12),"",CONCATENATE("UPDATE CPE_CONTRATOS_PERSONAS SET BORRADO = 0 WHERE CNT_ID=",VLOOKUP('PRUEBA (esperada)'!A12,'PCR (libres)'!$G$3:$I$100,3)," AND PER_ID=",VLOOKUP('PRUEBA (esperada)'!C12,'PCR (libres)'!$A$3:$D$40,4),"; COMMIT;"))</f>
        <v>UPDATE CPE_CONTRATOS_PERSONAS SET BORRADO = 0 WHERE CNT_ID=2347694 AND PER_ID=1217831; COMMIT;</v>
      </c>
    </row>
    <row r="11" spans="1:1" x14ac:dyDescent="0.25">
      <c r="A11" s="29" t="str">
        <f>IF(ISBLANK('PRUEBA (esperada)'!A13),"",CONCATENATE("UPDATE CPE_CONTRATOS_PERSONAS SET BORRADO = 0 WHERE CNT_ID=",VLOOKUP('PRUEBA (esperada)'!A13,'PCR (libres)'!$G$3:$I$100,3)," AND PER_ID=",VLOOKUP('PRUEBA (esperada)'!C13,'PCR (libres)'!$A$3:$D$40,4),"; COMMIT;"))</f>
        <v>UPDATE CPE_CONTRATOS_PERSONAS SET BORRADO = 0 WHERE CNT_ID=2302629 AND PER_ID=1167780; COMMIT;</v>
      </c>
    </row>
    <row r="12" spans="1:1" x14ac:dyDescent="0.25">
      <c r="A12" s="29" t="str">
        <f>IF(ISBLANK('PRUEBA (esperada)'!A14),"",CONCATENATE("UPDATE CPE_CONTRATOS_PERSONAS SET BORRADO = 0 WHERE CNT_ID=",VLOOKUP('PRUEBA (esperada)'!A14,'PCR (libres)'!$G$3:$I$100,3)," AND PER_ID=",VLOOKUP('PRUEBA (esperada)'!C14,'PCR (libres)'!$A$3:$D$40,4),"; COMMIT;"))</f>
        <v>UPDATE CPE_CONTRATOS_PERSONAS SET BORRADO = 0 WHERE CNT_ID=2286423 AND PER_ID=1153615; COMMIT;</v>
      </c>
    </row>
    <row r="13" spans="1:1" x14ac:dyDescent="0.25">
      <c r="A13" s="29" t="str">
        <f>IF(ISBLANK('PRUEBA (esperada)'!A15),"",CONCATENATE("UPDATE CPE_CONTRATOS_PERSONAS SET BORRADO = 0 WHERE CNT_ID=",VLOOKUP('PRUEBA (esperada)'!A15,'PCR (libres)'!$G$3:$I$100,3)," AND PER_ID=",VLOOKUP('PRUEBA (esperada)'!C15,'PCR (libres)'!$A$3:$D$40,4),"; COMMIT;"))</f>
        <v>UPDATE CPE_CONTRATOS_PERSONAS SET BORRADO = 0 WHERE CNT_ID=2313288 AND PER_ID=1184129; COMMIT;</v>
      </c>
    </row>
    <row r="14" spans="1:1" x14ac:dyDescent="0.25">
      <c r="A14" s="29" t="str">
        <f>IF(ISBLANK('PRUEBA (esperada)'!A16),"",CONCATENATE("UPDATE CPE_CONTRATOS_PERSONAS SET BORRADO = 0 WHERE CNT_ID=",VLOOKUP('PRUEBA (esperada)'!A16,'PCR (libres)'!$G$3:$I$100,3)," AND PER_ID=",VLOOKUP('PRUEBA (esperada)'!C16,'PCR (libres)'!$A$3:$D$40,4),"; COMMIT;"))</f>
        <v>UPDATE CPE_CONTRATOS_PERSONAS SET BORRADO = 0 WHERE CNT_ID=2308607 AND PER_ID=1153615; COMMIT;</v>
      </c>
    </row>
    <row r="15" spans="1:1" x14ac:dyDescent="0.25">
      <c r="A15" s="29" t="str">
        <f>IF(ISBLANK('PRUEBA (esperada)'!A17),"",CONCATENATE("UPDATE CPE_CONTRATOS_PERSONAS SET BORRADO = 0 WHERE CNT_ID=",VLOOKUP('PRUEBA (esperada)'!A17,'PCR (libres)'!$G$3:$I$100,3)," AND PER_ID=",VLOOKUP('PRUEBA (esperada)'!C17,'PCR (libres)'!$A$3:$D$40,4),"; COMMIT;"))</f>
        <v>UPDATE CPE_CONTRATOS_PERSONAS SET BORRADO = 0 WHERE CNT_ID=2301032 AND PER_ID=1167780; COMMIT;</v>
      </c>
    </row>
    <row r="16" spans="1:1" x14ac:dyDescent="0.25">
      <c r="A16" s="29" t="str">
        <f>IF(ISBLANK('PRUEBA (esperada)'!A18),"",CONCATENATE("UPDATE CPE_CONTRATOS_PERSONAS SET BORRADO = 0 WHERE CNT_ID=",VLOOKUP('PRUEBA (esperada)'!A18,'PCR (libres)'!$G$3:$I$100,3)," AND PER_ID=",VLOOKUP('PRUEBA (esperada)'!C18,'PCR (libres)'!$A$3:$D$40,4),"; COMMIT;"))</f>
        <v>UPDATE CPE_CONTRATOS_PERSONAS SET BORRADO = 0 WHERE CNT_ID=2308817 AND PER_ID=1153615; COMMIT;</v>
      </c>
    </row>
    <row r="17" spans="1:1" x14ac:dyDescent="0.25">
      <c r="A17" s="29" t="str">
        <f>IF(ISBLANK('PRUEBA (esperada)'!A19),"",CONCATENATE("UPDATE CPE_CONTRATOS_PERSONAS SET BORRADO = 0 WHERE CNT_ID=",VLOOKUP('PRUEBA (esperada)'!A19,'PCR (libres)'!$G$3:$I$100,3)," AND PER_ID=",VLOOKUP('PRUEBA (esperada)'!C19,'PCR (libres)'!$A$3:$D$40,4),"; COMMIT;"))</f>
        <v>UPDATE CPE_CONTRATOS_PERSONAS SET BORRADO = 0 WHERE CNT_ID=2327657 AND PER_ID=1167780; COMMIT;</v>
      </c>
    </row>
    <row r="18" spans="1:1" x14ac:dyDescent="0.25">
      <c r="A18" s="29" t="str">
        <f>IF(ISBLANK('PRUEBA (esperada)'!A20),"",CONCATENATE("UPDATE CPE_CONTRATOS_PERSONAS SET BORRADO = 0 WHERE CNT_ID=",VLOOKUP('PRUEBA (esperada)'!A20,'PCR (libres)'!$G$3:$I$100,3)," AND PER_ID=",VLOOKUP('PRUEBA (esperada)'!C20,'PCR (libres)'!$A$3:$D$40,4),"; COMMIT;"))</f>
        <v>UPDATE CPE_CONTRATOS_PERSONAS SET BORRADO = 0 WHERE CNT_ID=2302582 AND PER_ID=1167780; COMMIT;</v>
      </c>
    </row>
    <row r="19" spans="1:1" x14ac:dyDescent="0.25">
      <c r="A19" s="29" t="str">
        <f>IF(ISBLANK('PRUEBA (esperada)'!A21),"",CONCATENATE("UPDATE CPE_CONTRATOS_PERSONAS SET BORRADO = 0 WHERE CNT_ID=",VLOOKUP('PRUEBA (esperada)'!A21,'PCR (libres)'!$G$3:$I$100,3)," AND PER_ID=",VLOOKUP('PRUEBA (esperada)'!C21,'PCR (libres)'!$A$3:$D$40,4),"; COMMIT;"))</f>
        <v>UPDATE CPE_CONTRATOS_PERSONAS SET BORRADO = 0 WHERE CNT_ID=2353945 AND PER_ID=1154430; COMMIT;</v>
      </c>
    </row>
    <row r="20" spans="1:1" x14ac:dyDescent="0.25">
      <c r="A20" s="29" t="str">
        <f>IF(ISBLANK('PRUEBA (esperada)'!A22),"",CONCATENATE("UPDATE CPE_CONTRATOS_PERSONAS SET BORRADO = 0 WHERE CNT_ID=",VLOOKUP('PRUEBA (esperada)'!A22,'PCR (libres)'!$G$3:$I$100,3)," AND PER_ID=",VLOOKUP('PRUEBA (esperada)'!C22,'PCR (libres)'!$A$3:$D$40,4),"; COMMIT;"))</f>
        <v>UPDATE CPE_CONTRATOS_PERSONAS SET BORRADO = 0 WHERE CNT_ID=2302525 AND PER_ID=1167780; COMMIT;</v>
      </c>
    </row>
    <row r="21" spans="1:1" x14ac:dyDescent="0.25">
      <c r="A21" s="29" t="str">
        <f>IF(ISBLANK('PRUEBA (esperada)'!A23),"",CONCATENATE("UPDATE CPE_CONTRATOS_PERSONAS SET BORRADO = 0 WHERE CNT_ID=",VLOOKUP('PRUEBA (esperada)'!A23,'PCR (libres)'!$G$3:$I$100,3)," AND PER_ID=",VLOOKUP('PRUEBA (esperada)'!C23,'PCR (libres)'!$A$3:$D$40,4),"; COMMIT;"))</f>
        <v>UPDATE CPE_CONTRATOS_PERSONAS SET BORRADO = 0 WHERE CNT_ID=2379197 AND PER_ID=1184129; COMMIT;</v>
      </c>
    </row>
    <row r="22" spans="1:1" x14ac:dyDescent="0.25">
      <c r="A22" s="29" t="str">
        <f>IF(ISBLANK('PRUEBA (esperada)'!A24),"",CONCATENATE("UPDATE CPE_CONTRATOS_PERSONAS SET BORRADO = 0 WHERE CNT_ID=",VLOOKUP('PRUEBA (esperada)'!A24,'PCR (libres)'!$G$3:$I$100,3)," AND PER_ID=",VLOOKUP('PRUEBA (esperada)'!C24,'PCR (libres)'!$A$3:$D$40,4),"; COMMIT;"))</f>
        <v>UPDATE CPE_CONTRATOS_PERSONAS SET BORRADO = 0 WHERE CNT_ID=2379197 AND PER_ID=1217831; COMMIT;</v>
      </c>
    </row>
    <row r="23" spans="1:1" x14ac:dyDescent="0.25">
      <c r="A23" s="29" t="str">
        <f>IF(ISBLANK('PRUEBA (esperada)'!A25),"",CONCATENATE("UPDATE CPE_CONTRATOS_PERSONAS SET BORRADO = 0 WHERE CNT_ID=",VLOOKUP('PRUEBA (esperada)'!A25,'PCR (libres)'!$G$3:$I$100,3)," AND PER_ID=",VLOOKUP('PRUEBA (esperada)'!C25,'PCR (libres)'!$A$3:$D$40,4),"; COMMIT;"))</f>
        <v>UPDATE CPE_CONTRATOS_PERSONAS SET BORRADO = 0 WHERE CNT_ID=2286338 AND PER_ID=1153615; COMMIT;</v>
      </c>
    </row>
    <row r="24" spans="1:1" x14ac:dyDescent="0.25">
      <c r="A24" s="29" t="str">
        <f>IF(ISBLANK('PRUEBA (esperada)'!A26),"",CONCATENATE("UPDATE CPE_CONTRATOS_PERSONAS SET BORRADO = 0 WHERE CNT_ID=",VLOOKUP('PRUEBA (esperada)'!A26,'PCR (libres)'!$G$3:$I$100,3)," AND PER_ID=",VLOOKUP('PRUEBA (esperada)'!C26,'PCR (libres)'!$A$3:$D$40,4),"; COMMIT;"))</f>
        <v>UPDATE CPE_CONTRATOS_PERSONAS SET BORRADO = 0 WHERE CNT_ID=2260215 AND PER_ID=1125412; COMMIT;</v>
      </c>
    </row>
    <row r="25" spans="1:1" x14ac:dyDescent="0.25">
      <c r="A25" s="29" t="str">
        <f>IF(ISBLANK('PRUEBA (esperada)'!A27),"",CONCATENATE("UPDATE CPE_CONTRATOS_PERSONAS SET BORRADO = 0 WHERE CNT_ID=",VLOOKUP('PRUEBA (esperada)'!A27,'PCR (libres)'!$G$3:$I$100,3)," AND PER_ID=",VLOOKUP('PRUEBA (esperada)'!C27,'PCR (libres)'!$A$3:$D$40,4),"; COMMIT;"))</f>
        <v>UPDATE CPE_CONTRATOS_PERSONAS SET BORRADO = 0 WHERE CNT_ID=2281270 AND PER_ID=1148037; COMMIT;</v>
      </c>
    </row>
    <row r="26" spans="1:1" x14ac:dyDescent="0.25">
      <c r="A26" s="29" t="str">
        <f>IF(ISBLANK('PRUEBA (esperada)'!A28),"",CONCATENATE("UPDATE CPE_CONTRATOS_PERSONAS SET BORRADO = 0 WHERE CNT_ID=",VLOOKUP('PRUEBA (esperada)'!A28,'PCR (libres)'!$G$3:$I$100,3)," AND PER_ID=",VLOOKUP('PRUEBA (esperada)'!C28,'PCR (libres)'!$A$3:$D$40,4),"; COMMIT;"))</f>
        <v>UPDATE CPE_CONTRATOS_PERSONAS SET BORRADO = 0 WHERE CNT_ID=2316535 AND PER_ID=1148037; COMMIT;</v>
      </c>
    </row>
    <row r="27" spans="1:1" x14ac:dyDescent="0.25">
      <c r="A27" s="29" t="str">
        <f>IF(ISBLANK('PRUEBA (esperada)'!A29),"",CONCATENATE("UPDATE CPE_CONTRATOS_PERSONAS SET BORRADO = 0 WHERE CNT_ID=",VLOOKUP('PRUEBA (esperada)'!A29,'PCR (libres)'!$G$3:$I$100,3)," AND PER_ID=",VLOOKUP('PRUEBA (esperada)'!C29,'PCR (libres)'!$A$3:$D$40,4),"; COMMIT;"))</f>
        <v>UPDATE CPE_CONTRATOS_PERSONAS SET BORRADO = 0 WHERE CNT_ID=2282812 AND PER_ID=1120408; COMMIT;</v>
      </c>
    </row>
    <row r="28" spans="1:1" x14ac:dyDescent="0.25">
      <c r="A28" s="29" t="str">
        <f>IF(ISBLANK('PRUEBA (esperada)'!A30),"",CONCATENATE("UPDATE CPE_CONTRATOS_PERSONAS SET BORRADO = 0 WHERE CNT_ID=",VLOOKUP('PRUEBA (esperada)'!A30,'PCR (libres)'!$G$3:$I$100,3)," AND PER_ID=",VLOOKUP('PRUEBA (esperada)'!C30,'PCR (libres)'!$A$3:$D$40,4),"; COMMIT;"))</f>
        <v>UPDATE CPE_CONTRATOS_PERSONAS SET BORRADO = 0 WHERE CNT_ID=2316536 AND PER_ID=1148037; COMMIT;</v>
      </c>
    </row>
    <row r="29" spans="1:1" x14ac:dyDescent="0.25">
      <c r="A29" s="29" t="str">
        <f>IF(ISBLANK('PRUEBA (esperada)'!A31),"",CONCATENATE("UPDATE CPE_CONTRATOS_PERSONAS SET BORRADO = 0 WHERE CNT_ID=",VLOOKUP('PRUEBA (esperada)'!A31,'PCR (libres)'!$G$3:$I$100,3)," AND PER_ID=",VLOOKUP('PRUEBA (esperada)'!C31,'PCR (libres)'!$A$3:$D$40,4),"; COMMIT;"))</f>
        <v>UPDATE CPE_CONTRATOS_PERSONAS SET BORRADO = 0 WHERE CNT_ID=2360404 AND PER_ID=1125412; COMMIT;</v>
      </c>
    </row>
    <row r="30" spans="1:1" x14ac:dyDescent="0.25">
      <c r="A30" s="29" t="str">
        <f>IF(ISBLANK('PRUEBA (esperada)'!A32),"",CONCATENATE("UPDATE CPE_CONTRATOS_PERSONAS SET BORRADO = 0 WHERE CNT_ID=",VLOOKUP('PRUEBA (esperada)'!A32,'PCR (libres)'!$G$3:$I$100,3)," AND PER_ID=",VLOOKUP('PRUEBA (esperada)'!C32,'PCR (libres)'!$A$3:$D$40,4),"; COMMIT;"))</f>
        <v>UPDATE CPE_CONTRATOS_PERSONAS SET BORRADO = 0 WHERE CNT_ID=2259838 AND PER_ID=1124968; COMMIT;</v>
      </c>
    </row>
    <row r="31" spans="1:1" x14ac:dyDescent="0.25">
      <c r="A31" s="29" t="str">
        <f>IF(ISBLANK('PRUEBA (esperada)'!A33),"",CONCATENATE("UPDATE CPE_CONTRATOS_PERSONAS SET BORRADO = 0 WHERE CNT_ID=",VLOOKUP('PRUEBA (esperada)'!A33,'PCR (libres)'!$G$3:$I$100,3)," AND PER_ID=",VLOOKUP('PRUEBA (esperada)'!C33,'PCR (libres)'!$A$3:$D$40,4),"; COMMIT;"))</f>
        <v>UPDATE CPE_CONTRATOS_PERSONAS SET BORRADO = 0 WHERE CNT_ID=2290302 AND PER_ID=1124968; COMMIT;</v>
      </c>
    </row>
    <row r="32" spans="1:1" x14ac:dyDescent="0.25">
      <c r="A32" s="29" t="str">
        <f>IF(ISBLANK('PRUEBA (esperada)'!A34),"",CONCATENATE("UPDATE CPE_CONTRATOS_PERSONAS SET BORRADO = 0 WHERE CNT_ID=",VLOOKUP('PRUEBA (esperada)'!A34,'PCR (libres)'!$G$3:$I$100,3)," AND PER_ID=",VLOOKUP('PRUEBA (esperada)'!C34,'PCR (libres)'!$A$3:$D$40,4),"; COMMIT;"))</f>
        <v>UPDATE CPE_CONTRATOS_PERSONAS SET BORRADO = 0 WHERE CNT_ID=2290291 AND PER_ID=1120408; COMMIT;</v>
      </c>
    </row>
    <row r="33" spans="1:1" x14ac:dyDescent="0.25">
      <c r="A33" s="29" t="str">
        <f>IF(ISBLANK('PRUEBA (esperada)'!A35),"",CONCATENATE("UPDATE CPE_CONTRATOS_PERSONAS SET BORRADO = 0 WHERE CNT_ID=",VLOOKUP('PRUEBA (esperada)'!A35,'PCR (libres)'!$G$3:$I$100,3)," AND PER_ID=",VLOOKUP('PRUEBA (esperada)'!C35,'PCR (libres)'!$A$3:$D$40,4),"; COMMIT;"))</f>
        <v>UPDATE CPE_CONTRATOS_PERSONAS SET BORRADO = 0 WHERE CNT_ID=2286176 AND PER_ID=1120408; COMMIT;</v>
      </c>
    </row>
    <row r="34" spans="1:1" x14ac:dyDescent="0.25">
      <c r="A34" s="29" t="str">
        <f>IF(ISBLANK('PRUEBA (esperada)'!A36),"",CONCATENATE("UPDATE CPE_CONTRATOS_PERSONAS SET BORRADO = 0 WHERE CNT_ID=",VLOOKUP('PRUEBA (esperada)'!A36,'PCR (libres)'!$G$3:$I$100,3)," AND PER_ID=",VLOOKUP('PRUEBA (esperada)'!C36,'PCR (libres)'!$A$3:$D$40,4),"; COMMIT;"))</f>
        <v>UPDATE CPE_CONTRATOS_PERSONAS SET BORRADO = 0 WHERE CNT_ID=2256030 AND PER_ID=1120408; COMMIT;</v>
      </c>
    </row>
    <row r="35" spans="1:1" x14ac:dyDescent="0.25">
      <c r="A35" s="29" t="str">
        <f>IF(ISBLANK('PRUEBA (esperada)'!A37),"",CONCATENATE("UPDATE CPE_CONTRATOS_PERSONAS SET BORRADO = 0 WHERE CNT_ID=",VLOOKUP('PRUEBA (esperada)'!A37,'PCR (libres)'!$G$3:$I$100,3)," AND PER_ID=",VLOOKUP('PRUEBA (esperada)'!C37,'PCR (libres)'!$A$3:$D$40,4),"; COMMIT;"))</f>
        <v>UPDATE CPE_CONTRATOS_PERSONAS SET BORRADO = 0 WHERE CNT_ID=2286179 AND PER_ID=1120408; COMMIT;</v>
      </c>
    </row>
    <row r="36" spans="1:1" x14ac:dyDescent="0.25">
      <c r="A36" s="29" t="str">
        <f>IF(ISBLANK('PRUEBA (esperada)'!A38),"",CONCATENATE("UPDATE CPE_CONTRATOS_PERSONAS SET BORRADO = 0 WHERE CNT_ID=",VLOOKUP('PRUEBA (esperada)'!A38,'PCR (libres)'!$G$3:$I$100,3)," AND PER_ID=",VLOOKUP('PRUEBA (esperada)'!C38,'PCR (libres)'!$A$3:$D$40,4),"; COMMIT;"))</f>
        <v>UPDATE CPE_CONTRATOS_PERSONAS SET BORRADO = 0 WHERE CNT_ID=2284135 AND PER_ID=1120408; COMMIT;</v>
      </c>
    </row>
    <row r="37" spans="1:1" x14ac:dyDescent="0.25">
      <c r="A37" s="29" t="str">
        <f>IF(ISBLANK('PRUEBA (esperada)'!A39),"",CONCATENATE("UPDATE CPE_CONTRATOS_PERSONAS SET BORRADO = 0 WHERE CNT_ID=",VLOOKUP('PRUEBA (esperada)'!A39,'PCR (libres)'!$G$3:$I$100,3)," AND PER_ID=",VLOOKUP('PRUEBA (esperada)'!C39,'PCR (libres)'!$A$3:$D$40,4),"; COMMIT;"))</f>
        <v>UPDATE CPE_CONTRATOS_PERSONAS SET BORRADO = 0 WHERE CNT_ID=2290274 AND PER_ID=1120408; COMMIT;</v>
      </c>
    </row>
    <row r="38" spans="1:1" x14ac:dyDescent="0.25">
      <c r="A38" s="29" t="str">
        <f>IF(ISBLANK('PRUEBA (esperada)'!A40),"",CONCATENATE("UPDATE CPE_CONTRATOS_PERSONAS SET BORRADO = 0 WHERE CNT_ID=",VLOOKUP('PRUEBA (esperada)'!A40,'PCR (libres)'!$G$3:$I$100,3)," AND PER_ID=",VLOOKUP('PRUEBA (esperada)'!C40,'PCR (libres)'!$A$3:$D$40,4),"; COMMIT;"))</f>
        <v>UPDATE CPE_CONTRATOS_PERSONAS SET BORRADO = 0 WHERE CNT_ID=2319439 AND PER_ID=1140218; COMMIT;</v>
      </c>
    </row>
    <row r="39" spans="1:1" x14ac:dyDescent="0.25">
      <c r="A39" s="29" t="str">
        <f>IF(ISBLANK('PRUEBA (esperada)'!A41),"",CONCATENATE("UPDATE CPE_CONTRATOS_PERSONAS SET BORRADO = 0 WHERE CNT_ID=",VLOOKUP('PRUEBA (esperada)'!A41,'PCR (libres)'!$G$3:$I$100,3)," AND PER_ID=",VLOOKUP('PRUEBA (esperada)'!C41,'PCR (libres)'!$A$3:$D$40,4),"; COMMIT;"))</f>
        <v>UPDATE CPE_CONTRATOS_PERSONAS SET BORRADO = 0 WHERE CNT_ID=2292363 AND PER_ID=1124968; COMMIT;</v>
      </c>
    </row>
    <row r="40" spans="1:1" x14ac:dyDescent="0.25">
      <c r="A40" s="29" t="str">
        <f>IF(ISBLANK('PRUEBA (esperada)'!A42),"",CONCATENATE("UPDATE CPE_CONTRATOS_PERSONAS SET BORRADO = 0 WHERE CNT_ID=",VLOOKUP('PRUEBA (esperada)'!A42,'PCR (libres)'!$G$3:$I$100,3)," AND PER_ID=",VLOOKUP('PRUEBA (esperada)'!C42,'PCR (libres)'!$A$3:$D$40,4),"; COMMIT;"))</f>
        <v>UPDATE CPE_CONTRATOS_PERSONAS SET BORRADO = 0 WHERE CNT_ID=2288020 AND PER_ID=1120408; COMMIT;</v>
      </c>
    </row>
    <row r="41" spans="1:1" x14ac:dyDescent="0.25">
      <c r="A41" s="29" t="str">
        <f>IF(ISBLANK('PRUEBA (esperada)'!A43),"",CONCATENATE("UPDATE CPE_CONTRATOS_PERSONAS SET BORRADO = 0 WHERE CNT_ID=",VLOOKUP('PRUEBA (esperada)'!A43,'PCR (libres)'!$G$3:$I$100,3)," AND PER_ID=",VLOOKUP('PRUEBA (esperada)'!C43,'PCR (libres)'!$A$3:$D$40,4),"; COMMIT;"))</f>
        <v>UPDATE CPE_CONTRATOS_PERSONAS SET BORRADO = 0 WHERE CNT_ID=2297265 AND PER_ID=1106753; COMMIT;</v>
      </c>
    </row>
    <row r="42" spans="1:1" x14ac:dyDescent="0.25">
      <c r="A42" s="29" t="str">
        <f>IF(ISBLANK('PRUEBA (esperada)'!A44),"",CONCATENATE("UPDATE CPE_CONTRATOS_PERSONAS SET BORRADO = 0 WHERE CNT_ID=",VLOOKUP('PRUEBA (esperada)'!A44,'PCR (libres)'!$G$3:$I$100,3)," AND PER_ID=",VLOOKUP('PRUEBA (esperada)'!C44,'PCR (libres)'!$A$3:$D$40,4),"; COMMIT;"))</f>
        <v>UPDATE CPE_CONTRATOS_PERSONAS SET BORRADO = 0 WHERE CNT_ID=2297261 AND PER_ID=1106753; COMMIT;</v>
      </c>
    </row>
    <row r="43" spans="1:1" x14ac:dyDescent="0.25">
      <c r="A43" s="29" t="str">
        <f>IF(ISBLANK('PRUEBA (esperada)'!A45),"",CONCATENATE("UPDATE CPE_CONTRATOS_PERSONAS SET BORRADO = 0 WHERE CNT_ID=",VLOOKUP('PRUEBA (esperada)'!A45,'PCR (libres)'!$G$3:$I$100,3)," AND PER_ID=",VLOOKUP('PRUEBA (esperada)'!C45,'PCR (libres)'!$A$3:$D$40,4),"; COMMIT;"))</f>
        <v>UPDATE CPE_CONTRATOS_PERSONAS SET BORRADO = 0 WHERE CNT_ID=2285608 AND PER_ID=1115928; COMMIT;</v>
      </c>
    </row>
    <row r="44" spans="1:1" x14ac:dyDescent="0.25">
      <c r="A44" s="29" t="str">
        <f>IF(ISBLANK('PRUEBA (esperada)'!A46),"",CONCATENATE("UPDATE CPE_CONTRATOS_PERSONAS SET BORRADO = 0 WHERE CNT_ID=",VLOOKUP('PRUEBA (esperada)'!A46,'PCR (libres)'!$G$3:$I$100,3)," AND PER_ID=",VLOOKUP('PRUEBA (esperada)'!C46,'PCR (libres)'!$A$3:$D$40,4),"; COMMIT;"))</f>
        <v>UPDATE CPE_CONTRATOS_PERSONAS SET BORRADO = 0 WHERE CNT_ID=2282812 AND PER_ID=1120405; COMMIT;</v>
      </c>
    </row>
    <row r="45" spans="1:1" x14ac:dyDescent="0.25">
      <c r="A45" s="29" t="str">
        <f>IF(ISBLANK('PRUEBA (esperada)'!A47),"",CONCATENATE("UPDATE CPE_CONTRATOS_PERSONAS SET BORRADO = 0 WHERE CNT_ID=",VLOOKUP('PRUEBA (esperada)'!A47,'PCR (libres)'!$G$3:$I$100,3)," AND PER_ID=",VLOOKUP('PRUEBA (esperada)'!C47,'PCR (libres)'!$A$3:$D$40,4),"; COMMIT;"))</f>
        <v>UPDATE CPE_CONTRATOS_PERSONAS SET BORRADO = 0 WHERE CNT_ID=2282812 AND PER_ID=1120407; COMMIT;</v>
      </c>
    </row>
    <row r="46" spans="1:1" x14ac:dyDescent="0.25">
      <c r="A46" s="29" t="str">
        <f>IF(ISBLANK('PRUEBA (esperada)'!A48),"",CONCATENATE("UPDATE CPE_CONTRATOS_PERSONAS SET BORRADO = 0 WHERE CNT_ID=",VLOOKUP('PRUEBA (esperada)'!A48,'PCR (libres)'!$G$3:$I$100,3)," AND PER_ID=",VLOOKUP('PRUEBA (esperada)'!C48,'PCR (libres)'!$A$3:$D$40,4),"; COMMIT;"))</f>
        <v>UPDATE CPE_CONTRATOS_PERSONAS SET BORRADO = 0 WHERE CNT_ID=2252025 AND PER_ID=1115928; COMMIT;</v>
      </c>
    </row>
    <row r="47" spans="1:1" x14ac:dyDescent="0.25">
      <c r="A47" s="29" t="str">
        <f>IF(ISBLANK('PRUEBA (esperada)'!A49),"",CONCATENATE("UPDATE CPE_CONTRATOS_PERSONAS SET BORRADO = 0 WHERE CNT_ID=",VLOOKUP('PRUEBA (esperada)'!A49,'PCR (libres)'!$G$3:$I$100,3)," AND PER_ID=",VLOOKUP('PRUEBA (esperada)'!C49,'PCR (libres)'!$A$3:$D$40,4),"; COMMIT;"))</f>
        <v>UPDATE CPE_CONTRATOS_PERSONAS SET BORRADO = 0 WHERE CNT_ID=2298539 AND PER_ID=1106753; COMMIT;</v>
      </c>
    </row>
    <row r="48" spans="1:1" x14ac:dyDescent="0.25">
      <c r="A48" s="29" t="str">
        <f>IF(ISBLANK('PRUEBA (esperada)'!A50),"",CONCATENATE("UPDATE CPE_CONTRATOS_PERSONAS SET BORRADO = 0 WHERE CNT_ID=",VLOOKUP('PRUEBA (esperada)'!A50,'PCR (libres)'!$G$3:$I$100,3)," AND PER_ID=",VLOOKUP('PRUEBA (esperada)'!C50,'PCR (libres)'!$A$3:$D$40,4),"; COMMIT;"))</f>
        <v>UPDATE CPE_CONTRATOS_PERSONAS SET BORRADO = 0 WHERE CNT_ID=2385534 AND PER_ID=1106753; COMMIT;</v>
      </c>
    </row>
    <row r="49" spans="1:1" x14ac:dyDescent="0.25">
      <c r="A49" s="29" t="str">
        <f>IF(ISBLANK('PRUEBA (esperada)'!A51),"",CONCATENATE("UPDATE CPE_CONTRATOS_PERSONAS SET BORRADO = 0 WHERE CNT_ID=",VLOOKUP('PRUEBA (esperada)'!A51,'PCR (libres)'!$G$3:$I$100,3)," AND PER_ID=",VLOOKUP('PRUEBA (esperada)'!C51,'PCR (libres)'!$A$3:$D$40,4),"; COMMIT;"))</f>
        <v>UPDATE CPE_CONTRATOS_PERSONAS SET BORRADO = 0 WHERE CNT_ID=2300429 AND PER_ID=1115928; COMMIT;</v>
      </c>
    </row>
    <row r="50" spans="1:1" x14ac:dyDescent="0.25">
      <c r="A50" s="29" t="str">
        <f>IF(ISBLANK('PRUEBA (esperada)'!A52),"",CONCATENATE("UPDATE CPE_CONTRATOS_PERSONAS SET BORRADO = 0 WHERE CNT_ID=",VLOOKUP('PRUEBA (esperada)'!A52,'PCR (libres)'!$G$3:$I$100,3)," AND PER_ID=",VLOOKUP('PRUEBA (esperada)'!C52,'PCR (libres)'!$A$3:$D$40,4),"; COMMIT;"))</f>
        <v>UPDATE CPE_CONTRATOS_PERSONAS SET BORRADO = 0 WHERE CNT_ID=2300430 AND PER_ID=1115928; COMMIT;</v>
      </c>
    </row>
    <row r="51" spans="1:1" x14ac:dyDescent="0.25">
      <c r="A51" s="29" t="str">
        <f>IF(ISBLANK('PRUEBA (esperada)'!A53),"",CONCATENATE("UPDATE CPE_CONTRATOS_PERSONAS SET BORRADO = 0 WHERE CNT_ID=",VLOOKUP('PRUEBA (esperada)'!A53,'PCR (libres)'!$G$3:$I$100,3)," AND PER_ID=",VLOOKUP('PRUEBA (esperada)'!C53,'PCR (libres)'!$A$3:$D$40,4),"; COMMIT;"))</f>
        <v>UPDATE CPE_CONTRATOS_PERSONAS SET BORRADO = 0 WHERE CNT_ID=2345561 AND PER_ID=1102317; COMMIT;</v>
      </c>
    </row>
    <row r="52" spans="1:1" x14ac:dyDescent="0.25">
      <c r="A52" s="29" t="str">
        <f>IF(ISBLANK('PRUEBA (esperada)'!A54),"",CONCATENATE("UPDATE CPE_CONTRATOS_PERSONAS SET BORRADO = 0 WHERE CNT_ID=",VLOOKUP('PRUEBA (esperada)'!A54,'PCR (libres)'!$G$3:$I$100,3)," AND PER_ID=",VLOOKUP('PRUEBA (esperada)'!C54,'PCR (libres)'!$A$3:$D$40,4),"; COMMIT;"))</f>
        <v>UPDATE CPE_CONTRATOS_PERSONAS SET BORRADO = 0 WHERE CNT_ID=2306318 AND PER_ID=1102317; COMMIT;</v>
      </c>
    </row>
    <row r="53" spans="1:1" x14ac:dyDescent="0.25">
      <c r="A53" s="29" t="str">
        <f>IF(ISBLANK('PRUEBA (esperada)'!A55),"",CONCATENATE("UPDATE CPE_CONTRATOS_PERSONAS SET BORRADO = 0 WHERE CNT_ID=",VLOOKUP('PRUEBA (esperada)'!A55,'PCR (libres)'!$G$3:$I$100,3)," AND PER_ID=",VLOOKUP('PRUEBA (esperada)'!C55,'PCR (libres)'!$A$3:$D$40,4),"; COMMIT;"))</f>
        <v>UPDATE CPE_CONTRATOS_PERSONAS SET BORRADO = 0 WHERE CNT_ID=2337997 AND PER_ID=1102315; COMMIT;</v>
      </c>
    </row>
    <row r="54" spans="1:1" x14ac:dyDescent="0.25">
      <c r="A54" s="29" t="str">
        <f>IF(ISBLANK('PRUEBA (esperada)'!A56),"",CONCATENATE("UPDATE CPE_CONTRATOS_PERSONAS SET BORRADO = 0 WHERE CNT_ID=",VLOOKUP('PRUEBA (esperada)'!A56,'PCR (libres)'!$G$3:$I$100,3)," AND PER_ID=",VLOOKUP('PRUEBA (esperada)'!C56,'PCR (libres)'!$A$3:$D$40,4),"; COMMIT;"))</f>
        <v>UPDATE CPE_CONTRATOS_PERSONAS SET BORRADO = 0 WHERE CNT_ID=2337997 AND PER_ID=1102317; COMMIT;</v>
      </c>
    </row>
    <row r="55" spans="1:1" x14ac:dyDescent="0.25">
      <c r="A55" s="29" t="str">
        <f>IF(ISBLANK('PRUEBA (esperada)'!A57),"",CONCATENATE("UPDATE CPE_CONTRATOS_PERSONAS SET BORRADO = 0 WHERE CNT_ID=",VLOOKUP('PRUEBA (esperada)'!A57,'PCR (libres)'!$G$3:$I$100,3)," AND PER_ID=",VLOOKUP('PRUEBA (esperada)'!C57,'PCR (libres)'!$A$3:$D$40,4),"; COMMIT;"))</f>
        <v>UPDATE CPE_CONTRATOS_PERSONAS SET BORRADO = 0 WHERE CNT_ID=2337997 AND PER_ID=1102318; COMMIT;</v>
      </c>
    </row>
    <row r="56" spans="1:1" x14ac:dyDescent="0.25">
      <c r="A56" s="29" t="str">
        <f>IF(ISBLANK('PRUEBA (esperada)'!A58),"",CONCATENATE("UPDATE CPE_CONTRATOS_PERSONAS SET BORRADO = 0 WHERE CNT_ID=",VLOOKUP('PRUEBA (esperada)'!A58,'PCR (libres)'!$G$3:$I$100,3)," AND PER_ID=",VLOOKUP('PRUEBA (esperada)'!C58,'PCR (libres)'!$A$3:$D$40,4),"; COMMIT;"))</f>
        <v>UPDATE CPE_CONTRATOS_PERSONAS SET BORRADO = 0 WHERE CNT_ID=2290786 AND PER_ID=1115928; COMMIT;</v>
      </c>
    </row>
    <row r="57" spans="1:1" x14ac:dyDescent="0.25">
      <c r="A57" s="29" t="str">
        <f>IF(ISBLANK('PRUEBA (esperada)'!A59),"",CONCATENATE("UPDATE CPE_CONTRATOS_PERSONAS SET BORRADO = 0 WHERE CNT_ID=",VLOOKUP('PRUEBA (esperada)'!A59,'PCR (libres)'!$G$3:$I$100,3)," AND PER_ID=",VLOOKUP('PRUEBA (esperada)'!C59,'PCR (libres)'!$A$3:$D$40,4),"; COMMIT;"))</f>
        <v>UPDATE CPE_CONTRATOS_PERSONAS SET BORRADO = 0 WHERE CNT_ID=2290291 AND PER_ID=1120405; COMMIT;</v>
      </c>
    </row>
    <row r="58" spans="1:1" x14ac:dyDescent="0.25">
      <c r="A58" s="29" t="str">
        <f>IF(ISBLANK('PRUEBA (esperada)'!A60),"",CONCATENATE("UPDATE CPE_CONTRATOS_PERSONAS SET BORRADO = 0 WHERE CNT_ID=",VLOOKUP('PRUEBA (esperada)'!A60,'PCR (libres)'!$G$3:$I$100,3)," AND PER_ID=",VLOOKUP('PRUEBA (esperada)'!C60,'PCR (libres)'!$A$3:$D$40,4),"; COMMIT;"))</f>
        <v>UPDATE CPE_CONTRATOS_PERSONAS SET BORRADO = 0 WHERE CNT_ID=2290291 AND PER_ID=1120407; COMMIT;</v>
      </c>
    </row>
    <row r="59" spans="1:1" x14ac:dyDescent="0.25">
      <c r="A59" s="29" t="str">
        <f>IF(ISBLANK('PRUEBA (esperada)'!A61),"",CONCATENATE("UPDATE CPE_CONTRATOS_PERSONAS SET BORRADO = 0 WHERE CNT_ID=",VLOOKUP('PRUEBA (esperada)'!A61,'PCR (libres)'!$G$3:$I$100,3)," AND PER_ID=",VLOOKUP('PRUEBA (esperada)'!C61,'PCR (libres)'!$A$3:$D$40,4),"; COMMIT;"))</f>
        <v>UPDATE CPE_CONTRATOS_PERSONAS SET BORRADO = 0 WHERE CNT_ID=2286176 AND PER_ID=1120405; COMMIT;</v>
      </c>
    </row>
    <row r="60" spans="1:1" x14ac:dyDescent="0.25">
      <c r="A60" s="29" t="str">
        <f>IF(ISBLANK('PRUEBA (esperada)'!A62),"",CONCATENATE("UPDATE CPE_CONTRATOS_PERSONAS SET BORRADO = 0 WHERE CNT_ID=",VLOOKUP('PRUEBA (esperada)'!A62,'PCR (libres)'!$G$3:$I$100,3)," AND PER_ID=",VLOOKUP('PRUEBA (esperada)'!C62,'PCR (libres)'!$A$3:$D$40,4),"; COMMIT;"))</f>
        <v>UPDATE CPE_CONTRATOS_PERSONAS SET BORRADO = 0 WHERE CNT_ID=2286176 AND PER_ID=1120407; COMMIT;</v>
      </c>
    </row>
    <row r="61" spans="1:1" x14ac:dyDescent="0.25">
      <c r="A61" s="29" t="str">
        <f>IF(ISBLANK('PRUEBA (esperada)'!A63),"",CONCATENATE("UPDATE CPE_CONTRATOS_PERSONAS SET BORRADO = 0 WHERE CNT_ID=",VLOOKUP('PRUEBA (esperada)'!A63,'PCR (libres)'!$G$3:$I$100,3)," AND PER_ID=",VLOOKUP('PRUEBA (esperada)'!C63,'PCR (libres)'!$A$3:$D$40,4),"; COMMIT;"))</f>
        <v>UPDATE CPE_CONTRATOS_PERSONAS SET BORRADO = 0 WHERE CNT_ID=2276858 AND PER_ID=1114214; COMMIT;</v>
      </c>
    </row>
    <row r="62" spans="1:1" x14ac:dyDescent="0.25">
      <c r="A62" s="29" t="str">
        <f>IF(ISBLANK('PRUEBA (esperada)'!A64),"",CONCATENATE("UPDATE CPE_CONTRATOS_PERSONAS SET BORRADO = 0 WHERE CNT_ID=",VLOOKUP('PRUEBA (esperada)'!A64,'PCR (libres)'!$G$3:$I$100,3)," AND PER_ID=",VLOOKUP('PRUEBA (esperada)'!C64,'PCR (libres)'!$A$3:$D$40,4),"; COMMIT;"))</f>
        <v>UPDATE CPE_CONTRATOS_PERSONAS SET BORRADO = 0 WHERE CNT_ID=2276858 AND PER_ID=1114216; COMMIT;</v>
      </c>
    </row>
    <row r="63" spans="1:1" x14ac:dyDescent="0.25">
      <c r="A63" s="29" t="str">
        <f>IF(ISBLANK('PRUEBA (esperada)'!A65),"",CONCATENATE("UPDATE CPE_CONTRATOS_PERSONAS SET BORRADO = 0 WHERE CNT_ID=",VLOOKUP('PRUEBA (esperada)'!A65,'PCR (libres)'!$G$3:$I$100,3)," AND PER_ID=",VLOOKUP('PRUEBA (esperada)'!C65,'PCR (libres)'!$A$3:$D$40,4),"; COMMIT;"))</f>
        <v>UPDATE CPE_CONTRATOS_PERSONAS SET BORRADO = 0 WHERE CNT_ID=2375716 AND PER_ID=1102315; COMMIT;</v>
      </c>
    </row>
    <row r="64" spans="1:1" x14ac:dyDescent="0.25">
      <c r="A64" s="29" t="str">
        <f>IF(ISBLANK('PRUEBA (esperada)'!A66),"",CONCATENATE("UPDATE CPE_CONTRATOS_PERSONAS SET BORRADO = 0 WHERE CNT_ID=",VLOOKUP('PRUEBA (esperada)'!A66,'PCR (libres)'!$G$3:$I$100,3)," AND PER_ID=",VLOOKUP('PRUEBA (esperada)'!C66,'PCR (libres)'!$A$3:$D$40,4),"; COMMIT;"))</f>
        <v>UPDATE CPE_CONTRATOS_PERSONAS SET BORRADO = 0 WHERE CNT_ID=2375716 AND PER_ID=1102317; COMMIT;</v>
      </c>
    </row>
    <row r="65" spans="1:1" x14ac:dyDescent="0.25">
      <c r="A65" s="29" t="str">
        <f>IF(ISBLANK('PRUEBA (esperada)'!A67),"",CONCATENATE("UPDATE CPE_CONTRATOS_PERSONAS SET BORRADO = 0 WHERE CNT_ID=",VLOOKUP('PRUEBA (esperada)'!A67,'PCR (libres)'!$G$3:$I$100,3)," AND PER_ID=",VLOOKUP('PRUEBA (esperada)'!C67,'PCR (libres)'!$A$3:$D$40,4),"; COMMIT;"))</f>
        <v>UPDATE CPE_CONTRATOS_PERSONAS SET BORRADO = 0 WHERE CNT_ID=2302196 AND PER_ID=1115928; COMMIT;</v>
      </c>
    </row>
    <row r="66" spans="1:1" x14ac:dyDescent="0.25">
      <c r="A66" s="29" t="str">
        <f>IF(ISBLANK('PRUEBA (esperada)'!A68),"",CONCATENATE("UPDATE CPE_CONTRATOS_PERSONAS SET BORRADO = 0 WHERE CNT_ID=",VLOOKUP('PRUEBA (esperada)'!A68,'PCR (libres)'!$G$3:$I$100,3)," AND PER_ID=",VLOOKUP('PRUEBA (esperada)'!C68,'PCR (libres)'!$A$3:$D$40,4),"; COMMIT;"))</f>
        <v>UPDATE CPE_CONTRATOS_PERSONAS SET BORRADO = 0 WHERE CNT_ID=2292518 AND PER_ID=1115928; COMMIT;</v>
      </c>
    </row>
    <row r="67" spans="1:1" x14ac:dyDescent="0.25">
      <c r="A67" s="29" t="str">
        <f>IF(ISBLANK('PRUEBA (esperada)'!A69),"",CONCATENATE("UPDATE CPE_CONTRATOS_PERSONAS SET BORRADO = 0 WHERE CNT_ID=",VLOOKUP('PRUEBA (esperada)'!A69,'PCR (libres)'!$G$3:$I$100,3)," AND PER_ID=",VLOOKUP('PRUEBA (esperada)'!C69,'PCR (libres)'!$A$3:$D$40,4),"; COMMIT;"))</f>
        <v>UPDATE CPE_CONTRATOS_PERSONAS SET BORRADO = 0 WHERE CNT_ID=2256030 AND PER_ID=1120405; COMMIT;</v>
      </c>
    </row>
    <row r="68" spans="1:1" x14ac:dyDescent="0.25">
      <c r="A68" s="29" t="str">
        <f>IF(ISBLANK('PRUEBA (esperada)'!A70),"",CONCATENATE("UPDATE CPE_CONTRATOS_PERSONAS SET BORRADO = 0 WHERE CNT_ID=",VLOOKUP('PRUEBA (esperada)'!A70,'PCR (libres)'!$G$3:$I$100,3)," AND PER_ID=",VLOOKUP('PRUEBA (esperada)'!C70,'PCR (libres)'!$A$3:$D$40,4),"; COMMIT;"))</f>
        <v>UPDATE CPE_CONTRATOS_PERSONAS SET BORRADO = 0 WHERE CNT_ID=2256030 AND PER_ID=1120407; COMMIT;</v>
      </c>
    </row>
    <row r="69" spans="1:1" x14ac:dyDescent="0.25">
      <c r="A69" s="29" t="str">
        <f>IF(ISBLANK('PRUEBA (esperada)'!A71),"",CONCATENATE("UPDATE CPE_CONTRATOS_PERSONAS SET BORRADO = 0 WHERE CNT_ID=",VLOOKUP('PRUEBA (esperada)'!A71,'PCR (libres)'!$G$3:$I$100,3)," AND PER_ID=",VLOOKUP('PRUEBA (esperada)'!C71,'PCR (libres)'!$A$3:$D$40,4),"; COMMIT;"))</f>
        <v>UPDATE CPE_CONTRATOS_PERSONAS SET BORRADO = 0 WHERE CNT_ID=2299212 AND PER_ID=1115928; COMMIT;</v>
      </c>
    </row>
    <row r="70" spans="1:1" x14ac:dyDescent="0.25">
      <c r="A70" s="29" t="str">
        <f>IF(ISBLANK('PRUEBA (esperada)'!A72),"",CONCATENATE("UPDATE CPE_CONTRATOS_PERSONAS SET BORRADO = 0 WHERE CNT_ID=",VLOOKUP('PRUEBA (esperada)'!A72,'PCR (libres)'!$G$3:$I$100,3)," AND PER_ID=",VLOOKUP('PRUEBA (esperada)'!C72,'PCR (libres)'!$A$3:$D$40,4),"; COMMIT;"))</f>
        <v>UPDATE CPE_CONTRATOS_PERSONAS SET BORRADO = 0 WHERE CNT_ID=2286179 AND PER_ID=1120405; COMMIT;</v>
      </c>
    </row>
    <row r="71" spans="1:1" x14ac:dyDescent="0.25">
      <c r="A71" s="29" t="str">
        <f>IF(ISBLANK('PRUEBA (esperada)'!A73),"",CONCATENATE("UPDATE CPE_CONTRATOS_PERSONAS SET BORRADO = 0 WHERE CNT_ID=",VLOOKUP('PRUEBA (esperada)'!A73,'PCR (libres)'!$G$3:$I$100,3)," AND PER_ID=",VLOOKUP('PRUEBA (esperada)'!C73,'PCR (libres)'!$A$3:$D$40,4),"; COMMIT;"))</f>
        <v>UPDATE CPE_CONTRATOS_PERSONAS SET BORRADO = 0 WHERE CNT_ID=2286179 AND PER_ID=1120407; COMMIT;</v>
      </c>
    </row>
    <row r="72" spans="1:1" x14ac:dyDescent="0.25">
      <c r="A72" s="29" t="str">
        <f>IF(ISBLANK('PRUEBA (esperada)'!A74),"",CONCATENATE("UPDATE CPE_CONTRATOS_PERSONAS SET BORRADO = 0 WHERE CNT_ID=",VLOOKUP('PRUEBA (esperada)'!A74,'PCR (libres)'!$G$3:$I$100,3)," AND PER_ID=",VLOOKUP('PRUEBA (esperada)'!C74,'PCR (libres)'!$A$3:$D$40,4),"; COMMIT;"))</f>
        <v>UPDATE CPE_CONTRATOS_PERSONAS SET BORRADO = 0 WHERE CNT_ID=2284135 AND PER_ID=1120405; COMMIT;</v>
      </c>
    </row>
    <row r="73" spans="1:1" x14ac:dyDescent="0.25">
      <c r="A73" s="29" t="str">
        <f>IF(ISBLANK('PRUEBA (esperada)'!A75),"",CONCATENATE("UPDATE CPE_CONTRATOS_PERSONAS SET BORRADO = 0 WHERE CNT_ID=",VLOOKUP('PRUEBA (esperada)'!A75,'PCR (libres)'!$G$3:$I$100,3)," AND PER_ID=",VLOOKUP('PRUEBA (esperada)'!C75,'PCR (libres)'!$A$3:$D$40,4),"; COMMIT;"))</f>
        <v>UPDATE CPE_CONTRATOS_PERSONAS SET BORRADO = 0 WHERE CNT_ID=2284135 AND PER_ID=1120407; COMMIT;</v>
      </c>
    </row>
    <row r="74" spans="1:1" x14ac:dyDescent="0.25">
      <c r="A74" s="29" t="str">
        <f>IF(ISBLANK('PRUEBA (esperada)'!A76),"",CONCATENATE("UPDATE CPE_CONTRATOS_PERSONAS SET BORRADO = 0 WHERE CNT_ID=",VLOOKUP('PRUEBA (esperada)'!A76,'PCR (libres)'!$G$3:$I$100,3)," AND PER_ID=",VLOOKUP('PRUEBA (esperada)'!C76,'PCR (libres)'!$A$3:$D$40,4),"; COMMIT;"))</f>
        <v>UPDATE CPE_CONTRATOS_PERSONAS SET BORRADO = 0 WHERE CNT_ID=2273130 AND PER_ID=1102317; COMMIT;</v>
      </c>
    </row>
    <row r="75" spans="1:1" x14ac:dyDescent="0.25">
      <c r="A75" s="29" t="str">
        <f>IF(ISBLANK('PRUEBA (esperada)'!A77),"",CONCATENATE("UPDATE CPE_CONTRATOS_PERSONAS SET BORRADO = 0 WHERE CNT_ID=",VLOOKUP('PRUEBA (esperada)'!A77,'PCR (libres)'!$G$3:$I$100,3)," AND PER_ID=",VLOOKUP('PRUEBA (esperada)'!C77,'PCR (libres)'!$A$3:$D$40,4),"; COMMIT;"))</f>
        <v>UPDATE CPE_CONTRATOS_PERSONAS SET BORRADO = 0 WHERE CNT_ID=2361454 AND PER_ID=1115928; COMMIT;</v>
      </c>
    </row>
    <row r="76" spans="1:1" x14ac:dyDescent="0.25">
      <c r="A76" s="29" t="str">
        <f>IF(ISBLANK('PRUEBA (esperada)'!A78),"",CONCATENATE("UPDATE CPE_CONTRATOS_PERSONAS SET BORRADO = 0 WHERE CNT_ID=",VLOOKUP('PRUEBA (esperada)'!A78,'PCR (libres)'!$G$3:$I$100,3)," AND PER_ID=",VLOOKUP('PRUEBA (esperada)'!C78,'PCR (libres)'!$A$3:$D$40,4),"; COMMIT;"))</f>
        <v>UPDATE CPE_CONTRATOS_PERSONAS SET BORRADO = 0 WHERE CNT_ID=2290274 AND PER_ID=1120405; COMMIT;</v>
      </c>
    </row>
    <row r="77" spans="1:1" x14ac:dyDescent="0.25">
      <c r="A77" s="29" t="str">
        <f>IF(ISBLANK('PRUEBA (esperada)'!A79),"",CONCATENATE("UPDATE CPE_CONTRATOS_PERSONAS SET BORRADO = 0 WHERE CNT_ID=",VLOOKUP('PRUEBA (esperada)'!A79,'PCR (libres)'!$G$3:$I$100,3)," AND PER_ID=",VLOOKUP('PRUEBA (esperada)'!C79,'PCR (libres)'!$A$3:$D$40,4),"; COMMIT;"))</f>
        <v>UPDATE CPE_CONTRATOS_PERSONAS SET BORRADO = 0 WHERE CNT_ID=2290274 AND PER_ID=1120407; COMMIT;</v>
      </c>
    </row>
    <row r="78" spans="1:1" x14ac:dyDescent="0.25">
      <c r="A78" s="29" t="str">
        <f>IF(ISBLANK('PRUEBA (esperada)'!A80),"",CONCATENATE("UPDATE CPE_CONTRATOS_PERSONAS SET BORRADO = 0 WHERE CNT_ID=",VLOOKUP('PRUEBA (esperada)'!A80,'PCR (libres)'!$G$3:$I$100,3)," AND PER_ID=",VLOOKUP('PRUEBA (esperada)'!C80,'PCR (libres)'!$A$3:$D$40,4),"; COMMIT;"))</f>
        <v>UPDATE CPE_CONTRATOS_PERSONAS SET BORRADO = 0 WHERE CNT_ID=2288020 AND PER_ID=1120405; COMMIT;</v>
      </c>
    </row>
    <row r="79" spans="1:1" x14ac:dyDescent="0.25">
      <c r="A79" s="29" t="str">
        <f>IF(ISBLANK('PRUEBA (esperada)'!A81),"",CONCATENATE("UPDATE CPE_CONTRATOS_PERSONAS SET BORRADO = 0 WHERE CNT_ID=",VLOOKUP('PRUEBA (esperada)'!A81,'PCR (libres)'!$G$3:$I$100,3)," AND PER_ID=",VLOOKUP('PRUEBA (esperada)'!C81,'PCR (libres)'!$A$3:$D$40,4),"; COMMIT;"))</f>
        <v>UPDATE CPE_CONTRATOS_PERSONAS SET BORRADO = 0 WHERE CNT_ID=2288020 AND PER_ID=1120407; COMMIT;</v>
      </c>
    </row>
    <row r="80" spans="1:1" x14ac:dyDescent="0.25">
      <c r="A80" s="29" t="str">
        <f>IF(ISBLANK('PRUEBA (esperada)'!A82),"",CONCATENATE("UPDATE CPE_CONTRATOS_PERSONAS SET BORRADO = 0 WHERE CNT_ID=",VLOOKUP('PRUEBA (esperada)'!A82,'PCR (libres)'!$G$3:$I$100,3)," AND PER_ID=",VLOOKUP('PRUEBA (esperada)'!C82,'PCR (libres)'!$A$3:$D$40,4),"; COMMIT;"))</f>
        <v>UPDATE CPE_CONTRATOS_PERSONAS SET BORRADO = 0 WHERE CNT_ID=2614071 AND PER_ID=989288; COMMIT;</v>
      </c>
    </row>
    <row r="81" spans="1:1" x14ac:dyDescent="0.25">
      <c r="A81" s="29" t="str">
        <f>IF(ISBLANK('PRUEBA (esperada)'!A83),"",CONCATENATE("UPDATE CPE_CONTRATOS_PERSONAS SET BORRADO = 0 WHERE CNT_ID=",VLOOKUP('PRUEBA (esperada)'!A83,'PCR (libres)'!$G$3:$I$100,3)," AND PER_ID=",VLOOKUP('PRUEBA (esperada)'!C83,'PCR (libres)'!$A$3:$D$40,4),"; COMMIT;"))</f>
        <v>UPDATE CPE_CONTRATOS_PERSONAS SET BORRADO = 0 WHERE CNT_ID=2614071 AND PER_ID=989289; COMMIT;</v>
      </c>
    </row>
    <row r="82" spans="1:1" x14ac:dyDescent="0.25">
      <c r="A82" s="29" t="str">
        <f>IF(ISBLANK('PRUEBA (esperada)'!A84),"",CONCATENATE("UPDATE CPE_CONTRATOS_PERSONAS SET BORRADO = 0 WHERE CNT_ID=",VLOOKUP('PRUEBA (esperada)'!A84,'PCR (libres)'!$G$3:$I$100,3)," AND PER_ID=",VLOOKUP('PRUEBA (esperada)'!C84,'PCR (libres)'!$A$3:$D$40,4),"; COMMIT;"))</f>
        <v>UPDATE CPE_CONTRATOS_PERSONAS SET BORRADO = 0 WHERE CNT_ID=2614071 AND PER_ID=1019708; COMMIT;</v>
      </c>
    </row>
    <row r="83" spans="1:1" x14ac:dyDescent="0.25">
      <c r="A83" s="29" t="str">
        <f>IF(ISBLANK('PRUEBA (esperada)'!A85),"",CONCATENATE("UPDATE CPE_CONTRATOS_PERSONAS SET BORRADO = 0 WHERE CNT_ID=",VLOOKUP('PRUEBA (esperada)'!A85,'PCR (libres)'!$G$3:$I$100,3)," AND PER_ID=",VLOOKUP('PRUEBA (esperada)'!C85,'PCR (libres)'!$A$3:$D$40,4),"; COMMIT;"))</f>
        <v>UPDATE CPE_CONTRATOS_PERSONAS SET BORRADO = 0 WHERE CNT_ID=2282330 AND PER_ID=1095172; COMMIT;</v>
      </c>
    </row>
    <row r="84" spans="1:1" x14ac:dyDescent="0.25">
      <c r="A84" s="29" t="str">
        <f>IF(ISBLANK('PRUEBA (esperada)'!A86),"",CONCATENATE("UPDATE CPE_CONTRATOS_PERSONAS SET BORRADO = 0 WHERE CNT_ID=",VLOOKUP('PRUEBA (esperada)'!A86,'PCR (libres)'!$G$3:$I$100,3)," AND PER_ID=",VLOOKUP('PRUEBA (esperada)'!C86,'PCR (libres)'!$A$3:$D$40,4),"; COMMIT;"))</f>
        <v>UPDATE CPE_CONTRATOS_PERSONAS SET BORRADO = 0 WHERE CNT_ID=2282332 AND PER_ID=1095172; COMMIT;</v>
      </c>
    </row>
    <row r="85" spans="1:1" x14ac:dyDescent="0.25">
      <c r="A85" s="29" t="str">
        <f>IF(ISBLANK('PRUEBA (esperada)'!A87),"",CONCATENATE("UPDATE CPE_CONTRATOS_PERSONAS SET BORRADO = 0 WHERE CNT_ID=",VLOOKUP('PRUEBA (esperada)'!A87,'PCR (libres)'!$G$3:$I$100,3)," AND PER_ID=",VLOOKUP('PRUEBA (esperada)'!C87,'PCR (libres)'!$A$3:$D$40,4),"; COMMIT;"))</f>
        <v>UPDATE CPE_CONTRATOS_PERSONAS SET BORRADO = 0 WHERE CNT_ID=2614072 AND PER_ID=989288; COMMIT;</v>
      </c>
    </row>
    <row r="86" spans="1:1" x14ac:dyDescent="0.25">
      <c r="A86" s="29" t="str">
        <f>IF(ISBLANK('PRUEBA (esperada)'!A88),"",CONCATENATE("UPDATE CPE_CONTRATOS_PERSONAS SET BORRADO = 0 WHERE CNT_ID=",VLOOKUP('PRUEBA (esperada)'!A88,'PCR (libres)'!$G$3:$I$100,3)," AND PER_ID=",VLOOKUP('PRUEBA (esperada)'!C88,'PCR (libres)'!$A$3:$D$40,4),"; COMMIT;"))</f>
        <v>UPDATE CPE_CONTRATOS_PERSONAS SET BORRADO = 0 WHERE CNT_ID=2614072 AND PER_ID=989289; COMMIT;</v>
      </c>
    </row>
    <row r="87" spans="1:1" x14ac:dyDescent="0.25">
      <c r="A87" s="29" t="str">
        <f>IF(ISBLANK('PRUEBA (esperada)'!A89),"",CONCATENATE("UPDATE CPE_CONTRATOS_PERSONAS SET BORRADO = 0 WHERE CNT_ID=",VLOOKUP('PRUEBA (esperada)'!A89,'PCR (libres)'!$G$3:$I$100,3)," AND PER_ID=",VLOOKUP('PRUEBA (esperada)'!C89,'PCR (libres)'!$A$3:$D$40,4),"; COMMIT;"))</f>
        <v>UPDATE CPE_CONTRATOS_PERSONAS SET BORRADO = 0 WHERE CNT_ID=2614072 AND PER_ID=1019708; COMMIT;</v>
      </c>
    </row>
    <row r="88" spans="1:1" x14ac:dyDescent="0.25">
      <c r="A88" s="29" t="str">
        <f>IF(ISBLANK('PRUEBA (esperada)'!A90),"",CONCATENATE("UPDATE CPE_CONTRATOS_PERSONAS SET BORRADO = 0 WHERE CNT_ID=",VLOOKUP('PRUEBA (esperada)'!A90,'PCR (libres)'!$G$3:$I$100,3)," AND PER_ID=",VLOOKUP('PRUEBA (esperada)'!C90,'PCR (libres)'!$A$3:$D$40,4),"; COMMIT;"))</f>
        <v>UPDATE CPE_CONTRATOS_PERSONAS SET BORRADO = 0 WHERE CNT_ID=2613671 AND PER_ID=1020608; COMMIT;</v>
      </c>
    </row>
    <row r="89" spans="1:1" x14ac:dyDescent="0.25">
      <c r="A89" s="29" t="str">
        <f>IF(ISBLANK('PRUEBA (esperada)'!A91),"",CONCATENATE("UPDATE CPE_CONTRATOS_PERSONAS SET BORRADO = 0 WHERE CNT_ID=",VLOOKUP('PRUEBA (esperada)'!A91,'PCR (libres)'!$G$3:$I$100,3)," AND PER_ID=",VLOOKUP('PRUEBA (esperada)'!C91,'PCR (libres)'!$A$3:$D$40,4),"; COMMIT;"))</f>
        <v>UPDATE CPE_CONTRATOS_PERSONAS SET BORRADO = 0 WHERE CNT_ID=2613864 AND PER_ID=1020544; COMMIT;</v>
      </c>
    </row>
    <row r="90" spans="1:1" x14ac:dyDescent="0.25">
      <c r="A90" s="29" t="str">
        <f>IF(ISBLANK('PRUEBA (esperada)'!A92),"",CONCATENATE("UPDATE CPE_CONTRATOS_PERSONAS SET BORRADO = 0 WHERE CNT_ID=",VLOOKUP('PRUEBA (esperada)'!A92,'PCR (libres)'!$G$3:$I$100,3)," AND PER_ID=",VLOOKUP('PRUEBA (esperada)'!C92,'PCR (libres)'!$A$3:$D$40,4),"; COMMIT;"))</f>
        <v>UPDATE CPE_CONTRATOS_PERSONAS SET BORRADO = 0 WHERE CNT_ID=2631229 AND PER_ID=992130; COMMIT;</v>
      </c>
    </row>
    <row r="91" spans="1:1" x14ac:dyDescent="0.25">
      <c r="A91" s="29" t="str">
        <f>IF(ISBLANK('PRUEBA (esperada)'!A93),"",CONCATENATE("UPDATE CPE_CONTRATOS_PERSONAS SET BORRADO = 0 WHERE CNT_ID=",VLOOKUP('PRUEBA (esperada)'!A93,'PCR (libres)'!$G$3:$I$100,3)," AND PER_ID=",VLOOKUP('PRUEBA (esperada)'!C93,'PCR (libres)'!$A$3:$D$40,4),"; COMMIT;"))</f>
        <v>UPDATE CPE_CONTRATOS_PERSONAS SET BORRADO = 0 WHERE CNT_ID=2282466 AND PER_ID=1095172; COMMIT;</v>
      </c>
    </row>
    <row r="92" spans="1:1" x14ac:dyDescent="0.25">
      <c r="A92" s="29" t="str">
        <f>IF(ISBLANK('PRUEBA (esperada)'!A94),"",CONCATENATE("UPDATE CPE_CONTRATOS_PERSONAS SET BORRADO = 0 WHERE CNT_ID=",VLOOKUP('PRUEBA (esperada)'!A94,'PCR (libres)'!$G$3:$I$100,3)," AND PER_ID=",VLOOKUP('PRUEBA (esperada)'!C94,'PCR (libres)'!$A$3:$D$40,4),"; COMMIT;"))</f>
        <v>UPDATE CPE_CONTRATOS_PERSONAS SET BORRADO = 0 WHERE CNT_ID=2618249 AND PER_ID=1027244; COMMIT;</v>
      </c>
    </row>
    <row r="93" spans="1:1" x14ac:dyDescent="0.25">
      <c r="A93" s="29" t="str">
        <f>IF(ISBLANK('PRUEBA (esperada)'!A95),"",CONCATENATE("UPDATE CPE_CONTRATOS_PERSONAS SET BORRADO = 0 WHERE CNT_ID=",VLOOKUP('PRUEBA (esperada)'!A95,'PCR (libres)'!$G$3:$I$100,3)," AND PER_ID=",VLOOKUP('PRUEBA (esperada)'!C95,'PCR (libres)'!$A$3:$D$40,4),"; COMMIT;"))</f>
        <v>UPDATE CPE_CONTRATOS_PERSONAS SET BORRADO = 0 WHERE CNT_ID=2614073 AND PER_ID=989288; COMMIT;</v>
      </c>
    </row>
    <row r="94" spans="1:1" x14ac:dyDescent="0.25">
      <c r="A94" s="29" t="str">
        <f>IF(ISBLANK('PRUEBA (esperada)'!A96),"",CONCATENATE("UPDATE CPE_CONTRATOS_PERSONAS SET BORRADO = 0 WHERE CNT_ID=",VLOOKUP('PRUEBA (esperada)'!A96,'PCR (libres)'!$G$3:$I$100,3)," AND PER_ID=",VLOOKUP('PRUEBA (esperada)'!C96,'PCR (libres)'!$A$3:$D$40,4),"; COMMIT;"))</f>
        <v>UPDATE CPE_CONTRATOS_PERSONAS SET BORRADO = 0 WHERE CNT_ID=2614073 AND PER_ID=989289; COMMIT;</v>
      </c>
    </row>
    <row r="95" spans="1:1" x14ac:dyDescent="0.25">
      <c r="A95" s="29" t="str">
        <f>IF(ISBLANK('PRUEBA (esperada)'!A97),"",CONCATENATE("UPDATE CPE_CONTRATOS_PERSONAS SET BORRADO = 0 WHERE CNT_ID=",VLOOKUP('PRUEBA (esperada)'!A97,'PCR (libres)'!$G$3:$I$100,3)," AND PER_ID=",VLOOKUP('PRUEBA (esperada)'!C97,'PCR (libres)'!$A$3:$D$40,4),"; COMMIT;"))</f>
        <v>UPDATE CPE_CONTRATOS_PERSONAS SET BORRADO = 0 WHERE CNT_ID=2614073 AND PER_ID=1019708; COMMIT;</v>
      </c>
    </row>
    <row r="96" spans="1:1" x14ac:dyDescent="0.25">
      <c r="A96" s="29" t="str">
        <f>IF(ISBLANK('PRUEBA (esperada)'!A98),"",CONCATENATE("UPDATE CPE_CONTRATOS_PERSONAS SET BORRADO = 0 WHERE CNT_ID=",VLOOKUP('PRUEBA (esperada)'!A98,'PCR (libres)'!$G$3:$I$100,3)," AND PER_ID=",VLOOKUP('PRUEBA (esperada)'!C98,'PCR (libres)'!$A$3:$D$40,4),"; COMMIT;"))</f>
        <v>UPDATE CPE_CONTRATOS_PERSONAS SET BORRADO = 0 WHERE CNT_ID=2449572 AND PER_ID=727901; COMMIT;</v>
      </c>
    </row>
    <row r="97" spans="1:1" x14ac:dyDescent="0.25">
      <c r="A97" s="29" t="str">
        <f>IF(ISBLANK('PRUEBA (esperada)'!A99),"",CONCATENATE("UPDATE CPE_CONTRATOS_PERSONAS SET BORRADO = 0 WHERE CNT_ID=",VLOOKUP('PRUEBA (esperada)'!A99,'PCR (libres)'!$G$3:$I$100,3)," AND PER_ID=",VLOOKUP('PRUEBA (esperada)'!C99,'PCR (libres)'!$A$3:$D$40,4),"; COMMIT;"))</f>
        <v>UPDATE CPE_CONTRATOS_PERSONAS SET BORRADO = 0 WHERE CNT_ID=2449572 AND PER_ID=858647; COMMIT;</v>
      </c>
    </row>
    <row r="98" spans="1:1" x14ac:dyDescent="0.25">
      <c r="A98" s="29" t="str">
        <f>IF(ISBLANK('PRUEBA (esperada)'!A100),"",CONCATENATE("UPDATE CPE_CONTRATOS_PERSONAS SET BORRADO = 0 WHERE CNT_ID=",VLOOKUP('PRUEBA (esperada)'!A100,'PCR (libres)'!$G$3:$I$100,3)," AND PER_ID=",VLOOKUP('PRUEBA (esperada)'!C100,'PCR (libres)'!$A$3:$D$40,4),"; COMMIT;"))</f>
        <v>UPDATE CPE_CONTRATOS_PERSONAS SET BORRADO = 0 WHERE CNT_ID=2520158 AND PER_ID=727901; COMMIT;</v>
      </c>
    </row>
    <row r="99" spans="1:1" x14ac:dyDescent="0.25">
      <c r="A99" s="29" t="str">
        <f>IF(ISBLANK('PRUEBA (esperada)'!A101),"",CONCATENATE("UPDATE CPE_CONTRATOS_PERSONAS SET BORRADO = 0 WHERE CNT_ID=",VLOOKUP('PRUEBA (esperada)'!A101,'PCR (libres)'!$G$3:$I$100,3)," AND PER_ID=",VLOOKUP('PRUEBA (esperada)'!C101,'PCR (libres)'!$A$3:$D$40,4),"; COMMIT;"))</f>
        <v>UPDATE CPE_CONTRATOS_PERSONAS SET BORRADO = 0 WHERE CNT_ID=2520158 AND PER_ID=858647; COMMIT;</v>
      </c>
    </row>
    <row r="100" spans="1:1" x14ac:dyDescent="0.25">
      <c r="A100" s="29" t="str">
        <f>IF(ISBLANK('PRUEBA (esperada)'!A102),"",CONCATENATE("UPDATE CPE_CONTRATOS_PERSONAS SET BORRADO = 0 WHERE CNT_ID=",VLOOKUP('PRUEBA (esperada)'!A102,'PCR (libres)'!$G$3:$I$100,3)," AND PER_ID=",VLOOKUP('PRUEBA (esperada)'!C102,'PCR (libres)'!$A$3:$D$40,4),"; COMMIT;"))</f>
        <v>UPDATE CPE_CONTRATOS_PERSONAS SET BORRADO = 0 WHERE CNT_ID=2585342 AND PER_ID=992130; COMMIT;</v>
      </c>
    </row>
    <row r="101" spans="1:1" x14ac:dyDescent="0.25">
      <c r="A101" s="29" t="str">
        <f>IF(ISBLANK('PRUEBA (esperada)'!A103),"",CONCATENATE("UPDATE CPE_CONTRATOS_PERSONAS SET BORRADO = 0 WHERE CNT_ID=",VLOOKUP('PRUEBA (esperada)'!A103,'PCR (libres)'!$G$3:$I$100,3)," AND PER_ID=",VLOOKUP('PRUEBA (esperada)'!C103,'PCR (libres)'!$A$3:$D$40,4),"; COMMIT;"))</f>
        <v>UPDATE CPE_CONTRATOS_PERSONAS SET BORRADO = 0 WHERE CNT_ID=2449117 AND PER_ID=727901; COMMIT;</v>
      </c>
    </row>
    <row r="102" spans="1:1" x14ac:dyDescent="0.25">
      <c r="A102" s="29" t="str">
        <f>IF(ISBLANK('PRUEBA (esperada)'!A104),"",CONCATENATE("UPDATE CPE_CONTRATOS_PERSONAS SET BORRADO = 0 WHERE CNT_ID=",VLOOKUP('PRUEBA (esperada)'!A104,'PCR (libres)'!$G$3:$I$100,3)," AND PER_ID=",VLOOKUP('PRUEBA (esperada)'!C104,'PCR (libres)'!$A$3:$D$40,4),"; COMMIT;"))</f>
        <v>UPDATE CPE_CONTRATOS_PERSONAS SET BORRADO = 0 WHERE CNT_ID=2449117 AND PER_ID=858647; COMMIT;</v>
      </c>
    </row>
    <row r="103" spans="1:1" x14ac:dyDescent="0.25">
      <c r="A103" s="29" t="str">
        <f>IF(ISBLANK('PRUEBA (esperada)'!A105),"",CONCATENATE("UPDATE CPE_CONTRATOS_PERSONAS SET BORRADO = 0 WHERE CNT_ID=",VLOOKUP('PRUEBA (esperada)'!A105,'PCR (libres)'!$G$3:$I$100,3)," AND PER_ID=",VLOOKUP('PRUEBA (esperada)'!C105,'PCR (libres)'!$A$3:$D$40,4),"; COMMIT;"))</f>
        <v>UPDATE CPE_CONTRATOS_PERSONAS SET BORRADO = 0 WHERE CNT_ID=2519784 AND PER_ID=727901; COMMIT;</v>
      </c>
    </row>
    <row r="104" spans="1:1" x14ac:dyDescent="0.25">
      <c r="A104" s="29" t="str">
        <f>IF(ISBLANK('PRUEBA (esperada)'!A106),"",CONCATENATE("UPDATE CPE_CONTRATOS_PERSONAS SET BORRADO = 0 WHERE CNT_ID=",VLOOKUP('PRUEBA (esperada)'!A106,'PCR (libres)'!$G$3:$I$100,3)," AND PER_ID=",VLOOKUP('PRUEBA (esperada)'!C106,'PCR (libres)'!$A$3:$D$40,4),"; COMMIT;"))</f>
        <v>UPDATE CPE_CONTRATOS_PERSONAS SET BORRADO = 0 WHERE CNT_ID=2519784 AND PER_ID=858647; COMMIT;</v>
      </c>
    </row>
    <row r="105" spans="1:1" x14ac:dyDescent="0.25">
      <c r="A105" s="29" t="str">
        <f>IF(ISBLANK('PRUEBA (esperada)'!A107),"",CONCATENATE("UPDATE CPE_CONTRATOS_PERSONAS SET BORRADO = 0 WHERE CNT_ID=",VLOOKUP('PRUEBA (esperada)'!A107,'PCR (libres)'!$G$3:$I$100,3)," AND PER_ID=",VLOOKUP('PRUEBA (esperada)'!C107,'PCR (libres)'!$A$3:$D$40,4),"; COMMIT;"))</f>
        <v>UPDATE CPE_CONTRATOS_PERSONAS SET BORRADO = 0 WHERE CNT_ID=2613541 AND PER_ID=1020544; COMMIT;</v>
      </c>
    </row>
    <row r="106" spans="1:1" x14ac:dyDescent="0.25">
      <c r="A106" s="29" t="str">
        <f>IF(ISBLANK('PRUEBA (esperada)'!A108),"",CONCATENATE("UPDATE CPE_CONTRATOS_PERSONAS SET BORRADO = 0 WHERE CNT_ID=",VLOOKUP('PRUEBA (esperada)'!A108,'PCR (libres)'!$G$3:$I$100,3)," AND PER_ID=",VLOOKUP('PRUEBA (esperada)'!C108,'PCR (libres)'!$A$3:$D$40,4),"; COMMIT;"))</f>
        <v>UPDATE CPE_CONTRATOS_PERSONAS SET BORRADO = 0 WHERE CNT_ID=2519873 AND PER_ID=727901; COMMIT;</v>
      </c>
    </row>
    <row r="107" spans="1:1" x14ac:dyDescent="0.25">
      <c r="A107" s="29" t="str">
        <f>IF(ISBLANK('PRUEBA (esperada)'!A109),"",CONCATENATE("UPDATE CPE_CONTRATOS_PERSONAS SET BORRADO = 0 WHERE CNT_ID=",VLOOKUP('PRUEBA (esperada)'!A109,'PCR (libres)'!$G$3:$I$100,3)," AND PER_ID=",VLOOKUP('PRUEBA (esperada)'!C109,'PCR (libres)'!$A$3:$D$40,4),"; COMMIT;"))</f>
        <v>UPDATE CPE_CONTRATOS_PERSONAS SET BORRADO = 0 WHERE CNT_ID=2519873 AND PER_ID=858647; COMMIT;</v>
      </c>
    </row>
    <row r="108" spans="1:1" x14ac:dyDescent="0.25">
      <c r="A108" s="29" t="str">
        <f>IF(ISBLANK('PRUEBA (esperada)'!A110),"",CONCATENATE("UPDATE CPE_CONTRATOS_PERSONAS SET BORRADO = 0 WHERE CNT_ID=",VLOOKUP('PRUEBA (esperada)'!A110,'PCR (libres)'!$G$3:$I$100,3)," AND PER_ID=",VLOOKUP('PRUEBA (esperada)'!C110,'PCR (libres)'!$A$3:$D$40,4),"; COMMIT;"))</f>
        <v>UPDATE CPE_CONTRATOS_PERSONAS SET BORRADO = 0 WHERE CNT_ID=2520054 AND PER_ID=727901; COMMIT;</v>
      </c>
    </row>
    <row r="109" spans="1:1" x14ac:dyDescent="0.25">
      <c r="A109" s="29" t="str">
        <f>IF(ISBLANK('PRUEBA (esperada)'!A111),"",CONCATENATE("UPDATE CPE_CONTRATOS_PERSONAS SET BORRADO = 0 WHERE CNT_ID=",VLOOKUP('PRUEBA (esperada)'!A111,'PCR (libres)'!$G$3:$I$100,3)," AND PER_ID=",VLOOKUP('PRUEBA (esperada)'!C111,'PCR (libres)'!$A$3:$D$40,4),"; COMMIT;"))</f>
        <v>UPDATE CPE_CONTRATOS_PERSONAS SET BORRADO = 0 WHERE CNT_ID=2520054 AND PER_ID=858647; COMMIT;</v>
      </c>
    </row>
    <row r="110" spans="1:1" x14ac:dyDescent="0.25">
      <c r="A110" s="29" t="str">
        <f>IF(ISBLANK('PRUEBA (esperada)'!A112),"",CONCATENATE("UPDATE CPE_CONTRATOS_PERSONAS SET BORRADO = 0 WHERE CNT_ID=",VLOOKUP('PRUEBA (esperada)'!A112,'PCR (libres)'!$G$3:$I$100,3)," AND PER_ID=",VLOOKUP('PRUEBA (esperada)'!C112,'PCR (libres)'!$A$3:$D$40,4),"; COMMIT;"))</f>
        <v>UPDATE CPE_CONTRATOS_PERSONAS SET BORRADO = 0 WHERE CNT_ID=2614371 AND PER_ID=1020544; COMMIT;</v>
      </c>
    </row>
    <row r="111" spans="1:1" x14ac:dyDescent="0.25">
      <c r="A111" s="29" t="str">
        <f>IF(ISBLANK('PRUEBA (esperada)'!A113),"",CONCATENATE("UPDATE CPE_CONTRATOS_PERSONAS SET BORRADO = 0 WHERE CNT_ID=",VLOOKUP('PRUEBA (esperada)'!A113,'PCR (libres)'!$G$3:$I$100,3)," AND PER_ID=",VLOOKUP('PRUEBA (esperada)'!C113,'PCR (libres)'!$A$3:$D$40,4),"; COMMIT;"))</f>
        <v>UPDATE CPE_CONTRATOS_PERSONAS SET BORRADO = 0 WHERE CNT_ID=2520226 AND PER_ID=727901; COMMIT;</v>
      </c>
    </row>
    <row r="112" spans="1:1" x14ac:dyDescent="0.25">
      <c r="A112" s="29" t="str">
        <f>IF(ISBLANK('PRUEBA (esperada)'!A114),"",CONCATENATE("UPDATE CPE_CONTRATOS_PERSONAS SET BORRADO = 0 WHERE CNT_ID=",VLOOKUP('PRUEBA (esperada)'!A114,'PCR (libres)'!$G$3:$I$100,3)," AND PER_ID=",VLOOKUP('PRUEBA (esperada)'!C114,'PCR (libres)'!$A$3:$D$40,4),"; COMMIT;"))</f>
        <v>UPDATE CPE_CONTRATOS_PERSONAS SET BORRADO = 0 WHERE CNT_ID=2520226 AND PER_ID=858647; COMMIT;</v>
      </c>
    </row>
    <row r="113" spans="1:1" x14ac:dyDescent="0.25">
      <c r="A113" s="29" t="str">
        <f>IF(ISBLANK('PRUEBA (esperada)'!A115),"",CONCATENATE("UPDATE CPE_CONTRATOS_PERSONAS SET BORRADO = 0 WHERE CNT_ID=",VLOOKUP('PRUEBA (esperada)'!A115,'PCR (libres)'!$G$3:$I$100,3)," AND PER_ID=",VLOOKUP('PRUEBA (esperada)'!C115,'PCR (libres)'!$A$3:$D$40,4),"; COMMIT;"))</f>
        <v>UPDATE CPE_CONTRATOS_PERSONAS SET BORRADO = 0 WHERE CNT_ID=2449670 AND PER_ID=727901; COMMIT;</v>
      </c>
    </row>
    <row r="114" spans="1:1" x14ac:dyDescent="0.25">
      <c r="A114" s="29" t="str">
        <f>IF(ISBLANK('PRUEBA (esperada)'!A116),"",CONCATENATE("UPDATE CPE_CONTRATOS_PERSONAS SET BORRADO = 0 WHERE CNT_ID=",VLOOKUP('PRUEBA (esperada)'!A116,'PCR (libres)'!$G$3:$I$100,3)," AND PER_ID=",VLOOKUP('PRUEBA (esperada)'!C116,'PCR (libres)'!$A$3:$D$40,4),"; COMMIT;"))</f>
        <v>UPDATE CPE_CONTRATOS_PERSONAS SET BORRADO = 0 WHERE CNT_ID=2449670 AND PER_ID=858647; COMMIT;</v>
      </c>
    </row>
    <row r="115" spans="1:1" x14ac:dyDescent="0.25">
      <c r="A115" s="29" t="str">
        <f>IF(ISBLANK('PRUEBA (esperada)'!A117),"",CONCATENATE("UPDATE CPE_CONTRATOS_PERSONAS SET BORRADO = 0 WHERE CNT_ID=",VLOOKUP('PRUEBA (esperada)'!A117,'PCR (libres)'!$G$3:$I$100,3)," AND PER_ID=",VLOOKUP('PRUEBA (esperada)'!C117,'PCR (libres)'!$A$3:$D$40,4),"; COMMIT;"))</f>
        <v>UPDATE CPE_CONTRATOS_PERSONAS SET BORRADO = 0 WHERE CNT_ID=2520242 AND PER_ID=727901; COMMIT;</v>
      </c>
    </row>
    <row r="116" spans="1:1" x14ac:dyDescent="0.25">
      <c r="A116" s="29" t="str">
        <f>IF(ISBLANK('PRUEBA (esperada)'!A118),"",CONCATENATE("UPDATE CPE_CONTRATOS_PERSONAS SET BORRADO = 0 WHERE CNT_ID=",VLOOKUP('PRUEBA (esperada)'!A118,'PCR (libres)'!$G$3:$I$100,3)," AND PER_ID=",VLOOKUP('PRUEBA (esperada)'!C118,'PCR (libres)'!$A$3:$D$40,4),"; COMMIT;"))</f>
        <v>UPDATE CPE_CONTRATOS_PERSONAS SET BORRADO = 0 WHERE CNT_ID=2520242 AND PER_ID=858647; COMMIT;</v>
      </c>
    </row>
    <row r="117" spans="1:1" x14ac:dyDescent="0.25">
      <c r="A117" s="29" t="str">
        <f>IF(ISBLANK('PRUEBA (esperada)'!A119),"",CONCATENATE("UPDATE CPE_CONTRATOS_PERSONAS SET BORRADO = 0 WHERE CNT_ID=",VLOOKUP('PRUEBA (esperada)'!A119,'PCR (libres)'!$G$3:$I$100,3)," AND PER_ID=",VLOOKUP('PRUEBA (esperada)'!C119,'PCR (libres)'!$A$3:$D$40,4),"; COMMIT;"))</f>
        <v>UPDATE CPE_CONTRATOS_PERSONAS SET BORRADO = 0 WHERE CNT_ID=2449574 AND PER_ID=727901; COMMIT;</v>
      </c>
    </row>
    <row r="118" spans="1:1" x14ac:dyDescent="0.25">
      <c r="A118" s="29" t="str">
        <f>IF(ISBLANK('PRUEBA (esperada)'!A120),"",CONCATENATE("UPDATE CPE_CONTRATOS_PERSONAS SET BORRADO = 0 WHERE CNT_ID=",VLOOKUP('PRUEBA (esperada)'!A120,'PCR (libres)'!$G$3:$I$100,3)," AND PER_ID=",VLOOKUP('PRUEBA (esperada)'!C120,'PCR (libres)'!$A$3:$D$40,4),"; COMMIT;"))</f>
        <v>UPDATE CPE_CONTRATOS_PERSONAS SET BORRADO = 0 WHERE CNT_ID=2449574 AND PER_ID=858647; COMMIT;</v>
      </c>
    </row>
    <row r="119" spans="1:1" x14ac:dyDescent="0.25">
      <c r="A119" s="29" t="str">
        <f>IF(ISBLANK('PRUEBA (esperada)'!A121),"",CONCATENATE("UPDATE CPE_CONTRATOS_PERSONAS SET BORRADO = 0 WHERE CNT_ID=",VLOOKUP('PRUEBA (esperada)'!A121,'PCR (libres)'!$G$3:$I$100,3)," AND PER_ID=",VLOOKUP('PRUEBA (esperada)'!C121,'PCR (libres)'!$A$3:$D$40,4),"; COMMIT;"))</f>
        <v>UPDATE CPE_CONTRATOS_PERSONAS SET BORRADO = 0 WHERE CNT_ID=2449349 AND PER_ID=727901; COMMIT;</v>
      </c>
    </row>
    <row r="120" spans="1:1" x14ac:dyDescent="0.25">
      <c r="A120" s="29" t="str">
        <f>IF(ISBLANK('PRUEBA (esperada)'!A122),"",CONCATENATE("UPDATE CPE_CONTRATOS_PERSONAS SET BORRADO = 0 WHERE CNT_ID=",VLOOKUP('PRUEBA (esperada)'!A122,'PCR (libres)'!$G$3:$I$100,3)," AND PER_ID=",VLOOKUP('PRUEBA (esperada)'!C122,'PCR (libres)'!$A$3:$D$40,4),"; COMMIT;"))</f>
        <v>UPDATE CPE_CONTRATOS_PERSONAS SET BORRADO = 0 WHERE CNT_ID=2449349 AND PER_ID=858647; COMMIT;</v>
      </c>
    </row>
    <row r="121" spans="1:1" x14ac:dyDescent="0.25">
      <c r="A121" s="29" t="str">
        <f>IF(ISBLANK('PRUEBA (esperada)'!A123),"",CONCATENATE("UPDATE CPE_CONTRATOS_PERSONAS SET BORRADO = 0 WHERE CNT_ID=",VLOOKUP('PRUEBA (esperada)'!A123,'PCR (libres)'!$G$3:$I$100,3)," AND PER_ID=",VLOOKUP('PRUEBA (esperada)'!C123,'PCR (libres)'!$A$3:$D$40,4),"; COMMIT;"))</f>
        <v>UPDATE CPE_CONTRATOS_PERSONAS SET BORRADO = 0 WHERE CNT_ID=2449350 AND PER_ID=727901; COMMIT;</v>
      </c>
    </row>
    <row r="122" spans="1:1" x14ac:dyDescent="0.25">
      <c r="A122" s="29" t="str">
        <f>IF(ISBLANK('PRUEBA (esperada)'!A124),"",CONCATENATE("UPDATE CPE_CONTRATOS_PERSONAS SET BORRADO = 0 WHERE CNT_ID=",VLOOKUP('PRUEBA (esperada)'!A124,'PCR (libres)'!$G$3:$I$100,3)," AND PER_ID=",VLOOKUP('PRUEBA (esperada)'!C124,'PCR (libres)'!$A$3:$D$40,4),"; COMMIT;"))</f>
        <v>UPDATE CPE_CONTRATOS_PERSONAS SET BORRADO = 0 WHERE CNT_ID=2449350 AND PER_ID=858647; COMMIT;</v>
      </c>
    </row>
    <row r="123" spans="1:1" x14ac:dyDescent="0.25">
      <c r="A123" s="29" t="str">
        <f>IF(ISBLANK('PRUEBA (esperada)'!A125),"",CONCATENATE("UPDATE CPE_CONTRATOS_PERSONAS SET BORRADO = 0 WHERE CNT_ID=",VLOOKUP('PRUEBA (esperada)'!A125,'PCR (libres)'!$G$3:$I$100,3)," AND PER_ID=",VLOOKUP('PRUEBA (esperada)'!C125,'PCR (libres)'!$A$3:$D$40,4),"; COMMIT;"))</f>
        <v>UPDATE CPE_CONTRATOS_PERSONAS SET BORRADO = 0 WHERE CNT_ID=2449573 AND PER_ID=727901; COMMIT;</v>
      </c>
    </row>
    <row r="124" spans="1:1" x14ac:dyDescent="0.25">
      <c r="A124" s="29" t="str">
        <f>IF(ISBLANK('PRUEBA (esperada)'!A126),"",CONCATENATE("UPDATE CPE_CONTRATOS_PERSONAS SET BORRADO = 0 WHERE CNT_ID=",VLOOKUP('PRUEBA (esperada)'!A126,'PCR (libres)'!$G$3:$I$100,3)," AND PER_ID=",VLOOKUP('PRUEBA (esperada)'!C126,'PCR (libres)'!$A$3:$D$40,4),"; COMMIT;"))</f>
        <v>UPDATE CPE_CONTRATOS_PERSONAS SET BORRADO = 0 WHERE CNT_ID=2449573 AND PER_ID=858647; COMMIT;</v>
      </c>
    </row>
    <row r="125" spans="1:1" x14ac:dyDescent="0.25">
      <c r="A125" s="29" t="str">
        <f>IF(ISBLANK('PRUEBA (esperada)'!A127),"",CONCATENATE("UPDATE CPE_CONTRATOS_PERSONAS SET BORRADO = 0 WHERE CNT_ID=",VLOOKUP('PRUEBA (esperada)'!A127,'PCR (libres)'!$G$3:$I$100,3)," AND PER_ID=",VLOOKUP('PRUEBA (esperada)'!C127,'PCR (libres)'!$A$3:$D$40,4),"; COMMIT;"))</f>
        <v>UPDATE CPE_CONTRATOS_PERSONAS SET BORRADO = 0 WHERE CNT_ID=2449786 AND PER_ID=727901; COMMIT;</v>
      </c>
    </row>
    <row r="126" spans="1:1" x14ac:dyDescent="0.25">
      <c r="A126" s="29" t="str">
        <f>IF(ISBLANK('PRUEBA (esperada)'!A128),"",CONCATENATE("UPDATE CPE_CONTRATOS_PERSONAS SET BORRADO = 0 WHERE CNT_ID=",VLOOKUP('PRUEBA (esperada)'!A128,'PCR (libres)'!$G$3:$I$100,3)," AND PER_ID=",VLOOKUP('PRUEBA (esperada)'!C128,'PCR (libres)'!$A$3:$D$40,4),"; COMMIT;"))</f>
        <v>UPDATE CPE_CONTRATOS_PERSONAS SET BORRADO = 0 WHERE CNT_ID=2449786 AND PER_ID=858647; COMMIT;</v>
      </c>
    </row>
    <row r="127" spans="1:1" x14ac:dyDescent="0.25">
      <c r="A127" s="29" t="str">
        <f>IF(ISBLANK('PRUEBA (esperada)'!A129),"",CONCATENATE("UPDATE CPE_CONTRATOS_PERSONAS SET BORRADO = 0 WHERE CNT_ID=",VLOOKUP('PRUEBA (esperada)'!A129,'PCR (libres)'!$G$3:$I$100,3)," AND PER_ID=",VLOOKUP('PRUEBA (esperada)'!C129,'PCR (libres)'!$A$3:$D$40,4),"; COMMIT;"))</f>
        <v>UPDATE CPE_CONTRATOS_PERSONAS SET BORRADO = 0 WHERE CNT_ID=2614058 AND PER_ID=989288; COMMIT;</v>
      </c>
    </row>
    <row r="128" spans="1:1" x14ac:dyDescent="0.25">
      <c r="A128" s="29" t="str">
        <f>IF(ISBLANK('PRUEBA (esperada)'!A130),"",CONCATENATE("UPDATE CPE_CONTRATOS_PERSONAS SET BORRADO = 0 WHERE CNT_ID=",VLOOKUP('PRUEBA (esperada)'!A130,'PCR (libres)'!$G$3:$I$100,3)," AND PER_ID=",VLOOKUP('PRUEBA (esperada)'!C130,'PCR (libres)'!$A$3:$D$40,4),"; COMMIT;"))</f>
        <v>UPDATE CPE_CONTRATOS_PERSONAS SET BORRADO = 0 WHERE CNT_ID=2614058 AND PER_ID=989289; COMMIT;</v>
      </c>
    </row>
    <row r="129" spans="1:1" x14ac:dyDescent="0.25">
      <c r="A129" s="29" t="str">
        <f>IF(ISBLANK('PRUEBA (esperada)'!A131),"",CONCATENATE("UPDATE CPE_CONTRATOS_PERSONAS SET BORRADO = 0 WHERE CNT_ID=",VLOOKUP('PRUEBA (esperada)'!A131,'PCR (libres)'!$G$3:$I$100,3)," AND PER_ID=",VLOOKUP('PRUEBA (esperada)'!C131,'PCR (libres)'!$A$3:$D$40,4),"; COMMIT;"))</f>
        <v>UPDATE CPE_CONTRATOS_PERSONAS SET BORRADO = 0 WHERE CNT_ID=2614058 AND PER_ID=1019708; COMMIT;</v>
      </c>
    </row>
    <row r="130" spans="1:1" x14ac:dyDescent="0.25">
      <c r="A130" s="29" t="str">
        <f>IF(ISBLANK('PRUEBA (esperada)'!A132),"",CONCATENATE("UPDATE CPE_CONTRATOS_PERSONAS SET BORRADO = 0 WHERE CNT_ID=",VLOOKUP('PRUEBA (esperada)'!A132,'PCR (libres)'!$G$3:$I$100,3)," AND PER_ID=",VLOOKUP('PRUEBA (esperada)'!C132,'PCR (libres)'!$A$3:$D$40,4),"; COMMIT;"))</f>
        <v>UPDATE CPE_CONTRATOS_PERSONAS SET BORRADO = 0 WHERE CNT_ID=2305504 AND PER_ID=1095172; COMMIT;</v>
      </c>
    </row>
    <row r="131" spans="1:1" x14ac:dyDescent="0.25">
      <c r="A131" s="29" t="str">
        <f>IF(ISBLANK('PRUEBA (esperada)'!A133),"",CONCATENATE("UPDATE CPE_CONTRATOS_PERSONAS SET BORRADO = 0 WHERE CNT_ID=",VLOOKUP('PRUEBA (esperada)'!A133,'PCR (libres)'!$G$3:$I$100,3)," AND PER_ID=",VLOOKUP('PRUEBA (esperada)'!C133,'PCR (libres)'!$A$3:$D$40,4),"; COMMIT;"))</f>
        <v>UPDATE CPE_CONTRATOS_PERSONAS SET BORRADO = 0 WHERE CNT_ID=2519872 AND PER_ID=727901; COMMIT;</v>
      </c>
    </row>
    <row r="132" spans="1:1" x14ac:dyDescent="0.25">
      <c r="A132" s="29" t="str">
        <f>IF(ISBLANK('PRUEBA (esperada)'!A134),"",CONCATENATE("UPDATE CPE_CONTRATOS_PERSONAS SET BORRADO = 0 WHERE CNT_ID=",VLOOKUP('PRUEBA (esperada)'!A134,'PCR (libres)'!$G$3:$I$100,3)," AND PER_ID=",VLOOKUP('PRUEBA (esperada)'!C134,'PCR (libres)'!$A$3:$D$40,4),"; COMMIT;"))</f>
        <v>UPDATE CPE_CONTRATOS_PERSONAS SET BORRADO = 0 WHERE CNT_ID=2519872 AND PER_ID=858647; COMMIT;</v>
      </c>
    </row>
    <row r="133" spans="1:1" x14ac:dyDescent="0.25">
      <c r="A133" s="29" t="str">
        <f>IF(ISBLANK('PRUEBA (esperada)'!A135),"",CONCATENATE("UPDATE CPE_CONTRATOS_PERSONAS SET BORRADO = 0 WHERE CNT_ID=",VLOOKUP('PRUEBA (esperada)'!A135,'PCR (libres)'!$G$3:$I$100,3)," AND PER_ID=",VLOOKUP('PRUEBA (esperada)'!C135,'PCR (libres)'!$A$3:$D$40,4),"; COMMIT;"))</f>
        <v>UPDATE CPE_CONTRATOS_PERSONAS SET BORRADO = 0 WHERE CNT_ID=2449683 AND PER_ID=728084; COMMIT;</v>
      </c>
    </row>
    <row r="134" spans="1:1" x14ac:dyDescent="0.25">
      <c r="A134" s="29" t="str">
        <f>IF(ISBLANK('PRUEBA (esperada)'!A136),"",CONCATENATE("UPDATE CPE_CONTRATOS_PERSONAS SET BORRADO = 0 WHERE CNT_ID=",VLOOKUP('PRUEBA (esperada)'!A136,'PCR (libres)'!$G$3:$I$100,3)," AND PER_ID=",VLOOKUP('PRUEBA (esperada)'!C136,'PCR (libres)'!$A$3:$D$40,4),"; COMMIT;"))</f>
        <v>UPDATE CPE_CONTRATOS_PERSONAS SET BORRADO = 0 WHERE CNT_ID=2520479 AND PER_ID=728084; COMMIT;</v>
      </c>
    </row>
    <row r="135" spans="1:1" x14ac:dyDescent="0.25">
      <c r="A135" s="29" t="str">
        <f>IF(ISBLANK('PRUEBA (esperada)'!A137),"",CONCATENATE("UPDATE CPE_CONTRATOS_PERSONAS SET BORRADO = 0 WHERE CNT_ID=",VLOOKUP('PRUEBA (esperada)'!A137,'PCR (libres)'!$G$3:$I$100,3)," AND PER_ID=",VLOOKUP('PRUEBA (esperada)'!C137,'PCR (libres)'!$A$3:$D$40,4),"; COMMIT;"))</f>
        <v>UPDATE CPE_CONTRATOS_PERSONAS SET BORRADO = 0 WHERE CNT_ID=2520488 AND PER_ID=728084; COMMIT;</v>
      </c>
    </row>
    <row r="136" spans="1:1" x14ac:dyDescent="0.25">
      <c r="A136" s="29" t="str">
        <f>IF(ISBLANK('PRUEBA (esperada)'!A138),"",CONCATENATE("UPDATE CPE_CONTRATOS_PERSONAS SET BORRADO = 0 WHERE CNT_ID=",VLOOKUP('PRUEBA (esperada)'!A138,'PCR (libres)'!$G$3:$I$100,3)," AND PER_ID=",VLOOKUP('PRUEBA (esperada)'!C138,'PCR (libres)'!$A$3:$D$40,4),"; COMMIT;"))</f>
        <v>UPDATE CPE_CONTRATOS_PERSONAS SET BORRADO = 0 WHERE CNT_ID=2613650 AND PER_ID=1020608; COMMIT;</v>
      </c>
    </row>
    <row r="137" spans="1:1" x14ac:dyDescent="0.25">
      <c r="A137" s="29" t="str">
        <f>IF(ISBLANK('PRUEBA (esperada)'!A139),"",CONCATENATE("UPDATE CPE_CONTRATOS_PERSONAS SET BORRADO = 0 WHERE CNT_ID=",VLOOKUP('PRUEBA (esperada)'!A139,'PCR (libres)'!$G$3:$I$100,3)," AND PER_ID=",VLOOKUP('PRUEBA (esperada)'!C139,'PCR (libres)'!$A$3:$D$40,4),"; COMMIT;"))</f>
        <v>UPDATE CPE_CONTRATOS_PERSONAS SET BORRADO = 0 WHERE CNT_ID=2449682 AND PER_ID=728084; COMMIT;</v>
      </c>
    </row>
    <row r="138" spans="1:1" x14ac:dyDescent="0.25">
      <c r="A138" s="29" t="str">
        <f>IF(ISBLANK('PRUEBA (esperada)'!A140),"",CONCATENATE("UPDATE CPE_CONTRATOS_PERSONAS SET BORRADO = 0 WHERE CNT_ID=",VLOOKUP('PRUEBA (esperada)'!A140,'PCR (libres)'!$G$3:$I$100,3)," AND PER_ID=",VLOOKUP('PRUEBA (esperada)'!C140,'PCR (libres)'!$A$3:$D$40,4),"; COMMIT;"))</f>
        <v>UPDATE CPE_CONTRATOS_PERSONAS SET BORRADO = 0 WHERE CNT_ID=2520118 AND PER_ID=728084; COMMIT;</v>
      </c>
    </row>
    <row r="139" spans="1:1" x14ac:dyDescent="0.25">
      <c r="A139" s="29" t="str">
        <f>IF(ISBLANK('PRUEBA (esperada)'!A141),"",CONCATENATE("UPDATE CPE_CONTRATOS_PERSONAS SET BORRADO = 0 WHERE CNT_ID=",VLOOKUP('PRUEBA (esperada)'!A141,'PCR (libres)'!$G$3:$I$100,3)," AND PER_ID=",VLOOKUP('PRUEBA (esperada)'!C141,'PCR (libres)'!$A$3:$D$40,4),"; COMMIT;"))</f>
        <v>UPDATE CPE_CONTRATOS_PERSONAS SET BORRADO = 0 WHERE CNT_ID=2520225 AND PER_ID=728084; COMMIT;</v>
      </c>
    </row>
    <row r="140" spans="1:1" x14ac:dyDescent="0.25">
      <c r="A140" s="29" t="str">
        <f>IF(ISBLANK('PRUEBA (esperada)'!A142),"",CONCATENATE("UPDATE CPE_CONTRATOS_PERSONAS SET BORRADO = 0 WHERE CNT_ID=",VLOOKUP('PRUEBA (esperada)'!A142,'PCR (libres)'!$G$3:$I$100,3)," AND PER_ID=",VLOOKUP('PRUEBA (esperada)'!C142,'PCR (libres)'!$A$3:$D$40,4),"; COMMIT;"))</f>
        <v>UPDATE CPE_CONTRATOS_PERSONAS SET BORRADO = 0 WHERE CNT_ID=2612919 AND PER_ID=989288; COMMIT;</v>
      </c>
    </row>
    <row r="141" spans="1:1" x14ac:dyDescent="0.25">
      <c r="A141" s="29" t="str">
        <f>IF(ISBLANK('PRUEBA (esperada)'!A143),"",CONCATENATE("UPDATE CPE_CONTRATOS_PERSONAS SET BORRADO = 0 WHERE CNT_ID=",VLOOKUP('PRUEBA (esperada)'!A143,'PCR (libres)'!$G$3:$I$100,3)," AND PER_ID=",VLOOKUP('PRUEBA (esperada)'!C143,'PCR (libres)'!$A$3:$D$40,4),"; COMMIT;"))</f>
        <v>UPDATE CPE_CONTRATOS_PERSONAS SET BORRADO = 0 WHERE CNT_ID=2612919 AND PER_ID=989289; COMMIT;</v>
      </c>
    </row>
    <row r="142" spans="1:1" x14ac:dyDescent="0.25">
      <c r="A142" s="29" t="str">
        <f>IF(ISBLANK('PRUEBA (esperada)'!A144),"",CONCATENATE("UPDATE CPE_CONTRATOS_PERSONAS SET BORRADO = 0 WHERE CNT_ID=",VLOOKUP('PRUEBA (esperada)'!A144,'PCR (libres)'!$G$3:$I$100,3)," AND PER_ID=",VLOOKUP('PRUEBA (esperada)'!C144,'PCR (libres)'!$A$3:$D$40,4),"; COMMIT;"))</f>
        <v>UPDATE CPE_CONTRATOS_PERSONAS SET BORRADO = 0 WHERE CNT_ID=2612919 AND PER_ID=1019708; COMMIT;</v>
      </c>
    </row>
    <row r="143" spans="1:1" x14ac:dyDescent="0.25">
      <c r="A143" s="29" t="str">
        <f>IF(ISBLANK('PRUEBA (esperada)'!A145),"",CONCATENATE("UPDATE CPE_CONTRATOS_PERSONAS SET BORRADO = 0 WHERE CNT_ID=",VLOOKUP('PRUEBA (esperada)'!A145,'PCR (libres)'!$G$3:$I$100,3)," AND PER_ID=",VLOOKUP('PRUEBA (esperada)'!C145,'PCR (libres)'!$A$3:$D$40,4),"; COMMIT;"))</f>
        <v>UPDATE CPE_CONTRATOS_PERSONAS SET BORRADO = 0 WHERE CNT_ID=2612920 AND PER_ID=989288; COMMIT;</v>
      </c>
    </row>
    <row r="144" spans="1:1" x14ac:dyDescent="0.25">
      <c r="A144" s="29" t="str">
        <f>IF(ISBLANK('PRUEBA (esperada)'!A146),"",CONCATENATE("UPDATE CPE_CONTRATOS_PERSONAS SET BORRADO = 0 WHERE CNT_ID=",VLOOKUP('PRUEBA (esperada)'!A146,'PCR (libres)'!$G$3:$I$100,3)," AND PER_ID=",VLOOKUP('PRUEBA (esperada)'!C146,'PCR (libres)'!$A$3:$D$40,4),"; COMMIT;"))</f>
        <v>UPDATE CPE_CONTRATOS_PERSONAS SET BORRADO = 0 WHERE CNT_ID=2612920 AND PER_ID=989289; COMMIT;</v>
      </c>
    </row>
    <row r="145" spans="1:1" x14ac:dyDescent="0.25">
      <c r="A145" s="29" t="str">
        <f>IF(ISBLANK('PRUEBA (esperada)'!A147),"",CONCATENATE("UPDATE CPE_CONTRATOS_PERSONAS SET BORRADO = 0 WHERE CNT_ID=",VLOOKUP('PRUEBA (esperada)'!A147,'PCR (libres)'!$G$3:$I$100,3)," AND PER_ID=",VLOOKUP('PRUEBA (esperada)'!C147,'PCR (libres)'!$A$3:$D$40,4),"; COMMIT;"))</f>
        <v>UPDATE CPE_CONTRATOS_PERSONAS SET BORRADO = 0 WHERE CNT_ID=2612920 AND PER_ID=1019708; COMMIT;</v>
      </c>
    </row>
    <row r="146" spans="1:1" x14ac:dyDescent="0.25">
      <c r="A146" s="29" t="str">
        <f>IF(ISBLANK('PRUEBA (esperada)'!A148),"",CONCATENATE("UPDATE CPE_CONTRATOS_PERSONAS SET BORRADO = 0 WHERE CNT_ID=",VLOOKUP('PRUEBA (esperada)'!A148,'PCR (libres)'!$G$3:$I$100,3)," AND PER_ID=",VLOOKUP('PRUEBA (esperada)'!C148,'PCR (libres)'!$A$3:$D$40,4),"; COMMIT;"))</f>
        <v>UPDATE CPE_CONTRATOS_PERSONAS SET BORRADO = 0 WHERE CNT_ID=2612921 AND PER_ID=989288; COMMIT;</v>
      </c>
    </row>
    <row r="147" spans="1:1" x14ac:dyDescent="0.25">
      <c r="A147" s="29" t="str">
        <f>IF(ISBLANK('PRUEBA (esperada)'!A149),"",CONCATENATE("UPDATE CPE_CONTRATOS_PERSONAS SET BORRADO = 0 WHERE CNT_ID=",VLOOKUP('PRUEBA (esperada)'!A149,'PCR (libres)'!$G$3:$I$100,3)," AND PER_ID=",VLOOKUP('PRUEBA (esperada)'!C149,'PCR (libres)'!$A$3:$D$40,4),"; COMMIT;"))</f>
        <v>UPDATE CPE_CONTRATOS_PERSONAS SET BORRADO = 0 WHERE CNT_ID=2612921 AND PER_ID=989289; COMMIT;</v>
      </c>
    </row>
    <row r="148" spans="1:1" x14ac:dyDescent="0.25">
      <c r="A148" s="29" t="str">
        <f>IF(ISBLANK('PRUEBA (esperada)'!A150),"",CONCATENATE("UPDATE CPE_CONTRATOS_PERSONAS SET BORRADO = 0 WHERE CNT_ID=",VLOOKUP('PRUEBA (esperada)'!A150,'PCR (libres)'!$G$3:$I$100,3)," AND PER_ID=",VLOOKUP('PRUEBA (esperada)'!C150,'PCR (libres)'!$A$3:$D$40,4),"; COMMIT;"))</f>
        <v>UPDATE CPE_CONTRATOS_PERSONAS SET BORRADO = 0 WHERE CNT_ID=2612921 AND PER_ID=1019708; COMMIT;</v>
      </c>
    </row>
    <row r="149" spans="1:1" x14ac:dyDescent="0.25">
      <c r="A149" s="29" t="str">
        <f>IF(ISBLANK('PRUEBA (esperada)'!A151),"",CONCATENATE("UPDATE CPE_CONTRATOS_PERSONAS SET BORRADO = 0 WHERE CNT_ID=",VLOOKUP('PRUEBA (esperada)'!A151,'PCR (libres)'!$G$3:$I$100,3)," AND PER_ID=",VLOOKUP('PRUEBA (esperada)'!C151,'PCR (libres)'!$A$3:$D$40,4),"; COMMIT;"))</f>
        <v>UPDATE CPE_CONTRATOS_PERSONAS SET BORRADO = 0 WHERE CNT_ID=2449302 AND PER_ID=728084; COMMIT;</v>
      </c>
    </row>
    <row r="150" spans="1:1" x14ac:dyDescent="0.25">
      <c r="A150" s="29" t="str">
        <f>IF(ISBLANK('PRUEBA (esperada)'!A152),"",CONCATENATE("UPDATE CPE_CONTRATOS_PERSONAS SET BORRADO = 0 WHERE CNT_ID=",VLOOKUP('PRUEBA (esperada)'!A152,'PCR (libres)'!$G$3:$I$100,3)," AND PER_ID=",VLOOKUP('PRUEBA (esperada)'!C152,'PCR (libres)'!$A$3:$D$40,4),"; COMMIT;"))</f>
        <v>UPDATE CPE_CONTRATOS_PERSONAS SET BORRADO = 0 WHERE CNT_ID=2449921 AND PER_ID=728084; COMMIT;</v>
      </c>
    </row>
    <row r="151" spans="1:1" x14ac:dyDescent="0.25">
      <c r="A151" s="29" t="str">
        <f>IF(ISBLANK('PRUEBA (esperada)'!A153),"",CONCATENATE("UPDATE CPE_CONTRATOS_PERSONAS SET BORRADO = 0 WHERE CNT_ID=",VLOOKUP('PRUEBA (esperada)'!A153,'PCR (libres)'!$G$3:$I$100,3)," AND PER_ID=",VLOOKUP('PRUEBA (esperada)'!C153,'PCR (libres)'!$A$3:$D$40,4),"; COMMIT;"))</f>
        <v>UPDATE CPE_CONTRATOS_PERSONAS SET BORRADO = 0 WHERE CNT_ID=2520029 AND PER_ID=728084; COMMIT;</v>
      </c>
    </row>
    <row r="152" spans="1:1" x14ac:dyDescent="0.25">
      <c r="A152" s="29" t="str">
        <f>IF(ISBLANK('PRUEBA (esperada)'!A154),"",CONCATENATE("UPDATE CPE_CONTRATOS_PERSONAS SET BORRADO = 0 WHERE CNT_ID=",VLOOKUP('PRUEBA (esperada)'!A154,'PCR (libres)'!$G$3:$I$100,3)," AND PER_ID=",VLOOKUP('PRUEBA (esperada)'!C154,'PCR (libres)'!$A$3:$D$40,4),"; COMMIT;"))</f>
        <v>UPDATE CPE_CONTRATOS_PERSONAS SET BORRADO = 0 WHERE CNT_ID=2520028 AND PER_ID=728084; COMMIT;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48"/>
  <sheetViews>
    <sheetView workbookViewId="0">
      <selection activeCell="A39" sqref="A1:A39"/>
    </sheetView>
  </sheetViews>
  <sheetFormatPr baseColWidth="10" defaultRowHeight="15" x14ac:dyDescent="0.25"/>
  <cols>
    <col min="1" max="1" width="125.28515625" style="29" bestFit="1" customWidth="1"/>
    <col min="2" max="16384" width="11.42578125" style="29"/>
  </cols>
  <sheetData>
    <row r="1" spans="1:1" x14ac:dyDescent="0.25">
      <c r="A1" s="29" t="str">
        <f>CONCATENATE("-- PONEMOS MARCAS DE ARQUETIPADO A LAS PERSONAS")</f>
        <v>-- PONEMOS MARCAS DE ARQUETIPADO A LAS PERSONAS</v>
      </c>
    </row>
    <row r="2" spans="1:1" x14ac:dyDescent="0.25">
      <c r="A2" s="29" t="str">
        <f>IF(ISBLANK('PCR (libres)'!C3),"",CONCATENATE("UPDATE PER_PERSONAS SET PER_EXTRA_1=",'PCR (libres)'!C3," WHERE PER_ID = ",'PCR (libres)'!D3,"; COMMIT;"))</f>
        <v>UPDATE PER_PERSONAS SET PER_EXTRA_1=1 WHERE PER_ID = 728084; COMMIT;</v>
      </c>
    </row>
    <row r="3" spans="1:1" x14ac:dyDescent="0.25">
      <c r="A3" s="29" t="str">
        <f>IF(ISBLANK('PCR (libres)'!C4),"",CONCATENATE("UPDATE PER_PERSONAS SET PER_EXTRA_1=",'PCR (libres)'!C4," WHERE PER_ID = ",'PCR (libres)'!D4,"; COMMIT;"))</f>
        <v>UPDATE PER_PERSONAS SET PER_EXTRA_1=1 WHERE PER_ID = 727901; COMMIT;</v>
      </c>
    </row>
    <row r="4" spans="1:1" x14ac:dyDescent="0.25">
      <c r="A4" s="29" t="str">
        <f>IF(ISBLANK('PCR (libres)'!C5),"",CONCATENATE("UPDATE PER_PERSONAS SET PER_EXTRA_1=",'PCR (libres)'!C5," WHERE PER_ID = ",'PCR (libres)'!D5,"; COMMIT;"))</f>
        <v>UPDATE PER_PERSONAS SET PER_EXTRA_1=1 WHERE PER_ID = 858647; COMMIT;</v>
      </c>
    </row>
    <row r="5" spans="1:1" x14ac:dyDescent="0.25">
      <c r="A5" s="29" t="str">
        <f>IF(ISBLANK('PCR (libres)'!C6),"",CONCATENATE("UPDATE PER_PERSONAS SET PER_EXTRA_1=",'PCR (libres)'!C6," WHERE PER_ID = ",'PCR (libres)'!D6,"; COMMIT;"))</f>
        <v>UPDATE PER_PERSONAS SET PER_EXTRA_1=1 WHERE PER_ID = 992130; COMMIT;</v>
      </c>
    </row>
    <row r="6" spans="1:1" x14ac:dyDescent="0.25">
      <c r="A6" s="29" t="str">
        <f>IF(ISBLANK('PCR (libres)'!C7),"",CONCATENATE("UPDATE PER_PERSONAS SET PER_EXTRA_1=",'PCR (libres)'!C7," WHERE PER_ID = ",'PCR (libres)'!D7,"; COMMIT;"))</f>
        <v>UPDATE PER_PERSONAS SET PER_EXTRA_1=1 WHERE PER_ID = 989288; COMMIT;</v>
      </c>
    </row>
    <row r="7" spans="1:1" x14ac:dyDescent="0.25">
      <c r="A7" s="29" t="str">
        <f>IF(ISBLANK('PCR (libres)'!C8),"",CONCATENATE("UPDATE PER_PERSONAS SET PER_EXTRA_1=",'PCR (libres)'!C8," WHERE PER_ID = ",'PCR (libres)'!D8,"; COMMIT;"))</f>
        <v>UPDATE PER_PERSONAS SET PER_EXTRA_1=1 WHERE PER_ID = 989289; COMMIT;</v>
      </c>
    </row>
    <row r="8" spans="1:1" x14ac:dyDescent="0.25">
      <c r="A8" s="29" t="str">
        <f>IF(ISBLANK('PCR (libres)'!C9),"",CONCATENATE("UPDATE PER_PERSONAS SET PER_EXTRA_1=",'PCR (libres)'!C9," WHERE PER_ID = ",'PCR (libres)'!D9,"; COMMIT;"))</f>
        <v>UPDATE PER_PERSONAS SET PER_EXTRA_1=1 WHERE PER_ID = 1019708; COMMIT;</v>
      </c>
    </row>
    <row r="9" spans="1:1" x14ac:dyDescent="0.25">
      <c r="A9" s="29" t="str">
        <f>IF(ISBLANK('PCR (libres)'!C10),"",CONCATENATE("UPDATE PER_PERSONAS SET PER_EXTRA_1=",'PCR (libres)'!C10," WHERE PER_ID = ",'PCR (libres)'!D10,"; COMMIT;"))</f>
        <v>UPDATE PER_PERSONAS SET PER_EXTRA_1=1 WHERE PER_ID = 1020544; COMMIT;</v>
      </c>
    </row>
    <row r="10" spans="1:1" x14ac:dyDescent="0.25">
      <c r="A10" s="29" t="str">
        <f>IF(ISBLANK('PCR (libres)'!C11),"",CONCATENATE("UPDATE PER_PERSONAS SET PER_EXTRA_1=",'PCR (libres)'!C11," WHERE PER_ID = ",'PCR (libres)'!D11,"; COMMIT;"))</f>
        <v>UPDATE PER_PERSONAS SET PER_EXTRA_1=1 WHERE PER_ID = 1020608; COMMIT;</v>
      </c>
    </row>
    <row r="11" spans="1:1" x14ac:dyDescent="0.25">
      <c r="A11" s="29" t="str">
        <f>IF(ISBLANK('PCR (libres)'!C12),"",CONCATENATE("UPDATE PER_PERSONAS SET PER_EXTRA_1=",'PCR (libres)'!C12," WHERE PER_ID = ",'PCR (libres)'!D12,"; COMMIT;"))</f>
        <v>UPDATE PER_PERSONAS SET PER_EXTRA_1=1 WHERE PER_ID = 1027244; COMMIT;</v>
      </c>
    </row>
    <row r="12" spans="1:1" x14ac:dyDescent="0.25">
      <c r="A12" s="29" t="str">
        <f>IF(ISBLANK('PCR (libres)'!C13),"",CONCATENATE("UPDATE PER_PERSONAS SET PER_EXTRA_1=",'PCR (libres)'!C13," WHERE PER_ID = ",'PCR (libres)'!D13,"; COMMIT;"))</f>
        <v>UPDATE PER_PERSONAS SET PER_EXTRA_1=1 WHERE PER_ID = 1095172; COMMIT;</v>
      </c>
    </row>
    <row r="13" spans="1:1" x14ac:dyDescent="0.25">
      <c r="A13" s="29" t="str">
        <f>IF(ISBLANK('PCR (libres)'!C14),"",CONCATENATE("UPDATE PER_PERSONAS SET PER_EXTRA_1=",'PCR (libres)'!C14," WHERE PER_ID = ",'PCR (libres)'!D14,"; COMMIT;"))</f>
        <v>UPDATE PER_PERSONAS SET PER_EXTRA_1=2 WHERE PER_ID = 1101921; COMMIT;</v>
      </c>
    </row>
    <row r="14" spans="1:1" x14ac:dyDescent="0.25">
      <c r="A14" s="29" t="str">
        <f>IF(ISBLANK('PCR (libres)'!C15),"",CONCATENATE("UPDATE PER_PERSONAS SET PER_EXTRA_1=",'PCR (libres)'!C15," WHERE PER_ID = ",'PCR (libres)'!D15,"; COMMIT;"))</f>
        <v>UPDATE PER_PERSONAS SET PER_EXTRA_1=2 WHERE PER_ID = 1102315; COMMIT;</v>
      </c>
    </row>
    <row r="15" spans="1:1" x14ac:dyDescent="0.25">
      <c r="A15" s="29" t="str">
        <f>IF(ISBLANK('PCR (libres)'!C16),"",CONCATENATE("UPDATE PER_PERSONAS SET PER_EXTRA_1=",'PCR (libres)'!C16," WHERE PER_ID = ",'PCR (libres)'!D16,"; COMMIT;"))</f>
        <v>UPDATE PER_PERSONAS SET PER_EXTRA_1=2 WHERE PER_ID = 1106753; COMMIT;</v>
      </c>
    </row>
    <row r="16" spans="1:1" x14ac:dyDescent="0.25">
      <c r="A16" s="29" t="str">
        <f>IF(ISBLANK('PCR (libres)'!C17),"",CONCATENATE("UPDATE PER_PERSONAS SET PER_EXTRA_1=",'PCR (libres)'!C17," WHERE PER_ID = ",'PCR (libres)'!D17,"; COMMIT;"))</f>
        <v>UPDATE PER_PERSONAS SET PER_EXTRA_1=2 WHERE PER_ID = 1102317; COMMIT;</v>
      </c>
    </row>
    <row r="17" spans="1:1" x14ac:dyDescent="0.25">
      <c r="A17" s="29" t="str">
        <f>IF(ISBLANK('PCR (libres)'!C18),"",CONCATENATE("UPDATE PER_PERSONAS SET PER_EXTRA_1=",'PCR (libres)'!C18," WHERE PER_ID = ",'PCR (libres)'!D18,"; COMMIT;"))</f>
        <v>UPDATE PER_PERSONAS SET PER_EXTRA_1=2 WHERE PER_ID = 1102318; COMMIT;</v>
      </c>
    </row>
    <row r="18" spans="1:1" x14ac:dyDescent="0.25">
      <c r="A18" s="29" t="str">
        <f>IF(ISBLANK('PCR (libres)'!C19),"",CONCATENATE("UPDATE PER_PERSONAS SET PER_EXTRA_1=",'PCR (libres)'!C19," WHERE PER_ID = ",'PCR (libres)'!D19,"; COMMIT;"))</f>
        <v>UPDATE PER_PERSONAS SET PER_EXTRA_1=2 WHERE PER_ID = 1115928; COMMIT;</v>
      </c>
    </row>
    <row r="19" spans="1:1" x14ac:dyDescent="0.25">
      <c r="A19" s="29" t="str">
        <f>IF(ISBLANK('PCR (libres)'!C20),"",CONCATENATE("UPDATE PER_PERSONAS SET PER_EXTRA_1=",'PCR (libres)'!C20," WHERE PER_ID = ",'PCR (libres)'!D20,"; COMMIT;"))</f>
        <v>UPDATE PER_PERSONAS SET PER_EXTRA_1=2 WHERE PER_ID = 1114214; COMMIT;</v>
      </c>
    </row>
    <row r="20" spans="1:1" x14ac:dyDescent="0.25">
      <c r="A20" s="29" t="str">
        <f>IF(ISBLANK('PCR (libres)'!C21),"",CONCATENATE("UPDATE PER_PERSONAS SET PER_EXTRA_1=",'PCR (libres)'!C21," WHERE PER_ID = ",'PCR (libres)'!D21,"; COMMIT;"))</f>
        <v>UPDATE PER_PERSONAS SET PER_EXTRA_1=2 WHERE PER_ID = 1114216; COMMIT;</v>
      </c>
    </row>
    <row r="21" spans="1:1" x14ac:dyDescent="0.25">
      <c r="A21" s="29" t="str">
        <f>IF(ISBLANK('PCR (libres)'!C22),"",CONCATENATE("UPDATE PER_PERSONAS SET PER_EXTRA_1=",'PCR (libres)'!C22," WHERE PER_ID = ",'PCR (libres)'!D22,"; COMMIT;"))</f>
        <v>UPDATE PER_PERSONAS SET PER_EXTRA_1=2 WHERE PER_ID = 1120405; COMMIT;</v>
      </c>
    </row>
    <row r="22" spans="1:1" x14ac:dyDescent="0.25">
      <c r="A22" s="29" t="str">
        <f>IF(ISBLANK('PCR (libres)'!C23),"",CONCATENATE("UPDATE PER_PERSONAS SET PER_EXTRA_1=",'PCR (libres)'!C23," WHERE PER_ID = ",'PCR (libres)'!D23,"; COMMIT;"))</f>
        <v>UPDATE PER_PERSONAS SET PER_EXTRA_1=2 WHERE PER_ID = 1120407; COMMIT;</v>
      </c>
    </row>
    <row r="23" spans="1:1" x14ac:dyDescent="0.25">
      <c r="A23" s="29" t="str">
        <f>IF(ISBLANK('PCR (libres)'!C24),"",CONCATENATE("UPDATE PER_PERSONAS SET PER_EXTRA_1=",'PCR (libres)'!C24," WHERE PER_ID = ",'PCR (libres)'!D24,"; COMMIT;"))</f>
        <v>UPDATE PER_PERSONAS SET PER_EXTRA_1=3 WHERE PER_ID = 1120408; COMMIT;</v>
      </c>
    </row>
    <row r="24" spans="1:1" x14ac:dyDescent="0.25">
      <c r="A24" s="29" t="str">
        <f>IF(ISBLANK('PCR (libres)'!C25),"",CONCATENATE("UPDATE PER_PERSONAS SET PER_EXTRA_1=",'PCR (libres)'!C25," WHERE PER_ID = ",'PCR (libres)'!D25,"; COMMIT;"))</f>
        <v>UPDATE PER_PERSONAS SET PER_EXTRA_1=3 WHERE PER_ID = 1124968; COMMIT;</v>
      </c>
    </row>
    <row r="25" spans="1:1" x14ac:dyDescent="0.25">
      <c r="A25" s="29" t="str">
        <f>IF(ISBLANK('PCR (libres)'!C26),"",CONCATENATE("UPDATE PER_PERSONAS SET PER_EXTRA_1=",'PCR (libres)'!C26," WHERE PER_ID = ",'PCR (libres)'!D26,"; COMMIT;"))</f>
        <v>UPDATE PER_PERSONAS SET PER_EXTRA_1=3 WHERE PER_ID = 1125412; COMMIT;</v>
      </c>
    </row>
    <row r="26" spans="1:1" x14ac:dyDescent="0.25">
      <c r="A26" s="29" t="str">
        <f>IF(ISBLANK('PCR (libres)'!C27),"",CONCATENATE("UPDATE PER_PERSONAS SET PER_EXTRA_1=",'PCR (libres)'!C27," WHERE PER_ID = ",'PCR (libres)'!D27,"; COMMIT;"))</f>
        <v>UPDATE PER_PERSONAS SET PER_EXTRA_1=3 WHERE PER_ID = 1140218; COMMIT;</v>
      </c>
    </row>
    <row r="27" spans="1:1" x14ac:dyDescent="0.25">
      <c r="A27" s="29" t="str">
        <f>IF(ISBLANK('PCR (libres)'!C28),"",CONCATENATE("UPDATE PER_PERSONAS SET PER_EXTRA_1=",'PCR (libres)'!C28," WHERE PER_ID = ",'PCR (libres)'!D28,"; COMMIT;"))</f>
        <v>UPDATE PER_PERSONAS SET PER_EXTRA_1=3 WHERE PER_ID = 1140297; COMMIT;</v>
      </c>
    </row>
    <row r="28" spans="1:1" x14ac:dyDescent="0.25">
      <c r="A28" s="29" t="str">
        <f>IF(ISBLANK('PCR (libres)'!C29),"",CONCATENATE("UPDATE PER_PERSONAS SET PER_EXTRA_1=",'PCR (libres)'!C29," WHERE PER_ID = ",'PCR (libres)'!D29,"; COMMIT;"))</f>
        <v>UPDATE PER_PERSONAS SET PER_EXTRA_1=3 WHERE PER_ID = 1140300; COMMIT;</v>
      </c>
    </row>
    <row r="29" spans="1:1" x14ac:dyDescent="0.25">
      <c r="A29" s="29" t="str">
        <f>IF(ISBLANK('PCR (libres)'!C30),"",CONCATENATE("UPDATE PER_PERSONAS SET PER_EXTRA_1=",'PCR (libres)'!C30," WHERE PER_ID = ",'PCR (libres)'!D30,"; COMMIT;"))</f>
        <v>UPDATE PER_PERSONAS SET PER_EXTRA_1=3 WHERE PER_ID = 1148037; COMMIT;</v>
      </c>
    </row>
    <row r="30" spans="1:1" x14ac:dyDescent="0.25">
      <c r="A30" s="29" t="str">
        <f>IF(ISBLANK('PCR (libres)'!C31),"",CONCATENATE("UPDATE PER_PERSONAS SET PER_EXTRA_1=",'PCR (libres)'!C31," WHERE PER_ID = ",'PCR (libres)'!D31,"; COMMIT;"))</f>
        <v>UPDATE PER_PERSONAS SET PER_EXTRA_1=4 WHERE PER_ID = 1153615; COMMIT;</v>
      </c>
    </row>
    <row r="31" spans="1:1" x14ac:dyDescent="0.25">
      <c r="A31" s="29" t="str">
        <f>IF(ISBLANK('PCR (libres)'!C32),"",CONCATENATE("UPDATE PER_PERSONAS SET PER_EXTRA_1=",'PCR (libres)'!C32," WHERE PER_ID = ",'PCR (libres)'!D32,"; COMMIT;"))</f>
        <v>UPDATE PER_PERSONAS SET PER_EXTRA_1=4 WHERE PER_ID = 1150989; COMMIT;</v>
      </c>
    </row>
    <row r="32" spans="1:1" x14ac:dyDescent="0.25">
      <c r="A32" s="29" t="str">
        <f>IF(ISBLANK('PCR (libres)'!C33),"",CONCATENATE("UPDATE PER_PERSONAS SET PER_EXTRA_1=",'PCR (libres)'!C33," WHERE PER_ID = ",'PCR (libres)'!D33,"; COMMIT;"))</f>
        <v>UPDATE PER_PERSONAS SET PER_EXTRA_1=4 WHERE PER_ID = 1152891; COMMIT;</v>
      </c>
    </row>
    <row r="33" spans="1:1" x14ac:dyDescent="0.25">
      <c r="A33" s="29" t="str">
        <f>IF(ISBLANK('PCR (libres)'!C34),"",CONCATENATE("UPDATE PER_PERSONAS SET PER_EXTRA_1=",'PCR (libres)'!C34," WHERE PER_ID = ",'PCR (libres)'!D34,"; COMMIT;"))</f>
        <v>UPDATE PER_PERSONAS SET PER_EXTRA_1=4 WHERE PER_ID = 1154430; COMMIT;</v>
      </c>
    </row>
    <row r="34" spans="1:1" x14ac:dyDescent="0.25">
      <c r="A34" s="29" t="str">
        <f>IF(ISBLANK('PCR (libres)'!C35),"",CONCATENATE("UPDATE PER_PERSONAS SET PER_EXTRA_1=",'PCR (libres)'!C35," WHERE PER_ID = ",'PCR (libres)'!D35,"; COMMIT;"))</f>
        <v>UPDATE PER_PERSONAS SET PER_EXTRA_1=4 WHERE PER_ID = 1167780; COMMIT;</v>
      </c>
    </row>
    <row r="35" spans="1:1" x14ac:dyDescent="0.25">
      <c r="A35" s="29" t="str">
        <f>IF(ISBLANK('PCR (libres)'!C36),"",CONCATENATE("UPDATE PER_PERSONAS SET PER_EXTRA_1=",'PCR (libres)'!C36," WHERE PER_ID = ",'PCR (libres)'!D36,"; COMMIT;"))</f>
        <v>UPDATE PER_PERSONAS SET PER_EXTRA_1=4 WHERE PER_ID = 1184129; COMMIT;</v>
      </c>
    </row>
    <row r="36" spans="1:1" x14ac:dyDescent="0.25">
      <c r="A36" s="29" t="str">
        <f>IF(ISBLANK('PCR (libres)'!C37),"",CONCATENATE("UPDATE PER_PERSONAS SET PER_EXTRA_1=",'PCR (libres)'!C37," WHERE PER_ID = ",'PCR (libres)'!D37,"; COMMIT;"))</f>
        <v>UPDATE PER_PERSONAS SET PER_EXTRA_1=4 WHERE PER_ID = 1217831; COMMIT;</v>
      </c>
    </row>
    <row r="37" spans="1:1" x14ac:dyDescent="0.25">
      <c r="A37" s="29" t="str">
        <f>IF(ISBLANK('PCR (libres)'!C38),"",CONCATENATE("UPDATE PER_PERSONAS SET PER_EXTRA_1=",'PCR (libres)'!C38," WHERE PER_ID = ",'PCR (libres)'!D38,"; COMMIT;"))</f>
        <v>UPDATE PER_PERSONAS SET PER_EXTRA_1=5 WHERE PER_ID = 1217833; COMMIT;</v>
      </c>
    </row>
    <row r="38" spans="1:1" x14ac:dyDescent="0.25">
      <c r="A38" s="29" t="str">
        <f>IF(ISBLANK('PCR (libres)'!C39),"",CONCATENATE("UPDATE PER_PERSONAS SET PER_EXTRA_1=",'PCR (libres)'!C39," WHERE PER_ID = ",'PCR (libres)'!D39,"; COMMIT;"))</f>
        <v>UPDATE PER_PERSONAS SET PER_EXTRA_1=5 WHERE PER_ID = 1440718; COMMIT;</v>
      </c>
    </row>
    <row r="39" spans="1:1" x14ac:dyDescent="0.25">
      <c r="A39" s="29" t="str">
        <f>IF(ISBLANK('PCR (libres)'!C40),"",CONCATENATE("UPDATE PER_PERSONAS SET PER_EXTRA_1=",'PCR (libres)'!C40," WHERE PER_ID = ",'PCR (libres)'!D40,"; COMMIT;"))</f>
        <v>UPDATE PER_PERSONAS SET PER_EXTRA_1=5 WHERE PER_ID = 1441177; COMMIT;</v>
      </c>
    </row>
    <row r="40" spans="1:1" x14ac:dyDescent="0.25">
      <c r="A40" s="29" t="str">
        <f>IF(ISBLANK('PCR (libres)'!C41),"",CONCATENATE("UPDATE PER_PERSONAS SET PER_EXTRA_1=",'PCR (libres)'!C41," WHERE PER_ID = ",'PCR (libres)'!D41,"; COMMIT;"))</f>
        <v/>
      </c>
    </row>
    <row r="41" spans="1:1" x14ac:dyDescent="0.25">
      <c r="A41" s="29" t="str">
        <f>IF(ISBLANK('PCR (libres)'!C42),"",CONCATENATE("UPDATE PER_PERSONAS SET PER_EXTRA_1=",'PCR (libres)'!C42," WHERE PER_ID = ",'PCR (libres)'!D42,"; COMMIT;"))</f>
        <v/>
      </c>
    </row>
    <row r="42" spans="1:1" x14ac:dyDescent="0.25">
      <c r="A42" s="29" t="str">
        <f>IF(ISBLANK('PCR (libres)'!C43),"",CONCATENATE("UPDATE PER_PERSONAS SET PER_EXTRA_1=",'PCR (libres)'!C43," WHERE PER_ID = ",'PCR (libres)'!D43,"; COMMIT;"))</f>
        <v/>
      </c>
    </row>
    <row r="43" spans="1:1" x14ac:dyDescent="0.25">
      <c r="A43" s="29" t="str">
        <f>IF(ISBLANK('PCR (libres)'!C44),"",CONCATENATE("UPDATE PER_PERSONAS SET PER_EXTRA_1=",'PCR (libres)'!C44," WHERE PER_ID = ",'PCR (libres)'!D44,"; COMMIT;"))</f>
        <v/>
      </c>
    </row>
    <row r="44" spans="1:1" x14ac:dyDescent="0.25">
      <c r="A44" s="29" t="str">
        <f>IF(ISBLANK('PCR (libres)'!C45),"",CONCATENATE("UPDATE PER_PERSONAS SET PER_EXTRA_1=",'PCR (libres)'!C45," WHERE PER_ID = ",'PCR (libres)'!D45,"; COMMIT;"))</f>
        <v/>
      </c>
    </row>
    <row r="45" spans="1:1" x14ac:dyDescent="0.25">
      <c r="A45" s="29" t="str">
        <f>IF(ISBLANK('PCR (libres)'!C46),"",CONCATENATE("UPDATE PER_PERSONAS SET PER_EXTRA_1=",'PCR (libres)'!C46," WHERE PER_ID = ",'PCR (libres)'!D46,"; COMMIT;"))</f>
        <v/>
      </c>
    </row>
    <row r="46" spans="1:1" x14ac:dyDescent="0.25">
      <c r="A46" s="29" t="str">
        <f>IF(ISBLANK('PCR (libres)'!C47),"",CONCATENATE("UPDATE PER_PERSONAS SET PER_EXTRA_1=",'PCR (libres)'!C47," WHERE PER_ID = ",'PCR (libres)'!D47,"; COMMIT;"))</f>
        <v/>
      </c>
    </row>
    <row r="47" spans="1:1" x14ac:dyDescent="0.25">
      <c r="A47" s="29" t="str">
        <f>IF(ISBLANK('PCR (libres)'!C48),"",CONCATENATE("UPDATE PER_PERSONAS SET PER_EXTRA_1=",'PCR (libres)'!C48," WHERE PER_ID = ",'PCR (libres)'!D48,"; COMMIT;"))</f>
        <v/>
      </c>
    </row>
    <row r="48" spans="1:1" x14ac:dyDescent="0.25">
      <c r="A48" s="29" t="str">
        <f>IF(ISBLANK('PCR (libres)'!C49),"",CONCATENATE("UPDATE PER_PERSONAS SET PER_EXTRA_1=",'PCR (libres)'!C49," WHERE PER_ID = ",'PCR (libres)'!D49,"; COMMIT;"))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9"/>
  <sheetViews>
    <sheetView workbookViewId="0">
      <selection activeCell="A23" sqref="A23"/>
    </sheetView>
  </sheetViews>
  <sheetFormatPr baseColWidth="10" defaultRowHeight="15" x14ac:dyDescent="0.25"/>
  <cols>
    <col min="1" max="1" width="182.85546875" style="29" customWidth="1"/>
    <col min="2" max="16384" width="11.42578125" style="29"/>
  </cols>
  <sheetData>
    <row r="1" spans="1:1" x14ac:dyDescent="0.25">
      <c r="A1" s="29" t="str">
        <f>CONCATENATE("--LIBERAMOS LOS CONTRATOS CON RELACIONES ACTIVAS (UNIVERSO SELECIONADO)")</f>
        <v>--LIBERAMOS LOS CONTRATOS CON RELACIONES ACTIVAS (UNIVERSO SELECIONADO)</v>
      </c>
    </row>
    <row r="3" spans="1:1" x14ac:dyDescent="0.25">
      <c r="A3" s="29" t="s">
        <v>84</v>
      </c>
    </row>
    <row r="5" spans="1:1" x14ac:dyDescent="0.25">
      <c r="A5" s="29" t="str">
        <f>CONCATENATE("-- MARCAMOS COMO BORRADOS TODOS LOS CONTRATOS LIBRES QUE NO PERTENECEN AL UNIVERSO SELECCIONADO")</f>
        <v>-- MARCAMOS COMO BORRADOS TODOS LOS CONTRATOS LIBRES QUE NO PERTENECEN AL UNIVERSO SELECCIONADO</v>
      </c>
    </row>
    <row r="7" spans="1:1" ht="90" x14ac:dyDescent="0.25">
      <c r="A7" s="28" t="s">
        <v>83</v>
      </c>
    </row>
    <row r="9" spans="1:1" x14ac:dyDescent="0.25">
      <c r="A9" s="2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PCR (libres)</vt:lpstr>
      <vt:lpstr>DICCIONARIOS</vt:lpstr>
      <vt:lpstr>PRUEBA (esperada)</vt:lpstr>
      <vt:lpstr>PRUEBA (obtenida)</vt:lpstr>
      <vt:lpstr>SCRIPT BEFORE</vt:lpstr>
      <vt:lpstr>SETUP 1</vt:lpstr>
      <vt:lpstr>SETUP 2</vt:lpstr>
      <vt:lpstr>SETUP 3</vt:lpstr>
      <vt:lpstr>SETUP 4</vt:lpstr>
      <vt:lpstr>SCRIPT AFTER</vt:lpstr>
      <vt:lpstr>SQL_OBTENER_RESULTADO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2014-03-31T09:47:40Z</dcterms:modified>
</cp:coreProperties>
</file>