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5"/>
  </bookViews>
  <sheets>
    <sheet name="CONFIG" sheetId="4" r:id="rId1"/>
    <sheet name="DATOS ENTRADA" sheetId="1" r:id="rId2"/>
    <sheet name="JOB OUTPUT &amp; VIEWS" sheetId="6" r:id="rId3"/>
    <sheet name="DATOS SALIDA" sheetId="5" r:id="rId4"/>
    <sheet name="SQL" sheetId="2" r:id="rId5"/>
    <sheet name="XML" sheetId="3" r:id="rId6"/>
  </sheets>
  <externalReferences>
    <externalReference r:id="rId7"/>
  </externalReferences>
  <calcPr calcId="144525"/>
</workbook>
</file>

<file path=xl/calcChain.xml><?xml version="1.0" encoding="utf-8"?>
<calcChain xmlns="http://schemas.openxmlformats.org/spreadsheetml/2006/main">
  <c r="A3" i="2" l="1"/>
  <c r="A4" i="2"/>
  <c r="A5" i="2"/>
  <c r="A6" i="2"/>
  <c r="A7" i="2"/>
  <c r="A8" i="2"/>
  <c r="A9" i="2"/>
  <c r="A10" i="2"/>
  <c r="A11" i="2"/>
  <c r="A2" i="2"/>
  <c r="I3" i="2" l="1"/>
  <c r="I4" i="2"/>
  <c r="I5" i="2"/>
  <c r="I6" i="2"/>
  <c r="I7" i="2"/>
  <c r="I8" i="2"/>
  <c r="I9" i="2"/>
  <c r="I10" i="2"/>
  <c r="I11" i="2"/>
  <c r="I12" i="2"/>
  <c r="I2" i="2"/>
  <c r="I3" i="3"/>
  <c r="I4" i="3"/>
  <c r="I5" i="3"/>
  <c r="I6" i="3"/>
  <c r="I7" i="3"/>
  <c r="I8" i="3"/>
  <c r="I9" i="3"/>
  <c r="I10" i="3"/>
  <c r="I11" i="3"/>
  <c r="I12" i="3"/>
  <c r="I2" i="3"/>
  <c r="G3" i="2"/>
  <c r="G4" i="2"/>
  <c r="G5" i="2"/>
  <c r="G6" i="2"/>
  <c r="G7" i="2"/>
  <c r="G8" i="2"/>
  <c r="G9" i="2"/>
  <c r="G10" i="2"/>
  <c r="G11" i="2"/>
  <c r="G2" i="2"/>
  <c r="E3" i="2"/>
  <c r="E3" i="3" s="1"/>
  <c r="E4" i="2"/>
  <c r="E4" i="3" s="1"/>
  <c r="E5" i="2"/>
  <c r="E5" i="3" s="1"/>
  <c r="E6" i="2"/>
  <c r="E6" i="3" s="1"/>
  <c r="E7" i="2"/>
  <c r="E7" i="3" s="1"/>
  <c r="E2" i="2"/>
  <c r="E2" i="3" s="1"/>
  <c r="A3" i="3"/>
  <c r="A4" i="3"/>
  <c r="A5" i="3"/>
  <c r="A6" i="3"/>
  <c r="A7" i="3"/>
  <c r="A8" i="3"/>
  <c r="A9" i="3"/>
  <c r="A10" i="3"/>
  <c r="A11" i="3"/>
  <c r="A2" i="3"/>
  <c r="G3" i="3" l="1"/>
  <c r="G4" i="3"/>
  <c r="G5" i="3"/>
  <c r="G6" i="3"/>
  <c r="G7" i="3"/>
  <c r="G8" i="3"/>
  <c r="G9" i="3"/>
  <c r="G10" i="3"/>
  <c r="G11" i="3"/>
  <c r="G2" i="3"/>
  <c r="C3" i="2"/>
  <c r="C3" i="3" s="1"/>
  <c r="C4" i="2"/>
  <c r="C4" i="3" s="1"/>
  <c r="C5" i="2"/>
  <c r="C5" i="3" s="1"/>
  <c r="C6" i="2"/>
  <c r="C6" i="3" s="1"/>
  <c r="A4" i="4"/>
  <c r="C2" i="2" l="1"/>
  <c r="C2" i="3" s="1"/>
</calcChain>
</file>

<file path=xl/sharedStrings.xml><?xml version="1.0" encoding="utf-8"?>
<sst xmlns="http://schemas.openxmlformats.org/spreadsheetml/2006/main" count="169" uniqueCount="81">
  <si>
    <t>PER_ID</t>
  </si>
  <si>
    <t>CNT_ID</t>
  </si>
  <si>
    <t>EXP_ID</t>
  </si>
  <si>
    <t>ARQ_ID</t>
  </si>
  <si>
    <t>BATCH_DATOS_CNT_EXP</t>
  </si>
  <si>
    <t>Descripcion</t>
  </si>
  <si>
    <t>&gt;</t>
  </si>
  <si>
    <t>BATCH_DATOS_CNT_PER</t>
  </si>
  <si>
    <t>ID ESQUEMA</t>
  </si>
  <si>
    <t>FECHA LIB SIG. ESQUEMA</t>
  </si>
  <si>
    <t>DIAS XA FIN VIGENCIA (días)</t>
  </si>
  <si>
    <t>ESTADO ESQUEMA</t>
  </si>
  <si>
    <t>MODELO DE TRANSICIÓN</t>
  </si>
  <si>
    <t>RCF_ESQ_ID</t>
  </si>
  <si>
    <t>RCF_ESQ_FECHA_LIB</t>
  </si>
  <si>
    <t>RCF_ESQ_PLAZO</t>
  </si>
  <si>
    <t>diccionario</t>
  </si>
  <si>
    <t>TRUNC(SYSDATE - 90)</t>
  </si>
  <si>
    <t>D) En extinción</t>
  </si>
  <si>
    <t>A) Ruptura</t>
  </si>
  <si>
    <t>TRUNC(SYSDATE - 60)</t>
  </si>
  <si>
    <t>TRUNC(SYSDATE - 30)</t>
  </si>
  <si>
    <t>B) Rearquetipado</t>
  </si>
  <si>
    <t>null</t>
  </si>
  <si>
    <t>C) Liberado</t>
  </si>
  <si>
    <t>C) Desconocido</t>
  </si>
  <si>
    <t>esquemas</t>
  </si>
  <si>
    <t>ID CARTERA</t>
  </si>
  <si>
    <t>PRIORIDAD</t>
  </si>
  <si>
    <t>NOMBRE CARTERA</t>
  </si>
  <si>
    <t>ESTADO CARTERA</t>
  </si>
  <si>
    <t>ID REGLA</t>
  </si>
  <si>
    <t>NOMBRE REGLA</t>
  </si>
  <si>
    <t>XML REGLA</t>
  </si>
  <si>
    <t>GENERACIÓN EXPTES</t>
  </si>
  <si>
    <t xml:space="preserve">RCF_CAR_ID </t>
  </si>
  <si>
    <t>RCF_ESC_PRIORIDAD</t>
  </si>
  <si>
    <t>RCF_CAR_NOMBRE</t>
  </si>
  <si>
    <t>RD_ID</t>
  </si>
  <si>
    <t>RD_NAME</t>
  </si>
  <si>
    <t>RD_DEFINITION</t>
  </si>
  <si>
    <t>Cartera prueba esquema 1</t>
  </si>
  <si>
    <t>A) Bloqueada</t>
  </si>
  <si>
    <t>Regla por defecto</t>
  </si>
  <si>
    <t xml:space="preserve">&lt;rule type="compare1" ruleId="25" operator="equal" values="[1]" title="regla generica" /&gt; </t>
  </si>
  <si>
    <t>A) Contrato de pase</t>
  </si>
  <si>
    <t>Cartera prueba esquema 2</t>
  </si>
  <si>
    <t>Cartera prueba esquema 3</t>
  </si>
  <si>
    <t>Primera cartera esquema 4</t>
  </si>
  <si>
    <t>Segunda cartera esquema 4</t>
  </si>
  <si>
    <t xml:space="preserve">&lt;rule type="compare1" ruleId="25" operator="equal" values="[2]" title="regla generica" /&gt; </t>
  </si>
  <si>
    <t>&lt;sql&gt; &lt;type&gt;INSERT&lt;/type&gt; &lt;value&gt;INSERT INTO BATCH_RCF_ENTRADA (RCF_ESQ_ID, RCF_ESQ_FECHA_LIB,RCF_ESQ_PLAZO, RCF_CAR_ID , RCF_CAR_NOMBRE, RCF_ESC_PRIORIDAD,RCF_DD_MTR_ID,RCF_DD_MTR_CODIGO, RD_ID, RD_NAME, RD_DEFINITION, RCF_DD_EES_ID, RCF_DD_EES_CODIGO, RCF_DD_ECA_ID, RCF_DD_ECA_CODIGO, RCF_DD_AER_ID, RCF_DD_AER_CODIGO, RCF_ESQ_BORRADO, RCF_DD_EES_BORRADO, RCF_DD_MTR_BORRADO, RCF_CAR_BORRADO, RCF_DD_ECA_BORRADO, RD_BORRADO , RCF_AGE_ID, RCF_AGE_NOMBRE , RCF_AGE_CODIGO, RCF_AGE_BORRADO, RCF_ESC_ID , RCF_ESC_BORRADO, RCF_DD_TCE_ID, RCF_DD_TCE_CODIGO, RCF_DD_TCE_BORRADO, RCF_SCA_ID, RCF_SCA_NOMBRE, RCF_SCA_PARTICION, RCF_SCA_BORRADO, RCF_DD_TPR_ID, RCF_DD_TPR_CODIGO, RCF_DD_TPR_BORRADO, RCF_ITV_ID, RCF_ITV_NOMBRE, RCF_ITV_FECHA_ALTA, RCF_ITV_PLAZO_MAX, RCF_ITV_NO_GEST, RCF_ITV_BORRADO, RCF_MFA_ID, RCF_MFA_NOMBRE, RCF_MFA_BORRADO, RCF_POA_ID, RCF_POA_CODIGO, RCF_POA_BORRADO, RCF_MOR_ID, RCF_MOR_NOMBRE, RCF_MOR_BORRADO)VALUES (1, TRUNC(SYSDATE - 90), 29, 1, 'Cartera prueba esquema 1', 1, 1, 'RU', 1, 'Regla por defecto', '&amp;lt;rule type="compare1" ruleId="25" operator="equal" values="[1]" title="regla generica" /&amp;gt; ',4, 'EXG', 1, 'BLO', 1, 'CP', 0,0, 0, 0, 0, 0, 1, 'AGENCIA MANOLO', 'AGMANO', 0, 1, 0, 1, 'GI', 0, 1, 'POR DEFECTO', 100, 0, 1, 'EST', 0, 1, 'METAS VOLANTES 1', TRUNC(SYSDATE), 60, 10, 0, 1, 'FACTURACIÓN 1', 0, 1, 'POLÍTICA ACUERDOS', 0, 1, 'MODELO RANKING', 0)&lt;/value&gt; &lt;msg&gt;Insertado registro nº 1 en BATCH_RCF_ENTRADA: &lt;/msg&gt;&lt;/sql&gt;</t>
  </si>
  <si>
    <t>&lt;sql&gt; &lt;type&gt;INSERT&lt;/type&gt; &lt;value&gt;INSERT INTO BATCH_RCF_ENTRADA (RCF_ESQ_ID, RCF_ESQ_FECHA_LIB,RCF_ESQ_PLAZO, RCF_CAR_ID , RCF_CAR_NOMBRE, RCF_ESC_PRIORIDAD,RCF_DD_MTR_ID,RCF_DD_MTR_CODIGO, RD_ID, RD_NAME, RD_DEFINITION, RCF_DD_EES_ID, RCF_DD_EES_CODIGO, RCF_DD_ECA_ID, RCF_DD_ECA_CODIGO, RCF_DD_AER_ID, RCF_DD_AER_CODIGO, RCF_ESQ_BORRADO, RCF_DD_EES_BORRADO, RCF_DD_MTR_BORRADO, RCF_CAR_BORRADO, RCF_DD_ECA_BORRADO, RD_BORRADO , RCF_AGE_ID, RCF_AGE_NOMBRE , RCF_AGE_CODIGO, RCF_AGE_BORRADO, RCF_ESC_ID , RCF_ESC_BORRADO, RCF_DD_TCE_ID, RCF_DD_TCE_CODIGO, RCF_DD_TCE_BORRADO, RCF_SCA_ID, RCF_SCA_NOMBRE, RCF_SCA_PARTICION, RCF_SCA_BORRADO, RCF_DD_TPR_ID, RCF_DD_TPR_CODIGO, RCF_DD_TPR_BORRADO, RCF_ITV_ID, RCF_ITV_NOMBRE, RCF_ITV_FECHA_ALTA, RCF_ITV_PLAZO_MAX, RCF_ITV_NO_GEST, RCF_ITV_BORRADO, RCF_MFA_ID, RCF_MFA_NOMBRE, RCF_MFA_BORRADO, RCF_POA_ID, RCF_POA_CODIGO, RCF_POA_BORRADO, RCF_MOR_ID, RCF_MOR_NOMBRE, RCF_MOR_BORRADO)VALUES (2, TRUNC(SYSDATE - 60), 100, 2, 'Cartera prueba esquema 2', 1, 1, 'RU', 1, 'Regla por defecto', '&amp;lt;rule type="compare1" ruleId="25" operator="equal" values="[1]" title="regla generica" /&amp;gt; ',4, 'EXG', 1, 'BLO', 1, 'CP', 0,0, 0, 0, 0, 0, 1, 'AGENCIA MANOLO', 'AGMANO', 0, 1, 0, 1, 'GI', 0, 1, 'POR DEFECTO', 100, 0, 1, 'EST', 0, 1, 'METAS VOLANTES 1', TRUNC(SYSDATE), 60, 10, 0, 1, 'FACTURACIÓN 1', 0, 1, 'POLÍTICA ACUERDOS', 0, 1, 'MODELO RANKING', 0)&lt;/value&gt; &lt;msg&gt;Insertado registro nº 2 en BATCH_RCF_ENTRADA: &lt;/msg&gt;&lt;/sql&gt;</t>
  </si>
  <si>
    <t>&lt;sql&gt; &lt;type&gt;INSERT&lt;/type&gt; &lt;value&gt;INSERT INTO BATCH_RCF_ENTRADA (RCF_ESQ_ID, RCF_ESQ_FECHA_LIB,RCF_ESQ_PLAZO, RCF_CAR_ID , RCF_CAR_NOMBRE, RCF_ESC_PRIORIDAD,RCF_DD_MTR_ID,RCF_DD_MTR_CODIGO, RD_ID, RD_NAME, RD_DEFINITION, RCF_DD_EES_ID, RCF_DD_EES_CODIGO, RCF_DD_ECA_ID, RCF_DD_ECA_CODIGO, RCF_DD_AER_ID, RCF_DD_AER_CODIGO, RCF_ESQ_BORRADO, RCF_DD_EES_BORRADO, RCF_DD_MTR_BORRADO, RCF_CAR_BORRADO, RCF_DD_ECA_BORRADO, RD_BORRADO , RCF_AGE_ID, RCF_AGE_NOMBRE , RCF_AGE_CODIGO, RCF_AGE_BORRADO, RCF_ESC_ID , RCF_ESC_BORRADO, RCF_DD_TCE_ID, RCF_DD_TCE_CODIGO, RCF_DD_TCE_BORRADO, RCF_SCA_ID, RCF_SCA_NOMBRE, RCF_SCA_PARTICION, RCF_SCA_BORRADO, RCF_DD_TPR_ID, RCF_DD_TPR_CODIGO, RCF_DD_TPR_BORRADO, RCF_ITV_ID, RCF_ITV_NOMBRE, RCF_ITV_FECHA_ALTA, RCF_ITV_PLAZO_MAX, RCF_ITV_NO_GEST, RCF_ITV_BORRADO, RCF_MFA_ID, RCF_MFA_NOMBRE, RCF_MFA_BORRADO, RCF_POA_ID, RCF_POA_CODIGO, RCF_POA_BORRADO, RCF_MOR_ID, RCF_MOR_NOMBRE, RCF_MOR_BORRADO)VALUES (3, TRUNC(SYSDATE - 30), 29, 3, 'Cartera prueba esquema 3', 1, 2, 'RA', 1, 'Regla por defecto', '&amp;lt;rule type="compare1" ruleId="25" operator="equal" values="[1]" title="regla generica" /&amp;gt; ',4, 'EXG', 1, 'BLO', 1, 'CP', 0,0, 0, 0, 0, 0, 1, 'AGENCIA MANOLO', 'AGMANO', 0, 1, 0, 1, 'GI', 0, 1, 'POR DEFECTO', 100, 0, 1, 'EST', 0, 1, 'METAS VOLANTES 1', TRUNC(SYSDATE), 60, 10, 0, 1, 'FACTURACIÓN 1', 0, 1, 'POLÍTICA ACUERDOS', 0, 1, 'MODELO RANKING', 0)&lt;/value&gt; &lt;msg&gt;Insertado registro nº 3 en BATCH_RCF_ENTRADA: &lt;/msg&gt;&lt;/sql&gt;</t>
  </si>
  <si>
    <t>&lt;sql&gt; &lt;type&gt;INSERT&lt;/type&gt; &lt;value&gt;INSERT INTO BATCH_RCF_ENTRADA (RCF_ESQ_ID, RCF_ESQ_FECHA_LIB,RCF_ESQ_PLAZO, RCF_CAR_ID , RCF_CAR_NOMBRE, RCF_ESC_PRIORIDAD,RCF_DD_MTR_ID,RCF_DD_MTR_CODIGO, RD_ID, RD_NAME, RD_DEFINITION, RCF_DD_EES_ID, RCF_DD_EES_CODIGO, RCF_DD_ECA_ID, RCF_DD_ECA_CODIGO, RCF_DD_AER_ID, RCF_DD_AER_CODIGO, RCF_ESQ_BORRADO, RCF_DD_EES_BORRADO, RCF_DD_MTR_BORRADO, RCF_CAR_BORRADO, RCF_DD_ECA_BORRADO, RD_BORRADO , RCF_AGE_ID, RCF_AGE_NOMBRE , RCF_AGE_CODIGO, RCF_AGE_BORRADO, RCF_ESC_ID , RCF_ESC_BORRADO, RCF_DD_TCE_ID, RCF_DD_TCE_CODIGO, RCF_DD_TCE_BORRADO, RCF_SCA_ID, RCF_SCA_NOMBRE, RCF_SCA_PARTICION, RCF_SCA_BORRADO, RCF_DD_TPR_ID, RCF_DD_TPR_CODIGO, RCF_DD_TPR_BORRADO, RCF_ITV_ID, RCF_ITV_NOMBRE, RCF_ITV_FECHA_ALTA, RCF_ITV_PLAZO_MAX, RCF_ITV_NO_GEST, RCF_ITV_BORRADO, RCF_MFA_ID, RCF_MFA_NOMBRE, RCF_MFA_BORRADO, RCF_POA_ID, RCF_POA_CODIGO, RCF_POA_BORRADO, RCF_MOR_ID, RCF_MOR_NOMBRE, RCF_MOR_BORRADO)VALUES (4, null, null, 4, 'Primera cartera esquema 4', 1, 0, 'DESC', 1, 'Regla por defecto', '&amp;lt;rule type="compare1" ruleId="25" operator="equal" values="[1]" title="regla generica" /&amp;gt; ',3, 'LBR', 1, 'BLO', 1, 'CP', 0,0, 0, 0, 0, 0, 1, 'AGENCIA MANOLO', 'AGMANO', 0, 1, 0, 1, 'GI', 0, 1, 'POR DEFECTO', 100, 0, 1, 'EST', 0, 1, 'METAS VOLANTES 1', TRUNC(SYSDATE), 60, 10, 0, 1, 'FACTURACIÓN 1', 0, 1, 'POLÍTICA ACUERDOS', 0, 1, 'MODELO RANKING', 0)&lt;/value&gt; &lt;msg&gt;Insertado registro nº 4 en BATCH_RCF_ENTRADA: &lt;/msg&gt;&lt;/sql&gt;</t>
  </si>
  <si>
    <t>&lt;sql&gt; &lt;type&gt;INSERT&lt;/type&gt; &lt;value&gt;INSERT INTO BATCH_RCF_ENTRADA (RCF_ESQ_ID, RCF_ESQ_FECHA_LIB,RCF_ESQ_PLAZO, RCF_CAR_ID , RCF_CAR_NOMBRE, RCF_ESC_PRIORIDAD,RCF_DD_MTR_ID,RCF_DD_MTR_CODIGO, RD_ID, RD_NAME, RD_DEFINITION, RCF_DD_EES_ID, RCF_DD_EES_CODIGO, RCF_DD_ECA_ID, RCF_DD_ECA_CODIGO, RCF_DD_AER_ID, RCF_DD_AER_CODIGO, RCF_ESQ_BORRADO, RCF_DD_EES_BORRADO, RCF_DD_MTR_BORRADO, RCF_CAR_BORRADO, RCF_DD_ECA_BORRADO, RD_BORRADO , RCF_AGE_ID, RCF_AGE_NOMBRE , RCF_AGE_CODIGO, RCF_AGE_BORRADO, RCF_ESC_ID , RCF_ESC_BORRADO, RCF_DD_TCE_ID, RCF_DD_TCE_CODIGO, RCF_DD_TCE_BORRADO, RCF_SCA_ID, RCF_SCA_NOMBRE, RCF_SCA_PARTICION, RCF_SCA_BORRADO, RCF_DD_TPR_ID, RCF_DD_TPR_CODIGO, RCF_DD_TPR_BORRADO, RCF_ITV_ID, RCF_ITV_NOMBRE, RCF_ITV_FECHA_ALTA, RCF_ITV_PLAZO_MAX, RCF_ITV_NO_GEST, RCF_ITV_BORRADO, RCF_MFA_ID, RCF_MFA_NOMBRE, RCF_MFA_BORRADO, RCF_POA_ID, RCF_POA_CODIGO, RCF_POA_BORRADO, RCF_MOR_ID, RCF_MOR_NOMBRE, RCF_MOR_BORRADO)VALUES (4, null, null, 5, 'Segunda cartera esquema 4', 2, 0, 'DESC', 2, 'Regla por defecto', '&amp;lt;rule type="compare1" ruleId="25" operator="equal" values="[2]" title="regla generica" /&amp;gt; ',3, 'LBR', 1, 'BLO', 1, 'CP', 0,0, 0, 0, 0, 0, 1, 'AGENCIA MANOLO', 'AGMANO', 0, 1, 0, 1, 'GI', 0, 1, 'POR DEFECTO', 100, 0, 1, 'EST', 0, 1, 'METAS VOLANTES 1', TRUNC(SYSDATE), 60, 10, 0, 1, 'FACTURACIÓN 1', 0, 1, 'POLÍTICA ACUERDOS', 0, 1, 'MODELO RANKING', 0)&lt;/value&gt; &lt;msg&gt;Insertado registro nº 5 en BATCH_RCF_ENTRADA: &lt;/msg&gt;&lt;/sql&gt;</t>
  </si>
  <si>
    <t>CNT_PER_TIN</t>
  </si>
  <si>
    <t>CNT_PER_OIN</t>
  </si>
  <si>
    <t>T</t>
  </si>
  <si>
    <t>BATCH_DATOS_CNT</t>
  </si>
  <si>
    <t>BATCH_DATOS_CLI</t>
  </si>
  <si>
    <t>TMP_REC_PER_DATA_RULE_ENGINE_D</t>
  </si>
  <si>
    <t>CNT_RIESGO</t>
  </si>
  <si>
    <t>CLI_ID</t>
  </si>
  <si>
    <t>Contrato Libre</t>
  </si>
  <si>
    <t>Contrato en recobro</t>
  </si>
  <si>
    <t>ARP_ARQ_RECOBRO_PERSONA</t>
  </si>
  <si>
    <t>TMP_REC_NUEVOS_CLI</t>
  </si>
  <si>
    <t>TMP_REC_CNT_LIBRES_ARQ_REC</t>
  </si>
  <si>
    <t>ARQ_NAME</t>
  </si>
  <si>
    <t>ARQ_PRIO</t>
  </si>
  <si>
    <t>ARQ_DATE</t>
  </si>
  <si>
    <t>MOV_RIESGO</t>
  </si>
  <si>
    <t>PER_EXTRA_1</t>
  </si>
  <si>
    <t>SYSDATE</t>
  </si>
  <si>
    <t>FAKE_DATA_RULE_ENGINE -&gt; TMP_REC_PER_DATA_RULE_ENGINE</t>
  </si>
  <si>
    <t>DD_SCE_ID</t>
  </si>
  <si>
    <t>DD_TPE_ID</t>
  </si>
  <si>
    <t>Descartado por no ser arq prioritario</t>
  </si>
  <si>
    <t>Descartado porque siempre coge el PER_ID menor</t>
  </si>
  <si>
    <t>OFI_ID</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</si>
</sst>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1"/>
      <color theme="0"/>
      <name val="Calibri"/>
      <family val="2"/>
      <scheme val="minor"/>
    </font>
    <font>
      <b/>
      <sz val="11"/>
      <color theme="9" tint="-0.499984740745262"/>
      <name val="Calibri"/>
      <family val="2"/>
      <scheme val="minor"/>
    </font>
    <font>
      <sz val="10"/>
      <color theme="9" tint="-0.499984740745262"/>
      <name val="Calibri"/>
      <family val="2"/>
      <scheme val="minor"/>
    </font>
    <font>
      <i/>
      <sz val="10"/>
      <color theme="9" tint="-0.499984740745262"/>
      <name val="Calibri"/>
      <family val="2"/>
      <scheme val="minor"/>
    </font>
    <font>
      <sz val="10"/>
      <color rgb="FF000000"/>
      <name val="Courier New"/>
      <family val="3"/>
    </font>
    <font>
      <b/>
      <sz val="11"/>
      <color rgb="FF974706"/>
      <name val="Calibri"/>
      <family val="2"/>
    </font>
    <font>
      <sz val="10"/>
      <color rgb="FF974706"/>
      <name val="Calibri"/>
      <family val="2"/>
    </font>
    <font>
      <i/>
      <sz val="10"/>
      <color rgb="FF974706"/>
      <name val="Calibri"/>
      <family val="2"/>
    </font>
    <font>
      <sz val="11"/>
      <color theme="1"/>
      <name val="Calibri"/>
      <family val="2"/>
    </font>
    <font>
      <b/>
      <sz val="11"/>
      <name val="Calibri"/>
      <family val="2"/>
    </font>
    <font>
      <sz val="10"/>
      <name val="Calibri"/>
      <family val="2"/>
    </font>
    <font>
      <i/>
      <sz val="10"/>
      <name val="Calibri"/>
      <family val="2"/>
    </font>
    <font>
      <sz val="11"/>
      <name val="Calibri"/>
      <family val="2"/>
    </font>
    <font>
      <sz val="11"/>
      <color rgb="FFFF0000"/>
      <name val="Calibri"/>
      <family val="2"/>
      <scheme val="minor"/>
    </font>
    <font>
      <strike/>
      <sz val="11"/>
      <color rgb="FFFF0000"/>
      <name val="Calibri"/>
      <family val="2"/>
      <scheme val="minor"/>
    </font>
  </fonts>
  <fills count="15">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
      <patternFill patternType="solid">
        <fgColor rgb="FFFCD5B4"/>
        <bgColor rgb="FF000000"/>
      </patternFill>
    </fill>
    <fill>
      <patternFill patternType="solid">
        <fgColor rgb="FFD9D9D9"/>
        <bgColor rgb="FF000000"/>
      </patternFill>
    </fill>
    <fill>
      <patternFill patternType="solid">
        <fgColor theme="6"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3" tint="0.39997558519241921"/>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theme="9" tint="-0.249977111117893"/>
      </left>
      <right style="thin">
        <color theme="9" tint="-0.249977111117893"/>
      </right>
      <top style="thin">
        <color theme="9" tint="-0.249977111117893"/>
      </top>
      <bottom style="thin">
        <color theme="9" tint="-0.249977111117893"/>
      </bottom>
      <diagonal/>
    </border>
    <border>
      <left style="thin">
        <color rgb="FFE26B0A"/>
      </left>
      <right style="thin">
        <color rgb="FFE26B0A"/>
      </right>
      <top style="thin">
        <color rgb="FFE26B0A"/>
      </top>
      <bottom style="thin">
        <color rgb="FFE26B0A"/>
      </bottom>
      <diagonal/>
    </border>
  </borders>
  <cellStyleXfs count="1">
    <xf numFmtId="0" fontId="0" fillId="0" borderId="0"/>
  </cellStyleXfs>
  <cellXfs count="54">
    <xf numFmtId="0" fontId="0" fillId="0" borderId="0" xfId="0"/>
    <xf numFmtId="0" fontId="0" fillId="0" borderId="0" xfId="0" applyAlignment="1">
      <alignment horizontal="center"/>
    </xf>
    <xf numFmtId="0" fontId="0" fillId="2" borderId="0" xfId="0" applyFill="1"/>
    <xf numFmtId="0" fontId="0" fillId="2" borderId="0" xfId="0" applyFill="1" applyAlignment="1"/>
    <xf numFmtId="0" fontId="0" fillId="0" borderId="0" xfId="0" applyFill="1" applyAlignment="1"/>
    <xf numFmtId="0" fontId="0" fillId="0" borderId="0" xfId="0" applyFill="1"/>
    <xf numFmtId="0" fontId="2" fillId="3" borderId="2" xfId="0" applyFont="1" applyFill="1" applyBorder="1" applyAlignment="1">
      <alignment horizontal="center"/>
    </xf>
    <xf numFmtId="0" fontId="2" fillId="3" borderId="0" xfId="0" applyFont="1" applyFill="1" applyBorder="1" applyAlignment="1">
      <alignment horizontal="center"/>
    </xf>
    <xf numFmtId="0" fontId="3" fillId="3" borderId="2" xfId="0" applyFont="1" applyFill="1" applyBorder="1" applyAlignment="1">
      <alignment horizontal="center"/>
    </xf>
    <xf numFmtId="0" fontId="3" fillId="3" borderId="0" xfId="0" applyFont="1" applyFill="1" applyBorder="1" applyAlignment="1">
      <alignment horizontal="center"/>
    </xf>
    <xf numFmtId="0" fontId="4" fillId="3" borderId="0" xfId="0" applyFont="1" applyFill="1" applyBorder="1" applyAlignment="1">
      <alignment horizontal="center"/>
    </xf>
    <xf numFmtId="0" fontId="0" fillId="0" borderId="3" xfId="0" applyBorder="1" applyAlignment="1">
      <alignment horizontal="center"/>
    </xf>
    <xf numFmtId="0" fontId="5" fillId="4" borderId="0" xfId="0" applyFont="1" applyFill="1" applyBorder="1"/>
    <xf numFmtId="0" fontId="6" fillId="5" borderId="2" xfId="0" applyFont="1" applyFill="1" applyBorder="1" applyAlignment="1">
      <alignment horizontal="center"/>
    </xf>
    <xf numFmtId="0" fontId="6" fillId="5" borderId="0" xfId="0" applyFont="1" applyFill="1" applyBorder="1" applyAlignment="1">
      <alignment horizontal="center"/>
    </xf>
    <xf numFmtId="0" fontId="7" fillId="5" borderId="2" xfId="0" applyFont="1" applyFill="1" applyBorder="1" applyAlignment="1">
      <alignment horizontal="center"/>
    </xf>
    <xf numFmtId="0" fontId="7" fillId="5" borderId="0" xfId="0" applyFont="1" applyFill="1" applyBorder="1" applyAlignment="1">
      <alignment horizontal="center"/>
    </xf>
    <xf numFmtId="0" fontId="8" fillId="5" borderId="0" xfId="0" applyFont="1" applyFill="1" applyBorder="1" applyAlignment="1">
      <alignment horizontal="center"/>
    </xf>
    <xf numFmtId="0" fontId="9" fillId="0" borderId="4" xfId="0" applyFont="1" applyFill="1" applyBorder="1" applyAlignment="1">
      <alignment horizontal="center"/>
    </xf>
    <xf numFmtId="0" fontId="10" fillId="0" borderId="0" xfId="0" applyFont="1" applyFill="1" applyBorder="1" applyAlignment="1">
      <alignment horizontal="center"/>
    </xf>
    <xf numFmtId="0" fontId="11" fillId="0" borderId="0" xfId="0" applyFont="1" applyFill="1" applyBorder="1" applyAlignment="1">
      <alignment horizontal="center"/>
    </xf>
    <xf numFmtId="0" fontId="12" fillId="0" borderId="0" xfId="0" applyFont="1" applyFill="1" applyBorder="1" applyAlignment="1">
      <alignment horizontal="center"/>
    </xf>
    <xf numFmtId="0" fontId="13" fillId="0" borderId="0" xfId="0" applyFont="1" applyFill="1" applyBorder="1" applyAlignment="1">
      <alignment horizontal="center"/>
    </xf>
    <xf numFmtId="0" fontId="0" fillId="7" borderId="1" xfId="0" applyFill="1" applyBorder="1"/>
    <xf numFmtId="0" fontId="0" fillId="8" borderId="1" xfId="0" applyFill="1" applyBorder="1"/>
    <xf numFmtId="0" fontId="0" fillId="7" borderId="0" xfId="0" applyFill="1" applyBorder="1"/>
    <xf numFmtId="0" fontId="0" fillId="8" borderId="0" xfId="0" applyFill="1" applyBorder="1"/>
    <xf numFmtId="0" fontId="0" fillId="6" borderId="0" xfId="0" applyFill="1" applyBorder="1"/>
    <xf numFmtId="0" fontId="0" fillId="0" borderId="0" xfId="0" applyFill="1" applyAlignment="1">
      <alignment horizontal="center"/>
    </xf>
    <xf numFmtId="0" fontId="0" fillId="0" borderId="0" xfId="0" applyFill="1" applyBorder="1"/>
    <xf numFmtId="0" fontId="0" fillId="9" borderId="0" xfId="0" applyFill="1" applyBorder="1"/>
    <xf numFmtId="0" fontId="0" fillId="10" borderId="0" xfId="0" applyFill="1"/>
    <xf numFmtId="0" fontId="0" fillId="8" borderId="0" xfId="0" applyFill="1"/>
    <xf numFmtId="0" fontId="1" fillId="11" borderId="0" xfId="0" applyFont="1" applyFill="1"/>
    <xf numFmtId="0" fontId="0" fillId="12" borderId="0" xfId="0" applyFill="1"/>
    <xf numFmtId="0" fontId="0" fillId="12" borderId="0" xfId="0" applyFill="1" applyBorder="1"/>
    <xf numFmtId="0" fontId="0" fillId="14" borderId="0" xfId="0" applyFill="1" applyBorder="1"/>
    <xf numFmtId="0" fontId="0" fillId="14" borderId="0" xfId="0" applyFill="1"/>
    <xf numFmtId="0" fontId="1" fillId="11" borderId="0" xfId="0" applyFont="1" applyFill="1" applyAlignment="1"/>
    <xf numFmtId="0" fontId="1" fillId="0" borderId="0" xfId="0" applyFont="1" applyFill="1" applyAlignment="1"/>
    <xf numFmtId="0" fontId="0" fillId="13" borderId="1" xfId="0" applyFill="1" applyBorder="1"/>
    <xf numFmtId="0" fontId="0" fillId="12" borderId="1" xfId="0" applyFill="1" applyBorder="1"/>
    <xf numFmtId="0" fontId="0" fillId="14" borderId="1" xfId="0" applyFill="1" applyBorder="1"/>
    <xf numFmtId="0" fontId="15" fillId="7" borderId="1" xfId="0" applyFont="1" applyFill="1" applyBorder="1"/>
    <xf numFmtId="0" fontId="14" fillId="0" borderId="0" xfId="0" applyFont="1"/>
    <xf numFmtId="0" fontId="15" fillId="8" borderId="1" xfId="0" applyFont="1" applyFill="1" applyBorder="1"/>
    <xf numFmtId="0" fontId="15" fillId="13" borderId="1" xfId="0" applyFont="1" applyFill="1" applyBorder="1"/>
    <xf numFmtId="0" fontId="15" fillId="12" borderId="1" xfId="0" applyFont="1" applyFill="1" applyBorder="1"/>
    <xf numFmtId="0" fontId="15" fillId="14" borderId="1" xfId="0" applyFont="1" applyFill="1" applyBorder="1"/>
    <xf numFmtId="0" fontId="0" fillId="2" borderId="0" xfId="0" applyFill="1" applyAlignment="1">
      <alignment horizontal="center"/>
    </xf>
    <xf numFmtId="0" fontId="1" fillId="11" borderId="0" xfId="0" applyFont="1" applyFill="1" applyAlignment="1">
      <alignment horizontal="center"/>
    </xf>
    <xf numFmtId="0" fontId="0" fillId="10" borderId="0" xfId="0" applyFill="1" applyAlignment="1">
      <alignment horizontal="center"/>
    </xf>
    <xf numFmtId="0" fontId="0" fillId="6" borderId="1" xfId="0" applyFill="1" applyBorder="1"/>
    <xf numFmtId="0" fontId="0" fillId="9" borderId="1" xfId="0"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Git-Dev/Cliente/ClienteBankia/rec-batch/integration-tests/02-rearquetipadoYRuptura/xls/confi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SQUEMAS"/>
      <sheetName val="CARTERAS"/>
      <sheetName val="DICCIONARIOS"/>
      <sheetName val="VALORES POR DEFECTO"/>
      <sheetName val="SQL BUILDER"/>
      <sheetName val="SQL SCRIPT"/>
      <sheetName val="XML SCRIPT"/>
    </sheetNames>
    <sheetDataSet>
      <sheetData sheetId="0"/>
      <sheetData sheetId="1" refreshError="1"/>
      <sheetData sheetId="2"/>
      <sheetData sheetId="3" refreshError="1"/>
      <sheetData sheetId="4"/>
      <sheetData sheetId="5"/>
      <sheetData sheetId="6"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18"/>
  <sheetViews>
    <sheetView workbookViewId="0">
      <selection activeCell="K10" sqref="K10"/>
    </sheetView>
  </sheetViews>
  <sheetFormatPr baseColWidth="10" defaultRowHeight="15" x14ac:dyDescent="0.25"/>
  <cols>
    <col min="1" max="1" width="12.28515625" bestFit="1" customWidth="1"/>
    <col min="2" max="2" width="23.42578125" bestFit="1" customWidth="1"/>
    <col min="3" max="3" width="26.42578125" bestFit="1" customWidth="1"/>
    <col min="4" max="4" width="17.5703125" bestFit="1" customWidth="1"/>
    <col min="5" max="5" width="23.28515625" bestFit="1" customWidth="1"/>
    <col min="7" max="7" width="10" bestFit="1" customWidth="1"/>
    <col min="8" max="8" width="11.28515625" bestFit="1" customWidth="1"/>
    <col min="9" max="9" width="17.5703125" bestFit="1" customWidth="1"/>
    <col min="10" max="10" width="8.42578125" customWidth="1"/>
    <col min="11" max="11" width="255.7109375" bestFit="1" customWidth="1"/>
    <col min="12" max="12" width="9" bestFit="1" customWidth="1"/>
    <col min="13" max="13" width="16.7109375" bestFit="1" customWidth="1"/>
    <col min="14" max="14" width="15" customWidth="1"/>
    <col min="15" max="15" width="19.7109375" bestFit="1" customWidth="1"/>
    <col min="17" max="17" width="255.7109375" bestFit="1" customWidth="1"/>
  </cols>
  <sheetData>
    <row r="2" spans="1:15" x14ac:dyDescent="0.25">
      <c r="A2" s="6" t="s">
        <v>8</v>
      </c>
      <c r="B2" s="7" t="s">
        <v>9</v>
      </c>
      <c r="C2" s="7" t="s">
        <v>10</v>
      </c>
      <c r="D2" s="7" t="s">
        <v>11</v>
      </c>
      <c r="E2" s="7" t="s">
        <v>12</v>
      </c>
      <c r="G2" s="19"/>
      <c r="H2" s="19"/>
      <c r="I2" s="19"/>
      <c r="J2" s="19"/>
      <c r="K2" s="12" t="s">
        <v>51</v>
      </c>
      <c r="L2" s="19"/>
      <c r="M2" s="19"/>
      <c r="N2" s="19"/>
      <c r="O2" s="19"/>
    </row>
    <row r="3" spans="1:15" x14ac:dyDescent="0.25">
      <c r="A3" s="8" t="s">
        <v>13</v>
      </c>
      <c r="B3" s="9" t="s">
        <v>14</v>
      </c>
      <c r="C3" s="9" t="s">
        <v>15</v>
      </c>
      <c r="D3" s="10" t="s">
        <v>16</v>
      </c>
      <c r="E3" s="9"/>
      <c r="G3" s="20"/>
      <c r="H3" s="20"/>
      <c r="I3" s="21"/>
      <c r="J3" s="21"/>
      <c r="K3" s="12" t="s">
        <v>52</v>
      </c>
      <c r="L3" s="20"/>
      <c r="M3" s="20"/>
      <c r="N3" s="20"/>
      <c r="O3" s="20"/>
    </row>
    <row r="4" spans="1:15" x14ac:dyDescent="0.25">
      <c r="A4" s="11">
        <f>ROW() - 2</f>
        <v>2</v>
      </c>
      <c r="B4" s="11" t="s">
        <v>17</v>
      </c>
      <c r="C4" s="11">
        <v>29</v>
      </c>
      <c r="D4" s="11" t="s">
        <v>18</v>
      </c>
      <c r="E4" s="11" t="s">
        <v>19</v>
      </c>
      <c r="G4" s="22"/>
      <c r="H4" s="22"/>
      <c r="I4" s="22"/>
      <c r="J4" s="22"/>
      <c r="K4" s="12" t="s">
        <v>53</v>
      </c>
      <c r="L4" s="22"/>
      <c r="M4" s="22"/>
      <c r="N4" s="22"/>
      <c r="O4" s="22"/>
    </row>
    <row r="5" spans="1:15" x14ac:dyDescent="0.25">
      <c r="A5" s="11">
        <v>2</v>
      </c>
      <c r="B5" s="11" t="s">
        <v>20</v>
      </c>
      <c r="C5" s="11">
        <v>100</v>
      </c>
      <c r="D5" s="11" t="s">
        <v>18</v>
      </c>
      <c r="E5" s="11" t="s">
        <v>19</v>
      </c>
      <c r="G5" s="22"/>
      <c r="H5" s="22"/>
      <c r="I5" s="22"/>
      <c r="J5" s="22"/>
      <c r="K5" s="12" t="s">
        <v>54</v>
      </c>
      <c r="L5" s="22"/>
      <c r="M5" s="22"/>
      <c r="N5" s="22"/>
      <c r="O5" s="22"/>
    </row>
    <row r="6" spans="1:15" x14ac:dyDescent="0.25">
      <c r="A6" s="11">
        <v>3</v>
      </c>
      <c r="B6" s="11" t="s">
        <v>21</v>
      </c>
      <c r="C6" s="11">
        <v>29</v>
      </c>
      <c r="D6" s="11" t="s">
        <v>18</v>
      </c>
      <c r="E6" s="11" t="s">
        <v>22</v>
      </c>
      <c r="G6" s="22"/>
      <c r="H6" s="22"/>
      <c r="I6" s="22"/>
      <c r="J6" s="22"/>
      <c r="K6" s="12" t="s">
        <v>55</v>
      </c>
      <c r="L6" s="22"/>
      <c r="M6" s="22"/>
      <c r="N6" s="22"/>
      <c r="O6" s="22"/>
    </row>
    <row r="7" spans="1:15" x14ac:dyDescent="0.25">
      <c r="A7" s="11">
        <v>4</v>
      </c>
      <c r="B7" s="11" t="s">
        <v>23</v>
      </c>
      <c r="C7" s="11" t="s">
        <v>23</v>
      </c>
      <c r="D7" s="11" t="s">
        <v>24</v>
      </c>
      <c r="E7" s="11" t="s">
        <v>25</v>
      </c>
      <c r="G7" s="22"/>
      <c r="H7" s="22"/>
      <c r="I7" s="22"/>
      <c r="J7" s="22"/>
      <c r="K7" s="22"/>
      <c r="L7" s="22"/>
      <c r="M7" s="22"/>
      <c r="N7" s="22"/>
      <c r="O7" s="22"/>
    </row>
    <row r="8" spans="1:15" x14ac:dyDescent="0.25">
      <c r="A8" s="11"/>
      <c r="B8" s="11"/>
      <c r="C8" s="11"/>
      <c r="D8" s="11"/>
      <c r="E8" s="11"/>
      <c r="G8" s="22"/>
      <c r="H8" s="22"/>
      <c r="I8" s="22"/>
      <c r="J8" s="22"/>
      <c r="K8" s="22"/>
      <c r="L8" s="22"/>
      <c r="M8" s="22"/>
      <c r="N8" s="22"/>
      <c r="O8" s="22"/>
    </row>
    <row r="12" spans="1:15" x14ac:dyDescent="0.25">
      <c r="A12" s="13" t="s">
        <v>26</v>
      </c>
      <c r="B12" s="14" t="s">
        <v>27</v>
      </c>
      <c r="C12" s="14" t="s">
        <v>28</v>
      </c>
      <c r="D12" s="14" t="s">
        <v>29</v>
      </c>
      <c r="E12" s="14" t="s">
        <v>30</v>
      </c>
      <c r="F12" s="14" t="s">
        <v>31</v>
      </c>
      <c r="G12" s="14" t="s">
        <v>32</v>
      </c>
      <c r="H12" s="14" t="s">
        <v>33</v>
      </c>
      <c r="I12" s="14" t="s">
        <v>34</v>
      </c>
    </row>
    <row r="13" spans="1:15" x14ac:dyDescent="0.25">
      <c r="A13" s="15" t="s">
        <v>26</v>
      </c>
      <c r="B13" s="16" t="s">
        <v>35</v>
      </c>
      <c r="C13" s="17" t="s">
        <v>36</v>
      </c>
      <c r="D13" s="17" t="s">
        <v>37</v>
      </c>
      <c r="E13" s="16" t="s">
        <v>16</v>
      </c>
      <c r="F13" s="16" t="s">
        <v>38</v>
      </c>
      <c r="G13" s="16" t="s">
        <v>39</v>
      </c>
      <c r="H13" s="16" t="s">
        <v>40</v>
      </c>
      <c r="I13" s="16" t="s">
        <v>16</v>
      </c>
    </row>
    <row r="14" spans="1:15" x14ac:dyDescent="0.25">
      <c r="A14" s="18">
        <v>1</v>
      </c>
      <c r="B14" s="18">
        <v>1</v>
      </c>
      <c r="C14" s="18">
        <v>1</v>
      </c>
      <c r="D14" s="18" t="s">
        <v>41</v>
      </c>
      <c r="E14" s="18" t="s">
        <v>42</v>
      </c>
      <c r="F14" s="18">
        <v>1</v>
      </c>
      <c r="G14" s="18" t="s">
        <v>43</v>
      </c>
      <c r="H14" s="18" t="s">
        <v>44</v>
      </c>
      <c r="I14" s="18" t="s">
        <v>45</v>
      </c>
    </row>
    <row r="15" spans="1:15" x14ac:dyDescent="0.25">
      <c r="A15" s="18">
        <v>2</v>
      </c>
      <c r="B15" s="18">
        <v>2</v>
      </c>
      <c r="C15" s="18">
        <v>1</v>
      </c>
      <c r="D15" s="18" t="s">
        <v>46</v>
      </c>
      <c r="E15" s="18" t="s">
        <v>42</v>
      </c>
      <c r="F15" s="18">
        <v>1</v>
      </c>
      <c r="G15" s="18" t="s">
        <v>43</v>
      </c>
      <c r="H15" s="18" t="s">
        <v>44</v>
      </c>
      <c r="I15" s="18" t="s">
        <v>45</v>
      </c>
    </row>
    <row r="16" spans="1:15" x14ac:dyDescent="0.25">
      <c r="A16" s="18">
        <v>3</v>
      </c>
      <c r="B16" s="18">
        <v>3</v>
      </c>
      <c r="C16" s="18">
        <v>1</v>
      </c>
      <c r="D16" s="18" t="s">
        <v>47</v>
      </c>
      <c r="E16" s="18" t="s">
        <v>42</v>
      </c>
      <c r="F16" s="18">
        <v>1</v>
      </c>
      <c r="G16" s="18" t="s">
        <v>43</v>
      </c>
      <c r="H16" s="18" t="s">
        <v>44</v>
      </c>
      <c r="I16" s="18" t="s">
        <v>45</v>
      </c>
    </row>
    <row r="17" spans="1:9" x14ac:dyDescent="0.25">
      <c r="A17" s="18">
        <v>4</v>
      </c>
      <c r="B17" s="18">
        <v>4</v>
      </c>
      <c r="C17" s="18">
        <v>1</v>
      </c>
      <c r="D17" s="18" t="s">
        <v>48</v>
      </c>
      <c r="E17" s="18" t="s">
        <v>42</v>
      </c>
      <c r="F17" s="18">
        <v>1</v>
      </c>
      <c r="G17" s="18" t="s">
        <v>43</v>
      </c>
      <c r="H17" s="18" t="s">
        <v>44</v>
      </c>
      <c r="I17" s="18" t="s">
        <v>45</v>
      </c>
    </row>
    <row r="18" spans="1:9" x14ac:dyDescent="0.25">
      <c r="A18" s="18">
        <v>4</v>
      </c>
      <c r="B18" s="18">
        <v>5</v>
      </c>
      <c r="C18" s="18">
        <v>2</v>
      </c>
      <c r="D18" s="18" t="s">
        <v>49</v>
      </c>
      <c r="E18" s="18" t="s">
        <v>42</v>
      </c>
      <c r="F18" s="18">
        <v>2</v>
      </c>
      <c r="G18" s="18" t="s">
        <v>43</v>
      </c>
      <c r="H18" s="18" t="s">
        <v>50</v>
      </c>
      <c r="I18" s="18" t="s">
        <v>45</v>
      </c>
    </row>
  </sheetData>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disablePrompts="1" count="5">
        <x14:dataValidation type="list" allowBlank="1" showInputMessage="1" showErrorMessage="1">
          <x14:formula1>
            <xm:f>[1]DICCIONARIOS!#REF!</xm:f>
          </x14:formula1>
          <xm:sqref>E4:E8</xm:sqref>
        </x14:dataValidation>
        <x14:dataValidation type="list" allowBlank="1" showInputMessage="1" showErrorMessage="1">
          <x14:formula1>
            <xm:f>[1]DICCIONARIOS!#REF!</xm:f>
          </x14:formula1>
          <xm:sqref>D4:D8</xm:sqref>
        </x14:dataValidation>
        <x14:dataValidation type="list" allowBlank="1" showInputMessage="1" showErrorMessage="1">
          <x14:formula1>
            <xm:f>[1]DICCIONARIOS!#REF!</xm:f>
          </x14:formula1>
          <xm:sqref>O4:O8 I14:I18</xm:sqref>
        </x14:dataValidation>
        <x14:dataValidation type="list" allowBlank="1" showInputMessage="1" showErrorMessage="1">
          <x14:formula1>
            <xm:f>[1]DICCIONARIOS!#REF!</xm:f>
          </x14:formula1>
          <xm:sqref>E14:E18 K7:K8</xm:sqref>
        </x14:dataValidation>
        <x14:dataValidation type="list" allowBlank="1" showInputMessage="1" showErrorMessage="1">
          <x14:formula1>
            <xm:f>[1]ESQUEMAS!#REF!</xm:f>
          </x14:formula1>
          <xm:sqref>G4:G8 A14:A18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O54"/>
  <sheetViews>
    <sheetView workbookViewId="0">
      <pane ySplit="2" topLeftCell="A3" activePane="bottomLeft" state="frozen"/>
      <selection pane="bottomLeft" activeCell="C10" sqref="C10"/>
    </sheetView>
  </sheetViews>
  <sheetFormatPr baseColWidth="10" defaultColWidth="9.140625" defaultRowHeight="15" x14ac:dyDescent="0.25"/>
  <cols>
    <col min="1" max="2" width="15.42578125" style="5" customWidth="1"/>
    <col min="3" max="4" width="25.42578125" customWidth="1"/>
    <col min="6" max="6" width="16.28515625" customWidth="1"/>
    <col min="7" max="7" width="14.85546875" customWidth="1"/>
    <col min="8" max="8" width="14.85546875" style="5" customWidth="1"/>
    <col min="9" max="9" width="19" bestFit="1" customWidth="1"/>
    <col min="10" max="10" width="19" customWidth="1"/>
    <col min="11" max="13" width="16.7109375" customWidth="1"/>
    <col min="14" max="14" width="12.85546875" bestFit="1" customWidth="1"/>
    <col min="15" max="15" width="13.28515625" bestFit="1" customWidth="1"/>
  </cols>
  <sheetData>
    <row r="1" spans="1:15" x14ac:dyDescent="0.25">
      <c r="A1" s="49" t="s">
        <v>59</v>
      </c>
      <c r="B1" s="49"/>
      <c r="C1" s="49"/>
      <c r="D1" s="49"/>
      <c r="E1" s="28"/>
      <c r="F1" s="49" t="s">
        <v>4</v>
      </c>
      <c r="G1" s="49"/>
      <c r="H1" s="28"/>
      <c r="I1" s="49" t="s">
        <v>60</v>
      </c>
      <c r="J1" s="49"/>
      <c r="L1" s="49" t="s">
        <v>7</v>
      </c>
      <c r="M1" s="49"/>
      <c r="N1" s="49"/>
      <c r="O1" s="49"/>
    </row>
    <row r="2" spans="1:15" x14ac:dyDescent="0.25">
      <c r="A2" s="2" t="s">
        <v>1</v>
      </c>
      <c r="B2" s="2" t="s">
        <v>80</v>
      </c>
      <c r="C2" s="2" t="s">
        <v>62</v>
      </c>
      <c r="D2" s="2" t="s">
        <v>5</v>
      </c>
      <c r="E2" s="5"/>
      <c r="F2" s="2" t="s">
        <v>2</v>
      </c>
      <c r="G2" s="2" t="s">
        <v>1</v>
      </c>
      <c r="I2" s="2" t="s">
        <v>63</v>
      </c>
      <c r="J2" s="2" t="s">
        <v>0</v>
      </c>
      <c r="L2" s="2" t="s">
        <v>1</v>
      </c>
      <c r="M2" s="2" t="s">
        <v>0</v>
      </c>
      <c r="N2" s="2" t="s">
        <v>56</v>
      </c>
      <c r="O2" s="2" t="s">
        <v>57</v>
      </c>
    </row>
    <row r="3" spans="1:15" s="29" customFormat="1" x14ac:dyDescent="0.25">
      <c r="A3" s="23">
        <v>1</v>
      </c>
      <c r="B3" s="23">
        <v>100</v>
      </c>
      <c r="C3" s="23">
        <v>100</v>
      </c>
      <c r="D3" s="23" t="s">
        <v>64</v>
      </c>
      <c r="F3" s="30">
        <v>1</v>
      </c>
      <c r="G3" s="30">
        <v>6</v>
      </c>
      <c r="I3" s="25">
        <v>1</v>
      </c>
      <c r="J3" s="25">
        <v>1</v>
      </c>
      <c r="L3" s="25">
        <v>1</v>
      </c>
      <c r="M3" s="25">
        <v>1</v>
      </c>
      <c r="N3" s="25" t="s">
        <v>58</v>
      </c>
      <c r="O3" s="25">
        <v>1</v>
      </c>
    </row>
    <row r="4" spans="1:15" s="29" customFormat="1" x14ac:dyDescent="0.25">
      <c r="A4" s="24">
        <v>2</v>
      </c>
      <c r="B4" s="24">
        <v>100</v>
      </c>
      <c r="C4" s="24">
        <v>200</v>
      </c>
      <c r="D4" s="24" t="s">
        <v>64</v>
      </c>
      <c r="F4" s="30">
        <v>2</v>
      </c>
      <c r="G4" s="30">
        <v>7</v>
      </c>
      <c r="I4" s="25">
        <v>2</v>
      </c>
      <c r="J4" s="25">
        <v>2</v>
      </c>
      <c r="L4" s="25">
        <v>1</v>
      </c>
      <c r="M4" s="25">
        <v>2</v>
      </c>
      <c r="N4" s="25" t="s">
        <v>58</v>
      </c>
      <c r="O4" s="25">
        <v>2</v>
      </c>
    </row>
    <row r="5" spans="1:15" s="29" customFormat="1" x14ac:dyDescent="0.25">
      <c r="A5" s="52">
        <v>3</v>
      </c>
      <c r="B5" s="52">
        <v>100</v>
      </c>
      <c r="C5" s="52">
        <v>300</v>
      </c>
      <c r="D5" s="52" t="s">
        <v>64</v>
      </c>
      <c r="F5" s="30">
        <v>3</v>
      </c>
      <c r="G5" s="30">
        <v>8</v>
      </c>
      <c r="I5" s="26">
        <v>3</v>
      </c>
      <c r="J5" s="26">
        <v>3</v>
      </c>
      <c r="L5" s="26">
        <v>2</v>
      </c>
      <c r="M5" s="26">
        <v>3</v>
      </c>
      <c r="N5" s="26" t="s">
        <v>58</v>
      </c>
      <c r="O5" s="26">
        <v>1</v>
      </c>
    </row>
    <row r="6" spans="1:15" s="29" customFormat="1" x14ac:dyDescent="0.25">
      <c r="A6" s="41">
        <v>4</v>
      </c>
      <c r="B6" s="41">
        <v>100</v>
      </c>
      <c r="C6" s="41">
        <v>400</v>
      </c>
      <c r="D6" s="41" t="s">
        <v>64</v>
      </c>
      <c r="F6" s="30">
        <v>4</v>
      </c>
      <c r="G6" s="30">
        <v>9</v>
      </c>
      <c r="I6" s="26">
        <v>4</v>
      </c>
      <c r="J6" s="26">
        <v>4</v>
      </c>
      <c r="L6" s="26">
        <v>2</v>
      </c>
      <c r="M6" s="26">
        <v>4</v>
      </c>
      <c r="N6" s="26" t="s">
        <v>58</v>
      </c>
      <c r="O6" s="26">
        <v>2</v>
      </c>
    </row>
    <row r="7" spans="1:15" s="29" customFormat="1" x14ac:dyDescent="0.25">
      <c r="A7" s="42">
        <v>5</v>
      </c>
      <c r="B7" s="42">
        <v>100</v>
      </c>
      <c r="C7" s="42">
        <v>500</v>
      </c>
      <c r="D7" s="42" t="s">
        <v>64</v>
      </c>
      <c r="F7" s="30">
        <v>5</v>
      </c>
      <c r="G7" s="30">
        <v>10</v>
      </c>
      <c r="I7" s="27">
        <v>5</v>
      </c>
      <c r="J7" s="27">
        <v>5</v>
      </c>
      <c r="L7" s="27">
        <v>3</v>
      </c>
      <c r="M7" s="27">
        <v>5</v>
      </c>
      <c r="N7" s="27" t="s">
        <v>58</v>
      </c>
      <c r="O7" s="27">
        <v>1</v>
      </c>
    </row>
    <row r="8" spans="1:15" s="29" customFormat="1" x14ac:dyDescent="0.25">
      <c r="A8" s="53">
        <v>6</v>
      </c>
      <c r="B8" s="53">
        <v>100</v>
      </c>
      <c r="C8" s="53">
        <v>100</v>
      </c>
      <c r="D8" s="53" t="s">
        <v>65</v>
      </c>
      <c r="I8" s="27">
        <v>6</v>
      </c>
      <c r="J8" s="27">
        <v>6</v>
      </c>
      <c r="L8" s="27">
        <v>3</v>
      </c>
      <c r="M8" s="27">
        <v>6</v>
      </c>
      <c r="N8" s="27" t="s">
        <v>58</v>
      </c>
      <c r="O8" s="27">
        <v>2</v>
      </c>
    </row>
    <row r="9" spans="1:15" s="29" customFormat="1" x14ac:dyDescent="0.25">
      <c r="A9" s="53">
        <v>7</v>
      </c>
      <c r="B9" s="53">
        <v>100</v>
      </c>
      <c r="C9" s="53">
        <v>200</v>
      </c>
      <c r="D9" s="53" t="s">
        <v>65</v>
      </c>
      <c r="L9" s="35">
        <v>4</v>
      </c>
      <c r="M9" s="35">
        <v>7</v>
      </c>
      <c r="N9" s="35" t="s">
        <v>58</v>
      </c>
      <c r="O9" s="35">
        <v>1</v>
      </c>
    </row>
    <row r="10" spans="1:15" s="29" customFormat="1" x14ac:dyDescent="0.25">
      <c r="A10" s="53">
        <v>8</v>
      </c>
      <c r="B10" s="53">
        <v>100</v>
      </c>
      <c r="C10" s="53">
        <v>300</v>
      </c>
      <c r="D10" s="53" t="s">
        <v>65</v>
      </c>
      <c r="L10" s="35">
        <v>4</v>
      </c>
      <c r="M10" s="35">
        <v>8</v>
      </c>
      <c r="N10" s="35" t="s">
        <v>58</v>
      </c>
      <c r="O10" s="35">
        <v>2</v>
      </c>
    </row>
    <row r="11" spans="1:15" s="29" customFormat="1" x14ac:dyDescent="0.25">
      <c r="A11" s="53">
        <v>9</v>
      </c>
      <c r="B11" s="53">
        <v>100</v>
      </c>
      <c r="C11" s="53">
        <v>400</v>
      </c>
      <c r="D11" s="53" t="s">
        <v>65</v>
      </c>
      <c r="L11" s="36">
        <v>5</v>
      </c>
      <c r="M11" s="36">
        <v>9</v>
      </c>
      <c r="N11" s="36" t="s">
        <v>58</v>
      </c>
      <c r="O11" s="36">
        <v>1</v>
      </c>
    </row>
    <row r="12" spans="1:15" s="29" customFormat="1" x14ac:dyDescent="0.25">
      <c r="A12" s="53">
        <v>10</v>
      </c>
      <c r="B12" s="53">
        <v>100</v>
      </c>
      <c r="C12" s="53">
        <v>500</v>
      </c>
      <c r="D12" s="53" t="s">
        <v>65</v>
      </c>
      <c r="L12" s="36">
        <v>5</v>
      </c>
      <c r="M12" s="36">
        <v>10</v>
      </c>
      <c r="N12" s="36" t="s">
        <v>58</v>
      </c>
      <c r="O12" s="36">
        <v>2</v>
      </c>
    </row>
    <row r="13" spans="1:15" s="29" customFormat="1" x14ac:dyDescent="0.25"/>
    <row r="14" spans="1:15" s="29" customFormat="1" x14ac:dyDescent="0.25"/>
    <row r="15" spans="1:15" s="29" customFormat="1" x14ac:dyDescent="0.25"/>
    <row r="16" spans="1:15" s="29" customFormat="1" x14ac:dyDescent="0.25"/>
    <row r="17" s="29" customFormat="1" x14ac:dyDescent="0.25"/>
    <row r="18" s="29" customFormat="1" x14ac:dyDescent="0.25"/>
    <row r="19" s="29" customFormat="1" x14ac:dyDescent="0.25"/>
    <row r="20" s="29" customFormat="1" x14ac:dyDescent="0.25"/>
    <row r="21" s="29" customFormat="1" x14ac:dyDescent="0.25"/>
    <row r="22" s="29" customFormat="1" x14ac:dyDescent="0.25"/>
    <row r="23" s="29" customFormat="1" x14ac:dyDescent="0.25"/>
    <row r="24" s="29" customFormat="1" x14ac:dyDescent="0.25"/>
    <row r="25" s="29" customFormat="1" x14ac:dyDescent="0.25"/>
    <row r="26" s="29" customFormat="1" x14ac:dyDescent="0.25"/>
    <row r="27" s="29" customFormat="1" x14ac:dyDescent="0.25"/>
    <row r="28" s="29" customFormat="1" x14ac:dyDescent="0.25"/>
    <row r="29" s="29" customFormat="1" x14ac:dyDescent="0.25"/>
    <row r="30" s="29" customFormat="1" x14ac:dyDescent="0.25"/>
    <row r="31" s="29" customFormat="1" x14ac:dyDescent="0.25"/>
    <row r="32" s="29" customFormat="1" x14ac:dyDescent="0.25"/>
    <row r="33" s="29" customFormat="1" x14ac:dyDescent="0.25"/>
    <row r="34" s="29" customFormat="1" x14ac:dyDescent="0.25"/>
    <row r="35" s="29" customFormat="1" x14ac:dyDescent="0.25"/>
    <row r="36" s="29" customFormat="1" x14ac:dyDescent="0.25"/>
    <row r="37" s="29" customFormat="1" x14ac:dyDescent="0.25"/>
    <row r="38" s="29" customFormat="1" x14ac:dyDescent="0.25"/>
    <row r="39" s="29" customFormat="1" x14ac:dyDescent="0.25"/>
    <row r="40" s="29" customFormat="1" x14ac:dyDescent="0.25"/>
    <row r="41" s="29" customFormat="1" x14ac:dyDescent="0.25"/>
    <row r="42" s="29" customFormat="1" x14ac:dyDescent="0.25"/>
    <row r="43" s="29" customFormat="1" x14ac:dyDescent="0.25"/>
    <row r="44" s="29" customFormat="1" x14ac:dyDescent="0.25"/>
    <row r="45" s="29" customFormat="1" x14ac:dyDescent="0.25"/>
    <row r="46" s="29" customFormat="1" x14ac:dyDescent="0.25"/>
    <row r="47" s="29" customFormat="1" x14ac:dyDescent="0.25"/>
    <row r="48" s="29" customFormat="1" x14ac:dyDescent="0.25"/>
    <row r="49" s="29" customFormat="1" x14ac:dyDescent="0.25"/>
    <row r="50" s="29" customFormat="1" x14ac:dyDescent="0.25"/>
    <row r="51" s="29" customFormat="1" x14ac:dyDescent="0.25"/>
    <row r="52" s="29" customFormat="1" x14ac:dyDescent="0.25"/>
    <row r="53" s="29" customFormat="1" x14ac:dyDescent="0.25"/>
    <row r="54" s="29" customFormat="1" x14ac:dyDescent="0.25"/>
  </sheetData>
  <mergeCells count="4">
    <mergeCell ref="F1:G1"/>
    <mergeCell ref="L1:O1"/>
    <mergeCell ref="I1:J1"/>
    <mergeCell ref="A1:D1"/>
  </mergeCells>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sheetPr>
  <dimension ref="A1:D13"/>
  <sheetViews>
    <sheetView workbookViewId="0">
      <selection activeCell="D4" sqref="D4"/>
    </sheetView>
  </sheetViews>
  <sheetFormatPr baseColWidth="10" defaultRowHeight="15" x14ac:dyDescent="0.25"/>
  <cols>
    <col min="1" max="4" width="12.5703125" customWidth="1"/>
  </cols>
  <sheetData>
    <row r="1" spans="1:4" x14ac:dyDescent="0.25">
      <c r="A1" s="50" t="s">
        <v>61</v>
      </c>
      <c r="B1" s="50"/>
      <c r="C1" s="50"/>
      <c r="D1" s="50"/>
    </row>
    <row r="2" spans="1:4" x14ac:dyDescent="0.25">
      <c r="A2" s="33" t="s">
        <v>0</v>
      </c>
      <c r="B2" s="33" t="s">
        <v>76</v>
      </c>
      <c r="C2" s="33" t="s">
        <v>77</v>
      </c>
      <c r="D2" s="33" t="s">
        <v>73</v>
      </c>
    </row>
    <row r="3" spans="1:4" x14ac:dyDescent="0.25">
      <c r="A3" s="25">
        <v>1</v>
      </c>
      <c r="B3" s="25">
        <v>1</v>
      </c>
      <c r="C3" s="25">
        <v>1</v>
      </c>
      <c r="D3" s="25">
        <v>1</v>
      </c>
    </row>
    <row r="4" spans="1:4" x14ac:dyDescent="0.25">
      <c r="A4" s="25">
        <v>1</v>
      </c>
      <c r="B4" s="25">
        <v>1</v>
      </c>
      <c r="C4" s="25">
        <v>1</v>
      </c>
      <c r="D4" s="25">
        <v>2</v>
      </c>
    </row>
    <row r="5" spans="1:4" x14ac:dyDescent="0.25">
      <c r="A5" s="25">
        <v>2</v>
      </c>
      <c r="B5" s="25">
        <v>1</v>
      </c>
      <c r="C5" s="25">
        <v>1</v>
      </c>
      <c r="D5" s="25">
        <v>2</v>
      </c>
    </row>
    <row r="6" spans="1:4" x14ac:dyDescent="0.25">
      <c r="A6" s="26">
        <v>3</v>
      </c>
      <c r="B6" s="26">
        <v>1</v>
      </c>
      <c r="C6" s="26">
        <v>1</v>
      </c>
      <c r="D6" s="26">
        <v>2</v>
      </c>
    </row>
    <row r="7" spans="1:4" x14ac:dyDescent="0.25">
      <c r="A7" s="26">
        <v>4</v>
      </c>
      <c r="B7" s="26">
        <v>1</v>
      </c>
      <c r="C7" s="26">
        <v>1</v>
      </c>
      <c r="D7" s="26">
        <v>2</v>
      </c>
    </row>
    <row r="8" spans="1:4" x14ac:dyDescent="0.25">
      <c r="A8" s="27">
        <v>5</v>
      </c>
      <c r="B8" s="27">
        <v>1</v>
      </c>
      <c r="C8" s="27">
        <v>1</v>
      </c>
      <c r="D8" s="27">
        <v>1</v>
      </c>
    </row>
    <row r="9" spans="1:4" x14ac:dyDescent="0.25">
      <c r="A9" s="27">
        <v>6</v>
      </c>
      <c r="B9" s="27">
        <v>1</v>
      </c>
      <c r="C9" s="27">
        <v>1</v>
      </c>
      <c r="D9" s="27">
        <v>1</v>
      </c>
    </row>
    <row r="10" spans="1:4" x14ac:dyDescent="0.25">
      <c r="A10" s="35">
        <v>7</v>
      </c>
      <c r="B10" s="35">
        <v>1</v>
      </c>
      <c r="C10" s="35">
        <v>1</v>
      </c>
      <c r="D10" s="34">
        <v>1</v>
      </c>
    </row>
    <row r="11" spans="1:4" x14ac:dyDescent="0.25">
      <c r="A11" s="35">
        <v>8</v>
      </c>
      <c r="B11" s="35">
        <v>1</v>
      </c>
      <c r="C11" s="35">
        <v>1</v>
      </c>
      <c r="D11" s="34">
        <v>1</v>
      </c>
    </row>
    <row r="12" spans="1:4" x14ac:dyDescent="0.25">
      <c r="A12" s="36">
        <v>9</v>
      </c>
      <c r="B12" s="36">
        <v>1</v>
      </c>
      <c r="C12" s="36">
        <v>1</v>
      </c>
      <c r="D12" s="37">
        <v>2</v>
      </c>
    </row>
    <row r="13" spans="1:4" x14ac:dyDescent="0.25">
      <c r="A13" s="36">
        <v>10</v>
      </c>
      <c r="B13" s="36">
        <v>1</v>
      </c>
      <c r="C13" s="36">
        <v>1</v>
      </c>
      <c r="D13" s="37">
        <v>2</v>
      </c>
    </row>
  </sheetData>
  <mergeCells count="1">
    <mergeCell ref="A1:D1"/>
  </mergeCell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topLeftCell="C1" workbookViewId="0">
      <pane ySplit="2" topLeftCell="A3" activePane="bottomLeft" state="frozen"/>
      <selection pane="bottomLeft" activeCell="M11" sqref="M11"/>
    </sheetView>
  </sheetViews>
  <sheetFormatPr baseColWidth="10" defaultRowHeight="15" x14ac:dyDescent="0.25"/>
  <cols>
    <col min="1" max="2" width="17" customWidth="1"/>
    <col min="3" max="3" width="27.85546875" customWidth="1"/>
    <col min="4" max="5" width="17" customWidth="1"/>
    <col min="7" max="7" width="15.5703125" customWidth="1"/>
    <col min="8" max="8" width="16" customWidth="1"/>
    <col min="9" max="9" width="17.140625" customWidth="1"/>
    <col min="11" max="14" width="20.5703125" customWidth="1"/>
    <col min="15" max="15" width="45.5703125" bestFit="1" customWidth="1"/>
  </cols>
  <sheetData>
    <row r="1" spans="1:15" x14ac:dyDescent="0.25">
      <c r="A1" s="51" t="s">
        <v>66</v>
      </c>
      <c r="B1" s="51"/>
      <c r="C1" s="51"/>
      <c r="D1" s="51"/>
      <c r="E1" s="51"/>
      <c r="G1" s="51" t="s">
        <v>67</v>
      </c>
      <c r="H1" s="51"/>
      <c r="I1" s="51"/>
      <c r="K1" s="51" t="s">
        <v>68</v>
      </c>
      <c r="L1" s="51"/>
      <c r="M1" s="51"/>
      <c r="N1" s="51"/>
    </row>
    <row r="2" spans="1:15" x14ac:dyDescent="0.25">
      <c r="A2" s="31" t="s">
        <v>0</v>
      </c>
      <c r="B2" s="31" t="s">
        <v>3</v>
      </c>
      <c r="C2" s="31" t="s">
        <v>69</v>
      </c>
      <c r="D2" s="31" t="s">
        <v>70</v>
      </c>
      <c r="E2" s="31" t="s">
        <v>71</v>
      </c>
      <c r="G2" s="31" t="s">
        <v>1</v>
      </c>
      <c r="H2" s="31" t="s">
        <v>0</v>
      </c>
      <c r="I2" s="31" t="s">
        <v>3</v>
      </c>
      <c r="K2" s="31" t="s">
        <v>1</v>
      </c>
      <c r="L2" s="31" t="s">
        <v>0</v>
      </c>
      <c r="M2" s="31" t="s">
        <v>3</v>
      </c>
      <c r="N2" s="31" t="s">
        <v>72</v>
      </c>
    </row>
    <row r="3" spans="1:15" x14ac:dyDescent="0.25">
      <c r="A3" s="25">
        <v>1</v>
      </c>
      <c r="B3" s="25">
        <v>4</v>
      </c>
      <c r="C3" s="25" t="s">
        <v>48</v>
      </c>
      <c r="D3" s="25">
        <v>1</v>
      </c>
      <c r="E3" s="25" t="s">
        <v>74</v>
      </c>
      <c r="G3" s="34">
        <v>4</v>
      </c>
      <c r="H3" s="34">
        <v>7</v>
      </c>
      <c r="I3" s="34">
        <v>4</v>
      </c>
      <c r="K3" s="23">
        <v>1</v>
      </c>
      <c r="L3" s="23">
        <v>1</v>
      </c>
      <c r="M3" s="23">
        <v>4</v>
      </c>
      <c r="N3" s="23">
        <v>100</v>
      </c>
    </row>
    <row r="4" spans="1:15" x14ac:dyDescent="0.25">
      <c r="A4" s="25">
        <v>2</v>
      </c>
      <c r="B4" s="25">
        <v>5</v>
      </c>
      <c r="C4" s="25" t="s">
        <v>49</v>
      </c>
      <c r="D4" s="25">
        <v>2</v>
      </c>
      <c r="E4" s="25" t="s">
        <v>74</v>
      </c>
      <c r="G4" s="34">
        <v>4</v>
      </c>
      <c r="H4" s="34">
        <v>8</v>
      </c>
      <c r="I4" s="34">
        <v>4</v>
      </c>
      <c r="K4" s="43">
        <v>1</v>
      </c>
      <c r="L4" s="43">
        <v>2</v>
      </c>
      <c r="M4" s="43">
        <v>5</v>
      </c>
      <c r="N4" s="43">
        <v>100</v>
      </c>
      <c r="O4" s="44" t="s">
        <v>78</v>
      </c>
    </row>
    <row r="5" spans="1:15" x14ac:dyDescent="0.25">
      <c r="A5" s="26">
        <v>3</v>
      </c>
      <c r="B5" s="32">
        <v>5</v>
      </c>
      <c r="C5" s="32" t="s">
        <v>49</v>
      </c>
      <c r="D5" s="32">
        <v>2</v>
      </c>
      <c r="E5" s="32" t="s">
        <v>74</v>
      </c>
      <c r="G5" s="37">
        <v>5</v>
      </c>
      <c r="H5" s="36">
        <v>9</v>
      </c>
      <c r="I5" s="37">
        <v>5</v>
      </c>
      <c r="K5" s="24">
        <v>2</v>
      </c>
      <c r="L5" s="24">
        <v>3</v>
      </c>
      <c r="M5" s="24">
        <v>5</v>
      </c>
      <c r="N5" s="24">
        <v>200</v>
      </c>
    </row>
    <row r="6" spans="1:15" x14ac:dyDescent="0.25">
      <c r="A6" s="26">
        <v>4</v>
      </c>
      <c r="B6" s="32">
        <v>5</v>
      </c>
      <c r="C6" s="32" t="s">
        <v>49</v>
      </c>
      <c r="D6" s="32">
        <v>2</v>
      </c>
      <c r="E6" s="32" t="s">
        <v>74</v>
      </c>
      <c r="G6" s="37">
        <v>5</v>
      </c>
      <c r="H6" s="36">
        <v>10</v>
      </c>
      <c r="I6" s="37">
        <v>5</v>
      </c>
      <c r="K6" s="45">
        <v>2</v>
      </c>
      <c r="L6" s="45">
        <v>4</v>
      </c>
      <c r="M6" s="45">
        <v>5</v>
      </c>
      <c r="N6" s="45">
        <v>200</v>
      </c>
      <c r="O6" s="44" t="s">
        <v>79</v>
      </c>
    </row>
    <row r="7" spans="1:15" x14ac:dyDescent="0.25">
      <c r="A7" s="27">
        <v>5</v>
      </c>
      <c r="B7" s="27">
        <v>4</v>
      </c>
      <c r="C7" s="27" t="s">
        <v>48</v>
      </c>
      <c r="D7" s="27">
        <v>1</v>
      </c>
      <c r="E7" s="27" t="s">
        <v>74</v>
      </c>
      <c r="K7" s="40">
        <v>3</v>
      </c>
      <c r="L7" s="40">
        <v>5</v>
      </c>
      <c r="M7" s="40">
        <v>4</v>
      </c>
      <c r="N7" s="40">
        <v>300</v>
      </c>
    </row>
    <row r="8" spans="1:15" x14ac:dyDescent="0.25">
      <c r="A8" s="27">
        <v>6</v>
      </c>
      <c r="B8" s="27">
        <v>4</v>
      </c>
      <c r="C8" s="27" t="s">
        <v>48</v>
      </c>
      <c r="D8" s="27">
        <v>1</v>
      </c>
      <c r="E8" s="27" t="s">
        <v>74</v>
      </c>
      <c r="K8" s="46">
        <v>3</v>
      </c>
      <c r="L8" s="46">
        <v>6</v>
      </c>
      <c r="M8" s="46">
        <v>4</v>
      </c>
      <c r="N8" s="46">
        <v>300</v>
      </c>
      <c r="O8" s="44" t="s">
        <v>79</v>
      </c>
    </row>
    <row r="9" spans="1:15" x14ac:dyDescent="0.25">
      <c r="A9" s="35">
        <v>7</v>
      </c>
      <c r="B9" s="34">
        <v>4</v>
      </c>
      <c r="C9" s="34" t="s">
        <v>48</v>
      </c>
      <c r="D9" s="34">
        <v>1</v>
      </c>
      <c r="E9" s="34" t="s">
        <v>74</v>
      </c>
      <c r="K9" s="41">
        <v>4</v>
      </c>
      <c r="L9" s="41">
        <v>7</v>
      </c>
      <c r="M9" s="41">
        <v>4</v>
      </c>
      <c r="N9" s="41">
        <v>400</v>
      </c>
    </row>
    <row r="10" spans="1:15" x14ac:dyDescent="0.25">
      <c r="A10" s="35">
        <v>8</v>
      </c>
      <c r="B10" s="34">
        <v>4</v>
      </c>
      <c r="C10" s="34" t="s">
        <v>48</v>
      </c>
      <c r="D10" s="34">
        <v>1</v>
      </c>
      <c r="E10" s="34" t="s">
        <v>74</v>
      </c>
      <c r="K10" s="47">
        <v>4</v>
      </c>
      <c r="L10" s="47">
        <v>8</v>
      </c>
      <c r="M10" s="47">
        <v>4</v>
      </c>
      <c r="N10" s="47">
        <v>400</v>
      </c>
      <c r="O10" s="44" t="s">
        <v>79</v>
      </c>
    </row>
    <row r="11" spans="1:15" x14ac:dyDescent="0.25">
      <c r="A11" s="36">
        <v>9</v>
      </c>
      <c r="B11" s="37">
        <v>5</v>
      </c>
      <c r="C11" s="37" t="s">
        <v>49</v>
      </c>
      <c r="D11" s="37">
        <v>2</v>
      </c>
      <c r="E11" s="37" t="s">
        <v>74</v>
      </c>
      <c r="K11" s="42">
        <v>5</v>
      </c>
      <c r="L11" s="42">
        <v>9</v>
      </c>
      <c r="M11" s="42">
        <v>5</v>
      </c>
      <c r="N11" s="42">
        <v>500</v>
      </c>
    </row>
    <row r="12" spans="1:15" x14ac:dyDescent="0.25">
      <c r="A12" s="36">
        <v>10</v>
      </c>
      <c r="B12" s="37">
        <v>5</v>
      </c>
      <c r="C12" s="37" t="s">
        <v>49</v>
      </c>
      <c r="D12" s="37">
        <v>2</v>
      </c>
      <c r="E12" s="37" t="s">
        <v>74</v>
      </c>
      <c r="K12" s="48">
        <v>5</v>
      </c>
      <c r="L12" s="48">
        <v>10</v>
      </c>
      <c r="M12" s="48">
        <v>5</v>
      </c>
      <c r="N12" s="48">
        <v>500</v>
      </c>
      <c r="O12" s="44" t="s">
        <v>79</v>
      </c>
    </row>
  </sheetData>
  <mergeCells count="3">
    <mergeCell ref="A1:E1"/>
    <mergeCell ref="G1:I1"/>
    <mergeCell ref="K1:N1"/>
  </mergeCells>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workbookViewId="0">
      <selection activeCell="A20" sqref="A20"/>
    </sheetView>
  </sheetViews>
  <sheetFormatPr baseColWidth="10" defaultColWidth="9.140625" defaultRowHeight="15" x14ac:dyDescent="0.25"/>
  <cols>
    <col min="1" max="1" width="77.85546875" bestFit="1" customWidth="1"/>
    <col min="2" max="2" width="8.5703125" customWidth="1"/>
    <col min="3" max="3" width="63.5703125" customWidth="1"/>
    <col min="4" max="4" width="8.5703125" customWidth="1"/>
    <col min="5" max="5" width="55.85546875" bestFit="1" customWidth="1"/>
    <col min="7" max="7" width="95.42578125" bestFit="1" customWidth="1"/>
    <col min="9" max="9" width="96.5703125" bestFit="1" customWidth="1"/>
  </cols>
  <sheetData>
    <row r="1" spans="1:12" x14ac:dyDescent="0.25">
      <c r="A1" s="3" t="s">
        <v>59</v>
      </c>
      <c r="B1" s="1" t="s">
        <v>6</v>
      </c>
      <c r="C1" s="3" t="s">
        <v>4</v>
      </c>
      <c r="D1" s="1" t="s">
        <v>6</v>
      </c>
      <c r="E1" s="3" t="s">
        <v>60</v>
      </c>
      <c r="F1" s="1" t="s">
        <v>6</v>
      </c>
      <c r="G1" s="3" t="s">
        <v>7</v>
      </c>
      <c r="H1" s="1" t="s">
        <v>6</v>
      </c>
      <c r="I1" s="38" t="s">
        <v>75</v>
      </c>
      <c r="J1" s="39"/>
      <c r="K1" s="4"/>
      <c r="L1" s="4"/>
    </row>
    <row r="2" spans="1:12" x14ac:dyDescent="0.25">
      <c r="A2" t="str">
        <f>CONCATENATE("INSERT INTO BATCH_DATOS_CNT (CNT_ID, OFI_ID,  CNT_RIESGO) VALUES (",'DATOS ENTRADA'!A3,", ",'DATOS ENTRADA'!B3,", ",'DATOS ENTRADA'!C3,");")</f>
        <v>INSERT INTO BATCH_DATOS_CNT (CNT_ID, OFI_ID,  CNT_RIESGO) VALUES (1, 100, 100);</v>
      </c>
      <c r="C2" t="str">
        <f>CONCATENATE("INSERT INTO BATCH_DATOS_CNT_EXP VALUES (",'DATOS ENTRADA'!F3,",",'DATOS ENTRADA'!G3,");")</f>
        <v>INSERT INTO BATCH_DATOS_CNT_EXP VALUES (1,6);</v>
      </c>
      <c r="E2" t="str">
        <f>CONCATENATE("INSERT INTO BATCH_DATOS_CLI (CLI_ID, PER_ID) VALUES (",'DATOS ENTRADA'!I3,", ",'DATOS ENTRADA'!J3,");")</f>
        <v>INSERT INTO BATCH_DATOS_CLI (CLI_ID, PER_ID) VALUES (1, 1);</v>
      </c>
      <c r="G2" t="str">
        <f>CONCATENATE("INSERT INTO BATCH_DATOS_CNT_PER (CNT_ID, PER_ID, CNT_PER_TIN, CNT_PER_OIN) VALUES (",'DATOS ENTRADA'!L3,", ",'DATOS ENTRADA'!M3,", '",'DATOS ENTRADA'!N3,"', ",'DATOS ENTRADA'!O3,");")</f>
        <v>INSERT INTO BATCH_DATOS_CNT_PER (CNT_ID, PER_ID, CNT_PER_TIN, CNT_PER_OIN) VALUES (1, 1, 'T', 1);</v>
      </c>
      <c r="I2" t="str">
        <f>CONCATENATE("INSERT INTO FAKE_DATA_RULE_ENGINE (PER_ID, DD_SCE_ID, DD_TPE_ID, PER_EXTRA_1) VALUES (",'JOB OUTPUT &amp; VIEWS'!A3,", ",'JOB OUTPUT &amp; VIEWS'!B3,", ",'JOB OUTPUT &amp; VIEWS'!C3,", ",'JOB OUTPUT &amp; VIEWS'!D3,");")</f>
        <v>INSERT INTO FAKE_DATA_RULE_ENGINE (PER_ID, DD_SCE_ID, DD_TPE_ID, PER_EXTRA_1) VALUES (1, 1, 1, 1);</v>
      </c>
    </row>
    <row r="3" spans="1:12" x14ac:dyDescent="0.25">
      <c r="A3" t="str">
        <f>CONCATENATE("INSERT INTO BATCH_DATOS_CNT (CNT_ID, OFI_ID,  CNT_RIESGO) VALUES (",'DATOS ENTRADA'!A4,", ",'DATOS ENTRADA'!B4,", ",'DATOS ENTRADA'!C4,");")</f>
        <v>INSERT INTO BATCH_DATOS_CNT (CNT_ID, OFI_ID,  CNT_RIESGO) VALUES (2, 100, 200);</v>
      </c>
      <c r="C3" t="str">
        <f>CONCATENATE("INSERT INTO BATCH_DATOS_CNT_EXP VALUES (",'DATOS ENTRADA'!F4,",",'DATOS ENTRADA'!G4,");")</f>
        <v>INSERT INTO BATCH_DATOS_CNT_EXP VALUES (2,7);</v>
      </c>
      <c r="E3" t="str">
        <f>CONCATENATE("INSERT INTO BATCH_DATOS_CLI (CLI_ID, PER_ID) VALUES (",'DATOS ENTRADA'!I4,", ",'DATOS ENTRADA'!J4,");")</f>
        <v>INSERT INTO BATCH_DATOS_CLI (CLI_ID, PER_ID) VALUES (2, 2);</v>
      </c>
      <c r="G3" t="str">
        <f>CONCATENATE("INSERT INTO BATCH_DATOS_CNT_PER (CNT_ID, PER_ID, CNT_PER_TIN, CNT_PER_OIN) VALUES (",'DATOS ENTRADA'!L4,", ",'DATOS ENTRADA'!M4,", '",'DATOS ENTRADA'!N4,"', ",'DATOS ENTRADA'!O4,");")</f>
        <v>INSERT INTO BATCH_DATOS_CNT_PER (CNT_ID, PER_ID, CNT_PER_TIN, CNT_PER_OIN) VALUES (1, 2, 'T', 2);</v>
      </c>
      <c r="I3" t="str">
        <f>CONCATENATE("INSERT INTO FAKE_DATA_RULE_ENGINE (PER_ID, DD_SCE_ID, DD_TPE_ID, PER_EXTRA_1) VALUES (",'JOB OUTPUT &amp; VIEWS'!A4,", ",'JOB OUTPUT &amp; VIEWS'!B4,", ",'JOB OUTPUT &amp; VIEWS'!C4,", ",'JOB OUTPUT &amp; VIEWS'!D4,");")</f>
        <v>INSERT INTO FAKE_DATA_RULE_ENGINE (PER_ID, DD_SCE_ID, DD_TPE_ID, PER_EXTRA_1) VALUES (1, 1, 1, 2);</v>
      </c>
    </row>
    <row r="4" spans="1:12" x14ac:dyDescent="0.25">
      <c r="A4" t="str">
        <f>CONCATENATE("INSERT INTO BATCH_DATOS_CNT (CNT_ID, OFI_ID,  CNT_RIESGO) VALUES (",'DATOS ENTRADA'!A5,", ",'DATOS ENTRADA'!B5,", ",'DATOS ENTRADA'!C5,");")</f>
        <v>INSERT INTO BATCH_DATOS_CNT (CNT_ID, OFI_ID,  CNT_RIESGO) VALUES (3, 100, 300);</v>
      </c>
      <c r="C4" t="str">
        <f>CONCATENATE("INSERT INTO BATCH_DATOS_CNT_EXP VALUES (",'DATOS ENTRADA'!F5,",",'DATOS ENTRADA'!G5,");")</f>
        <v>INSERT INTO BATCH_DATOS_CNT_EXP VALUES (3,8);</v>
      </c>
      <c r="E4" t="str">
        <f>CONCATENATE("INSERT INTO BATCH_DATOS_CLI (CLI_ID, PER_ID) VALUES (",'DATOS ENTRADA'!I5,", ",'DATOS ENTRADA'!J5,");")</f>
        <v>INSERT INTO BATCH_DATOS_CLI (CLI_ID, PER_ID) VALUES (3, 3);</v>
      </c>
      <c r="G4" t="str">
        <f>CONCATENATE("INSERT INTO BATCH_DATOS_CNT_PER (CNT_ID, PER_ID, CNT_PER_TIN, CNT_PER_OIN) VALUES (",'DATOS ENTRADA'!L5,", ",'DATOS ENTRADA'!M5,", '",'DATOS ENTRADA'!N5,"', ",'DATOS ENTRADA'!O5,");")</f>
        <v>INSERT INTO BATCH_DATOS_CNT_PER (CNT_ID, PER_ID, CNT_PER_TIN, CNT_PER_OIN) VALUES (2, 3, 'T', 1);</v>
      </c>
      <c r="I4" t="str">
        <f>CONCATENATE("INSERT INTO FAKE_DATA_RULE_ENGINE (PER_ID, DD_SCE_ID, DD_TPE_ID, PER_EXTRA_1) VALUES (",'JOB OUTPUT &amp; VIEWS'!A5,", ",'JOB OUTPUT &amp; VIEWS'!B5,", ",'JOB OUTPUT &amp; VIEWS'!C5,", ",'JOB OUTPUT &amp; VIEWS'!D5,");")</f>
        <v>INSERT INTO FAKE_DATA_RULE_ENGINE (PER_ID, DD_SCE_ID, DD_TPE_ID, PER_EXTRA_1) VALUES (2, 1, 1, 2);</v>
      </c>
    </row>
    <row r="5" spans="1:12" x14ac:dyDescent="0.25">
      <c r="A5" t="str">
        <f>CONCATENATE("INSERT INTO BATCH_DATOS_CNT (CNT_ID, OFI_ID,  CNT_RIESGO) VALUES (",'DATOS ENTRADA'!A6,", ",'DATOS ENTRADA'!B6,", ",'DATOS ENTRADA'!C6,");")</f>
        <v>INSERT INTO BATCH_DATOS_CNT (CNT_ID, OFI_ID,  CNT_RIESGO) VALUES (4, 100, 400);</v>
      </c>
      <c r="C5" t="str">
        <f>CONCATENATE("INSERT INTO BATCH_DATOS_CNT_EXP VALUES (",'DATOS ENTRADA'!F6,",",'DATOS ENTRADA'!G6,");")</f>
        <v>INSERT INTO BATCH_DATOS_CNT_EXP VALUES (4,9);</v>
      </c>
      <c r="E5" t="str">
        <f>CONCATENATE("INSERT INTO BATCH_DATOS_CLI (CLI_ID, PER_ID) VALUES (",'DATOS ENTRADA'!I6,", ",'DATOS ENTRADA'!J6,");")</f>
        <v>INSERT INTO BATCH_DATOS_CLI (CLI_ID, PER_ID) VALUES (4, 4);</v>
      </c>
      <c r="G5" t="str">
        <f>CONCATENATE("INSERT INTO BATCH_DATOS_CNT_PER (CNT_ID, PER_ID, CNT_PER_TIN, CNT_PER_OIN) VALUES (",'DATOS ENTRADA'!L6,", ",'DATOS ENTRADA'!M6,", '",'DATOS ENTRADA'!N6,"', ",'DATOS ENTRADA'!O6,");")</f>
        <v>INSERT INTO BATCH_DATOS_CNT_PER (CNT_ID, PER_ID, CNT_PER_TIN, CNT_PER_OIN) VALUES (2, 4, 'T', 2);</v>
      </c>
      <c r="I5" t="str">
        <f>CONCATENATE("INSERT INTO FAKE_DATA_RULE_ENGINE (PER_ID, DD_SCE_ID, DD_TPE_ID, PER_EXTRA_1) VALUES (",'JOB OUTPUT &amp; VIEWS'!A6,", ",'JOB OUTPUT &amp; VIEWS'!B6,", ",'JOB OUTPUT &amp; VIEWS'!C6,", ",'JOB OUTPUT &amp; VIEWS'!D6,");")</f>
        <v>INSERT INTO FAKE_DATA_RULE_ENGINE (PER_ID, DD_SCE_ID, DD_TPE_ID, PER_EXTRA_1) VALUES (3, 1, 1, 2);</v>
      </c>
    </row>
    <row r="6" spans="1:12" x14ac:dyDescent="0.25">
      <c r="A6" t="str">
        <f>CONCATENATE("INSERT INTO BATCH_DATOS_CNT (CNT_ID, OFI_ID,  CNT_RIESGO) VALUES (",'DATOS ENTRADA'!A7,", ",'DATOS ENTRADA'!B7,", ",'DATOS ENTRADA'!C7,");")</f>
        <v>INSERT INTO BATCH_DATOS_CNT (CNT_ID, OFI_ID,  CNT_RIESGO) VALUES (5, 100, 500);</v>
      </c>
      <c r="C6" t="str">
        <f>CONCATENATE("INSERT INTO BATCH_DATOS_CNT_EXP VALUES (",'DATOS ENTRADA'!F7,",",'DATOS ENTRADA'!G7,");")</f>
        <v>INSERT INTO BATCH_DATOS_CNT_EXP VALUES (5,10);</v>
      </c>
      <c r="E6" t="str">
        <f>CONCATENATE("INSERT INTO BATCH_DATOS_CLI (CLI_ID, PER_ID) VALUES (",'DATOS ENTRADA'!I7,", ",'DATOS ENTRADA'!J7,");")</f>
        <v>INSERT INTO BATCH_DATOS_CLI (CLI_ID, PER_ID) VALUES (5, 5);</v>
      </c>
      <c r="G6" t="str">
        <f>CONCATENATE("INSERT INTO BATCH_DATOS_CNT_PER (CNT_ID, PER_ID, CNT_PER_TIN, CNT_PER_OIN) VALUES (",'DATOS ENTRADA'!L7,", ",'DATOS ENTRADA'!M7,", '",'DATOS ENTRADA'!N7,"', ",'DATOS ENTRADA'!O7,");")</f>
        <v>INSERT INTO BATCH_DATOS_CNT_PER (CNT_ID, PER_ID, CNT_PER_TIN, CNT_PER_OIN) VALUES (3, 5, 'T', 1);</v>
      </c>
      <c r="I6" t="str">
        <f>CONCATENATE("INSERT INTO FAKE_DATA_RULE_ENGINE (PER_ID, DD_SCE_ID, DD_TPE_ID, PER_EXTRA_1) VALUES (",'JOB OUTPUT &amp; VIEWS'!A7,", ",'JOB OUTPUT &amp; VIEWS'!B7,", ",'JOB OUTPUT &amp; VIEWS'!C7,", ",'JOB OUTPUT &amp; VIEWS'!D7,");")</f>
        <v>INSERT INTO FAKE_DATA_RULE_ENGINE (PER_ID, DD_SCE_ID, DD_TPE_ID, PER_EXTRA_1) VALUES (4, 1, 1, 2);</v>
      </c>
    </row>
    <row r="7" spans="1:12" x14ac:dyDescent="0.25">
      <c r="A7" t="str">
        <f>CONCATENATE("INSERT INTO BATCH_DATOS_CNT (CNT_ID, OFI_ID,  CNT_RIESGO) VALUES (",'DATOS ENTRADA'!A8,", ",'DATOS ENTRADA'!B8,", ",'DATOS ENTRADA'!C8,");")</f>
        <v>INSERT INTO BATCH_DATOS_CNT (CNT_ID, OFI_ID,  CNT_RIESGO) VALUES (6, 100, 100);</v>
      </c>
      <c r="E7" t="str">
        <f>CONCATENATE("INSERT INTO BATCH_DATOS_CLI (CLI_ID, PER_ID) VALUES (",'DATOS ENTRADA'!I8,", ",'DATOS ENTRADA'!J8,");")</f>
        <v>INSERT INTO BATCH_DATOS_CLI (CLI_ID, PER_ID) VALUES (6, 6);</v>
      </c>
      <c r="G7" t="str">
        <f>CONCATENATE("INSERT INTO BATCH_DATOS_CNT_PER (CNT_ID, PER_ID, CNT_PER_TIN, CNT_PER_OIN) VALUES (",'DATOS ENTRADA'!L8,", ",'DATOS ENTRADA'!M8,", '",'DATOS ENTRADA'!N8,"', ",'DATOS ENTRADA'!O8,");")</f>
        <v>INSERT INTO BATCH_DATOS_CNT_PER (CNT_ID, PER_ID, CNT_PER_TIN, CNT_PER_OIN) VALUES (3, 6, 'T', 2);</v>
      </c>
      <c r="I7" t="str">
        <f>CONCATENATE("INSERT INTO FAKE_DATA_RULE_ENGINE (PER_ID, DD_SCE_ID, DD_TPE_ID, PER_EXTRA_1) VALUES (",'JOB OUTPUT &amp; VIEWS'!A8,", ",'JOB OUTPUT &amp; VIEWS'!B8,", ",'JOB OUTPUT &amp; VIEWS'!C8,", ",'JOB OUTPUT &amp; VIEWS'!D8,");")</f>
        <v>INSERT INTO FAKE_DATA_RULE_ENGINE (PER_ID, DD_SCE_ID, DD_TPE_ID, PER_EXTRA_1) VALUES (5, 1, 1, 1);</v>
      </c>
    </row>
    <row r="8" spans="1:12" x14ac:dyDescent="0.25">
      <c r="A8" t="str">
        <f>CONCATENATE("INSERT INTO BATCH_DATOS_CNT (CNT_ID, OFI_ID,  CNT_RIESGO) VALUES (",'DATOS ENTRADA'!A9,", ",'DATOS ENTRADA'!B9,", ",'DATOS ENTRADA'!C9,");")</f>
        <v>INSERT INTO BATCH_DATOS_CNT (CNT_ID, OFI_ID,  CNT_RIESGO) VALUES (7, 100, 200);</v>
      </c>
      <c r="G8" t="str">
        <f>CONCATENATE("INSERT INTO BATCH_DATOS_CNT_PER (CNT_ID, PER_ID, CNT_PER_TIN, CNT_PER_OIN) VALUES (",'DATOS ENTRADA'!L9,", ",'DATOS ENTRADA'!M9,", '",'DATOS ENTRADA'!N9,"', ",'DATOS ENTRADA'!O9,");")</f>
        <v>INSERT INTO BATCH_DATOS_CNT_PER (CNT_ID, PER_ID, CNT_PER_TIN, CNT_PER_OIN) VALUES (4, 7, 'T', 1);</v>
      </c>
      <c r="I8" t="str">
        <f>CONCATENATE("INSERT INTO FAKE_DATA_RULE_ENGINE (PER_ID, DD_SCE_ID, DD_TPE_ID, PER_EXTRA_1) VALUES (",'JOB OUTPUT &amp; VIEWS'!A9,", ",'JOB OUTPUT &amp; VIEWS'!B9,", ",'JOB OUTPUT &amp; VIEWS'!C9,", ",'JOB OUTPUT &amp; VIEWS'!D9,");")</f>
        <v>INSERT INTO FAKE_DATA_RULE_ENGINE (PER_ID, DD_SCE_ID, DD_TPE_ID, PER_EXTRA_1) VALUES (6, 1, 1, 1);</v>
      </c>
    </row>
    <row r="9" spans="1:12" x14ac:dyDescent="0.25">
      <c r="A9" t="str">
        <f>CONCATENATE("INSERT INTO BATCH_DATOS_CNT (CNT_ID, OFI_ID,  CNT_RIESGO) VALUES (",'DATOS ENTRADA'!A10,", ",'DATOS ENTRADA'!B10,", ",'DATOS ENTRADA'!C10,");")</f>
        <v>INSERT INTO BATCH_DATOS_CNT (CNT_ID, OFI_ID,  CNT_RIESGO) VALUES (8, 100, 300);</v>
      </c>
      <c r="G9" t="str">
        <f>CONCATENATE("INSERT INTO BATCH_DATOS_CNT_PER (CNT_ID, PER_ID, CNT_PER_TIN, CNT_PER_OIN) VALUES (",'DATOS ENTRADA'!L10,", ",'DATOS ENTRADA'!M10,", '",'DATOS ENTRADA'!N10,"', ",'DATOS ENTRADA'!O10,");")</f>
        <v>INSERT INTO BATCH_DATOS_CNT_PER (CNT_ID, PER_ID, CNT_PER_TIN, CNT_PER_OIN) VALUES (4, 8, 'T', 2);</v>
      </c>
      <c r="I9" t="str">
        <f>CONCATENATE("INSERT INTO FAKE_DATA_RULE_ENGINE (PER_ID, DD_SCE_ID, DD_TPE_ID, PER_EXTRA_1) VALUES (",'JOB OUTPUT &amp; VIEWS'!A10,", ",'JOB OUTPUT &amp; VIEWS'!B10,", ",'JOB OUTPUT &amp; VIEWS'!C10,", ",'JOB OUTPUT &amp; VIEWS'!D10,");")</f>
        <v>INSERT INTO FAKE_DATA_RULE_ENGINE (PER_ID, DD_SCE_ID, DD_TPE_ID, PER_EXTRA_1) VALUES (7, 1, 1, 1);</v>
      </c>
    </row>
    <row r="10" spans="1:12" x14ac:dyDescent="0.25">
      <c r="A10" t="str">
        <f>CONCATENATE("INSERT INTO BATCH_DATOS_CNT (CNT_ID, OFI_ID,  CNT_RIESGO) VALUES (",'DATOS ENTRADA'!A11,", ",'DATOS ENTRADA'!B11,", ",'DATOS ENTRADA'!C11,");")</f>
        <v>INSERT INTO BATCH_DATOS_CNT (CNT_ID, OFI_ID,  CNT_RIESGO) VALUES (9, 100, 400);</v>
      </c>
      <c r="G10" t="str">
        <f>CONCATENATE("INSERT INTO BATCH_DATOS_CNT_PER (CNT_ID, PER_ID, CNT_PER_TIN, CNT_PER_OIN) VALUES (",'DATOS ENTRADA'!L11,", ",'DATOS ENTRADA'!M11,", '",'DATOS ENTRADA'!N11,"', ",'DATOS ENTRADA'!O11,");")</f>
        <v>INSERT INTO BATCH_DATOS_CNT_PER (CNT_ID, PER_ID, CNT_PER_TIN, CNT_PER_OIN) VALUES (5, 9, 'T', 1);</v>
      </c>
      <c r="I10" t="str">
        <f>CONCATENATE("INSERT INTO FAKE_DATA_RULE_ENGINE (PER_ID, DD_SCE_ID, DD_TPE_ID, PER_EXTRA_1) VALUES (",'JOB OUTPUT &amp; VIEWS'!A11,", ",'JOB OUTPUT &amp; VIEWS'!B11,", ",'JOB OUTPUT &amp; VIEWS'!C11,", ",'JOB OUTPUT &amp; VIEWS'!D11,");")</f>
        <v>INSERT INTO FAKE_DATA_RULE_ENGINE (PER_ID, DD_SCE_ID, DD_TPE_ID, PER_EXTRA_1) VALUES (8, 1, 1, 1);</v>
      </c>
    </row>
    <row r="11" spans="1:12" x14ac:dyDescent="0.25">
      <c r="A11" t="str">
        <f>CONCATENATE("INSERT INTO BATCH_DATOS_CNT (CNT_ID, OFI_ID,  CNT_RIESGO) VALUES (",'DATOS ENTRADA'!A12,", ",'DATOS ENTRADA'!B12,", ",'DATOS ENTRADA'!C12,");")</f>
        <v>INSERT INTO BATCH_DATOS_CNT (CNT_ID, OFI_ID,  CNT_RIESGO) VALUES (10, 100, 500);</v>
      </c>
      <c r="G11" t="str">
        <f>CONCATENATE("INSERT INTO BATCH_DATOS_CNT_PER (CNT_ID, PER_ID, CNT_PER_TIN, CNT_PER_OIN) VALUES (",'DATOS ENTRADA'!L12,", ",'DATOS ENTRADA'!M12,", '",'DATOS ENTRADA'!N12,"', ",'DATOS ENTRADA'!O12,");")</f>
        <v>INSERT INTO BATCH_DATOS_CNT_PER (CNT_ID, PER_ID, CNT_PER_TIN, CNT_PER_OIN) VALUES (5, 10, 'T', 2);</v>
      </c>
      <c r="I11" t="str">
        <f>CONCATENATE("INSERT INTO FAKE_DATA_RULE_ENGINE (PER_ID, DD_SCE_ID, DD_TPE_ID, PER_EXTRA_1) VALUES (",'JOB OUTPUT &amp; VIEWS'!A12,", ",'JOB OUTPUT &amp; VIEWS'!B12,", ",'JOB OUTPUT &amp; VIEWS'!C12,", ",'JOB OUTPUT &amp; VIEWS'!D12,");")</f>
        <v>INSERT INTO FAKE_DATA_RULE_ENGINE (PER_ID, DD_SCE_ID, DD_TPE_ID, PER_EXTRA_1) VALUES (9, 1, 1, 2);</v>
      </c>
    </row>
    <row r="12" spans="1:12" x14ac:dyDescent="0.25">
      <c r="I12" t="str">
        <f>CONCATENATE("INSERT INTO FAKE_DATA_RULE_ENGINE (PER_ID, DD_SCE_ID, DD_TPE_ID, PER_EXTRA_1) VALUES (",'JOB OUTPUT &amp; VIEWS'!A13,", ",'JOB OUTPUT &amp; VIEWS'!B13,", ",'JOB OUTPUT &amp; VIEWS'!C13,", ",'JOB OUTPUT &amp; VIEWS'!D13,");")</f>
        <v>INSERT INTO FAKE_DATA_RULE_ENGINE (PER_ID, DD_SCE_ID, DD_TPE_ID, PER_EXTRA_1) VALUES (10, 1, 1, 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abSelected="1" workbookViewId="0">
      <selection activeCell="A2" sqref="A2"/>
    </sheetView>
  </sheetViews>
  <sheetFormatPr baseColWidth="10" defaultColWidth="9.140625" defaultRowHeight="15" x14ac:dyDescent="0.25"/>
  <cols>
    <col min="1" max="1" width="180" bestFit="1" customWidth="1"/>
    <col min="2" max="2" width="8.5703125" customWidth="1"/>
    <col min="3" max="3" width="159" customWidth="1"/>
    <col min="4" max="4" width="8.5703125" customWidth="1"/>
    <col min="5" max="5" width="156.28515625" bestFit="1" customWidth="1"/>
    <col min="7" max="7" width="203.140625" bestFit="1" customWidth="1"/>
    <col min="9" max="9" width="193.5703125" bestFit="1" customWidth="1"/>
  </cols>
  <sheetData>
    <row r="1" spans="1:9" x14ac:dyDescent="0.25">
      <c r="A1" s="3" t="s">
        <v>59</v>
      </c>
      <c r="B1" s="1" t="s">
        <v>6</v>
      </c>
      <c r="C1" s="3" t="s">
        <v>4</v>
      </c>
      <c r="D1" s="1" t="s">
        <v>6</v>
      </c>
      <c r="E1" s="3" t="s">
        <v>60</v>
      </c>
      <c r="F1" s="1" t="s">
        <v>6</v>
      </c>
      <c r="G1" s="3" t="s">
        <v>7</v>
      </c>
      <c r="H1" s="1" t="s">
        <v>6</v>
      </c>
      <c r="I1" s="38" t="s">
        <v>75</v>
      </c>
    </row>
    <row r="2" spans="1:9" x14ac:dyDescent="0.25">
      <c r="A2" t="str">
        <f>CONCATENATE("&lt;sql&gt; &lt;type&gt;INSERT&lt;/type&gt; &lt;value&gt;",SUBSTITUTE(SQL!A2,";",""),"&lt;/value&gt; &lt;msg&gt;Insertado registro nº ",ROW()-1," en BATCH_DATOS_CNT: &lt;/msg&gt;&lt;/sql&gt;")</f>
        <v>&lt;sql&gt; &lt;type&gt;INSERT&lt;/type&gt; &lt;value&gt;INSERT INTO BATCH_DATOS_CNT (CNT_ID, OFI_ID,  CNT_RIESGO) VALUES (1, 100, 100)&lt;/value&gt; &lt;msg&gt;Insertado registro nº 1 en BATCH_DATOS_CNT: &lt;/msg&gt;&lt;/sql&gt;</v>
      </c>
      <c r="C2" t="str">
        <f>CONCATENATE("&lt;sql&gt; &lt;type&gt;INSERT&lt;/type&gt; &lt;value&gt;",SUBSTITUTE(SQL!C2,";",""),"&lt;/value&gt; &lt;msg&gt;Insertado registro nº ",ROW()-1," en BATCH_DATOS_CNT_EXP: &lt;/msg&gt;&lt;/sql&gt;")</f>
        <v>&lt;sql&gt; &lt;type&gt;INSERT&lt;/type&gt; &lt;value&gt;INSERT INTO BATCH_DATOS_CNT_EXP VALUES (1,6)&lt;/value&gt; &lt;msg&gt;Insertado registro nº 1 en BATCH_DATOS_CNT_EXP: &lt;/msg&gt;&lt;/sql&gt;</v>
      </c>
      <c r="E2" t="str">
        <f>CONCATENATE("&lt;sql&gt; &lt;type&gt;INSERT&lt;/type&gt; &lt;value&gt;",SUBSTITUTE(SQL!E2,";",""),"&lt;/value&gt; &lt;msg&gt;Insertado registro nº ",ROW()-1," en BATCH_DATOS_CLI: &lt;/msg&gt;&lt;/sql&gt;")</f>
        <v>&lt;sql&gt; &lt;type&gt;INSERT&lt;/type&gt; &lt;value&gt;INSERT INTO BATCH_DATOS_CLI (CLI_ID, PER_ID) VALUES (1, 1)&lt;/value&gt; &lt;msg&gt;Insertado registro nº 1 en BATCH_DATOS_CLI: &lt;/msg&gt;&lt;/sql&gt;</v>
      </c>
      <c r="G2" t="str">
        <f>CONCATENATE("&lt;sql&gt; &lt;type&gt;INSERT&lt;/type&gt; &lt;value&gt;",SUBSTITUTE(SQL!G2,";",""),"&lt;/value&gt; &lt;msg&gt;Insertado registro nº ",ROW()-1," en BATCH_DATOS_CNT_PER: &lt;/msg&gt;&lt;/sql&gt;")</f>
        <v>&lt;sql&gt; &lt;type&gt;INSERT&lt;/type&gt; &lt;value&gt;INSERT INTO BATCH_DATOS_CNT_PER (CNT_ID, PER_ID, CNT_PER_TIN, CNT_PER_OIN) VALUES (1, 1, 'T', 1)&lt;/value&gt; &lt;msg&gt;Insertado registro nº 1 en BATCH_DATOS_CNT_PER: &lt;/msg&gt;&lt;/sql&gt;</v>
      </c>
      <c r="I2" t="str">
        <f>CONCATENATE("&lt;sql&gt; &lt;type&gt;INSERT&lt;/type&gt; &lt;value&gt;",SUBSTITUTE(SQL!I2,";",""),"&lt;/value&gt; &lt;msg&gt;Insertado registro nº ",ROW()-1," en FAKE_DATA_RULE_ENGINE: &lt;/msg&gt;&lt;/sql&gt;")</f>
        <v>&lt;sql&gt; &lt;type&gt;INSERT&lt;/type&gt; &lt;value&gt;INSERT INTO FAKE_DATA_RULE_ENGINE (PER_ID, DD_SCE_ID, DD_TPE_ID, PER_EXTRA_1) VALUES (1, 1, 1, 1)&lt;/value&gt; &lt;msg&gt;Insertado registro nº 1 en FAKE_DATA_RULE_ENGINE: &lt;/msg&gt;&lt;/sql&gt;</v>
      </c>
    </row>
    <row r="3" spans="1:9" x14ac:dyDescent="0.25">
      <c r="A3" t="str">
        <f>CONCATENATE("&lt;sql&gt; &lt;type&gt;INSERT&lt;/type&gt; &lt;value&gt;",SUBSTITUTE(SQL!A3,";",""),"&lt;/value&gt; &lt;msg&gt;Insertado registro nº ",ROW()-1," en BATCH_DATOS_CNT: &lt;/msg&gt;&lt;/sql&gt;")</f>
        <v>&lt;sql&gt; &lt;type&gt;INSERT&lt;/type&gt; &lt;value&gt;INSERT INTO BATCH_DATOS_CNT (CNT_ID, OFI_ID,  CNT_RIESGO) VALUES (2, 100, 200)&lt;/value&gt; &lt;msg&gt;Insertado registro nº 2 en BATCH_DATOS_CNT: &lt;/msg&gt;&lt;/sql&gt;</v>
      </c>
      <c r="C3" t="str">
        <f>CONCATENATE("&lt;sql&gt; &lt;type&gt;INSERT&lt;/type&gt; &lt;value&gt;",SUBSTITUTE(SQL!C3,";",""),"&lt;/value&gt; &lt;msg&gt;Insertado registro nº ",ROW()-1," en BATCH_DATOS_CNT_EXP: &lt;/msg&gt;&lt;/sql&gt;")</f>
        <v>&lt;sql&gt; &lt;type&gt;INSERT&lt;/type&gt; &lt;value&gt;INSERT INTO BATCH_DATOS_CNT_EXP VALUES (2,7)&lt;/value&gt; &lt;msg&gt;Insertado registro nº 2 en BATCH_DATOS_CNT_EXP: &lt;/msg&gt;&lt;/sql&gt;</v>
      </c>
      <c r="E3" t="str">
        <f>CONCATENATE("&lt;sql&gt; &lt;type&gt;INSERT&lt;/type&gt; &lt;value&gt;",SUBSTITUTE(SQL!E3,";",""),"&lt;/value&gt; &lt;msg&gt;Insertado registro nº ",ROW()-1," en BATCH_DATOS_CLI: &lt;/msg&gt;&lt;/sql&gt;")</f>
        <v>&lt;sql&gt; &lt;type&gt;INSERT&lt;/type&gt; &lt;value&gt;INSERT INTO BATCH_DATOS_CLI (CLI_ID, PER_ID) VALUES (2, 2)&lt;/value&gt; &lt;msg&gt;Insertado registro nº 2 en BATCH_DATOS_CLI: &lt;/msg&gt;&lt;/sql&gt;</v>
      </c>
      <c r="G3" t="str">
        <f>CONCATENATE("&lt;sql&gt; &lt;type&gt;INSERT&lt;/type&gt; &lt;value&gt;",SUBSTITUTE(SQL!G3,";",""),"&lt;/value&gt; &lt;msg&gt;Insertado registro nº ",ROW()-1," en BATCH_DATOS_CNT_PER: &lt;/msg&gt;&lt;/sql&gt;")</f>
        <v>&lt;sql&gt; &lt;type&gt;INSERT&lt;/type&gt; &lt;value&gt;INSERT INTO BATCH_DATOS_CNT_PER (CNT_ID, PER_ID, CNT_PER_TIN, CNT_PER_OIN) VALUES (1, 2, 'T', 2)&lt;/value&gt; &lt;msg&gt;Insertado registro nº 2 en BATCH_DATOS_CNT_PER: &lt;/msg&gt;&lt;/sql&gt;</v>
      </c>
      <c r="I3" t="str">
        <f>CONCATENATE("&lt;sql&gt; &lt;type&gt;INSERT&lt;/type&gt; &lt;value&gt;",SUBSTITUTE(SQL!I3,";",""),"&lt;/value&gt; &lt;msg&gt;Insertado registro nº ",ROW()-1," en FAKE_DATA_RULE_ENGINE: &lt;/msg&gt;&lt;/sql&gt;")</f>
        <v>&lt;sql&gt; &lt;type&gt;INSERT&lt;/type&gt; &lt;value&gt;INSERT INTO FAKE_DATA_RULE_ENGINE (PER_ID, DD_SCE_ID, DD_TPE_ID, PER_EXTRA_1) VALUES (1, 1, 1, 2)&lt;/value&gt; &lt;msg&gt;Insertado registro nº 2 en FAKE_DATA_RULE_ENGINE: &lt;/msg&gt;&lt;/sql&gt;</v>
      </c>
    </row>
    <row r="4" spans="1:9" x14ac:dyDescent="0.25">
      <c r="A4" t="str">
        <f>CONCATENATE("&lt;sql&gt; &lt;type&gt;INSERT&lt;/type&gt; &lt;value&gt;",SUBSTITUTE(SQL!A4,";",""),"&lt;/value&gt; &lt;msg&gt;Insertado registro nº ",ROW()-1," en BATCH_DATOS_CNT: &lt;/msg&gt;&lt;/sql&gt;")</f>
        <v>&lt;sql&gt; &lt;type&gt;INSERT&lt;/type&gt; &lt;value&gt;INSERT INTO BATCH_DATOS_CNT (CNT_ID, OFI_ID,  CNT_RIESGO) VALUES (3, 100, 300)&lt;/value&gt; &lt;msg&gt;Insertado registro nº 3 en BATCH_DATOS_CNT: &lt;/msg&gt;&lt;/sql&gt;</v>
      </c>
      <c r="C4" t="str">
        <f>CONCATENATE("&lt;sql&gt; &lt;type&gt;INSERT&lt;/type&gt; &lt;value&gt;",SUBSTITUTE(SQL!C4,";",""),"&lt;/value&gt; &lt;msg&gt;Insertado registro nº ",ROW()-1," en BATCH_DATOS_CNT_EXP: &lt;/msg&gt;&lt;/sql&gt;")</f>
        <v>&lt;sql&gt; &lt;type&gt;INSERT&lt;/type&gt; &lt;value&gt;INSERT INTO BATCH_DATOS_CNT_EXP VALUES (3,8)&lt;/value&gt; &lt;msg&gt;Insertado registro nº 3 en BATCH_DATOS_CNT_EXP: &lt;/msg&gt;&lt;/sql&gt;</v>
      </c>
      <c r="E4" t="str">
        <f>CONCATENATE("&lt;sql&gt; &lt;type&gt;INSERT&lt;/type&gt; &lt;value&gt;",SUBSTITUTE(SQL!E4,";",""),"&lt;/value&gt; &lt;msg&gt;Insertado registro nº ",ROW()-1," en BATCH_DATOS_CLI: &lt;/msg&gt;&lt;/sql&gt;")</f>
        <v>&lt;sql&gt; &lt;type&gt;INSERT&lt;/type&gt; &lt;value&gt;INSERT INTO BATCH_DATOS_CLI (CLI_ID, PER_ID) VALUES (3, 3)&lt;/value&gt; &lt;msg&gt;Insertado registro nº 3 en BATCH_DATOS_CLI: &lt;/msg&gt;&lt;/sql&gt;</v>
      </c>
      <c r="G4" t="str">
        <f>CONCATENATE("&lt;sql&gt; &lt;type&gt;INSERT&lt;/type&gt; &lt;value&gt;",SUBSTITUTE(SQL!G4,";",""),"&lt;/value&gt; &lt;msg&gt;Insertado registro nº ",ROW()-1," en BATCH_DATOS_CNT_PER: &lt;/msg&gt;&lt;/sql&gt;")</f>
        <v>&lt;sql&gt; &lt;type&gt;INSERT&lt;/type&gt; &lt;value&gt;INSERT INTO BATCH_DATOS_CNT_PER (CNT_ID, PER_ID, CNT_PER_TIN, CNT_PER_OIN) VALUES (2, 3, 'T', 1)&lt;/value&gt; &lt;msg&gt;Insertado registro nº 3 en BATCH_DATOS_CNT_PER: &lt;/msg&gt;&lt;/sql&gt;</v>
      </c>
      <c r="I4" t="str">
        <f>CONCATENATE("&lt;sql&gt; &lt;type&gt;INSERT&lt;/type&gt; &lt;value&gt;",SUBSTITUTE(SQL!I4,";",""),"&lt;/value&gt; &lt;msg&gt;Insertado registro nº ",ROW()-1," en FAKE_DATA_RULE_ENGINE: &lt;/msg&gt;&lt;/sql&gt;")</f>
        <v>&lt;sql&gt; &lt;type&gt;INSERT&lt;/type&gt; &lt;value&gt;INSERT INTO FAKE_DATA_RULE_ENGINE (PER_ID, DD_SCE_ID, DD_TPE_ID, PER_EXTRA_1) VALUES (2, 1, 1, 2)&lt;/value&gt; &lt;msg&gt;Insertado registro nº 3 en FAKE_DATA_RULE_ENGINE: &lt;/msg&gt;&lt;/sql&gt;</v>
      </c>
    </row>
    <row r="5" spans="1:9" x14ac:dyDescent="0.25">
      <c r="A5" t="str">
        <f>CONCATENATE("&lt;sql&gt; &lt;type&gt;INSERT&lt;/type&gt; &lt;value&gt;",SUBSTITUTE(SQL!A5,";",""),"&lt;/value&gt; &lt;msg&gt;Insertado registro nº ",ROW()-1," en BATCH_DATOS_CNT: &lt;/msg&gt;&lt;/sql&gt;")</f>
        <v>&lt;sql&gt; &lt;type&gt;INSERT&lt;/type&gt; &lt;value&gt;INSERT INTO BATCH_DATOS_CNT (CNT_ID, OFI_ID,  CNT_RIESGO) VALUES (4, 100, 400)&lt;/value&gt; &lt;msg&gt;Insertado registro nº 4 en BATCH_DATOS_CNT: &lt;/msg&gt;&lt;/sql&gt;</v>
      </c>
      <c r="C5" t="str">
        <f>CONCATENATE("&lt;sql&gt; &lt;type&gt;INSERT&lt;/type&gt; &lt;value&gt;",SUBSTITUTE(SQL!C5,";",""),"&lt;/value&gt; &lt;msg&gt;Insertado registro nº ",ROW()-1," en BATCH_DATOS_CNT_EXP: &lt;/msg&gt;&lt;/sql&gt;")</f>
        <v>&lt;sql&gt; &lt;type&gt;INSERT&lt;/type&gt; &lt;value&gt;INSERT INTO BATCH_DATOS_CNT_EXP VALUES (4,9)&lt;/value&gt; &lt;msg&gt;Insertado registro nº 4 en BATCH_DATOS_CNT_EXP: &lt;/msg&gt;&lt;/sql&gt;</v>
      </c>
      <c r="E5" t="str">
        <f>CONCATENATE("&lt;sql&gt; &lt;type&gt;INSERT&lt;/type&gt; &lt;value&gt;",SUBSTITUTE(SQL!E5,";",""),"&lt;/value&gt; &lt;msg&gt;Insertado registro nº ",ROW()-1," en BATCH_DATOS_CLI: &lt;/msg&gt;&lt;/sql&gt;")</f>
        <v>&lt;sql&gt; &lt;type&gt;INSERT&lt;/type&gt; &lt;value&gt;INSERT INTO BATCH_DATOS_CLI (CLI_ID, PER_ID) VALUES (4, 4)&lt;/value&gt; &lt;msg&gt;Insertado registro nº 4 en BATCH_DATOS_CLI: &lt;/msg&gt;&lt;/sql&gt;</v>
      </c>
      <c r="G5" t="str">
        <f>CONCATENATE("&lt;sql&gt; &lt;type&gt;INSERT&lt;/type&gt; &lt;value&gt;",SUBSTITUTE(SQL!G5,";",""),"&lt;/value&gt; &lt;msg&gt;Insertado registro nº ",ROW()-1," en BATCH_DATOS_CNT_PER: &lt;/msg&gt;&lt;/sql&gt;")</f>
        <v>&lt;sql&gt; &lt;type&gt;INSERT&lt;/type&gt; &lt;value&gt;INSERT INTO BATCH_DATOS_CNT_PER (CNT_ID, PER_ID, CNT_PER_TIN, CNT_PER_OIN) VALUES (2, 4, 'T', 2)&lt;/value&gt; &lt;msg&gt;Insertado registro nº 4 en BATCH_DATOS_CNT_PER: &lt;/msg&gt;&lt;/sql&gt;</v>
      </c>
      <c r="I5" t="str">
        <f>CONCATENATE("&lt;sql&gt; &lt;type&gt;INSERT&lt;/type&gt; &lt;value&gt;",SUBSTITUTE(SQL!I5,";",""),"&lt;/value&gt; &lt;msg&gt;Insertado registro nº ",ROW()-1," en FAKE_DATA_RULE_ENGINE: &lt;/msg&gt;&lt;/sql&gt;")</f>
        <v>&lt;sql&gt; &lt;type&gt;INSERT&lt;/type&gt; &lt;value&gt;INSERT INTO FAKE_DATA_RULE_ENGINE (PER_ID, DD_SCE_ID, DD_TPE_ID, PER_EXTRA_1) VALUES (3, 1, 1, 2)&lt;/value&gt; &lt;msg&gt;Insertado registro nº 4 en FAKE_DATA_RULE_ENGINE: &lt;/msg&gt;&lt;/sql&gt;</v>
      </c>
    </row>
    <row r="6" spans="1:9" x14ac:dyDescent="0.25">
      <c r="A6" t="str">
        <f>CONCATENATE("&lt;sql&gt; &lt;type&gt;INSERT&lt;/type&gt; &lt;value&gt;",SUBSTITUTE(SQL!A6,";",""),"&lt;/value&gt; &lt;msg&gt;Insertado registro nº ",ROW()-1," en BATCH_DATOS_CNT: &lt;/msg&gt;&lt;/sql&gt;")</f>
        <v>&lt;sql&gt; &lt;type&gt;INSERT&lt;/type&gt; &lt;value&gt;INSERT INTO BATCH_DATOS_CNT (CNT_ID, OFI_ID,  CNT_RIESGO) VALUES (5, 100, 500)&lt;/value&gt; &lt;msg&gt;Insertado registro nº 5 en BATCH_DATOS_CNT: &lt;/msg&gt;&lt;/sql&gt;</v>
      </c>
      <c r="C6" t="str">
        <f>CONCATENATE("&lt;sql&gt; &lt;type&gt;INSERT&lt;/type&gt; &lt;value&gt;",SUBSTITUTE(SQL!C6,";",""),"&lt;/value&gt; &lt;msg&gt;Insertado registro nº ",ROW()-1," en BATCH_DATOS_CNT_EXP: &lt;/msg&gt;&lt;/sql&gt;")</f>
        <v>&lt;sql&gt; &lt;type&gt;INSERT&lt;/type&gt; &lt;value&gt;INSERT INTO BATCH_DATOS_CNT_EXP VALUES (5,10)&lt;/value&gt; &lt;msg&gt;Insertado registro nº 5 en BATCH_DATOS_CNT_EXP: &lt;/msg&gt;&lt;/sql&gt;</v>
      </c>
      <c r="E6" t="str">
        <f>CONCATENATE("&lt;sql&gt; &lt;type&gt;INSERT&lt;/type&gt; &lt;value&gt;",SUBSTITUTE(SQL!E6,";",""),"&lt;/value&gt; &lt;msg&gt;Insertado registro nº ",ROW()-1," en BATCH_DATOS_CLI: &lt;/msg&gt;&lt;/sql&gt;")</f>
        <v>&lt;sql&gt; &lt;type&gt;INSERT&lt;/type&gt; &lt;value&gt;INSERT INTO BATCH_DATOS_CLI (CLI_ID, PER_ID) VALUES (5, 5)&lt;/value&gt; &lt;msg&gt;Insertado registro nº 5 en BATCH_DATOS_CLI: &lt;/msg&gt;&lt;/sql&gt;</v>
      </c>
      <c r="G6" t="str">
        <f>CONCATENATE("&lt;sql&gt; &lt;type&gt;INSERT&lt;/type&gt; &lt;value&gt;",SUBSTITUTE(SQL!G6,";",""),"&lt;/value&gt; &lt;msg&gt;Insertado registro nº ",ROW()-1," en BATCH_DATOS_CNT_PER: &lt;/msg&gt;&lt;/sql&gt;")</f>
        <v>&lt;sql&gt; &lt;type&gt;INSERT&lt;/type&gt; &lt;value&gt;INSERT INTO BATCH_DATOS_CNT_PER (CNT_ID, PER_ID, CNT_PER_TIN, CNT_PER_OIN) VALUES (3, 5, 'T', 1)&lt;/value&gt; &lt;msg&gt;Insertado registro nº 5 en BATCH_DATOS_CNT_PER: &lt;/msg&gt;&lt;/sql&gt;</v>
      </c>
      <c r="I6" t="str">
        <f>CONCATENATE("&lt;sql&gt; &lt;type&gt;INSERT&lt;/type&gt; &lt;value&gt;",SUBSTITUTE(SQL!I6,";",""),"&lt;/value&gt; &lt;msg&gt;Insertado registro nº ",ROW()-1," en FAKE_DATA_RULE_ENGINE: &lt;/msg&gt;&lt;/sql&gt;")</f>
        <v>&lt;sql&gt; &lt;type&gt;INSERT&lt;/type&gt; &lt;value&gt;INSERT INTO FAKE_DATA_RULE_ENGINE (PER_ID, DD_SCE_ID, DD_TPE_ID, PER_EXTRA_1) VALUES (4, 1, 1, 2)&lt;/value&gt; &lt;msg&gt;Insertado registro nº 5 en FAKE_DATA_RULE_ENGINE: &lt;/msg&gt;&lt;/sql&gt;</v>
      </c>
    </row>
    <row r="7" spans="1:9" x14ac:dyDescent="0.25">
      <c r="A7" t="str">
        <f>CONCATENATE("&lt;sql&gt; &lt;type&gt;INSERT&lt;/type&gt; &lt;value&gt;",SUBSTITUTE(SQL!A7,";",""),"&lt;/value&gt; &lt;msg&gt;Insertado registro nº ",ROW()-1," en BATCH_DATOS_CNT: &lt;/msg&gt;&lt;/sql&gt;")</f>
        <v>&lt;sql&gt; &lt;type&gt;INSERT&lt;/type&gt; &lt;value&gt;INSERT INTO BATCH_DATOS_CNT (CNT_ID, OFI_ID,  CNT_RIESGO) VALUES (6, 100, 100)&lt;/value&gt; &lt;msg&gt;Insertado registro nº 6 en BATCH_DATOS_CNT: &lt;/msg&gt;&lt;/sql&gt;</v>
      </c>
      <c r="E7" t="str">
        <f>CONCATENATE("&lt;sql&gt; &lt;type&gt;INSERT&lt;/type&gt; &lt;value&gt;",SUBSTITUTE(SQL!E7,";",""),"&lt;/value&gt; &lt;msg&gt;Insertado registro nº ",ROW()-1," en BATCH_DATOS_CLI: &lt;/msg&gt;&lt;/sql&gt;")</f>
        <v>&lt;sql&gt; &lt;type&gt;INSERT&lt;/type&gt; &lt;value&gt;INSERT INTO BATCH_DATOS_CLI (CLI_ID, PER_ID) VALUES (6, 6)&lt;/value&gt; &lt;msg&gt;Insertado registro nº 6 en BATCH_DATOS_CLI: &lt;/msg&gt;&lt;/sql&gt;</v>
      </c>
      <c r="G7" t="str">
        <f>CONCATENATE("&lt;sql&gt; &lt;type&gt;INSERT&lt;/type&gt; &lt;value&gt;",SUBSTITUTE(SQL!G7,";",""),"&lt;/value&gt; &lt;msg&gt;Insertado registro nº ",ROW()-1," en BATCH_DATOS_CNT_PER: &lt;/msg&gt;&lt;/sql&gt;")</f>
        <v>&lt;sql&gt; &lt;type&gt;INSERT&lt;/type&gt; &lt;value&gt;INSERT INTO BATCH_DATOS_CNT_PER (CNT_ID, PER_ID, CNT_PER_TIN, CNT_PER_OIN) VALUES (3, 6, 'T', 2)&lt;/value&gt; &lt;msg&gt;Insertado registro nº 6 en BATCH_DATOS_CNT_PER: &lt;/msg&gt;&lt;/sql&gt;</v>
      </c>
      <c r="I7" t="str">
        <f>CONCATENATE("&lt;sql&gt; &lt;type&gt;INSERT&lt;/type&gt; &lt;value&gt;",SUBSTITUTE(SQL!I7,";",""),"&lt;/value&gt; &lt;msg&gt;Insertado registro nº ",ROW()-1," en FAKE_DATA_RULE_ENGINE: &lt;/msg&gt;&lt;/sql&gt;")</f>
        <v>&lt;sql&gt; &lt;type&gt;INSERT&lt;/type&gt; &lt;value&gt;INSERT INTO FAKE_DATA_RULE_ENGINE (PER_ID, DD_SCE_ID, DD_TPE_ID, PER_EXTRA_1) VALUES (5, 1, 1, 1)&lt;/value&gt; &lt;msg&gt;Insertado registro nº 6 en FAKE_DATA_RULE_ENGINE: &lt;/msg&gt;&lt;/sql&gt;</v>
      </c>
    </row>
    <row r="8" spans="1:9" x14ac:dyDescent="0.25">
      <c r="A8" t="str">
        <f>CONCATENATE("&lt;sql&gt; &lt;type&gt;INSERT&lt;/type&gt; &lt;value&gt;",SUBSTITUTE(SQL!A8,";",""),"&lt;/value&gt; &lt;msg&gt;Insertado registro nº ",ROW()-1," en BATCH_DATOS_CNT: &lt;/msg&gt;&lt;/sql&gt;")</f>
        <v>&lt;sql&gt; &lt;type&gt;INSERT&lt;/type&gt; &lt;value&gt;INSERT INTO BATCH_DATOS_CNT (CNT_ID, OFI_ID,  CNT_RIESGO) VALUES (7, 100, 200)&lt;/value&gt; &lt;msg&gt;Insertado registro nº 7 en BATCH_DATOS_CNT: &lt;/msg&gt;&lt;/sql&gt;</v>
      </c>
      <c r="G8" t="str">
        <f>CONCATENATE("&lt;sql&gt; &lt;type&gt;INSERT&lt;/type&gt; &lt;value&gt;",SUBSTITUTE(SQL!G8,";",""),"&lt;/value&gt; &lt;msg&gt;Insertado registro nº ",ROW()-1," en BATCH_DATOS_CNT_PER: &lt;/msg&gt;&lt;/sql&gt;")</f>
        <v>&lt;sql&gt; &lt;type&gt;INSERT&lt;/type&gt; &lt;value&gt;INSERT INTO BATCH_DATOS_CNT_PER (CNT_ID, PER_ID, CNT_PER_TIN, CNT_PER_OIN) VALUES (4, 7, 'T', 1)&lt;/value&gt; &lt;msg&gt;Insertado registro nº 7 en BATCH_DATOS_CNT_PER: &lt;/msg&gt;&lt;/sql&gt;</v>
      </c>
      <c r="I8" t="str">
        <f>CONCATENATE("&lt;sql&gt; &lt;type&gt;INSERT&lt;/type&gt; &lt;value&gt;",SUBSTITUTE(SQL!I8,";",""),"&lt;/value&gt; &lt;msg&gt;Insertado registro nº ",ROW()-1," en FAKE_DATA_RULE_ENGINE: &lt;/msg&gt;&lt;/sql&gt;")</f>
        <v>&lt;sql&gt; &lt;type&gt;INSERT&lt;/type&gt; &lt;value&gt;INSERT INTO FAKE_DATA_RULE_ENGINE (PER_ID, DD_SCE_ID, DD_TPE_ID, PER_EXTRA_1) VALUES (6, 1, 1, 1)&lt;/value&gt; &lt;msg&gt;Insertado registro nº 7 en FAKE_DATA_RULE_ENGINE: &lt;/msg&gt;&lt;/sql&gt;</v>
      </c>
    </row>
    <row r="9" spans="1:9" x14ac:dyDescent="0.25">
      <c r="A9" t="str">
        <f>CONCATENATE("&lt;sql&gt; &lt;type&gt;INSERT&lt;/type&gt; &lt;value&gt;",SUBSTITUTE(SQL!A9,";",""),"&lt;/value&gt; &lt;msg&gt;Insertado registro nº ",ROW()-1," en BATCH_DATOS_CNT: &lt;/msg&gt;&lt;/sql&gt;")</f>
        <v>&lt;sql&gt; &lt;type&gt;INSERT&lt;/type&gt; &lt;value&gt;INSERT INTO BATCH_DATOS_CNT (CNT_ID, OFI_ID,  CNT_RIESGO) VALUES (8, 100, 300)&lt;/value&gt; &lt;msg&gt;Insertado registro nº 8 en BATCH_DATOS_CNT: &lt;/msg&gt;&lt;/sql&gt;</v>
      </c>
      <c r="G9" t="str">
        <f>CONCATENATE("&lt;sql&gt; &lt;type&gt;INSERT&lt;/type&gt; &lt;value&gt;",SUBSTITUTE(SQL!G9,";",""),"&lt;/value&gt; &lt;msg&gt;Insertado registro nº ",ROW()-1," en BATCH_DATOS_CNT_PER: &lt;/msg&gt;&lt;/sql&gt;")</f>
        <v>&lt;sql&gt; &lt;type&gt;INSERT&lt;/type&gt; &lt;value&gt;INSERT INTO BATCH_DATOS_CNT_PER (CNT_ID, PER_ID, CNT_PER_TIN, CNT_PER_OIN) VALUES (4, 8, 'T', 2)&lt;/value&gt; &lt;msg&gt;Insertado registro nº 8 en BATCH_DATOS_CNT_PER: &lt;/msg&gt;&lt;/sql&gt;</v>
      </c>
      <c r="I9" t="str">
        <f>CONCATENATE("&lt;sql&gt; &lt;type&gt;INSERT&lt;/type&gt; &lt;value&gt;",SUBSTITUTE(SQL!I9,";",""),"&lt;/value&gt; &lt;msg&gt;Insertado registro nº ",ROW()-1," en FAKE_DATA_RULE_ENGINE: &lt;/msg&gt;&lt;/sql&gt;")</f>
        <v>&lt;sql&gt; &lt;type&gt;INSERT&lt;/type&gt; &lt;value&gt;INSERT INTO FAKE_DATA_RULE_ENGINE (PER_ID, DD_SCE_ID, DD_TPE_ID, PER_EXTRA_1) VALUES (7, 1, 1, 1)&lt;/value&gt; &lt;msg&gt;Insertado registro nº 8 en FAKE_DATA_RULE_ENGINE: &lt;/msg&gt;&lt;/sql&gt;</v>
      </c>
    </row>
    <row r="10" spans="1:9" x14ac:dyDescent="0.25">
      <c r="A10" t="str">
        <f>CONCATENATE("&lt;sql&gt; &lt;type&gt;INSERT&lt;/type&gt; &lt;value&gt;",SUBSTITUTE(SQL!A10,";",""),"&lt;/value&gt; &lt;msg&gt;Insertado registro nº ",ROW()-1," en BATCH_DATOS_CNT: &lt;/msg&gt;&lt;/sql&gt;")</f>
        <v>&lt;sql&gt; &lt;type&gt;INSERT&lt;/type&gt; &lt;value&gt;INSERT INTO BATCH_DATOS_CNT (CNT_ID, OFI_ID,  CNT_RIESGO) VALUES (9, 100, 400)&lt;/value&gt; &lt;msg&gt;Insertado registro nº 9 en BATCH_DATOS_CNT: &lt;/msg&gt;&lt;/sql&gt;</v>
      </c>
      <c r="G10" t="str">
        <f>CONCATENATE("&lt;sql&gt; &lt;type&gt;INSERT&lt;/type&gt; &lt;value&gt;",SUBSTITUTE(SQL!G10,";",""),"&lt;/value&gt; &lt;msg&gt;Insertado registro nº ",ROW()-1," en BATCH_DATOS_CNT_PER: &lt;/msg&gt;&lt;/sql&gt;")</f>
        <v>&lt;sql&gt; &lt;type&gt;INSERT&lt;/type&gt; &lt;value&gt;INSERT INTO BATCH_DATOS_CNT_PER (CNT_ID, PER_ID, CNT_PER_TIN, CNT_PER_OIN) VALUES (5, 9, 'T', 1)&lt;/value&gt; &lt;msg&gt;Insertado registro nº 9 en BATCH_DATOS_CNT_PER: &lt;/msg&gt;&lt;/sql&gt;</v>
      </c>
      <c r="I10" t="str">
        <f>CONCATENATE("&lt;sql&gt; &lt;type&gt;INSERT&lt;/type&gt; &lt;value&gt;",SUBSTITUTE(SQL!I10,";",""),"&lt;/value&gt; &lt;msg&gt;Insertado registro nº ",ROW()-1," en FAKE_DATA_RULE_ENGINE: &lt;/msg&gt;&lt;/sql&gt;")</f>
        <v>&lt;sql&gt; &lt;type&gt;INSERT&lt;/type&gt; &lt;value&gt;INSERT INTO FAKE_DATA_RULE_ENGINE (PER_ID, DD_SCE_ID, DD_TPE_ID, PER_EXTRA_1) VALUES (8, 1, 1, 1)&lt;/value&gt; &lt;msg&gt;Insertado registro nº 9 en FAKE_DATA_RULE_ENGINE: &lt;/msg&gt;&lt;/sql&gt;</v>
      </c>
    </row>
    <row r="11" spans="1:9" x14ac:dyDescent="0.25">
      <c r="A11" t="str">
        <f>CONCATENATE("&lt;sql&gt; &lt;type&gt;INSERT&lt;/type&gt; &lt;value&gt;",SUBSTITUTE(SQL!A11,";",""),"&lt;/value&gt; &lt;msg&gt;Insertado registro nº ",ROW()-1," en BATCH_DATOS_CNT: &lt;/msg&gt;&lt;/sql&gt;")</f>
        <v>&lt;sql&gt; &lt;type&gt;INSERT&lt;/type&gt; &lt;value&gt;INSERT INTO BATCH_DATOS_CNT (CNT_ID, OFI_ID,  CNT_RIESGO) VALUES (10, 100, 500)&lt;/value&gt; &lt;msg&gt;Insertado registro nº 10 en BATCH_DATOS_CNT: &lt;/msg&gt;&lt;/sql&gt;</v>
      </c>
      <c r="G11" t="str">
        <f>CONCATENATE("&lt;sql&gt; &lt;type&gt;INSERT&lt;/type&gt; &lt;value&gt;",SUBSTITUTE(SQL!G11,";",""),"&lt;/value&gt; &lt;msg&gt;Insertado registro nº ",ROW()-1," en BATCH_DATOS_CNT_PER: &lt;/msg&gt;&lt;/sql&gt;")</f>
        <v>&lt;sql&gt; &lt;type&gt;INSERT&lt;/type&gt; &lt;value&gt;INSERT INTO BATCH_DATOS_CNT_PER (CNT_ID, PER_ID, CNT_PER_TIN, CNT_PER_OIN) VALUES (5, 10, 'T', 2)&lt;/value&gt; &lt;msg&gt;Insertado registro nº 10 en BATCH_DATOS_CNT_PER: &lt;/msg&gt;&lt;/sql&gt;</v>
      </c>
      <c r="I11" t="str">
        <f>CONCATENATE("&lt;sql&gt; &lt;type&gt;INSERT&lt;/type&gt; &lt;value&gt;",SUBSTITUTE(SQL!I11,";",""),"&lt;/value&gt; &lt;msg&gt;Insertado registro nº ",ROW()-1," en FAKE_DATA_RULE_ENGINE: &lt;/msg&gt;&lt;/sql&gt;")</f>
        <v>&lt;sql&gt; &lt;type&gt;INSERT&lt;/type&gt; &lt;value&gt;INSERT INTO FAKE_DATA_RULE_ENGINE (PER_ID, DD_SCE_ID, DD_TPE_ID, PER_EXTRA_1) VALUES (9, 1, 1, 2)&lt;/value&gt; &lt;msg&gt;Insertado registro nº 10 en FAKE_DATA_RULE_ENGINE: &lt;/msg&gt;&lt;/sql&gt;</v>
      </c>
    </row>
    <row r="12" spans="1:9" x14ac:dyDescent="0.25">
      <c r="I12" t="str">
        <f>CONCATENATE("&lt;sql&gt; &lt;type&gt;INSERT&lt;/type&gt; &lt;value&gt;",SUBSTITUTE(SQL!I12,";",""),"&lt;/value&gt; &lt;msg&gt;Insertado registro nº ",ROW()-1," en FAKE_DATA_RULE_ENGINE: &lt;/msg&gt;&lt;/sql&gt;")</f>
        <v>&lt;sql&gt; &lt;type&gt;INSERT&lt;/type&gt; &lt;value&gt;INSERT INTO FAKE_DATA_RULE_ENGINE (PER_ID, DD_SCE_ID, DD_TPE_ID, PER_EXTRA_1) VALUES (10, 1, 1, 2)&lt;/value&gt; &lt;msg&gt;Insertado registro nº 11 en FAKE_DATA_RULE_ENGINE: &lt;/msg&gt;&lt;/sql&gt;</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CONFIG</vt:lpstr>
      <vt:lpstr>DATOS ENTRADA</vt:lpstr>
      <vt:lpstr>JOB OUTPUT &amp; VIEWS</vt:lpstr>
      <vt:lpstr>DATOS SALIDA</vt:lpstr>
      <vt:lpstr>SQL</vt:lpstr>
      <vt:lpstr>XML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2014-04-11T09:11:44Z</dcterms:modified>
</cp:coreProperties>
</file>