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aptimeSimOCP\+Model\"/>
    </mc:Choice>
  </mc:AlternateContent>
  <xr:revisionPtr revIDLastSave="0" documentId="13_ncr:1_{76DB6171-4065-45CD-A5E1-F3D615305A1E}" xr6:coauthVersionLast="47" xr6:coauthVersionMax="47" xr10:uidLastSave="{00000000-0000-0000-0000-000000000000}"/>
  <bookViews>
    <workbookView xWindow="-108" yWindow="-108" windowWidth="23256" windowHeight="12456" xr2:uid="{C9770ACA-89D6-4C25-A406-8CFD34B6BEB6}"/>
  </bookViews>
  <sheets>
    <sheet name="MassInertia" sheetId="1" r:id="rId1"/>
    <sheet name="Dimensions" sheetId="3" r:id="rId2"/>
    <sheet name="Kinematics" sheetId="4" r:id="rId3"/>
    <sheet name="Aero" sheetId="5" r:id="rId4"/>
    <sheet name="Susp" sheetId="22" r:id="rId5"/>
    <sheet name="TireFront" sheetId="2" r:id="rId6"/>
    <sheet name="TireRear" sheetId="7" r:id="rId7"/>
    <sheet name="Brake" sheetId="23" r:id="rId8"/>
    <sheet name="Diff" sheetId="25" r:id="rId9"/>
    <sheet name="Engin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D6" i="5"/>
  <c r="A6" i="23"/>
  <c r="A5" i="23"/>
  <c r="A4" i="23"/>
  <c r="A3" i="23"/>
  <c r="D5" i="5"/>
  <c r="D4" i="5"/>
  <c r="D3" i="5"/>
  <c r="J5" i="1"/>
  <c r="J4" i="1"/>
  <c r="J3" i="1"/>
  <c r="J2" i="1"/>
  <c r="A2" i="23"/>
  <c r="D2" i="5"/>
</calcChain>
</file>

<file path=xl/sharedStrings.xml><?xml version="1.0" encoding="utf-8"?>
<sst xmlns="http://schemas.openxmlformats.org/spreadsheetml/2006/main" count="69" uniqueCount="50">
  <si>
    <t>setup</t>
  </si>
  <si>
    <t>description</t>
  </si>
  <si>
    <t>I_yp_1</t>
  </si>
  <si>
    <t>I_yp_2</t>
  </si>
  <si>
    <t>I_yp_3</t>
  </si>
  <si>
    <t>I_yp_4</t>
  </si>
  <si>
    <t>weight_d</t>
  </si>
  <si>
    <t>i_s</t>
  </si>
  <si>
    <t>g</t>
  </si>
  <si>
    <t>C_drag</t>
  </si>
  <si>
    <t>C_down</t>
  </si>
  <si>
    <t>air_dens</t>
  </si>
  <si>
    <t>637319_ISO_FRONT.TIR</t>
  </si>
  <si>
    <t>637326_ISO_REAR.TIR</t>
  </si>
  <si>
    <t>fr</t>
  </si>
  <si>
    <t>wheelbase</t>
  </si>
  <si>
    <t>tire_model</t>
  </si>
  <si>
    <t>Baseline</t>
  </si>
  <si>
    <t>front_track</t>
  </si>
  <si>
    <t>rear_track</t>
  </si>
  <si>
    <t>aerobalance</t>
  </si>
  <si>
    <t>frontal_area</t>
  </si>
  <si>
    <t>LLTD</t>
  </si>
  <si>
    <t>radius</t>
  </si>
  <si>
    <t>bias</t>
  </si>
  <si>
    <t>final_gear_ratio</t>
  </si>
  <si>
    <t>power_drag</t>
  </si>
  <si>
    <t>maximum_power</t>
  </si>
  <si>
    <t>map</t>
  </si>
  <si>
    <t>LMP2 Engine Power Map.xlsx</t>
  </si>
  <si>
    <t>Ms</t>
  </si>
  <si>
    <t>Iz</t>
  </si>
  <si>
    <t>preload</t>
  </si>
  <si>
    <t>sens</t>
  </si>
  <si>
    <t>h_cg</t>
  </si>
  <si>
    <t>static_camber_1</t>
  </si>
  <si>
    <t>static_camber_2</t>
  </si>
  <si>
    <t>static_camber_3</t>
  </si>
  <si>
    <t>static_camber_4</t>
  </si>
  <si>
    <t>static_toe_1</t>
  </si>
  <si>
    <t>static_toe_4</t>
  </si>
  <si>
    <t>static_toe_3</t>
  </si>
  <si>
    <t>static_toe_2</t>
  </si>
  <si>
    <t>maximum_torque</t>
  </si>
  <si>
    <t>gear_ratio</t>
  </si>
  <si>
    <t>GearRatio.xlsx</t>
  </si>
  <si>
    <t>3 lltd</t>
  </si>
  <si>
    <t>6 lltd</t>
  </si>
  <si>
    <t>9 lltd</t>
  </si>
  <si>
    <t>12 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</si>
</sst>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E81-6940-42C1-9794-755A660CF3D0}">
  <dimension ref="A1:K6"/>
  <sheetViews>
    <sheetView tabSelected="1" workbookViewId="0">
      <selection activeCell="B7" sqref="B7"/>
    </sheetView>
  </sheetViews>
  <sheetFormatPr defaultRowHeight="14.4" x14ac:dyDescent="0.3"/>
  <cols>
    <col min="2" max="2" width="11" bestFit="1" customWidth="1"/>
  </cols>
  <sheetData>
    <row r="1" spans="1:11" x14ac:dyDescent="0.3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34</v>
      </c>
      <c r="J1" t="s">
        <v>6</v>
      </c>
      <c r="K1" t="s">
        <v>8</v>
      </c>
    </row>
    <row r="2" spans="1:11" x14ac:dyDescent="0.3">
      <c r="A2">
        <v>1</v>
      </c>
      <c r="B2" t="s">
        <v>17</v>
      </c>
      <c r="C2">
        <v>965</v>
      </c>
      <c r="D2">
        <v>1400</v>
      </c>
      <c r="E2">
        <v>3.7050000000000001</v>
      </c>
      <c r="F2">
        <v>3.7050000000000001</v>
      </c>
      <c r="G2">
        <v>4.4939999999999998</v>
      </c>
      <c r="H2">
        <v>4.4939999999999998</v>
      </c>
      <c r="I2">
        <v>0.4</v>
      </c>
      <c r="J2">
        <f>0.47</f>
        <v>0.47</v>
      </c>
      <c r="K2">
        <v>9.8059999999999992</v>
      </c>
    </row>
    <row r="3" spans="1:11" x14ac:dyDescent="0.3">
      <c r="A3">
        <v>2</v>
      </c>
      <c r="B3" t="s">
        <v>46</v>
      </c>
      <c r="C3">
        <v>965</v>
      </c>
      <c r="D3">
        <v>1400</v>
      </c>
      <c r="E3">
        <v>3.7050000000000001</v>
      </c>
      <c r="F3">
        <v>3.7050000000000001</v>
      </c>
      <c r="G3">
        <v>4.4939999999999998</v>
      </c>
      <c r="H3">
        <v>4.4939999999999998</v>
      </c>
      <c r="I3">
        <v>0.4</v>
      </c>
      <c r="J3">
        <f>0.47</f>
        <v>0.47</v>
      </c>
      <c r="K3">
        <v>9.8059999999999992</v>
      </c>
    </row>
    <row r="4" spans="1:11" x14ac:dyDescent="0.3">
      <c r="A4">
        <v>3</v>
      </c>
      <c r="B4" t="s">
        <v>47</v>
      </c>
      <c r="C4">
        <v>965</v>
      </c>
      <c r="D4">
        <v>1400</v>
      </c>
      <c r="E4">
        <v>3.7050000000000001</v>
      </c>
      <c r="F4">
        <v>3.7050000000000001</v>
      </c>
      <c r="G4">
        <v>4.4939999999999998</v>
      </c>
      <c r="H4">
        <v>4.4939999999999998</v>
      </c>
      <c r="I4">
        <v>0.4</v>
      </c>
      <c r="J4">
        <f>0.47</f>
        <v>0.47</v>
      </c>
      <c r="K4">
        <v>9.8059999999999992</v>
      </c>
    </row>
    <row r="5" spans="1:11" x14ac:dyDescent="0.3">
      <c r="A5">
        <v>4</v>
      </c>
      <c r="B5" t="s">
        <v>48</v>
      </c>
      <c r="C5">
        <v>965</v>
      </c>
      <c r="D5">
        <v>1400</v>
      </c>
      <c r="E5">
        <v>3.7050000000000001</v>
      </c>
      <c r="F5">
        <v>3.7050000000000001</v>
      </c>
      <c r="G5">
        <v>4.4939999999999998</v>
      </c>
      <c r="H5">
        <v>4.4939999999999998</v>
      </c>
      <c r="I5">
        <v>0.4</v>
      </c>
      <c r="J5">
        <f>0.47</f>
        <v>0.47</v>
      </c>
      <c r="K5">
        <v>9.8059999999999992</v>
      </c>
    </row>
    <row r="6" spans="1:11" x14ac:dyDescent="0.3">
      <c r="A6">
        <v>5</v>
      </c>
      <c r="B6" t="s">
        <v>49</v>
      </c>
      <c r="C6">
        <v>965</v>
      </c>
      <c r="D6">
        <v>1400</v>
      </c>
      <c r="E6">
        <v>3.7050000000000001</v>
      </c>
      <c r="F6">
        <v>3.7050000000000001</v>
      </c>
      <c r="G6">
        <v>4.4939999999999998</v>
      </c>
      <c r="H6">
        <v>4.4939999999999998</v>
      </c>
      <c r="I6">
        <v>0.4</v>
      </c>
      <c r="J6">
        <f>0.47</f>
        <v>0.47</v>
      </c>
      <c r="K6">
        <v>9.8059999999999992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574D-38FE-45DB-9CEC-921C97E214E2}">
  <dimension ref="A1:E6"/>
  <sheetViews>
    <sheetView workbookViewId="0">
      <selection activeCell="A6" sqref="A6:E6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16.6640625" bestFit="1" customWidth="1"/>
    <col min="4" max="4" width="27.109375" bestFit="1" customWidth="1"/>
    <col min="5" max="5" width="13.44140625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44</v>
      </c>
    </row>
    <row r="2" spans="1:5" x14ac:dyDescent="0.3">
      <c r="A2">
        <v>3.5</v>
      </c>
      <c r="B2">
        <v>0</v>
      </c>
      <c r="C2">
        <v>550</v>
      </c>
      <c r="D2" t="s">
        <v>29</v>
      </c>
      <c r="E2" t="s">
        <v>45</v>
      </c>
    </row>
    <row r="3" spans="1:5" x14ac:dyDescent="0.3">
      <c r="A3">
        <v>3.5</v>
      </c>
      <c r="B3">
        <v>0</v>
      </c>
      <c r="C3">
        <v>550</v>
      </c>
      <c r="D3" t="s">
        <v>29</v>
      </c>
      <c r="E3" t="s">
        <v>45</v>
      </c>
    </row>
    <row r="4" spans="1:5" x14ac:dyDescent="0.3">
      <c r="A4">
        <v>3.5</v>
      </c>
      <c r="B4">
        <v>0</v>
      </c>
      <c r="C4">
        <v>550</v>
      </c>
      <c r="D4" t="s">
        <v>29</v>
      </c>
      <c r="E4" t="s">
        <v>45</v>
      </c>
    </row>
    <row r="5" spans="1:5" x14ac:dyDescent="0.3">
      <c r="A5">
        <v>3.5</v>
      </c>
      <c r="B5">
        <v>0</v>
      </c>
      <c r="C5">
        <v>550</v>
      </c>
      <c r="D5" t="s">
        <v>29</v>
      </c>
      <c r="E5" t="s">
        <v>45</v>
      </c>
    </row>
    <row r="6" spans="1:5" x14ac:dyDescent="0.3">
      <c r="A6">
        <v>3.5</v>
      </c>
      <c r="B6">
        <v>0</v>
      </c>
      <c r="C6">
        <v>550</v>
      </c>
      <c r="D6" t="s">
        <v>29</v>
      </c>
      <c r="E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3AF-9B68-41E5-8036-1B2EA82A4089}">
  <dimension ref="A1:C6"/>
  <sheetViews>
    <sheetView workbookViewId="0">
      <selection activeCell="A6" sqref="A6:C6"/>
    </sheetView>
  </sheetViews>
  <sheetFormatPr defaultRowHeight="14.4" x14ac:dyDescent="0.3"/>
  <cols>
    <col min="1" max="2" width="10.6640625" bestFit="1" customWidth="1"/>
    <col min="3" max="3" width="9.88671875" bestFit="1" customWidth="1"/>
  </cols>
  <sheetData>
    <row r="1" spans="1:3" x14ac:dyDescent="0.3">
      <c r="A1" t="s">
        <v>15</v>
      </c>
      <c r="B1" t="s">
        <v>18</v>
      </c>
      <c r="C1" t="s">
        <v>19</v>
      </c>
    </row>
    <row r="2" spans="1:3" x14ac:dyDescent="0.3">
      <c r="A2">
        <v>3.0049999999999999</v>
      </c>
      <c r="B2">
        <v>1.56</v>
      </c>
      <c r="C2">
        <v>1.55</v>
      </c>
    </row>
    <row r="3" spans="1:3" x14ac:dyDescent="0.3">
      <c r="A3">
        <v>3.0049999999999999</v>
      </c>
      <c r="B3">
        <v>1.56</v>
      </c>
      <c r="C3">
        <v>1.55</v>
      </c>
    </row>
    <row r="4" spans="1:3" x14ac:dyDescent="0.3">
      <c r="A4">
        <v>3.0049999999999999</v>
      </c>
      <c r="B4">
        <v>1.56</v>
      </c>
      <c r="C4">
        <v>1.55</v>
      </c>
    </row>
    <row r="5" spans="1:3" x14ac:dyDescent="0.3">
      <c r="A5">
        <v>3.0049999999999999</v>
      </c>
      <c r="B5">
        <v>1.56</v>
      </c>
      <c r="C5">
        <v>1.55</v>
      </c>
    </row>
    <row r="6" spans="1:3" x14ac:dyDescent="0.3">
      <c r="A6">
        <v>3.0049999999999999</v>
      </c>
      <c r="B6">
        <v>1.56</v>
      </c>
      <c r="C6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177-CC67-45BC-8CE0-3909A4C3BCE5}">
  <dimension ref="A1:I6"/>
  <sheetViews>
    <sheetView workbookViewId="0">
      <selection activeCell="A6" sqref="A6:I6"/>
    </sheetView>
  </sheetViews>
  <sheetFormatPr defaultRowHeight="14.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42</v>
      </c>
      <c r="G1" t="s">
        <v>41</v>
      </c>
      <c r="H1" t="s">
        <v>40</v>
      </c>
      <c r="I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13.7</v>
      </c>
    </row>
    <row r="4" spans="1: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13.7</v>
      </c>
    </row>
    <row r="5" spans="1:9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13.7</v>
      </c>
    </row>
    <row r="6" spans="1: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13.7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4BD-F65E-43DC-B9A6-0DFC5F26B653}">
  <dimension ref="A1:E6"/>
  <sheetViews>
    <sheetView workbookViewId="0">
      <selection activeCell="A6" sqref="A6:E6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20</v>
      </c>
      <c r="E1" t="s">
        <v>21</v>
      </c>
    </row>
    <row r="2" spans="1:5" x14ac:dyDescent="0.3">
      <c r="A2">
        <v>1.0029999999999999</v>
      </c>
      <c r="B2">
        <v>4</v>
      </c>
      <c r="C2">
        <v>1.2250000000000001</v>
      </c>
      <c r="D2">
        <f>44/100</f>
        <v>0.44</v>
      </c>
      <c r="E2">
        <v>1</v>
      </c>
    </row>
    <row r="3" spans="1:5" x14ac:dyDescent="0.3">
      <c r="A3">
        <v>1.0029999999999999</v>
      </c>
      <c r="B3">
        <v>4</v>
      </c>
      <c r="C3">
        <v>1.2250000000000001</v>
      </c>
      <c r="D3">
        <f>44/100</f>
        <v>0.44</v>
      </c>
      <c r="E3">
        <v>1</v>
      </c>
    </row>
    <row r="4" spans="1:5" x14ac:dyDescent="0.3">
      <c r="A4">
        <v>1.0029999999999999</v>
      </c>
      <c r="B4">
        <v>4</v>
      </c>
      <c r="C4">
        <v>1.2250000000000001</v>
      </c>
      <c r="D4">
        <f>44/100</f>
        <v>0.44</v>
      </c>
      <c r="E4">
        <v>1</v>
      </c>
    </row>
    <row r="5" spans="1:5" x14ac:dyDescent="0.3">
      <c r="A5">
        <v>1.0029999999999999</v>
      </c>
      <c r="B5">
        <v>4</v>
      </c>
      <c r="C5">
        <v>1.2250000000000001</v>
      </c>
      <c r="D5">
        <f>44/100</f>
        <v>0.44</v>
      </c>
      <c r="E5">
        <v>1</v>
      </c>
    </row>
    <row r="6" spans="1:5" x14ac:dyDescent="0.3">
      <c r="A6">
        <v>1.0029999999999999</v>
      </c>
      <c r="B6">
        <v>4</v>
      </c>
      <c r="C6">
        <v>1.2250000000000001</v>
      </c>
      <c r="D6">
        <f>44/100</f>
        <v>0.44</v>
      </c>
      <c r="E6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2CF-704D-43BE-8FC5-847EC40E2F8A}">
  <dimension ref="A1:A6"/>
  <sheetViews>
    <sheetView workbookViewId="0">
      <selection activeCell="C15" sqref="C15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>
        <v>0.5</v>
      </c>
    </row>
    <row r="3" spans="1:1" x14ac:dyDescent="0.3">
      <c r="A3">
        <v>0.53</v>
      </c>
    </row>
    <row r="4" spans="1:1" x14ac:dyDescent="0.3">
      <c r="A4">
        <v>0.56000000000000005</v>
      </c>
    </row>
    <row r="5" spans="1:1" x14ac:dyDescent="0.3">
      <c r="A5">
        <v>0.59</v>
      </c>
    </row>
    <row r="6" spans="1:1" x14ac:dyDescent="0.3">
      <c r="A6">
        <v>0.62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84F-2619-4555-ADE9-32DB97027A3A}">
  <dimension ref="A1:C6"/>
  <sheetViews>
    <sheetView workbookViewId="0">
      <selection activeCell="H17" sqref="H17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12</v>
      </c>
    </row>
    <row r="3" spans="1:3" x14ac:dyDescent="0.3">
      <c r="A3">
        <v>2E-3</v>
      </c>
      <c r="B3">
        <v>0.33</v>
      </c>
      <c r="C3" t="s">
        <v>12</v>
      </c>
    </row>
    <row r="4" spans="1:3" x14ac:dyDescent="0.3">
      <c r="A4">
        <v>2E-3</v>
      </c>
      <c r="B4">
        <v>0.33</v>
      </c>
      <c r="C4" t="s">
        <v>12</v>
      </c>
    </row>
    <row r="5" spans="1:3" x14ac:dyDescent="0.3">
      <c r="A5">
        <v>2E-3</v>
      </c>
      <c r="B5">
        <v>0.33</v>
      </c>
      <c r="C5" t="s">
        <v>12</v>
      </c>
    </row>
    <row r="6" spans="1:3" x14ac:dyDescent="0.3">
      <c r="A6">
        <v>2E-3</v>
      </c>
      <c r="B6">
        <v>0.33</v>
      </c>
      <c r="C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8345-2836-4EBD-AAF9-7C5C9AEC5DDE}">
  <dimension ref="A1:C6"/>
  <sheetViews>
    <sheetView workbookViewId="0">
      <selection activeCell="I21" sqref="I21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13</v>
      </c>
    </row>
    <row r="3" spans="1:3" x14ac:dyDescent="0.3">
      <c r="A3">
        <v>2E-3</v>
      </c>
      <c r="B3">
        <v>0.33</v>
      </c>
      <c r="C3" t="s">
        <v>13</v>
      </c>
    </row>
    <row r="4" spans="1:3" x14ac:dyDescent="0.3">
      <c r="A4">
        <v>2E-3</v>
      </c>
      <c r="B4">
        <v>0.33</v>
      </c>
      <c r="C4" t="s">
        <v>13</v>
      </c>
    </row>
    <row r="5" spans="1:3" x14ac:dyDescent="0.3">
      <c r="A5">
        <v>2E-3</v>
      </c>
      <c r="B5">
        <v>0.33</v>
      </c>
      <c r="C5" t="s">
        <v>13</v>
      </c>
    </row>
    <row r="6" spans="1:3" x14ac:dyDescent="0.3">
      <c r="A6">
        <v>2E-3</v>
      </c>
      <c r="B6">
        <v>0.33</v>
      </c>
      <c r="C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BC8-6905-40C4-93AA-35113AE6796F}">
  <dimension ref="A1:B6"/>
  <sheetViews>
    <sheetView workbookViewId="0">
      <selection activeCell="A6" sqref="A6:B6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24</v>
      </c>
      <c r="B1" t="s">
        <v>43</v>
      </c>
    </row>
    <row r="2" spans="1:2" x14ac:dyDescent="0.3">
      <c r="A2">
        <f>0.7</f>
        <v>0.7</v>
      </c>
      <c r="B2" s="1">
        <v>8000</v>
      </c>
    </row>
    <row r="3" spans="1:2" x14ac:dyDescent="0.3">
      <c r="A3">
        <f>0.7</f>
        <v>0.7</v>
      </c>
      <c r="B3" s="1">
        <v>8000</v>
      </c>
    </row>
    <row r="4" spans="1:2" x14ac:dyDescent="0.3">
      <c r="A4">
        <f>0.7</f>
        <v>0.7</v>
      </c>
      <c r="B4" s="1">
        <v>8000</v>
      </c>
    </row>
    <row r="5" spans="1:2" x14ac:dyDescent="0.3">
      <c r="A5">
        <f>0.7</f>
        <v>0.7</v>
      </c>
      <c r="B5" s="1">
        <v>8000</v>
      </c>
    </row>
    <row r="6" spans="1:2" x14ac:dyDescent="0.3">
      <c r="A6">
        <f>0.7</f>
        <v>0.7</v>
      </c>
      <c r="B6" s="1">
        <v>8000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B1FE-C003-4061-B478-DBB29EFBCD69}">
  <dimension ref="A1:B6"/>
  <sheetViews>
    <sheetView workbookViewId="0">
      <selection activeCell="A6" sqref="A6:B6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>
        <v>50</v>
      </c>
      <c r="B2">
        <v>1.8</v>
      </c>
    </row>
    <row r="3" spans="1:2" x14ac:dyDescent="0.3">
      <c r="A3">
        <v>50</v>
      </c>
      <c r="B3">
        <v>1.8</v>
      </c>
    </row>
    <row r="4" spans="1:2" x14ac:dyDescent="0.3">
      <c r="A4">
        <v>50</v>
      </c>
      <c r="B4">
        <v>1.8</v>
      </c>
    </row>
    <row r="5" spans="1:2" x14ac:dyDescent="0.3">
      <c r="A5">
        <v>50</v>
      </c>
      <c r="B5">
        <v>1.8</v>
      </c>
    </row>
    <row r="6" spans="1:2" x14ac:dyDescent="0.3">
      <c r="A6">
        <v>50</v>
      </c>
      <c r="B6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MassInertia</vt:lpstr>
      <vt:lpstr>Dimensions</vt:lpstr>
      <vt:lpstr>Kinematics</vt:lpstr>
      <vt:lpstr>Aero</vt:lpstr>
      <vt:lpstr>Susp</vt:lpstr>
      <vt:lpstr>TireFront</vt:lpstr>
      <vt:lpstr>TireRear</vt:lpstr>
      <vt:lpstr>Brake</vt:lpstr>
      <vt:lpstr>Diff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Calorio</cp:lastModifiedBy>
  <dcterms:created xsi:type="dcterms:W3CDTF">2022-02-18T17:25:16Z</dcterms:created>
  <dcterms:modified xsi:type="dcterms:W3CDTF">2022-12-13T14:07:53Z</dcterms:modified>
</cp:coreProperties>
</file>