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dro\Documents\analista\Arquitectura de Computadoras\13 de Octubre\"/>
    </mc:Choice>
  </mc:AlternateContent>
  <xr:revisionPtr revIDLastSave="0" documentId="13_ncr:1_{BA9000E1-F634-4F2F-BDD9-67EBED7522CF}" xr6:coauthVersionLast="47" xr6:coauthVersionMax="47" xr10:uidLastSave="{00000000-0000-0000-0000-000000000000}"/>
  <bookViews>
    <workbookView xWindow="825" yWindow="-120" windowWidth="19695" windowHeight="11760" activeTab="2" xr2:uid="{00000000-000D-0000-FFFF-FFFF00000000}"/>
  </bookViews>
  <sheets>
    <sheet name="Ejercicio 4" sheetId="1" r:id="rId1"/>
    <sheet name="Ejercicio 5" sheetId="2" r:id="rId2"/>
    <sheet name="Ejercicio 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B14" i="3"/>
  <c r="J2" i="3"/>
  <c r="J6" i="3"/>
  <c r="J4" i="3"/>
  <c r="J9" i="3"/>
  <c r="M19" i="2"/>
  <c r="M1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J6" i="2"/>
  <c r="C21" i="2"/>
  <c r="I21" i="2" s="1"/>
  <c r="D21" i="2"/>
  <c r="E21" i="2"/>
  <c r="F21" i="2"/>
  <c r="G21" i="2"/>
  <c r="B21" i="2"/>
  <c r="J21" i="2" s="1"/>
  <c r="B20" i="1"/>
  <c r="E19" i="1"/>
  <c r="E18" i="1"/>
  <c r="B19" i="1"/>
  <c r="B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H21" i="2" l="1"/>
</calcChain>
</file>

<file path=xl/sharedStrings.xml><?xml version="1.0" encoding="utf-8"?>
<sst xmlns="http://schemas.openxmlformats.org/spreadsheetml/2006/main" count="119" uniqueCount="99">
  <si>
    <t>Alumno</t>
  </si>
  <si>
    <t>Perez, jorge</t>
  </si>
  <si>
    <t>Lopez, Andres</t>
  </si>
  <si>
    <t>Ledesma, Laura</t>
  </si>
  <si>
    <t>Almada, Josefina</t>
  </si>
  <si>
    <t>Lopez, Raul</t>
  </si>
  <si>
    <t>Duarte, Samuel</t>
  </si>
  <si>
    <t>Alcantara, Maria</t>
  </si>
  <si>
    <t>Pedroza, Luciana</t>
  </si>
  <si>
    <t>Perez, Jose</t>
  </si>
  <si>
    <t>Perez, Lucia</t>
  </si>
  <si>
    <t>Ledesma, Antonella</t>
  </si>
  <si>
    <t>Duarte, Angela</t>
  </si>
  <si>
    <t>Sosa, Zoe</t>
  </si>
  <si>
    <t>Sotelo, Susana</t>
  </si>
  <si>
    <t>Nota Maxima</t>
  </si>
  <si>
    <t>Nota Minima</t>
  </si>
  <si>
    <t>Nota mas Repetida</t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</si>
  <si>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Realizar una tabla en la </t>
    </r>
    <r>
      <rPr>
        <b/>
        <sz val="11"/>
        <color rgb="FF000000"/>
        <rFont val="Arial"/>
        <family val="2"/>
      </rPr>
      <t>Hoja 1</t>
    </r>
    <r>
      <rPr>
        <sz val="11"/>
        <color rgb="FF000000"/>
        <rFont val="Arial"/>
        <family val="2"/>
      </rPr>
      <t xml:space="preserve">, recordar aplicar los formatos </t>
    </r>
    <r>
      <rPr>
        <b/>
        <sz val="11"/>
        <color rgb="FF000000"/>
        <rFont val="Arial"/>
        <family val="2"/>
      </rPr>
      <t>Fuentes</t>
    </r>
    <r>
      <rPr>
        <sz val="11"/>
        <color rgb="FF000000"/>
        <rFont val="Arial"/>
        <family val="2"/>
      </rPr>
      <t xml:space="preserve"> y formato </t>
    </r>
    <r>
      <rPr>
        <b/>
        <sz val="11"/>
        <color rgb="FF000000"/>
        <rFont val="Arial"/>
        <family val="2"/>
      </rPr>
      <t>Alineación</t>
    </r>
    <r>
      <rPr>
        <sz val="11"/>
        <color rgb="FF000000"/>
        <rFont val="Arial"/>
        <family val="2"/>
      </rPr>
      <t xml:space="preserve"> que correspondan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</si>
  <si>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Definir la Condición del alumno con la </t>
    </r>
    <r>
      <rPr>
        <b/>
        <sz val="11"/>
        <color rgb="FF000000"/>
        <rFont val="Arial"/>
        <family val="2"/>
      </rPr>
      <t>Función Si</t>
    </r>
    <r>
      <rPr>
        <sz val="11"/>
        <color rgb="FF000000"/>
        <rFont val="Arial"/>
        <family val="2"/>
      </rPr>
      <t>, siendo el Promedio Final mayor o igual a 6, Aprobado, sino No Aprobado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</si>
  <si>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Calcular usando la función </t>
    </r>
    <r>
      <rPr>
        <b/>
        <sz val="11"/>
        <color rgb="FF000000"/>
        <rFont val="Arial"/>
        <family val="2"/>
      </rPr>
      <t>Contar</t>
    </r>
    <r>
      <rPr>
        <sz val="11"/>
        <color rgb="FF000000"/>
        <rFont val="Arial"/>
        <family val="2"/>
      </rPr>
      <t xml:space="preserve"> la cantidad de Aprobados y Promedios menores a 6.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</si>
  <si>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>Calcular la Mayor y Menor nota de los tres bimestres.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</si>
  <si>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Utilizando la función </t>
    </r>
    <r>
      <rPr>
        <b/>
        <sz val="11"/>
        <color rgb="FF000000"/>
        <rFont val="Arial"/>
        <family val="2"/>
      </rPr>
      <t>MODA</t>
    </r>
    <r>
      <rPr>
        <sz val="11"/>
        <color rgb="FF000000"/>
        <rFont val="Arial"/>
        <family val="2"/>
      </rPr>
      <t xml:space="preserve"> calcular cual es el número que más se repite entre las calificaciones.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</si>
  <si>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>Cambiar el nombre de la Hoja 1 por Ejercicio 4</t>
    </r>
  </si>
  <si>
    <t>Promedio de notas</t>
  </si>
  <si>
    <t>Condicion del alumno</t>
  </si>
  <si>
    <t>Nota 2° Bimestre</t>
  </si>
  <si>
    <t>Nota 1° Bimestre</t>
  </si>
  <si>
    <t>Nota 3° Bimestre</t>
  </si>
  <si>
    <t>Alumnos aprobados</t>
  </si>
  <si>
    <t>Notas menores a 6</t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</si>
  <si>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Rellenamos los días de la semana con </t>
    </r>
    <r>
      <rPr>
        <b/>
        <sz val="11"/>
        <color rgb="FF000000"/>
        <rFont val="Arial"/>
        <family val="2"/>
      </rPr>
      <t xml:space="preserve">Relleno en Serie </t>
    </r>
    <r>
      <rPr>
        <sz val="11"/>
        <color rgb="FF000000"/>
        <rFont val="Arial"/>
        <family val="2"/>
      </rPr>
      <t>hasta 15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</si>
  <si>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Realizar el cálculo de </t>
    </r>
    <r>
      <rPr>
        <b/>
        <sz val="11"/>
        <color rgb="FF000000"/>
        <rFont val="Arial"/>
        <family val="2"/>
      </rPr>
      <t xml:space="preserve">total </t>
    </r>
    <r>
      <rPr>
        <sz val="11"/>
        <color rgb="FF000000"/>
        <rFont val="Arial"/>
        <family val="2"/>
      </rPr>
      <t xml:space="preserve">sumando cada columna  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</si>
  <si>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Realizar el cálculo de los importes en </t>
    </r>
    <r>
      <rPr>
        <b/>
        <sz val="11"/>
        <color rgb="FF000000"/>
        <rFont val="Arial"/>
        <family val="2"/>
      </rPr>
      <t xml:space="preserve">total de contado, total de tarjeta y total por día </t>
    </r>
    <r>
      <rPr>
        <sz val="11"/>
        <color rgb="FF000000"/>
        <rFont val="Arial"/>
        <family val="2"/>
      </rPr>
      <t xml:space="preserve"> 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</si>
  <si>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¿Cuál es la </t>
    </r>
    <r>
      <rPr>
        <b/>
        <sz val="11"/>
        <color rgb="FF000000"/>
        <rFont val="Arial"/>
        <family val="2"/>
      </rPr>
      <t>mayor</t>
    </r>
    <r>
      <rPr>
        <sz val="11"/>
        <color rgb="FF000000"/>
        <rFont val="Arial"/>
        <family val="2"/>
      </rPr>
      <t xml:space="preserve"> venta de Comestibles por Tarjetas?  </t>
    </r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</si>
  <si>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>¿Cuál es la menor Venta de Panadería al contado?</t>
    </r>
  </si>
  <si>
    <t>Dias</t>
  </si>
  <si>
    <t>Contado</t>
  </si>
  <si>
    <t>Tarjeta</t>
  </si>
  <si>
    <t>Ventas del dia</t>
  </si>
  <si>
    <t>Comestibles</t>
  </si>
  <si>
    <t>Perfumeria</t>
  </si>
  <si>
    <t>Panaderia</t>
  </si>
  <si>
    <t>Total de
Contado</t>
  </si>
  <si>
    <t>Total en
Tarjeta</t>
  </si>
  <si>
    <t>Total por
dia</t>
  </si>
  <si>
    <r>
      <rPr>
        <i/>
        <sz val="20"/>
        <color theme="1"/>
        <rFont val="Arial"/>
        <family val="2"/>
      </rPr>
      <t>Supermercado:</t>
    </r>
    <r>
      <rPr>
        <sz val="20"/>
        <color theme="1"/>
        <rFont val="Arial"/>
        <family val="2"/>
      </rPr>
      <t xml:space="preserve"> Control de ventas</t>
    </r>
  </si>
  <si>
    <t>Totales</t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</si>
  <si>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Realizar una tabla en la </t>
    </r>
    <r>
      <rPr>
        <b/>
        <sz val="11"/>
        <color rgb="FF000000"/>
        <rFont val="Arial"/>
        <family val="2"/>
      </rPr>
      <t>Hoja 2</t>
    </r>
    <r>
      <rPr>
        <sz val="11"/>
        <color rgb="FF000000"/>
        <rFont val="Arial"/>
        <family val="2"/>
      </rPr>
      <t xml:space="preserve"> como la de la imagen, recordar usar los formatos </t>
    </r>
    <r>
      <rPr>
        <b/>
        <sz val="11"/>
        <color rgb="FF000000"/>
        <rFont val="Arial"/>
        <family val="2"/>
      </rPr>
      <t>Fuentes</t>
    </r>
    <r>
      <rPr>
        <sz val="11"/>
        <color rgb="FF000000"/>
        <rFont val="Arial"/>
        <family val="2"/>
      </rPr>
      <t xml:space="preserve"> (negrita, bordes, color de fondo de celda, tamaño de fuente) y formato Alineación (combinar y centrar, orientación de texto, centrar, alinear al medio, ajustar texto)</t>
    </r>
  </si>
  <si>
    <t>Mayor Contado</t>
  </si>
  <si>
    <t>Mayor Tarjeta</t>
  </si>
  <si>
    <r>
      <t>•</t>
    </r>
    <r>
      <rPr>
        <sz val="7"/>
        <color rgb="FF000000"/>
        <rFont val="Arial"/>
        <family val="2"/>
      </rPr>
      <t xml:space="preserve">       </t>
    </r>
    <r>
      <rPr>
        <sz val="11"/>
        <color rgb="FF000000"/>
        <rFont val="Arial"/>
        <family val="2"/>
      </rPr>
      <t xml:space="preserve">Cambiar el nombre de Hoja 2 como Ejercicio 5  </t>
    </r>
  </si>
  <si>
    <r>
      <t>•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Times New Roman"/>
        <family val="1"/>
      </rPr>
      <t xml:space="preserve">Realizar una tabla en la Hoja 2 como la de la imagen, recordar usar los formatos </t>
    </r>
    <r>
      <rPr>
        <b/>
        <sz val="11"/>
        <color rgb="FF000000"/>
        <rFont val="Times New Roman"/>
        <family val="1"/>
      </rPr>
      <t>Fuentes</t>
    </r>
    <r>
      <rPr>
        <sz val="11"/>
        <color rgb="FF000000"/>
        <rFont val="Times New Roman"/>
        <family val="1"/>
      </rPr>
      <t xml:space="preserve"> (negrita, bordes, color de fondo de celda, tamaño de fuente) y formato </t>
    </r>
    <r>
      <rPr>
        <b/>
        <sz val="11"/>
        <color rgb="FF000000"/>
        <rFont val="Times New Roman"/>
        <family val="1"/>
      </rPr>
      <t>Alineación</t>
    </r>
    <r>
      <rPr>
        <sz val="11"/>
        <color rgb="FF000000"/>
        <rFont val="Times New Roman"/>
        <family val="1"/>
      </rPr>
      <t xml:space="preserve"> (combinar y centrar, orientación de texto, centrar, alinear al medio, ajustar texto)</t>
    </r>
  </si>
  <si>
    <r>
      <t>•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Times New Roman"/>
        <family val="1"/>
      </rPr>
      <t xml:space="preserve">Rellenamos Nro. de Legajo con </t>
    </r>
    <r>
      <rPr>
        <b/>
        <sz val="11"/>
        <color rgb="FF000000"/>
        <rFont val="Times New Roman"/>
        <family val="1"/>
      </rPr>
      <t xml:space="preserve">Relleno en Serie </t>
    </r>
    <r>
      <rPr>
        <sz val="11"/>
        <color rgb="FF000000"/>
        <rFont val="Times New Roman"/>
        <family val="1"/>
      </rPr>
      <t xml:space="preserve">comenzando desde </t>
    </r>
    <r>
      <rPr>
        <b/>
        <sz val="11"/>
        <color rgb="FF000000"/>
        <rFont val="Times New Roman"/>
        <family val="1"/>
      </rPr>
      <t>A1</t>
    </r>
  </si>
  <si>
    <r>
      <t>•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Times New Roman"/>
        <family val="1"/>
      </rPr>
      <t xml:space="preserve">Utilizando la </t>
    </r>
    <r>
      <rPr>
        <b/>
        <sz val="11"/>
        <color rgb="FF000000"/>
        <rFont val="Times New Roman"/>
        <family val="1"/>
      </rPr>
      <t>función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CONTAR</t>
    </r>
    <r>
      <rPr>
        <sz val="11"/>
        <color rgb="FF000000"/>
        <rFont val="Times New Roman"/>
        <family val="1"/>
      </rPr>
      <t xml:space="preserve"> calcular la cantidad que se le solicita, tener en cuenta que tipo de función contar usaras, prestar atención.</t>
    </r>
  </si>
  <si>
    <r>
      <t>•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Times New Roman"/>
        <family val="1"/>
      </rPr>
      <t xml:space="preserve">Cambiar el nombre de la Hoja 3 como </t>
    </r>
    <r>
      <rPr>
        <b/>
        <sz val="11"/>
        <color rgb="FF000000"/>
        <rFont val="Times New Roman"/>
        <family val="1"/>
      </rPr>
      <t>Ejercicio 6</t>
    </r>
    <r>
      <rPr>
        <sz val="11"/>
        <color rgb="FF000000"/>
        <rFont val="Times New Roman"/>
        <family val="1"/>
      </rPr>
      <t>.</t>
    </r>
  </si>
  <si>
    <t>Nro Legajo</t>
  </si>
  <si>
    <t>Apellido
y nombre</t>
  </si>
  <si>
    <t>Sector</t>
  </si>
  <si>
    <t>Cargo</t>
  </si>
  <si>
    <t>Sueldo</t>
  </si>
  <si>
    <t>Estado Civil</t>
  </si>
  <si>
    <t>Hijos</t>
  </si>
  <si>
    <t>Duarte, Jose</t>
  </si>
  <si>
    <t>Lopez, Laura</t>
  </si>
  <si>
    <t>Martinez Dora</t>
  </si>
  <si>
    <t>Fernandez, Eliza</t>
  </si>
  <si>
    <t>Cubas, Roberto</t>
  </si>
  <si>
    <t>Cardozo, Susana</t>
  </si>
  <si>
    <t>Suarez, Emilio</t>
  </si>
  <si>
    <t>Cubas, Carlos</t>
  </si>
  <si>
    <t>Pietro, Ricardo</t>
  </si>
  <si>
    <t>MKT</t>
  </si>
  <si>
    <t>ADM</t>
  </si>
  <si>
    <t>RRHH</t>
  </si>
  <si>
    <t>Gerente</t>
  </si>
  <si>
    <t>Secretaría</t>
  </si>
  <si>
    <t>Diseñadora</t>
  </si>
  <si>
    <t>Auxiliar</t>
  </si>
  <si>
    <t>Soltero</t>
  </si>
  <si>
    <t>Casada</t>
  </si>
  <si>
    <t>Soltera</t>
  </si>
  <si>
    <t>Casado</t>
  </si>
  <si>
    <t>Legajo de Personal</t>
  </si>
  <si>
    <t>Cantidad
de personal
casado</t>
  </si>
  <si>
    <t>Cantidad de
Personal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</si>
  <si>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</si>
  <si>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</si>
  <si>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</si>
  <si>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</si>
  <si>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</si>
  <si>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</si>
  <si>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</si>
  <si>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</si>
  <si>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</si>
  <si>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Cantidad de
Personal en
Marketing (MKT)</t>
  </si>
  <si>
    <t>Cantidad de 
Personal sin
hijos</t>
  </si>
  <si>
    <t>Personal con
suldo &gt; a
5000</t>
  </si>
  <si>
    <t>Personal con cargo de
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</si>
</sst>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7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i/>
      <sz val="2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6" fillId="0" borderId="0" xfId="0" applyNumberFormat="1" applyFont="1"/>
    <xf numFmtId="0" fontId="9" fillId="3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indent="5"/>
    </xf>
    <xf numFmtId="0" fontId="2" fillId="0" borderId="0" xfId="0" applyFont="1" applyAlignment="1">
      <alignment horizontal="left" vertical="center" indent="5"/>
    </xf>
    <xf numFmtId="0" fontId="9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3"/>
  <sheetViews>
    <sheetView topLeftCell="A16" zoomScale="85" zoomScaleNormal="85" workbookViewId="0">
      <selection activeCell="G22" sqref="G22"/>
    </sheetView>
  </sheetViews>
  <sheetFormatPr baseColWidth="10" defaultColWidth="9.140625" defaultRowHeight="14.25" x14ac:dyDescent="0.2"/>
  <cols>
    <col min="1" max="1" width="23.42578125" style="2" customWidth="1"/>
    <col min="2" max="3" width="15.7109375" style="2" bestFit="1" customWidth="1"/>
    <col min="4" max="4" width="20.140625" style="2" bestFit="1" customWidth="1"/>
    <col min="5" max="5" width="18.7109375" style="2" bestFit="1" customWidth="1"/>
    <col min="6" max="6" width="21.28515625" style="2" bestFit="1" customWidth="1"/>
    <col min="7" max="16384" width="9.140625" style="2"/>
  </cols>
  <sheetData>
    <row r="2" spans="1:6" x14ac:dyDescent="0.2">
      <c r="A2" s="3" t="s">
        <v>0</v>
      </c>
      <c r="B2" s="8" t="s">
        <v>27</v>
      </c>
      <c r="C2" s="8" t="s">
        <v>26</v>
      </c>
      <c r="D2" s="8" t="s">
        <v>28</v>
      </c>
      <c r="E2" s="9" t="s">
        <v>24</v>
      </c>
      <c r="F2" s="9" t="s">
        <v>25</v>
      </c>
    </row>
    <row r="3" spans="1:6" x14ac:dyDescent="0.2">
      <c r="A3" s="3" t="s">
        <v>1</v>
      </c>
      <c r="B3" s="11">
        <v>8</v>
      </c>
      <c r="C3" s="11">
        <v>8</v>
      </c>
      <c r="D3" s="11">
        <v>9</v>
      </c>
      <c r="E3" s="10">
        <f>PROMEDIO(B3:D3)</f>
        <v>8.3333333333333339</v>
      </c>
      <c r="F3" s="9" t="str">
        <f>SI(E3&gt;6,"Aprobado","No Aprobado")</f>
        <v>Aprobado</v>
      </c>
    </row>
    <row r="4" spans="1:6" x14ac:dyDescent="0.2">
      <c r="A4" s="4" t="s">
        <v>2</v>
      </c>
      <c r="B4" s="11">
        <v>9</v>
      </c>
      <c r="C4" s="11">
        <v>8</v>
      </c>
      <c r="D4" s="11">
        <v>8</v>
      </c>
      <c r="E4" s="10">
        <f t="shared" ref="E4:E16" si="0">PROMEDIO(B4:D4)</f>
        <v>8.3333333333333339</v>
      </c>
      <c r="F4" s="9" t="str">
        <f t="shared" ref="F4:F16" si="1">SI(E4&gt;6,"Aprobado","No Aprobado")</f>
        <v>Aprobado</v>
      </c>
    </row>
    <row r="5" spans="1:6" x14ac:dyDescent="0.2">
      <c r="A5" s="3" t="s">
        <v>3</v>
      </c>
      <c r="B5" s="11">
        <v>5.5</v>
      </c>
      <c r="C5" s="11">
        <v>6</v>
      </c>
      <c r="D5" s="11">
        <v>6</v>
      </c>
      <c r="E5" s="10">
        <f t="shared" si="0"/>
        <v>5.833333333333333</v>
      </c>
      <c r="F5" s="9" t="str">
        <f t="shared" si="1"/>
        <v>No Aprobado</v>
      </c>
    </row>
    <row r="6" spans="1:6" x14ac:dyDescent="0.2">
      <c r="A6" s="4" t="s">
        <v>4</v>
      </c>
      <c r="B6" s="11">
        <v>6</v>
      </c>
      <c r="C6" s="11">
        <v>7</v>
      </c>
      <c r="D6" s="11">
        <v>5</v>
      </c>
      <c r="E6" s="10">
        <f t="shared" si="0"/>
        <v>6</v>
      </c>
      <c r="F6" s="9" t="str">
        <f t="shared" si="1"/>
        <v>No Aprobado</v>
      </c>
    </row>
    <row r="7" spans="1:6" x14ac:dyDescent="0.2">
      <c r="A7" s="3" t="s">
        <v>5</v>
      </c>
      <c r="B7" s="11">
        <v>6.5</v>
      </c>
      <c r="C7" s="11">
        <v>7.5</v>
      </c>
      <c r="D7" s="11">
        <v>8</v>
      </c>
      <c r="E7" s="10">
        <f t="shared" si="0"/>
        <v>7.333333333333333</v>
      </c>
      <c r="F7" s="9" t="str">
        <f t="shared" si="1"/>
        <v>Aprobado</v>
      </c>
    </row>
    <row r="8" spans="1:6" x14ac:dyDescent="0.2">
      <c r="A8" s="4" t="s">
        <v>6</v>
      </c>
      <c r="B8" s="11">
        <v>10</v>
      </c>
      <c r="C8" s="11">
        <v>8</v>
      </c>
      <c r="D8" s="11">
        <v>9</v>
      </c>
      <c r="E8" s="10">
        <f t="shared" si="0"/>
        <v>9</v>
      </c>
      <c r="F8" s="9" t="str">
        <f t="shared" si="1"/>
        <v>Aprobado</v>
      </c>
    </row>
    <row r="9" spans="1:6" x14ac:dyDescent="0.2">
      <c r="A9" s="3" t="s">
        <v>7</v>
      </c>
      <c r="B9" s="11">
        <v>10</v>
      </c>
      <c r="C9" s="11">
        <v>9</v>
      </c>
      <c r="D9" s="11">
        <v>10</v>
      </c>
      <c r="E9" s="10">
        <f t="shared" si="0"/>
        <v>9.6666666666666661</v>
      </c>
      <c r="F9" s="9" t="str">
        <f t="shared" si="1"/>
        <v>Aprobado</v>
      </c>
    </row>
    <row r="10" spans="1:6" x14ac:dyDescent="0.2">
      <c r="A10" s="4" t="s">
        <v>8</v>
      </c>
      <c r="B10" s="11">
        <v>9</v>
      </c>
      <c r="C10" s="11">
        <v>10</v>
      </c>
      <c r="D10" s="11">
        <v>9</v>
      </c>
      <c r="E10" s="10">
        <f t="shared" si="0"/>
        <v>9.3333333333333339</v>
      </c>
      <c r="F10" s="9" t="str">
        <f t="shared" si="1"/>
        <v>Aprobado</v>
      </c>
    </row>
    <row r="11" spans="1:6" x14ac:dyDescent="0.2">
      <c r="A11" s="3" t="s">
        <v>9</v>
      </c>
      <c r="B11" s="11">
        <v>7.5</v>
      </c>
      <c r="C11" s="11">
        <v>8</v>
      </c>
      <c r="D11" s="11">
        <v>7.5</v>
      </c>
      <c r="E11" s="10">
        <f t="shared" si="0"/>
        <v>7.666666666666667</v>
      </c>
      <c r="F11" s="9" t="str">
        <f t="shared" si="1"/>
        <v>Aprobado</v>
      </c>
    </row>
    <row r="12" spans="1:6" x14ac:dyDescent="0.2">
      <c r="A12" s="4" t="s">
        <v>10</v>
      </c>
      <c r="B12" s="11">
        <v>6.5</v>
      </c>
      <c r="C12" s="11">
        <v>6</v>
      </c>
      <c r="D12" s="11">
        <v>7.5</v>
      </c>
      <c r="E12" s="10">
        <f t="shared" si="0"/>
        <v>6.666666666666667</v>
      </c>
      <c r="F12" s="9" t="str">
        <f t="shared" si="1"/>
        <v>Aprobado</v>
      </c>
    </row>
    <row r="13" spans="1:6" x14ac:dyDescent="0.2">
      <c r="A13" s="3" t="s">
        <v>11</v>
      </c>
      <c r="B13" s="11">
        <v>4.5</v>
      </c>
      <c r="C13" s="11">
        <v>6</v>
      </c>
      <c r="D13" s="11">
        <v>4</v>
      </c>
      <c r="E13" s="10">
        <f t="shared" si="0"/>
        <v>4.833333333333333</v>
      </c>
      <c r="F13" s="9" t="str">
        <f t="shared" si="1"/>
        <v>No Aprobado</v>
      </c>
    </row>
    <row r="14" spans="1:6" x14ac:dyDescent="0.2">
      <c r="A14" s="4" t="s">
        <v>12</v>
      </c>
      <c r="B14" s="11">
        <v>3</v>
      </c>
      <c r="C14" s="11">
        <v>5.5</v>
      </c>
      <c r="D14" s="11">
        <v>5</v>
      </c>
      <c r="E14" s="10">
        <f t="shared" si="0"/>
        <v>4.5</v>
      </c>
      <c r="F14" s="9" t="str">
        <f t="shared" si="1"/>
        <v>No Aprobado</v>
      </c>
    </row>
    <row r="15" spans="1:6" x14ac:dyDescent="0.2">
      <c r="A15" s="3" t="s">
        <v>13</v>
      </c>
      <c r="B15" s="11">
        <v>8.5</v>
      </c>
      <c r="C15" s="11">
        <v>8</v>
      </c>
      <c r="D15" s="11">
        <v>7</v>
      </c>
      <c r="E15" s="10">
        <f t="shared" si="0"/>
        <v>7.833333333333333</v>
      </c>
      <c r="F15" s="9" t="str">
        <f t="shared" si="1"/>
        <v>Aprobado</v>
      </c>
    </row>
    <row r="16" spans="1:6" x14ac:dyDescent="0.2">
      <c r="A16" s="4" t="s">
        <v>14</v>
      </c>
      <c r="B16" s="11">
        <v>8</v>
      </c>
      <c r="C16" s="11">
        <v>8</v>
      </c>
      <c r="D16" s="11">
        <v>9</v>
      </c>
      <c r="E16" s="10">
        <f t="shared" si="0"/>
        <v>8.3333333333333339</v>
      </c>
      <c r="F16" s="9" t="str">
        <f t="shared" si="1"/>
        <v>Aprobado</v>
      </c>
    </row>
    <row r="17" spans="1:13" x14ac:dyDescent="0.2">
      <c r="A17" s="6"/>
      <c r="B17" s="7"/>
      <c r="C17" s="7"/>
      <c r="D17" s="7"/>
      <c r="E17" s="7"/>
      <c r="F17" s="7"/>
    </row>
    <row r="18" spans="1:13" x14ac:dyDescent="0.2">
      <c r="A18" s="3" t="s">
        <v>15</v>
      </c>
      <c r="B18" s="3">
        <f>MAX(B3:D16)</f>
        <v>10</v>
      </c>
      <c r="D18" s="3" t="s">
        <v>29</v>
      </c>
      <c r="E18" s="3">
        <f>CONTAR.SI(F3:F16,"Aprobado")</f>
        <v>10</v>
      </c>
    </row>
    <row r="19" spans="1:13" x14ac:dyDescent="0.2">
      <c r="A19" s="4" t="s">
        <v>16</v>
      </c>
      <c r="B19" s="3">
        <f>MIN(B3:D16)</f>
        <v>3</v>
      </c>
      <c r="D19" s="3" t="s">
        <v>30</v>
      </c>
      <c r="E19" s="3">
        <f>CONTAR.SI(E3:E16,"&lt;"&amp;6)</f>
        <v>3</v>
      </c>
    </row>
    <row r="20" spans="1:13" x14ac:dyDescent="0.2">
      <c r="A20" s="3" t="s">
        <v>17</v>
      </c>
      <c r="B20" s="3">
        <f>_xlfn.MODA.UNO(B3:D16)</f>
        <v>8</v>
      </c>
    </row>
    <row r="21" spans="1:13" x14ac:dyDescent="0.2">
      <c r="A21" s="1"/>
      <c r="B21" s="7"/>
    </row>
    <row r="23" spans="1:13" x14ac:dyDescent="0.2">
      <c r="A23" s="1"/>
    </row>
    <row r="25" spans="1:13" x14ac:dyDescent="0.2">
      <c r="A25" s="1"/>
    </row>
    <row r="27" spans="1:13" ht="15" x14ac:dyDescent="0.2">
      <c r="A27" s="18" t="s">
        <v>18</v>
      </c>
      <c r="B27" s="18"/>
      <c r="C27" s="18"/>
      <c r="D27" s="18"/>
      <c r="E27" s="18"/>
      <c r="F27" s="18"/>
      <c r="G27" s="18"/>
    </row>
    <row r="28" spans="1:13" ht="15" x14ac:dyDescent="0.2">
      <c r="A28" s="18" t="s">
        <v>19</v>
      </c>
      <c r="B28" s="18"/>
      <c r="C28" s="18"/>
      <c r="D28" s="18"/>
      <c r="E28" s="18"/>
      <c r="F28" s="18"/>
      <c r="G28" s="18"/>
      <c r="H28" s="5"/>
      <c r="I28" s="5"/>
      <c r="J28" s="5"/>
      <c r="K28" s="5"/>
      <c r="L28" s="5"/>
      <c r="M28" s="5"/>
    </row>
    <row r="29" spans="1:13" ht="15" x14ac:dyDescent="0.2">
      <c r="A29" s="18" t="s">
        <v>20</v>
      </c>
      <c r="B29" s="18"/>
      <c r="C29" s="18"/>
      <c r="D29" s="18"/>
      <c r="E29" s="18"/>
      <c r="F29" s="18"/>
      <c r="G29" s="18"/>
      <c r="H29" s="5"/>
      <c r="I29" s="5"/>
      <c r="J29" s="5"/>
      <c r="K29" s="5"/>
      <c r="L29" s="5"/>
      <c r="M29" s="5"/>
    </row>
    <row r="30" spans="1:13" x14ac:dyDescent="0.2">
      <c r="A30" s="18" t="s">
        <v>21</v>
      </c>
      <c r="B30" s="18"/>
      <c r="C30" s="18"/>
      <c r="D30" s="18"/>
      <c r="E30" s="18"/>
      <c r="F30" s="18"/>
      <c r="G30" s="18"/>
      <c r="H30" s="5"/>
      <c r="I30" s="5"/>
      <c r="J30" s="5"/>
      <c r="K30" s="5"/>
      <c r="L30" s="5"/>
      <c r="M30" s="5"/>
    </row>
    <row r="31" spans="1:13" ht="15" x14ac:dyDescent="0.2">
      <c r="A31" s="18" t="s">
        <v>22</v>
      </c>
      <c r="B31" s="18"/>
      <c r="C31" s="18"/>
      <c r="D31" s="18"/>
      <c r="E31" s="18"/>
      <c r="F31" s="18"/>
      <c r="G31" s="18"/>
      <c r="H31" s="5"/>
      <c r="I31" s="5"/>
      <c r="J31" s="5"/>
      <c r="K31" s="5"/>
      <c r="L31" s="5"/>
      <c r="M31" s="5"/>
    </row>
    <row r="32" spans="1:13" x14ac:dyDescent="0.2">
      <c r="A32" s="18" t="s">
        <v>23</v>
      </c>
      <c r="B32" s="18"/>
      <c r="C32" s="18"/>
      <c r="D32" s="18"/>
      <c r="E32" s="18"/>
      <c r="F32" s="18"/>
      <c r="G32" s="18"/>
      <c r="H32" s="5"/>
      <c r="I32" s="5"/>
      <c r="J32" s="5"/>
      <c r="K32" s="5"/>
      <c r="L32" s="5"/>
      <c r="M32" s="5"/>
    </row>
    <row r="33" spans="1:13" x14ac:dyDescent="0.2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5" spans="1:13" x14ac:dyDescent="0.2">
      <c r="A35" s="1"/>
    </row>
    <row r="37" spans="1:13" x14ac:dyDescent="0.2">
      <c r="A37" s="1"/>
    </row>
    <row r="39" spans="1:13" x14ac:dyDescent="0.2">
      <c r="A39" s="1"/>
    </row>
    <row r="41" spans="1:13" x14ac:dyDescent="0.2">
      <c r="A41" s="1"/>
    </row>
    <row r="43" spans="1:13" x14ac:dyDescent="0.2">
      <c r="A43" s="1"/>
    </row>
    <row r="45" spans="1:13" x14ac:dyDescent="0.2">
      <c r="A45" s="1"/>
    </row>
    <row r="47" spans="1:13" x14ac:dyDescent="0.2">
      <c r="A47" s="1"/>
    </row>
    <row r="49" spans="1:1" x14ac:dyDescent="0.2">
      <c r="A49" s="1"/>
    </row>
    <row r="51" spans="1:1" x14ac:dyDescent="0.2">
      <c r="A51" s="1"/>
    </row>
    <row r="53" spans="1:1" x14ac:dyDescent="0.2">
      <c r="A53" s="1"/>
    </row>
    <row r="55" spans="1:1" x14ac:dyDescent="0.2">
      <c r="A55" s="1"/>
    </row>
    <row r="57" spans="1:1" x14ac:dyDescent="0.2">
      <c r="A57" s="1"/>
    </row>
    <row r="59" spans="1:1" x14ac:dyDescent="0.2">
      <c r="A59" s="1"/>
    </row>
    <row r="61" spans="1:1" x14ac:dyDescent="0.2">
      <c r="A61" s="1"/>
    </row>
    <row r="63" spans="1:1" x14ac:dyDescent="0.2">
      <c r="A63" s="1"/>
    </row>
  </sheetData>
  <mergeCells count="6">
    <mergeCell ref="A32:G32"/>
    <mergeCell ref="A27:G27"/>
    <mergeCell ref="A28:G28"/>
    <mergeCell ref="A29:G29"/>
    <mergeCell ref="A30:G30"/>
    <mergeCell ref="A31:G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84DD-7757-456D-8FE6-3D1A28C339A1}">
  <dimension ref="A1:T29"/>
  <sheetViews>
    <sheetView zoomScaleNormal="100" workbookViewId="0">
      <selection activeCell="F8" sqref="F8"/>
    </sheetView>
  </sheetViews>
  <sheetFormatPr baseColWidth="10" defaultRowHeight="14.25" x14ac:dyDescent="0.2"/>
  <cols>
    <col min="1" max="11" width="11.42578125" style="2"/>
    <col min="12" max="12" width="15" style="2" bestFit="1" customWidth="1"/>
    <col min="13" max="19" width="11.42578125" style="2"/>
    <col min="20" max="20" width="65.140625" style="2" customWidth="1"/>
    <col min="21" max="16384" width="11.42578125" style="2"/>
  </cols>
  <sheetData>
    <row r="1" spans="1:10" x14ac:dyDescent="0.2">
      <c r="A1" s="19" t="s">
        <v>46</v>
      </c>
      <c r="B1" s="19"/>
      <c r="C1" s="19"/>
      <c r="D1" s="19"/>
      <c r="E1" s="19"/>
      <c r="F1" s="19"/>
      <c r="G1" s="19"/>
      <c r="H1" s="19"/>
    </row>
    <row r="2" spans="1:10" x14ac:dyDescent="0.2">
      <c r="A2" s="19"/>
      <c r="B2" s="19"/>
      <c r="C2" s="19"/>
      <c r="D2" s="19"/>
      <c r="E2" s="19"/>
      <c r="F2" s="19"/>
      <c r="G2" s="19"/>
      <c r="H2" s="19"/>
    </row>
    <row r="3" spans="1:10" ht="15" x14ac:dyDescent="0.25">
      <c r="A3" s="12"/>
      <c r="B3" s="24" t="s">
        <v>39</v>
      </c>
      <c r="C3" s="24"/>
      <c r="D3" s="25"/>
      <c r="E3" s="25"/>
      <c r="F3" s="25"/>
      <c r="G3" s="25"/>
      <c r="H3" s="12"/>
      <c r="I3" s="12"/>
      <c r="J3" s="12"/>
    </row>
    <row r="4" spans="1:10" ht="15" x14ac:dyDescent="0.2">
      <c r="A4" s="17"/>
      <c r="B4" s="26" t="s">
        <v>40</v>
      </c>
      <c r="C4" s="26"/>
      <c r="D4" s="26" t="s">
        <v>41</v>
      </c>
      <c r="E4" s="26"/>
      <c r="F4" s="26" t="s">
        <v>42</v>
      </c>
      <c r="G4" s="26"/>
      <c r="H4" s="20" t="s">
        <v>43</v>
      </c>
      <c r="I4" s="20" t="s">
        <v>44</v>
      </c>
      <c r="J4" s="20" t="s">
        <v>45</v>
      </c>
    </row>
    <row r="5" spans="1:10" ht="15" x14ac:dyDescent="0.2">
      <c r="A5" s="16" t="s">
        <v>36</v>
      </c>
      <c r="B5" s="16" t="s">
        <v>37</v>
      </c>
      <c r="C5" s="16" t="s">
        <v>38</v>
      </c>
      <c r="D5" s="16" t="s">
        <v>37</v>
      </c>
      <c r="E5" s="16" t="s">
        <v>38</v>
      </c>
      <c r="F5" s="16" t="s">
        <v>37</v>
      </c>
      <c r="G5" s="16" t="s">
        <v>38</v>
      </c>
      <c r="H5" s="20"/>
      <c r="I5" s="21"/>
      <c r="J5" s="21"/>
    </row>
    <row r="6" spans="1:10" ht="15" x14ac:dyDescent="0.2">
      <c r="A6" s="13">
        <v>1</v>
      </c>
      <c r="B6" s="14">
        <v>300</v>
      </c>
      <c r="C6" s="14">
        <v>648</v>
      </c>
      <c r="D6" s="14">
        <v>550</v>
      </c>
      <c r="E6" s="14">
        <v>454</v>
      </c>
      <c r="F6" s="14">
        <v>650</v>
      </c>
      <c r="G6" s="14">
        <v>500</v>
      </c>
      <c r="H6" s="14">
        <f>SUMA(B6,D6,F6)</f>
        <v>1500</v>
      </c>
      <c r="I6" s="14">
        <f>SUMA(C6,E6,G6)</f>
        <v>1602</v>
      </c>
      <c r="J6" s="14">
        <f>SUMA(B6:G6)</f>
        <v>3102</v>
      </c>
    </row>
    <row r="7" spans="1:10" ht="15" x14ac:dyDescent="0.2">
      <c r="A7" s="13">
        <v>2</v>
      </c>
      <c r="B7" s="14">
        <v>648</v>
      </c>
      <c r="C7" s="14">
        <v>334</v>
      </c>
      <c r="D7" s="14">
        <v>540</v>
      </c>
      <c r="E7" s="14">
        <v>1435</v>
      </c>
      <c r="F7" s="14">
        <v>560</v>
      </c>
      <c r="G7" s="14">
        <v>850</v>
      </c>
      <c r="H7" s="14">
        <f t="shared" ref="H7:H20" si="0">SUMA(B7,D7,F7)</f>
        <v>1748</v>
      </c>
      <c r="I7" s="14">
        <f t="shared" ref="I7:I21" si="1">SUMA(C7,E7,G7)</f>
        <v>2619</v>
      </c>
      <c r="J7" s="14">
        <f t="shared" ref="J7:J21" si="2">SUMA(B7:G7)</f>
        <v>4367</v>
      </c>
    </row>
    <row r="8" spans="1:10" ht="15" x14ac:dyDescent="0.2">
      <c r="A8" s="13">
        <v>3</v>
      </c>
      <c r="B8" s="14">
        <v>918</v>
      </c>
      <c r="C8" s="14">
        <v>300</v>
      </c>
      <c r="D8" s="14">
        <v>400</v>
      </c>
      <c r="E8" s="14">
        <v>360</v>
      </c>
      <c r="F8" s="14">
        <v>750</v>
      </c>
      <c r="G8" s="14">
        <v>550</v>
      </c>
      <c r="H8" s="14">
        <f t="shared" si="0"/>
        <v>2068</v>
      </c>
      <c r="I8" s="14">
        <f t="shared" si="1"/>
        <v>1210</v>
      </c>
      <c r="J8" s="14">
        <f t="shared" si="2"/>
        <v>3278</v>
      </c>
    </row>
    <row r="9" spans="1:10" ht="15" x14ac:dyDescent="0.2">
      <c r="A9" s="13">
        <v>4</v>
      </c>
      <c r="B9" s="14">
        <v>834</v>
      </c>
      <c r="C9" s="14">
        <v>650</v>
      </c>
      <c r="D9" s="14">
        <v>650</v>
      </c>
      <c r="E9" s="14">
        <v>670</v>
      </c>
      <c r="F9" s="14">
        <v>855</v>
      </c>
      <c r="G9" s="14">
        <v>950</v>
      </c>
      <c r="H9" s="14">
        <f t="shared" si="0"/>
        <v>2339</v>
      </c>
      <c r="I9" s="14">
        <f t="shared" si="1"/>
        <v>2270</v>
      </c>
      <c r="J9" s="14">
        <f t="shared" si="2"/>
        <v>4609</v>
      </c>
    </row>
    <row r="10" spans="1:10" ht="15" x14ac:dyDescent="0.2">
      <c r="A10" s="13">
        <v>5</v>
      </c>
      <c r="B10" s="14">
        <v>334</v>
      </c>
      <c r="C10" s="14">
        <v>900</v>
      </c>
      <c r="D10" s="14">
        <v>780</v>
      </c>
      <c r="E10" s="14">
        <v>1543</v>
      </c>
      <c r="F10" s="14">
        <v>984</v>
      </c>
      <c r="G10" s="14">
        <v>1500</v>
      </c>
      <c r="H10" s="14">
        <f t="shared" si="0"/>
        <v>2098</v>
      </c>
      <c r="I10" s="14">
        <f t="shared" si="1"/>
        <v>3943</v>
      </c>
      <c r="J10" s="14">
        <f t="shared" si="2"/>
        <v>6041</v>
      </c>
    </row>
    <row r="11" spans="1:10" ht="15" x14ac:dyDescent="0.2">
      <c r="A11" s="13">
        <v>6</v>
      </c>
      <c r="B11" s="14">
        <v>250</v>
      </c>
      <c r="C11" s="14">
        <v>450</v>
      </c>
      <c r="D11" s="14">
        <v>990</v>
      </c>
      <c r="E11" s="14">
        <v>875</v>
      </c>
      <c r="F11" s="14">
        <v>455</v>
      </c>
      <c r="G11" s="14">
        <v>450</v>
      </c>
      <c r="H11" s="14">
        <f t="shared" si="0"/>
        <v>1695</v>
      </c>
      <c r="I11" s="14">
        <f t="shared" si="1"/>
        <v>1775</v>
      </c>
      <c r="J11" s="14">
        <f t="shared" si="2"/>
        <v>3470</v>
      </c>
    </row>
    <row r="12" spans="1:10" ht="15" x14ac:dyDescent="0.2">
      <c r="A12" s="13">
        <v>7</v>
      </c>
      <c r="B12" s="14">
        <v>455</v>
      </c>
      <c r="C12" s="14">
        <v>555</v>
      </c>
      <c r="D12" s="14">
        <v>340</v>
      </c>
      <c r="E12" s="14">
        <v>786</v>
      </c>
      <c r="F12" s="14">
        <v>650</v>
      </c>
      <c r="G12" s="14">
        <v>1255</v>
      </c>
      <c r="H12" s="14">
        <f t="shared" si="0"/>
        <v>1445</v>
      </c>
      <c r="I12" s="14">
        <f t="shared" si="1"/>
        <v>2596</v>
      </c>
      <c r="J12" s="14">
        <f t="shared" si="2"/>
        <v>4041</v>
      </c>
    </row>
    <row r="13" spans="1:10" ht="15" x14ac:dyDescent="0.2">
      <c r="A13" s="13">
        <v>8</v>
      </c>
      <c r="B13" s="14">
        <v>650</v>
      </c>
      <c r="C13" s="14">
        <v>340</v>
      </c>
      <c r="D13" s="14">
        <v>540</v>
      </c>
      <c r="E13" s="14">
        <v>450</v>
      </c>
      <c r="F13" s="14">
        <v>348</v>
      </c>
      <c r="G13" s="14">
        <v>455</v>
      </c>
      <c r="H13" s="14">
        <f t="shared" si="0"/>
        <v>1538</v>
      </c>
      <c r="I13" s="14">
        <f t="shared" si="1"/>
        <v>1245</v>
      </c>
      <c r="J13" s="14">
        <f t="shared" si="2"/>
        <v>2783</v>
      </c>
    </row>
    <row r="14" spans="1:10" ht="15" x14ac:dyDescent="0.2">
      <c r="A14" s="13">
        <v>9</v>
      </c>
      <c r="B14" s="14">
        <v>770</v>
      </c>
      <c r="C14" s="14">
        <v>430</v>
      </c>
      <c r="D14" s="14">
        <v>450</v>
      </c>
      <c r="E14" s="14">
        <v>987</v>
      </c>
      <c r="F14" s="14">
        <v>843</v>
      </c>
      <c r="G14" s="14">
        <v>359</v>
      </c>
      <c r="H14" s="14">
        <f t="shared" si="0"/>
        <v>2063</v>
      </c>
      <c r="I14" s="14">
        <f t="shared" si="1"/>
        <v>1776</v>
      </c>
      <c r="J14" s="14">
        <f t="shared" si="2"/>
        <v>3839</v>
      </c>
    </row>
    <row r="15" spans="1:10" ht="15" x14ac:dyDescent="0.2">
      <c r="A15" s="13">
        <v>10</v>
      </c>
      <c r="B15" s="14">
        <v>365</v>
      </c>
      <c r="C15" s="14">
        <v>650</v>
      </c>
      <c r="D15" s="14">
        <v>690</v>
      </c>
      <c r="E15" s="14">
        <v>1200</v>
      </c>
      <c r="F15" s="14">
        <v>359</v>
      </c>
      <c r="G15" s="14">
        <v>985</v>
      </c>
      <c r="H15" s="14">
        <f t="shared" si="0"/>
        <v>1414</v>
      </c>
      <c r="I15" s="14">
        <f t="shared" si="1"/>
        <v>2835</v>
      </c>
      <c r="J15" s="14">
        <f t="shared" si="2"/>
        <v>4249</v>
      </c>
    </row>
    <row r="16" spans="1:10" ht="15" x14ac:dyDescent="0.2">
      <c r="A16" s="13">
        <v>11</v>
      </c>
      <c r="B16" s="14">
        <v>670</v>
      </c>
      <c r="C16" s="14">
        <v>750</v>
      </c>
      <c r="D16" s="14">
        <v>760</v>
      </c>
      <c r="E16" s="14">
        <v>690</v>
      </c>
      <c r="F16" s="14">
        <v>455</v>
      </c>
      <c r="G16" s="14">
        <v>865</v>
      </c>
      <c r="H16" s="14">
        <f t="shared" si="0"/>
        <v>1885</v>
      </c>
      <c r="I16" s="14">
        <f t="shared" si="1"/>
        <v>2305</v>
      </c>
      <c r="J16" s="14">
        <f t="shared" si="2"/>
        <v>4190</v>
      </c>
    </row>
    <row r="17" spans="1:20" ht="15" x14ac:dyDescent="0.2">
      <c r="A17" s="13">
        <v>12</v>
      </c>
      <c r="B17" s="14">
        <v>443</v>
      </c>
      <c r="C17" s="14">
        <v>443</v>
      </c>
      <c r="D17" s="14">
        <v>767</v>
      </c>
      <c r="E17" s="14">
        <v>695</v>
      </c>
      <c r="F17" s="14">
        <v>650</v>
      </c>
      <c r="G17" s="14">
        <v>685</v>
      </c>
      <c r="H17" s="14">
        <f t="shared" si="0"/>
        <v>1860</v>
      </c>
      <c r="I17" s="14">
        <f t="shared" si="1"/>
        <v>1823</v>
      </c>
      <c r="J17" s="14">
        <f t="shared" si="2"/>
        <v>3683</v>
      </c>
    </row>
    <row r="18" spans="1:20" ht="15" x14ac:dyDescent="0.2">
      <c r="A18" s="13">
        <v>13</v>
      </c>
      <c r="B18" s="14">
        <v>540</v>
      </c>
      <c r="C18" s="14">
        <v>870</v>
      </c>
      <c r="D18" s="14">
        <v>565</v>
      </c>
      <c r="E18" s="14">
        <v>1325</v>
      </c>
      <c r="F18" s="14">
        <v>635</v>
      </c>
      <c r="G18" s="14">
        <v>1055</v>
      </c>
      <c r="H18" s="14">
        <f t="shared" si="0"/>
        <v>1740</v>
      </c>
      <c r="I18" s="14">
        <f t="shared" si="1"/>
        <v>3250</v>
      </c>
      <c r="J18" s="14">
        <f t="shared" si="2"/>
        <v>4990</v>
      </c>
      <c r="L18" s="2" t="s">
        <v>50</v>
      </c>
      <c r="M18" s="15">
        <f>MAX(C6:C20,E6:E20,G6:G20)</f>
        <v>1543</v>
      </c>
    </row>
    <row r="19" spans="1:20" ht="15" x14ac:dyDescent="0.2">
      <c r="A19" s="13">
        <v>14</v>
      </c>
      <c r="B19" s="14">
        <v>645</v>
      </c>
      <c r="C19" s="14">
        <v>890</v>
      </c>
      <c r="D19" s="14">
        <v>343</v>
      </c>
      <c r="E19" s="14">
        <v>400</v>
      </c>
      <c r="F19" s="14">
        <v>980</v>
      </c>
      <c r="G19" s="14">
        <v>845</v>
      </c>
      <c r="H19" s="14">
        <f t="shared" si="0"/>
        <v>1968</v>
      </c>
      <c r="I19" s="14">
        <f t="shared" si="1"/>
        <v>2135</v>
      </c>
      <c r="J19" s="14">
        <f t="shared" si="2"/>
        <v>4103</v>
      </c>
      <c r="L19" s="2" t="s">
        <v>49</v>
      </c>
      <c r="M19" s="15">
        <f>MAX(B6:B20,D6:D20,F6:F20)</f>
        <v>990</v>
      </c>
    </row>
    <row r="20" spans="1:20" ht="15" x14ac:dyDescent="0.2">
      <c r="A20" s="13">
        <v>15</v>
      </c>
      <c r="B20" s="14">
        <v>255</v>
      </c>
      <c r="C20" s="14">
        <v>678</v>
      </c>
      <c r="D20" s="14">
        <v>453</v>
      </c>
      <c r="E20" s="14">
        <v>875</v>
      </c>
      <c r="F20" s="14">
        <v>880</v>
      </c>
      <c r="G20" s="14">
        <v>1435</v>
      </c>
      <c r="H20" s="14">
        <f t="shared" si="0"/>
        <v>1588</v>
      </c>
      <c r="I20" s="14">
        <f t="shared" si="1"/>
        <v>2988</v>
      </c>
      <c r="J20" s="14">
        <f t="shared" si="2"/>
        <v>4576</v>
      </c>
    </row>
    <row r="21" spans="1:20" ht="15" x14ac:dyDescent="0.2">
      <c r="A21" s="13" t="s">
        <v>47</v>
      </c>
      <c r="B21" s="14">
        <f>SUMA(B6:B20)</f>
        <v>8077</v>
      </c>
      <c r="C21" s="14">
        <f t="shared" ref="C21:G21" si="3">SUMA(C6:C20)</f>
        <v>8888</v>
      </c>
      <c r="D21" s="14">
        <f t="shared" si="3"/>
        <v>8818</v>
      </c>
      <c r="E21" s="14">
        <f t="shared" si="3"/>
        <v>12745</v>
      </c>
      <c r="F21" s="14">
        <f t="shared" si="3"/>
        <v>10054</v>
      </c>
      <c r="G21" s="14">
        <f t="shared" si="3"/>
        <v>12739</v>
      </c>
      <c r="H21" s="14">
        <f>SUMA(B21,D21,F21)</f>
        <v>26949</v>
      </c>
      <c r="I21" s="14">
        <f t="shared" si="1"/>
        <v>34372</v>
      </c>
      <c r="J21" s="14">
        <f t="shared" si="2"/>
        <v>61321</v>
      </c>
    </row>
    <row r="23" spans="1:20" ht="15.75" customHeight="1" x14ac:dyDescent="0.2">
      <c r="A23" s="22" t="s">
        <v>48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ht="15" x14ac:dyDescent="0.2">
      <c r="A24" s="23" t="s">
        <v>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5" x14ac:dyDescent="0.2">
      <c r="A25" s="23" t="s">
        <v>32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5" x14ac:dyDescent="0.2">
      <c r="A26" s="23" t="s">
        <v>33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5" x14ac:dyDescent="0.2">
      <c r="A27" s="23" t="s">
        <v>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x14ac:dyDescent="0.2">
      <c r="A28" s="23" t="s">
        <v>35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">
      <c r="A29" s="23" t="s">
        <v>51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</sheetData>
  <mergeCells count="15">
    <mergeCell ref="A29:T29"/>
    <mergeCell ref="B3:G3"/>
    <mergeCell ref="B4:C4"/>
    <mergeCell ref="D4:E4"/>
    <mergeCell ref="F4:G4"/>
    <mergeCell ref="A24:T24"/>
    <mergeCell ref="A25:T25"/>
    <mergeCell ref="A26:T26"/>
    <mergeCell ref="A27:T27"/>
    <mergeCell ref="A28:T28"/>
    <mergeCell ref="A1:H2"/>
    <mergeCell ref="H4:H5"/>
    <mergeCell ref="I4:I5"/>
    <mergeCell ref="J4:J5"/>
    <mergeCell ref="A23:T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A5CC-20DE-4982-9CC9-37EC69FD9A42}">
  <dimension ref="A1:T22"/>
  <sheetViews>
    <sheetView tabSelected="1" workbookViewId="0">
      <selection activeCell="H17" sqref="H17"/>
    </sheetView>
  </sheetViews>
  <sheetFormatPr baseColWidth="10" defaultRowHeight="15" x14ac:dyDescent="0.25"/>
  <cols>
    <col min="1" max="1" width="13.5703125" style="28" customWidth="1"/>
    <col min="2" max="2" width="17.42578125" style="28" customWidth="1"/>
    <col min="3" max="3" width="13.42578125" style="28" customWidth="1"/>
    <col min="4" max="8" width="11.42578125" style="28"/>
    <col min="9" max="9" width="17.28515625" style="28" customWidth="1"/>
    <col min="10" max="10" width="14.85546875" style="28" customWidth="1"/>
    <col min="11" max="11" width="11.42578125" style="28"/>
    <col min="12" max="12" width="11.85546875" style="28" bestFit="1" customWidth="1"/>
    <col min="13" max="16384" width="11.42578125" style="28"/>
  </cols>
  <sheetData>
    <row r="1" spans="1:10" x14ac:dyDescent="0.25">
      <c r="A1" s="27" t="s">
        <v>83</v>
      </c>
      <c r="B1" s="27"/>
      <c r="C1" s="27"/>
      <c r="D1" s="27"/>
      <c r="E1" s="27"/>
      <c r="F1" s="27"/>
      <c r="G1" s="27"/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30" t="s">
        <v>84</v>
      </c>
      <c r="J2" s="31">
        <f>COUNTIFS(F4:F12,"&lt;&gt;Soltero",F4:F12,"&lt;&gt;Soltera")</f>
        <v>5</v>
      </c>
    </row>
    <row r="3" spans="1:10" ht="30" customHeight="1" x14ac:dyDescent="0.25">
      <c r="A3" s="32" t="s">
        <v>56</v>
      </c>
      <c r="B3" s="33" t="s">
        <v>57</v>
      </c>
      <c r="C3" s="32" t="s">
        <v>58</v>
      </c>
      <c r="D3" s="32" t="s">
        <v>59</v>
      </c>
      <c r="E3" s="32" t="s">
        <v>60</v>
      </c>
      <c r="F3" s="34" t="s">
        <v>61</v>
      </c>
      <c r="G3" s="32" t="s">
        <v>62</v>
      </c>
      <c r="H3" s="29"/>
      <c r="I3" s="35"/>
      <c r="J3" s="31"/>
    </row>
    <row r="4" spans="1:10" x14ac:dyDescent="0.25">
      <c r="A4" s="32" t="s">
        <v>86</v>
      </c>
      <c r="B4" s="32" t="s">
        <v>63</v>
      </c>
      <c r="C4" s="32" t="s">
        <v>72</v>
      </c>
      <c r="D4" s="32" t="s">
        <v>75</v>
      </c>
      <c r="E4" s="32">
        <v>8500</v>
      </c>
      <c r="F4" s="34" t="s">
        <v>79</v>
      </c>
      <c r="G4" s="32">
        <v>3</v>
      </c>
      <c r="H4" s="29"/>
      <c r="I4" s="30" t="s">
        <v>85</v>
      </c>
      <c r="J4" s="36">
        <f>COUNTA(A4:A12)</f>
        <v>9</v>
      </c>
    </row>
    <row r="5" spans="1:10" x14ac:dyDescent="0.25">
      <c r="A5" s="32" t="s">
        <v>87</v>
      </c>
      <c r="B5" s="32" t="s">
        <v>64</v>
      </c>
      <c r="C5" s="32" t="s">
        <v>73</v>
      </c>
      <c r="D5" s="32" t="s">
        <v>76</v>
      </c>
      <c r="E5" s="32">
        <v>4500</v>
      </c>
      <c r="F5" s="34" t="s">
        <v>80</v>
      </c>
      <c r="G5" s="32">
        <v>2</v>
      </c>
      <c r="H5" s="29"/>
      <c r="I5" s="36"/>
      <c r="J5" s="36"/>
    </row>
    <row r="6" spans="1:10" ht="15" customHeight="1" x14ac:dyDescent="0.25">
      <c r="A6" s="32" t="s">
        <v>88</v>
      </c>
      <c r="B6" s="32" t="s">
        <v>65</v>
      </c>
      <c r="C6" s="32" t="s">
        <v>72</v>
      </c>
      <c r="D6" s="32" t="s">
        <v>77</v>
      </c>
      <c r="E6" s="32">
        <v>6000</v>
      </c>
      <c r="F6" s="34" t="s">
        <v>80</v>
      </c>
      <c r="G6" s="32">
        <v>1</v>
      </c>
      <c r="H6" s="29"/>
      <c r="I6" s="30" t="s">
        <v>95</v>
      </c>
      <c r="J6" s="36">
        <f>COUNTIF(C4:C12,"MKT")</f>
        <v>4</v>
      </c>
    </row>
    <row r="7" spans="1:10" x14ac:dyDescent="0.25">
      <c r="A7" s="32" t="s">
        <v>89</v>
      </c>
      <c r="B7" s="32" t="s">
        <v>66</v>
      </c>
      <c r="C7" s="32" t="s">
        <v>74</v>
      </c>
      <c r="D7" s="32" t="s">
        <v>75</v>
      </c>
      <c r="E7" s="32">
        <v>7500</v>
      </c>
      <c r="F7" s="34" t="s">
        <v>81</v>
      </c>
      <c r="G7" s="32"/>
      <c r="H7" s="29"/>
      <c r="I7" s="30"/>
      <c r="J7" s="36"/>
    </row>
    <row r="8" spans="1:10" x14ac:dyDescent="0.25">
      <c r="A8" s="32" t="s">
        <v>90</v>
      </c>
      <c r="B8" s="32" t="s">
        <v>67</v>
      </c>
      <c r="C8" s="32" t="s">
        <v>73</v>
      </c>
      <c r="D8" s="32" t="s">
        <v>78</v>
      </c>
      <c r="E8" s="32">
        <v>5500</v>
      </c>
      <c r="F8" s="34" t="s">
        <v>82</v>
      </c>
      <c r="G8" s="32">
        <v>2</v>
      </c>
      <c r="H8" s="29"/>
      <c r="I8" s="30"/>
      <c r="J8" s="36"/>
    </row>
    <row r="9" spans="1:10" x14ac:dyDescent="0.25">
      <c r="A9" s="32" t="s">
        <v>91</v>
      </c>
      <c r="B9" s="32" t="s">
        <v>68</v>
      </c>
      <c r="C9" s="32" t="s">
        <v>74</v>
      </c>
      <c r="D9" s="32" t="s">
        <v>76</v>
      </c>
      <c r="E9" s="32">
        <v>4500</v>
      </c>
      <c r="F9" s="34" t="s">
        <v>80</v>
      </c>
      <c r="G9" s="32">
        <v>3</v>
      </c>
      <c r="H9" s="29"/>
      <c r="I9" s="30" t="s">
        <v>96</v>
      </c>
      <c r="J9" s="36">
        <f>COUNTBLANK(G4:G12)</f>
        <v>2</v>
      </c>
    </row>
    <row r="10" spans="1:10" x14ac:dyDescent="0.25">
      <c r="A10" s="32" t="s">
        <v>92</v>
      </c>
      <c r="B10" s="32" t="s">
        <v>69</v>
      </c>
      <c r="C10" s="32" t="s">
        <v>72</v>
      </c>
      <c r="D10" s="32" t="s">
        <v>76</v>
      </c>
      <c r="E10" s="32">
        <v>4500</v>
      </c>
      <c r="F10" s="34" t="s">
        <v>79</v>
      </c>
      <c r="G10" s="32"/>
      <c r="H10" s="29"/>
      <c r="I10" s="36"/>
      <c r="J10" s="36"/>
    </row>
    <row r="11" spans="1:10" x14ac:dyDescent="0.25">
      <c r="A11" s="32" t="s">
        <v>93</v>
      </c>
      <c r="B11" s="32" t="s">
        <v>70</v>
      </c>
      <c r="C11" s="32" t="s">
        <v>72</v>
      </c>
      <c r="D11" s="32" t="s">
        <v>78</v>
      </c>
      <c r="E11" s="32">
        <v>5500</v>
      </c>
      <c r="F11" s="34" t="s">
        <v>79</v>
      </c>
      <c r="G11" s="32">
        <v>2</v>
      </c>
      <c r="H11" s="29"/>
      <c r="I11" s="36"/>
      <c r="J11" s="36"/>
    </row>
    <row r="12" spans="1:10" x14ac:dyDescent="0.25">
      <c r="A12" s="32" t="s">
        <v>94</v>
      </c>
      <c r="B12" s="32" t="s">
        <v>71</v>
      </c>
      <c r="C12" s="32" t="s">
        <v>73</v>
      </c>
      <c r="D12" s="32" t="s">
        <v>75</v>
      </c>
      <c r="E12" s="32">
        <v>8500</v>
      </c>
      <c r="F12" s="34" t="s">
        <v>82</v>
      </c>
      <c r="G12" s="32">
        <v>1</v>
      </c>
      <c r="H12" s="29"/>
      <c r="I12" s="29"/>
    </row>
    <row r="14" spans="1:10" x14ac:dyDescent="0.25">
      <c r="A14" s="30" t="s">
        <v>97</v>
      </c>
      <c r="B14" s="35">
        <f>COUNTIF(E4:E12,"&gt;5000")</f>
        <v>6</v>
      </c>
      <c r="C14" s="37" t="s">
        <v>98</v>
      </c>
      <c r="D14" s="35">
        <f>COUNTIF(D4:D12,"Gerente")</f>
        <v>3</v>
      </c>
    </row>
    <row r="15" spans="1:10" x14ac:dyDescent="0.25">
      <c r="A15" s="36"/>
      <c r="B15" s="38"/>
      <c r="C15" s="38"/>
      <c r="D15" s="38"/>
    </row>
    <row r="16" spans="1:10" x14ac:dyDescent="0.25">
      <c r="A16" s="36"/>
      <c r="B16" s="38"/>
      <c r="C16" s="38"/>
      <c r="D16" s="38"/>
    </row>
    <row r="17" spans="1:20" x14ac:dyDescent="0.25">
      <c r="A17" s="36"/>
      <c r="B17" s="39"/>
      <c r="C17" s="39"/>
      <c r="D17" s="39"/>
    </row>
    <row r="19" spans="1:20" x14ac:dyDescent="0.25">
      <c r="A19" s="40" t="s">
        <v>52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x14ac:dyDescent="0.25">
      <c r="A20" s="40" t="s">
        <v>53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x14ac:dyDescent="0.25">
      <c r="A21" s="40" t="s">
        <v>54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x14ac:dyDescent="0.25">
      <c r="A22" s="40" t="s">
        <v>55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</sheetData>
  <mergeCells count="17">
    <mergeCell ref="D14:D17"/>
    <mergeCell ref="A19:T19"/>
    <mergeCell ref="A20:T20"/>
    <mergeCell ref="A21:T21"/>
    <mergeCell ref="A22:T22"/>
    <mergeCell ref="A1:G1"/>
    <mergeCell ref="I2:I3"/>
    <mergeCell ref="J2:J3"/>
    <mergeCell ref="I4:I5"/>
    <mergeCell ref="I6:I8"/>
    <mergeCell ref="J4:J5"/>
    <mergeCell ref="J6:J8"/>
    <mergeCell ref="I9:I11"/>
    <mergeCell ref="J9:J11"/>
    <mergeCell ref="A14:A17"/>
    <mergeCell ref="B14:B17"/>
    <mergeCell ref="C14:C17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2015-06-05T18:19:34Z</dcterms:created>
  <dcterms:modified xsi:type="dcterms:W3CDTF">2021-10-16T21:18:46Z</dcterms:modified>
</cp:coreProperties>
</file>