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1" sheetId="1" r:id="rId4"/>
    <sheet state="visible" name="Prueba 1" sheetId="2" r:id="rId5"/>
    <sheet state="visible" name="Prueba 2" sheetId="3" r:id="rId6"/>
    <sheet state="visible" name="Prueba 3" sheetId="4" r:id="rId7"/>
  </sheets>
  <definedNames/>
  <calcPr/>
</workbook>
</file>

<file path=xl/sharedStrings.xml><?xml version="1.0" encoding="utf-8"?>
<sst xmlns="http://schemas.openxmlformats.org/spreadsheetml/2006/main" count="946" uniqueCount="255">
  <si>
    <t>COMENTES</t>
  </si>
  <si>
    <t>MATEMATICO</t>
  </si>
  <si>
    <t>ANALITICO</t>
  </si>
  <si>
    <t>Apellidos</t>
  </si>
  <si>
    <t>Nombre</t>
  </si>
  <si>
    <t>Rut</t>
  </si>
  <si>
    <t>C1 (5)</t>
  </si>
  <si>
    <t>C2 (5)</t>
  </si>
  <si>
    <t>C3 (5)</t>
  </si>
  <si>
    <t>C4 (5)</t>
  </si>
  <si>
    <t>A (3)</t>
  </si>
  <si>
    <t>B (10)</t>
  </si>
  <si>
    <t>C (5)</t>
  </si>
  <si>
    <t>D (7)</t>
  </si>
  <si>
    <t>A (5)</t>
  </si>
  <si>
    <t>B (5)</t>
  </si>
  <si>
    <t>PUNTAJE (60)</t>
  </si>
  <si>
    <t>NOTA</t>
  </si>
  <si>
    <t>NOTA FINAL</t>
  </si>
  <si>
    <t>Ahumada Cruz</t>
  </si>
  <si>
    <t>Esteban Felipe</t>
  </si>
  <si>
    <t>20679127-6</t>
  </si>
  <si>
    <t>Ambler Rojas</t>
  </si>
  <si>
    <t>Antonia Florencia</t>
  </si>
  <si>
    <t>21067421-7</t>
  </si>
  <si>
    <t>Azocar Ocaranza</t>
  </si>
  <si>
    <t>Gregorio Cristian</t>
  </si>
  <si>
    <t>21177099-6</t>
  </si>
  <si>
    <t>Bennewitz Muñoz</t>
  </si>
  <si>
    <t>Irina Magdalena</t>
  </si>
  <si>
    <t>21137992-8</t>
  </si>
  <si>
    <t>.</t>
  </si>
  <si>
    <t>Bichon Pino</t>
  </si>
  <si>
    <t>Ignacio Daniel</t>
  </si>
  <si>
    <t>20996828-2</t>
  </si>
  <si>
    <t>Buono-Core Labarca</t>
  </si>
  <si>
    <t>Rafaela Catalina</t>
  </si>
  <si>
    <t>21176087-7</t>
  </si>
  <si>
    <t>Butron Libano</t>
  </si>
  <si>
    <t>Pascale Dominique</t>
  </si>
  <si>
    <t>20778605-5</t>
  </si>
  <si>
    <t>Caravia Rodríguez</t>
  </si>
  <si>
    <t>Tomás Francisco</t>
  </si>
  <si>
    <t>20740014-9</t>
  </si>
  <si>
    <t>Concha Zderich</t>
  </si>
  <si>
    <t xml:space="preserve">José Ignacio </t>
  </si>
  <si>
    <t>21024704-1</t>
  </si>
  <si>
    <t>Constanzo Orellana</t>
  </si>
  <si>
    <t>Marco Antonio</t>
  </si>
  <si>
    <t>21231765-9</t>
  </si>
  <si>
    <t>Croquevielle Rodríguez</t>
  </si>
  <si>
    <t>Maria Florencia</t>
  </si>
  <si>
    <t>21210022-6</t>
  </si>
  <si>
    <t>Díaz Álvarez</t>
  </si>
  <si>
    <t>Vicente Alonso</t>
  </si>
  <si>
    <t>21194503-6</t>
  </si>
  <si>
    <t>Díaz Betancourt</t>
  </si>
  <si>
    <t>Bernardita Sofa</t>
  </si>
  <si>
    <t>20781637-K</t>
  </si>
  <si>
    <t>Díaz Nuñez</t>
  </si>
  <si>
    <t>Joaquin Antonio</t>
  </si>
  <si>
    <t>21044890-K</t>
  </si>
  <si>
    <t>Díaz Zamora</t>
  </si>
  <si>
    <t>Agustín Andrés</t>
  </si>
  <si>
    <t>21222200-3</t>
  </si>
  <si>
    <t>Duhalde Venegas</t>
  </si>
  <si>
    <t>Diego Eduardo</t>
  </si>
  <si>
    <t>21133269-7</t>
  </si>
  <si>
    <t>Espinoza Montecinos</t>
  </si>
  <si>
    <t>Diego Ignacio</t>
  </si>
  <si>
    <t>20838782-0</t>
  </si>
  <si>
    <t>Espinoza Villegas</t>
  </si>
  <si>
    <t>Sebastián Isaac</t>
  </si>
  <si>
    <t>20776594-5</t>
  </si>
  <si>
    <t>Fajardo Pérez</t>
  </si>
  <si>
    <t>Pedro Andres</t>
  </si>
  <si>
    <t>20806315-4</t>
  </si>
  <si>
    <t>Figueroa Salvo</t>
  </si>
  <si>
    <t>Arturo Nicolas</t>
  </si>
  <si>
    <t>20557396-8</t>
  </si>
  <si>
    <t>Fontana Espoz</t>
  </si>
  <si>
    <t>Micaela</t>
  </si>
  <si>
    <t>21069987-2</t>
  </si>
  <si>
    <t>Freire Aguayo</t>
  </si>
  <si>
    <t>Javiera Antonia</t>
  </si>
  <si>
    <t>21270090-8</t>
  </si>
  <si>
    <t>Garay Millan</t>
  </si>
  <si>
    <t>Vicente Abigail</t>
  </si>
  <si>
    <t>26520795-2</t>
  </si>
  <si>
    <t>Garcia Arevalo</t>
  </si>
  <si>
    <t>Martin Antonio</t>
  </si>
  <si>
    <t>21072428-1</t>
  </si>
  <si>
    <t>Gattini Zenteno</t>
  </si>
  <si>
    <t>Catalina</t>
  </si>
  <si>
    <t>21209341-6</t>
  </si>
  <si>
    <t>Gómez Flores</t>
  </si>
  <si>
    <t>Rocío Isidora</t>
  </si>
  <si>
    <t>21030455-K</t>
  </si>
  <si>
    <t>Gomez Villouta</t>
  </si>
  <si>
    <t>Pablo Felipe</t>
  </si>
  <si>
    <t>19689144-7</t>
  </si>
  <si>
    <t>Guerra Gallegos</t>
  </si>
  <si>
    <t>Begona Andrea</t>
  </si>
  <si>
    <t>20988979-K</t>
  </si>
  <si>
    <t>Hernández Parra</t>
  </si>
  <si>
    <t>Agustín Alexi</t>
  </si>
  <si>
    <t>21023893-K</t>
  </si>
  <si>
    <t>Herrera Toledo</t>
  </si>
  <si>
    <t>Benjamín Ignacio</t>
  </si>
  <si>
    <t>21222468-5</t>
  </si>
  <si>
    <t>Letelier Jiménez</t>
  </si>
  <si>
    <t>Joaquín Raúl</t>
  </si>
  <si>
    <t>21227065-2</t>
  </si>
  <si>
    <t>López Rivadeneira</t>
  </si>
  <si>
    <t>Canela</t>
  </si>
  <si>
    <t>21148791-7</t>
  </si>
  <si>
    <t>Martínez Silva</t>
  </si>
  <si>
    <t>Alonso Elías</t>
  </si>
  <si>
    <t>21273585-K</t>
  </si>
  <si>
    <t>Mathews Valcarcel</t>
  </si>
  <si>
    <t>Nicholas</t>
  </si>
  <si>
    <t>24739651-9</t>
  </si>
  <si>
    <t>Meneses Machuca</t>
  </si>
  <si>
    <t>Felipe Jesús</t>
  </si>
  <si>
    <t>21214700-1</t>
  </si>
  <si>
    <t>Mercado Saavedra</t>
  </si>
  <si>
    <t>María José</t>
  </si>
  <si>
    <t>21229396-2</t>
  </si>
  <si>
    <t>Meza Gardiazabal</t>
  </si>
  <si>
    <t>Nicolás Joaquín</t>
  </si>
  <si>
    <t>21074133-K</t>
  </si>
  <si>
    <t>Montti Tapia</t>
  </si>
  <si>
    <t>Antonella Valentina</t>
  </si>
  <si>
    <t>21253227-4</t>
  </si>
  <si>
    <t>Moreau Carrasco</t>
  </si>
  <si>
    <t>Maurice Henri</t>
  </si>
  <si>
    <t>20299362-1</t>
  </si>
  <si>
    <t>Moya Serna</t>
  </si>
  <si>
    <t>Pablo Antonio</t>
  </si>
  <si>
    <t>20918910-0</t>
  </si>
  <si>
    <t>Müller Vega</t>
  </si>
  <si>
    <t>Esteban Augusto</t>
  </si>
  <si>
    <t>20722732-3</t>
  </si>
  <si>
    <t>Muñoz Arancibia</t>
  </si>
  <si>
    <t>Malcom Dee</t>
  </si>
  <si>
    <t>21051092-3</t>
  </si>
  <si>
    <t>Nef Ducci</t>
  </si>
  <si>
    <t>Gaston Benjamin</t>
  </si>
  <si>
    <t>21031349-4</t>
  </si>
  <si>
    <t>Nuñez Mendez</t>
  </si>
  <si>
    <t>Francisco Antonio</t>
  </si>
  <si>
    <t>21151480-9</t>
  </si>
  <si>
    <t>Olivares Turri</t>
  </si>
  <si>
    <t>Maria Ignacia</t>
  </si>
  <si>
    <t>20809566-8</t>
  </si>
  <si>
    <t>Pagueguy Jimenez</t>
  </si>
  <si>
    <t>Victoria Emilia</t>
  </si>
  <si>
    <t>21011486-6</t>
  </si>
  <si>
    <t>Parada Tapia</t>
  </si>
  <si>
    <t>Fernanda Antonia</t>
  </si>
  <si>
    <t>20809276-6</t>
  </si>
  <si>
    <t>Parada Vásquez</t>
  </si>
  <si>
    <t>Clemente Agustín</t>
  </si>
  <si>
    <t>20907934-8</t>
  </si>
  <si>
    <t>Pérez Danús</t>
  </si>
  <si>
    <t>20663677-7</t>
  </si>
  <si>
    <t>Pizarro Montecinos</t>
  </si>
  <si>
    <t>Pedro José</t>
  </si>
  <si>
    <t>21020085-1</t>
  </si>
  <si>
    <t>Pohl Gebhard</t>
  </si>
  <si>
    <t>Maria Jesus</t>
  </si>
  <si>
    <t>21070985-1</t>
  </si>
  <si>
    <t>Raguileo Reyes</t>
  </si>
  <si>
    <t>Martín Antonio</t>
  </si>
  <si>
    <t>21259680-9</t>
  </si>
  <si>
    <t>Reyes Parada</t>
  </si>
  <si>
    <t>Pedro Ismael</t>
  </si>
  <si>
    <t>21211871-0</t>
  </si>
  <si>
    <t>Riquelme Martínez</t>
  </si>
  <si>
    <t>Javier Ignacio</t>
  </si>
  <si>
    <t>20857821-9</t>
  </si>
  <si>
    <t>Saavedra Funes</t>
  </si>
  <si>
    <t>Francisca Daniela</t>
  </si>
  <si>
    <t>21278081-9</t>
  </si>
  <si>
    <t>Salgado Estrada</t>
  </si>
  <si>
    <t>Katherine Stephanie</t>
  </si>
  <si>
    <t>21067701-1</t>
  </si>
  <si>
    <t>San Martín Olivos</t>
  </si>
  <si>
    <t>Aníbal Emilio</t>
  </si>
  <si>
    <t>21088621-4</t>
  </si>
  <si>
    <t>Sandoval Arancibia</t>
  </si>
  <si>
    <t>Neil Jesús Hassan</t>
  </si>
  <si>
    <t>21132116-4</t>
  </si>
  <si>
    <t>Santelices Neumann</t>
  </si>
  <si>
    <t>Salvador</t>
  </si>
  <si>
    <t>20414295-5</t>
  </si>
  <si>
    <t>Siebert Scheel</t>
  </si>
  <si>
    <t>Martín Constantino</t>
  </si>
  <si>
    <t>21147616-8</t>
  </si>
  <si>
    <t>Subiabre Onate</t>
  </si>
  <si>
    <t>Ignacio Gaston</t>
  </si>
  <si>
    <t>20428130-0</t>
  </si>
  <si>
    <t>Toro Morales</t>
  </si>
  <si>
    <t>Luis Oscar</t>
  </si>
  <si>
    <t>21041590-4</t>
  </si>
  <si>
    <t>Torres Peñailillo</t>
  </si>
  <si>
    <t>21251439-K</t>
  </si>
  <si>
    <t>Uribe Pizarro</t>
  </si>
  <si>
    <t>Pablo Marcel Ignacio</t>
  </si>
  <si>
    <t>20663825-7</t>
  </si>
  <si>
    <t>Urmeneta Otazo</t>
  </si>
  <si>
    <t>Julio Ignacio Fernando</t>
  </si>
  <si>
    <t>20182707-8</t>
  </si>
  <si>
    <t>Vargas Domínguez</t>
  </si>
  <si>
    <t>Maximiliano Felipe</t>
  </si>
  <si>
    <t>21030430-4</t>
  </si>
  <si>
    <t>Venegas Cornejo</t>
  </si>
  <si>
    <t>Maximiliano Hernán</t>
  </si>
  <si>
    <t>20819235-4</t>
  </si>
  <si>
    <t>Vergara Meza</t>
  </si>
  <si>
    <t>Constanza Viviana</t>
  </si>
  <si>
    <t>20968268-0</t>
  </si>
  <si>
    <t>Villanueva Licanqueo</t>
  </si>
  <si>
    <t>Valentina Ignacia</t>
  </si>
  <si>
    <t>20445162-1</t>
  </si>
  <si>
    <t>Yanquez Larraín</t>
  </si>
  <si>
    <t>Lautaro</t>
  </si>
  <si>
    <t>21329180-7</t>
  </si>
  <si>
    <t>Zamora Carrasco</t>
  </si>
  <si>
    <t>Fernando Andrés</t>
  </si>
  <si>
    <t>21094514-8</t>
  </si>
  <si>
    <t>Zhong Cai</t>
  </si>
  <si>
    <t>Yin Ling</t>
  </si>
  <si>
    <t>20245916-1</t>
  </si>
  <si>
    <t>prom</t>
  </si>
  <si>
    <t>mediana</t>
  </si>
  <si>
    <t>maximo</t>
  </si>
  <si>
    <t>minimo</t>
  </si>
  <si>
    <t>N rep</t>
  </si>
  <si>
    <t>% rep</t>
  </si>
  <si>
    <t>Asignación 10%</t>
  </si>
  <si>
    <t>BEST GUESS</t>
  </si>
  <si>
    <t>1 (5)</t>
  </si>
  <si>
    <t>2 (5)</t>
  </si>
  <si>
    <t>3 (5)</t>
  </si>
  <si>
    <t>4 (5)</t>
  </si>
  <si>
    <t>A</t>
  </si>
  <si>
    <t>B</t>
  </si>
  <si>
    <t>C</t>
  </si>
  <si>
    <t>D</t>
  </si>
  <si>
    <t>E</t>
  </si>
  <si>
    <t>F</t>
  </si>
  <si>
    <t>G</t>
  </si>
  <si>
    <t>PUNTAJE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</si>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</sst>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/>
    <font>
      <sz val="9.0"/>
      <color rgb="FF1155CC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Alignment="1" applyBorder="1" applyFont="1">
      <alignment vertical="bottom"/>
    </xf>
    <xf borderId="5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4" fillId="0" fontId="1" numFmtId="0" xfId="0" applyAlignment="1" applyBorder="1" applyFont="1">
      <alignment readingOrder="0" vertical="bottom"/>
    </xf>
    <xf borderId="4" fillId="0" fontId="2" numFmtId="0" xfId="0" applyBorder="1" applyFont="1"/>
    <xf borderId="4" fillId="2" fontId="1" numFmtId="0" xfId="0" applyAlignment="1" applyBorder="1" applyFill="1" applyFont="1">
      <alignment vertical="bottom"/>
    </xf>
    <xf borderId="5" fillId="2" fontId="2" numFmtId="0" xfId="0" applyBorder="1" applyFont="1"/>
    <xf borderId="0" fillId="2" fontId="2" numFmtId="0" xfId="0" applyFont="1"/>
    <xf borderId="6" fillId="2" fontId="2" numFmtId="0" xfId="0" applyBorder="1" applyFont="1"/>
    <xf borderId="4" fillId="2" fontId="2" numFmtId="0" xfId="0" applyBorder="1" applyFont="1"/>
    <xf borderId="4" fillId="2" fontId="2" numFmtId="0" xfId="0" applyAlignment="1" applyBorder="1" applyFont="1">
      <alignment readingOrder="0"/>
    </xf>
    <xf borderId="4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vertical="bottom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0" fillId="3" fontId="2" numFmtId="0" xfId="0" applyFill="1" applyFont="1"/>
    <xf borderId="0" fillId="0" fontId="2" numFmtId="0" xfId="0" applyFont="1"/>
    <xf borderId="0" fillId="0" fontId="2" numFmtId="10" xfId="0" applyFont="1" applyNumberFormat="1"/>
    <xf borderId="0" fillId="0" fontId="1" numFmtId="0" xfId="0" applyAlignment="1" applyFont="1">
      <alignment readingOrder="0" vertical="bottom"/>
    </xf>
    <xf borderId="10" fillId="0" fontId="2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0" fillId="3" fontId="4" numFmtId="0" xfId="0" applyFont="1"/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2" t="s">
        <v>0</v>
      </c>
      <c r="E1" s="3"/>
      <c r="F1" s="3"/>
      <c r="G1" s="4"/>
      <c r="H1" s="2" t="s">
        <v>1</v>
      </c>
      <c r="I1" s="3"/>
      <c r="J1" s="3"/>
      <c r="K1" s="4"/>
      <c r="L1" s="2" t="s">
        <v>2</v>
      </c>
      <c r="M1" s="3"/>
      <c r="N1" s="4"/>
    </row>
    <row r="2">
      <c r="A2" s="5" t="s">
        <v>3</v>
      </c>
      <c r="B2" s="5" t="s">
        <v>4</v>
      </c>
      <c r="C2" s="5" t="s">
        <v>5</v>
      </c>
      <c r="D2" s="6" t="s">
        <v>6</v>
      </c>
      <c r="E2" s="7" t="s">
        <v>7</v>
      </c>
      <c r="F2" s="7" t="s">
        <v>8</v>
      </c>
      <c r="G2" s="8" t="s">
        <v>9</v>
      </c>
      <c r="H2" s="6" t="s">
        <v>10</v>
      </c>
      <c r="I2" s="7" t="s">
        <v>11</v>
      </c>
      <c r="J2" s="7" t="s">
        <v>12</v>
      </c>
      <c r="K2" s="8" t="s">
        <v>13</v>
      </c>
      <c r="L2" s="6" t="s">
        <v>14</v>
      </c>
      <c r="M2" s="7" t="s">
        <v>15</v>
      </c>
      <c r="N2" s="8" t="s">
        <v>12</v>
      </c>
      <c r="O2" s="9" t="s">
        <v>16</v>
      </c>
      <c r="P2" s="9" t="s">
        <v>17</v>
      </c>
      <c r="Q2" s="9" t="s">
        <v>18</v>
      </c>
    </row>
    <row r="3">
      <c r="A3" s="5" t="s">
        <v>19</v>
      </c>
      <c r="B3" s="10" t="s">
        <v>20</v>
      </c>
      <c r="C3" s="5" t="s">
        <v>21</v>
      </c>
      <c r="D3" s="6">
        <v>5.0</v>
      </c>
      <c r="E3" s="7">
        <v>5.0</v>
      </c>
      <c r="F3" s="7">
        <v>3.0</v>
      </c>
      <c r="G3" s="8">
        <v>2.0</v>
      </c>
      <c r="H3" s="6">
        <v>0.0</v>
      </c>
      <c r="I3" s="7">
        <v>0.0</v>
      </c>
      <c r="J3" s="7">
        <v>0.0</v>
      </c>
      <c r="K3" s="8">
        <v>0.0</v>
      </c>
      <c r="L3" s="6">
        <v>0.0</v>
      </c>
      <c r="M3" s="7">
        <v>3.0</v>
      </c>
      <c r="N3" s="8">
        <v>0.0</v>
      </c>
      <c r="O3" s="11">
        <f t="shared" ref="O3:O74" si="1">SUM(D3:N3)</f>
        <v>18</v>
      </c>
      <c r="P3" s="11">
        <f t="shared" ref="P3:P5" si="2">6*(O3/60)+1</f>
        <v>2.8</v>
      </c>
      <c r="Q3" s="11">
        <f t="shared" ref="Q3:Q5" si="3">P3+0.4</f>
        <v>3.2</v>
      </c>
    </row>
    <row r="4">
      <c r="A4" s="5" t="s">
        <v>22</v>
      </c>
      <c r="B4" s="5" t="s">
        <v>23</v>
      </c>
      <c r="C4" s="5" t="s">
        <v>24</v>
      </c>
      <c r="D4" s="6">
        <v>0.0</v>
      </c>
      <c r="E4" s="7">
        <v>5.0</v>
      </c>
      <c r="F4" s="7">
        <v>5.0</v>
      </c>
      <c r="G4" s="8">
        <v>3.0</v>
      </c>
      <c r="H4" s="6">
        <v>3.0</v>
      </c>
      <c r="I4" s="7">
        <v>9.0</v>
      </c>
      <c r="J4" s="7">
        <v>5.0</v>
      </c>
      <c r="K4" s="8">
        <v>5.0</v>
      </c>
      <c r="L4" s="6">
        <v>3.0</v>
      </c>
      <c r="M4" s="7">
        <v>2.0</v>
      </c>
      <c r="N4" s="8">
        <v>0.0</v>
      </c>
      <c r="O4" s="11">
        <f t="shared" si="1"/>
        <v>40</v>
      </c>
      <c r="P4" s="11">
        <f t="shared" si="2"/>
        <v>5</v>
      </c>
      <c r="Q4" s="11">
        <f t="shared" si="3"/>
        <v>5.4</v>
      </c>
    </row>
    <row r="5">
      <c r="A5" s="5" t="s">
        <v>25</v>
      </c>
      <c r="B5" s="5" t="s">
        <v>26</v>
      </c>
      <c r="C5" s="5" t="s">
        <v>27</v>
      </c>
      <c r="D5" s="6">
        <v>0.0</v>
      </c>
      <c r="E5" s="7">
        <v>5.0</v>
      </c>
      <c r="F5" s="7">
        <v>0.0</v>
      </c>
      <c r="G5" s="8">
        <v>5.0</v>
      </c>
      <c r="H5" s="6">
        <v>1.0</v>
      </c>
      <c r="I5" s="7">
        <v>1.0</v>
      </c>
      <c r="J5" s="7">
        <v>0.0</v>
      </c>
      <c r="K5" s="8">
        <v>0.0</v>
      </c>
      <c r="L5" s="6">
        <v>3.0</v>
      </c>
      <c r="M5" s="7">
        <v>4.0</v>
      </c>
      <c r="N5" s="8">
        <v>4.0</v>
      </c>
      <c r="O5" s="11">
        <f t="shared" si="1"/>
        <v>23</v>
      </c>
      <c r="P5" s="11">
        <f t="shared" si="2"/>
        <v>3.3</v>
      </c>
      <c r="Q5" s="11">
        <f t="shared" si="3"/>
        <v>3.7</v>
      </c>
    </row>
    <row r="6">
      <c r="A6" s="12" t="s">
        <v>28</v>
      </c>
      <c r="B6" s="12" t="s">
        <v>29</v>
      </c>
      <c r="C6" s="12" t="s">
        <v>30</v>
      </c>
      <c r="D6" s="13"/>
      <c r="E6" s="14"/>
      <c r="F6" s="14"/>
      <c r="G6" s="15"/>
      <c r="H6" s="13"/>
      <c r="I6" s="14"/>
      <c r="J6" s="14"/>
      <c r="K6" s="15"/>
      <c r="L6" s="13"/>
      <c r="M6" s="14"/>
      <c r="N6" s="15"/>
      <c r="O6" s="16">
        <f t="shared" si="1"/>
        <v>0</v>
      </c>
      <c r="P6" s="17" t="s">
        <v>31</v>
      </c>
      <c r="Q6" s="17" t="s">
        <v>31</v>
      </c>
    </row>
    <row r="7">
      <c r="A7" s="5" t="s">
        <v>32</v>
      </c>
      <c r="B7" s="10" t="s">
        <v>33</v>
      </c>
      <c r="C7" s="5" t="s">
        <v>34</v>
      </c>
      <c r="D7" s="6">
        <v>0.0</v>
      </c>
      <c r="E7" s="7">
        <v>5.0</v>
      </c>
      <c r="F7" s="7">
        <v>0.0</v>
      </c>
      <c r="G7" s="8">
        <v>0.0</v>
      </c>
      <c r="H7" s="6">
        <v>3.0</v>
      </c>
      <c r="I7" s="7">
        <v>10.0</v>
      </c>
      <c r="J7" s="7">
        <v>5.0</v>
      </c>
      <c r="K7" s="8">
        <v>7.0</v>
      </c>
      <c r="L7" s="6">
        <v>5.0</v>
      </c>
      <c r="M7" s="7">
        <v>5.0</v>
      </c>
      <c r="N7" s="8">
        <v>0.0</v>
      </c>
      <c r="O7" s="11">
        <f t="shared" si="1"/>
        <v>40</v>
      </c>
      <c r="P7" s="11">
        <f t="shared" ref="P7:P40" si="4">6*(O7/60)+1</f>
        <v>5</v>
      </c>
      <c r="Q7" s="11">
        <f t="shared" ref="Q7:Q40" si="5">P7+0.4</f>
        <v>5.4</v>
      </c>
    </row>
    <row r="8">
      <c r="A8" s="5" t="s">
        <v>35</v>
      </c>
      <c r="B8" s="18" t="s">
        <v>36</v>
      </c>
      <c r="C8" s="10" t="s">
        <v>37</v>
      </c>
      <c r="D8" s="6">
        <v>5.0</v>
      </c>
      <c r="E8" s="7">
        <v>5.0</v>
      </c>
      <c r="F8" s="7">
        <v>0.0</v>
      </c>
      <c r="G8" s="8">
        <v>5.0</v>
      </c>
      <c r="H8" s="6">
        <v>3.0</v>
      </c>
      <c r="I8" s="7">
        <v>9.0</v>
      </c>
      <c r="J8" s="7">
        <v>0.0</v>
      </c>
      <c r="K8" s="8">
        <v>0.0</v>
      </c>
      <c r="L8" s="6">
        <v>3.0</v>
      </c>
      <c r="M8" s="7">
        <v>2.0</v>
      </c>
      <c r="N8" s="8">
        <v>0.0</v>
      </c>
      <c r="O8" s="11">
        <f t="shared" si="1"/>
        <v>32</v>
      </c>
      <c r="P8" s="11">
        <f t="shared" si="4"/>
        <v>4.2</v>
      </c>
      <c r="Q8" s="11">
        <f t="shared" si="5"/>
        <v>4.6</v>
      </c>
    </row>
    <row r="9">
      <c r="A9" s="5" t="s">
        <v>38</v>
      </c>
      <c r="B9" s="5" t="s">
        <v>39</v>
      </c>
      <c r="C9" s="5" t="s">
        <v>40</v>
      </c>
      <c r="D9" s="6">
        <v>0.0</v>
      </c>
      <c r="E9" s="7">
        <v>5.0</v>
      </c>
      <c r="F9" s="7">
        <v>0.0</v>
      </c>
      <c r="G9" s="8">
        <v>5.0</v>
      </c>
      <c r="H9" s="6">
        <v>3.0</v>
      </c>
      <c r="I9" s="7">
        <v>5.0</v>
      </c>
      <c r="J9" s="7">
        <v>5.0</v>
      </c>
      <c r="K9" s="8">
        <v>0.0</v>
      </c>
      <c r="L9" s="6">
        <v>5.0</v>
      </c>
      <c r="M9" s="7">
        <v>5.0</v>
      </c>
      <c r="N9" s="8">
        <v>4.0</v>
      </c>
      <c r="O9" s="11">
        <f t="shared" si="1"/>
        <v>37</v>
      </c>
      <c r="P9" s="11">
        <f t="shared" si="4"/>
        <v>4.7</v>
      </c>
      <c r="Q9" s="11">
        <f t="shared" si="5"/>
        <v>5.1</v>
      </c>
    </row>
    <row r="10">
      <c r="A10" s="5" t="s">
        <v>41</v>
      </c>
      <c r="B10" s="10" t="s">
        <v>42</v>
      </c>
      <c r="C10" s="5" t="s">
        <v>43</v>
      </c>
      <c r="D10" s="6">
        <v>0.0</v>
      </c>
      <c r="E10" s="7">
        <v>4.0</v>
      </c>
      <c r="F10" s="7">
        <v>5.0</v>
      </c>
      <c r="G10" s="8">
        <v>2.0</v>
      </c>
      <c r="H10" s="6">
        <v>0.0</v>
      </c>
      <c r="I10" s="7">
        <v>0.0</v>
      </c>
      <c r="J10" s="7">
        <v>0.0</v>
      </c>
      <c r="K10" s="8">
        <v>0.0</v>
      </c>
      <c r="L10" s="6">
        <v>4.0</v>
      </c>
      <c r="M10" s="7">
        <v>3.0</v>
      </c>
      <c r="N10" s="8">
        <v>1.0</v>
      </c>
      <c r="O10" s="11">
        <f t="shared" si="1"/>
        <v>19</v>
      </c>
      <c r="P10" s="11">
        <f t="shared" si="4"/>
        <v>2.9</v>
      </c>
      <c r="Q10" s="11">
        <f t="shared" si="5"/>
        <v>3.3</v>
      </c>
    </row>
    <row r="11">
      <c r="A11" s="5" t="s">
        <v>44</v>
      </c>
      <c r="B11" s="5" t="s">
        <v>45</v>
      </c>
      <c r="C11" s="5" t="s">
        <v>46</v>
      </c>
      <c r="D11" s="6">
        <v>0.0</v>
      </c>
      <c r="E11" s="7">
        <v>5.0</v>
      </c>
      <c r="F11" s="7">
        <v>0.0</v>
      </c>
      <c r="G11" s="8">
        <v>3.0</v>
      </c>
      <c r="H11" s="6">
        <v>3.0</v>
      </c>
      <c r="I11" s="7">
        <v>10.0</v>
      </c>
      <c r="J11" s="7">
        <v>5.0</v>
      </c>
      <c r="K11" s="8">
        <v>7.0</v>
      </c>
      <c r="L11" s="6">
        <v>5.0</v>
      </c>
      <c r="M11" s="7">
        <v>4.0</v>
      </c>
      <c r="N11" s="8">
        <v>4.0</v>
      </c>
      <c r="O11" s="11">
        <f t="shared" si="1"/>
        <v>46</v>
      </c>
      <c r="P11" s="11">
        <f t="shared" si="4"/>
        <v>5.6</v>
      </c>
      <c r="Q11" s="11">
        <f t="shared" si="5"/>
        <v>6</v>
      </c>
    </row>
    <row r="12">
      <c r="A12" s="5" t="s">
        <v>47</v>
      </c>
      <c r="B12" s="5" t="s">
        <v>48</v>
      </c>
      <c r="C12" s="5" t="s">
        <v>49</v>
      </c>
      <c r="D12" s="6">
        <v>5.0</v>
      </c>
      <c r="E12" s="7">
        <v>5.0</v>
      </c>
      <c r="F12" s="7">
        <v>5.0</v>
      </c>
      <c r="G12" s="8">
        <v>3.0</v>
      </c>
      <c r="H12" s="6">
        <v>3.0</v>
      </c>
      <c r="I12" s="7">
        <v>0.0</v>
      </c>
      <c r="J12" s="7">
        <v>0.0</v>
      </c>
      <c r="K12" s="8">
        <v>0.0</v>
      </c>
      <c r="L12" s="6">
        <v>3.0</v>
      </c>
      <c r="M12" s="7">
        <v>4.0</v>
      </c>
      <c r="N12" s="8">
        <v>1.0</v>
      </c>
      <c r="O12" s="11">
        <f t="shared" si="1"/>
        <v>29</v>
      </c>
      <c r="P12" s="11">
        <f t="shared" si="4"/>
        <v>3.9</v>
      </c>
      <c r="Q12" s="11">
        <f t="shared" si="5"/>
        <v>4.3</v>
      </c>
    </row>
    <row r="13">
      <c r="A13" s="5" t="s">
        <v>50</v>
      </c>
      <c r="B13" s="5" t="s">
        <v>51</v>
      </c>
      <c r="C13" s="5" t="s">
        <v>52</v>
      </c>
      <c r="D13" s="6">
        <v>2.0</v>
      </c>
      <c r="E13" s="7">
        <v>5.0</v>
      </c>
      <c r="F13" s="7">
        <v>5.0</v>
      </c>
      <c r="G13" s="8">
        <v>0.0</v>
      </c>
      <c r="H13" s="6">
        <v>3.0</v>
      </c>
      <c r="I13" s="7">
        <v>1.0</v>
      </c>
      <c r="J13" s="7">
        <v>2.0</v>
      </c>
      <c r="K13" s="8">
        <v>0.0</v>
      </c>
      <c r="L13" s="6">
        <v>3.0</v>
      </c>
      <c r="M13" s="7">
        <v>1.0</v>
      </c>
      <c r="N13" s="8">
        <v>5.0</v>
      </c>
      <c r="O13" s="11">
        <f t="shared" si="1"/>
        <v>27</v>
      </c>
      <c r="P13" s="11">
        <f t="shared" si="4"/>
        <v>3.7</v>
      </c>
      <c r="Q13" s="11">
        <f t="shared" si="5"/>
        <v>4.1</v>
      </c>
    </row>
    <row r="14">
      <c r="A14" s="5" t="s">
        <v>53</v>
      </c>
      <c r="B14" s="5" t="s">
        <v>54</v>
      </c>
      <c r="C14" s="5" t="s">
        <v>55</v>
      </c>
      <c r="D14" s="6">
        <v>0.0</v>
      </c>
      <c r="E14" s="7">
        <v>5.0</v>
      </c>
      <c r="F14" s="7">
        <v>0.0</v>
      </c>
      <c r="G14" s="8">
        <v>0.0</v>
      </c>
      <c r="H14" s="6">
        <v>3.0</v>
      </c>
      <c r="I14" s="7">
        <v>0.0</v>
      </c>
      <c r="J14" s="7">
        <v>0.0</v>
      </c>
      <c r="K14" s="8">
        <v>0.0</v>
      </c>
      <c r="L14" s="6">
        <v>5.0</v>
      </c>
      <c r="M14" s="7">
        <v>3.0</v>
      </c>
      <c r="N14" s="8">
        <v>0.0</v>
      </c>
      <c r="O14" s="11">
        <f t="shared" si="1"/>
        <v>16</v>
      </c>
      <c r="P14" s="11">
        <f t="shared" si="4"/>
        <v>2.6</v>
      </c>
      <c r="Q14" s="11">
        <f t="shared" si="5"/>
        <v>3</v>
      </c>
    </row>
    <row r="15">
      <c r="A15" s="5" t="s">
        <v>56</v>
      </c>
      <c r="B15" s="5" t="s">
        <v>57</v>
      </c>
      <c r="C15" s="5" t="s">
        <v>58</v>
      </c>
      <c r="D15" s="6">
        <v>3.0</v>
      </c>
      <c r="E15" s="7">
        <v>5.0</v>
      </c>
      <c r="F15" s="7">
        <v>0.0</v>
      </c>
      <c r="G15" s="8">
        <v>1.0</v>
      </c>
      <c r="H15" s="6">
        <v>3.0</v>
      </c>
      <c r="I15" s="7">
        <v>10.0</v>
      </c>
      <c r="J15" s="7">
        <v>5.0</v>
      </c>
      <c r="K15" s="8">
        <v>7.0</v>
      </c>
      <c r="L15" s="6">
        <v>3.0</v>
      </c>
      <c r="M15" s="7">
        <v>5.0</v>
      </c>
      <c r="N15" s="8">
        <v>4.0</v>
      </c>
      <c r="O15" s="11">
        <f t="shared" si="1"/>
        <v>46</v>
      </c>
      <c r="P15" s="11">
        <f t="shared" si="4"/>
        <v>5.6</v>
      </c>
      <c r="Q15" s="11">
        <f t="shared" si="5"/>
        <v>6</v>
      </c>
    </row>
    <row r="16">
      <c r="A16" s="5" t="s">
        <v>59</v>
      </c>
      <c r="B16" s="10" t="s">
        <v>60</v>
      </c>
      <c r="C16" s="5" t="s">
        <v>61</v>
      </c>
      <c r="D16" s="6">
        <v>5.0</v>
      </c>
      <c r="E16" s="7">
        <v>5.0</v>
      </c>
      <c r="F16" s="7">
        <v>0.0</v>
      </c>
      <c r="G16" s="8">
        <v>2.0</v>
      </c>
      <c r="H16" s="6">
        <v>1.0</v>
      </c>
      <c r="I16" s="7">
        <v>1.0</v>
      </c>
      <c r="J16" s="7">
        <v>0.0</v>
      </c>
      <c r="K16" s="8">
        <v>0.0</v>
      </c>
      <c r="L16" s="6">
        <v>0.0</v>
      </c>
      <c r="M16" s="7">
        <v>4.0</v>
      </c>
      <c r="N16" s="8">
        <v>0.0</v>
      </c>
      <c r="O16" s="11">
        <f t="shared" si="1"/>
        <v>18</v>
      </c>
      <c r="P16" s="11">
        <f t="shared" si="4"/>
        <v>2.8</v>
      </c>
      <c r="Q16" s="11">
        <f t="shared" si="5"/>
        <v>3.2</v>
      </c>
    </row>
    <row r="17">
      <c r="A17" s="5" t="s">
        <v>62</v>
      </c>
      <c r="B17" s="5" t="s">
        <v>63</v>
      </c>
      <c r="C17" s="5" t="s">
        <v>64</v>
      </c>
      <c r="D17" s="6">
        <v>0.0</v>
      </c>
      <c r="E17" s="7">
        <v>5.0</v>
      </c>
      <c r="F17" s="7">
        <v>0.0</v>
      </c>
      <c r="G17" s="8">
        <v>2.0</v>
      </c>
      <c r="H17" s="6">
        <v>2.0</v>
      </c>
      <c r="I17" s="7">
        <v>5.0</v>
      </c>
      <c r="J17" s="7">
        <v>0.0</v>
      </c>
      <c r="K17" s="8">
        <v>0.0</v>
      </c>
      <c r="L17" s="6">
        <v>2.0</v>
      </c>
      <c r="M17" s="7">
        <v>4.0</v>
      </c>
      <c r="N17" s="8">
        <v>0.0</v>
      </c>
      <c r="O17" s="11">
        <f t="shared" si="1"/>
        <v>20</v>
      </c>
      <c r="P17" s="11">
        <f t="shared" si="4"/>
        <v>3</v>
      </c>
      <c r="Q17" s="11">
        <f t="shared" si="5"/>
        <v>3.4</v>
      </c>
    </row>
    <row r="18">
      <c r="A18" s="5" t="s">
        <v>65</v>
      </c>
      <c r="B18" s="5" t="s">
        <v>66</v>
      </c>
      <c r="C18" s="5" t="s">
        <v>67</v>
      </c>
      <c r="D18" s="6">
        <v>5.0</v>
      </c>
      <c r="E18" s="7">
        <v>5.0</v>
      </c>
      <c r="F18" s="7">
        <v>0.0</v>
      </c>
      <c r="G18" s="8">
        <v>5.0</v>
      </c>
      <c r="H18" s="6">
        <v>3.0</v>
      </c>
      <c r="I18" s="7">
        <v>8.0</v>
      </c>
      <c r="J18" s="7">
        <v>5.0</v>
      </c>
      <c r="K18" s="8">
        <v>3.0</v>
      </c>
      <c r="L18" s="6">
        <v>4.0</v>
      </c>
      <c r="M18" s="7">
        <v>4.0</v>
      </c>
      <c r="N18" s="8">
        <v>1.0</v>
      </c>
      <c r="O18" s="11">
        <f t="shared" si="1"/>
        <v>43</v>
      </c>
      <c r="P18" s="11">
        <f t="shared" si="4"/>
        <v>5.3</v>
      </c>
      <c r="Q18" s="11">
        <f t="shared" si="5"/>
        <v>5.7</v>
      </c>
    </row>
    <row r="19">
      <c r="A19" s="5" t="s">
        <v>68</v>
      </c>
      <c r="B19" s="5" t="s">
        <v>69</v>
      </c>
      <c r="C19" s="5" t="s">
        <v>70</v>
      </c>
      <c r="D19" s="6">
        <v>0.0</v>
      </c>
      <c r="E19" s="7">
        <v>5.0</v>
      </c>
      <c r="F19" s="7">
        <v>5.0</v>
      </c>
      <c r="G19" s="8">
        <v>2.0</v>
      </c>
      <c r="H19" s="6">
        <v>0.0</v>
      </c>
      <c r="I19" s="7">
        <v>6.0</v>
      </c>
      <c r="J19" s="7">
        <v>5.0</v>
      </c>
      <c r="K19" s="8">
        <v>6.0</v>
      </c>
      <c r="L19" s="6">
        <v>4.0</v>
      </c>
      <c r="M19" s="7">
        <v>5.0</v>
      </c>
      <c r="N19" s="8">
        <v>1.0</v>
      </c>
      <c r="O19" s="11">
        <f t="shared" si="1"/>
        <v>39</v>
      </c>
      <c r="P19" s="11">
        <f t="shared" si="4"/>
        <v>4.9</v>
      </c>
      <c r="Q19" s="11">
        <f t="shared" si="5"/>
        <v>5.3</v>
      </c>
    </row>
    <row r="20">
      <c r="A20" s="5" t="s">
        <v>71</v>
      </c>
      <c r="B20" s="5" t="s">
        <v>72</v>
      </c>
      <c r="C20" s="5" t="s">
        <v>73</v>
      </c>
      <c r="D20" s="6">
        <v>0.0</v>
      </c>
      <c r="E20" s="7">
        <v>5.0</v>
      </c>
      <c r="F20" s="7">
        <v>0.0</v>
      </c>
      <c r="G20" s="8">
        <v>2.0</v>
      </c>
      <c r="H20" s="6">
        <v>1.0</v>
      </c>
      <c r="I20" s="7">
        <v>1.0</v>
      </c>
      <c r="J20" s="7">
        <v>2.0</v>
      </c>
      <c r="K20" s="8">
        <v>0.0</v>
      </c>
      <c r="L20" s="6">
        <v>5.0</v>
      </c>
      <c r="M20" s="7">
        <v>5.0</v>
      </c>
      <c r="N20" s="8">
        <v>4.0</v>
      </c>
      <c r="O20" s="11">
        <f t="shared" si="1"/>
        <v>25</v>
      </c>
      <c r="P20" s="11">
        <f t="shared" si="4"/>
        <v>3.5</v>
      </c>
      <c r="Q20" s="11">
        <f t="shared" si="5"/>
        <v>3.9</v>
      </c>
    </row>
    <row r="21">
      <c r="A21" s="5" t="s">
        <v>74</v>
      </c>
      <c r="B21" s="10" t="s">
        <v>75</v>
      </c>
      <c r="C21" s="5" t="s">
        <v>76</v>
      </c>
      <c r="D21" s="6">
        <v>1.0</v>
      </c>
      <c r="E21" s="7">
        <v>5.0</v>
      </c>
      <c r="F21" s="7">
        <v>5.0</v>
      </c>
      <c r="G21" s="8">
        <v>5.0</v>
      </c>
      <c r="H21" s="6">
        <v>0.0</v>
      </c>
      <c r="I21" s="7">
        <v>0.0</v>
      </c>
      <c r="J21" s="7">
        <v>0.0</v>
      </c>
      <c r="K21" s="8">
        <v>0.0</v>
      </c>
      <c r="L21" s="6">
        <v>4.0</v>
      </c>
      <c r="M21" s="7">
        <v>5.0</v>
      </c>
      <c r="N21" s="8">
        <v>5.0</v>
      </c>
      <c r="O21" s="11">
        <f t="shared" si="1"/>
        <v>30</v>
      </c>
      <c r="P21" s="11">
        <f t="shared" si="4"/>
        <v>4</v>
      </c>
      <c r="Q21" s="11">
        <f t="shared" si="5"/>
        <v>4.4</v>
      </c>
    </row>
    <row r="22">
      <c r="A22" s="5" t="s">
        <v>77</v>
      </c>
      <c r="B22" s="10" t="s">
        <v>78</v>
      </c>
      <c r="C22" s="5" t="s">
        <v>79</v>
      </c>
      <c r="D22" s="6">
        <v>5.0</v>
      </c>
      <c r="E22" s="7">
        <v>5.0</v>
      </c>
      <c r="F22" s="7">
        <v>3.0</v>
      </c>
      <c r="G22" s="8">
        <v>2.0</v>
      </c>
      <c r="H22" s="6">
        <v>3.0</v>
      </c>
      <c r="I22" s="7">
        <v>0.0</v>
      </c>
      <c r="J22" s="7">
        <v>2.0</v>
      </c>
      <c r="K22" s="8">
        <v>0.0</v>
      </c>
      <c r="L22" s="6">
        <v>2.0</v>
      </c>
      <c r="M22" s="7">
        <v>4.0</v>
      </c>
      <c r="N22" s="8">
        <v>0.0</v>
      </c>
      <c r="O22" s="11">
        <f t="shared" si="1"/>
        <v>26</v>
      </c>
      <c r="P22" s="11">
        <f t="shared" si="4"/>
        <v>3.6</v>
      </c>
      <c r="Q22" s="11">
        <f t="shared" si="5"/>
        <v>4</v>
      </c>
    </row>
    <row r="23">
      <c r="A23" s="5" t="s">
        <v>80</v>
      </c>
      <c r="B23" s="5" t="s">
        <v>81</v>
      </c>
      <c r="C23" s="5" t="s">
        <v>82</v>
      </c>
      <c r="D23" s="6">
        <v>5.0</v>
      </c>
      <c r="E23" s="7">
        <v>5.0</v>
      </c>
      <c r="F23" s="7">
        <v>0.0</v>
      </c>
      <c r="G23" s="8">
        <v>5.0</v>
      </c>
      <c r="H23" s="6">
        <v>3.0</v>
      </c>
      <c r="I23" s="7">
        <v>10.0</v>
      </c>
      <c r="J23" s="7">
        <v>5.0</v>
      </c>
      <c r="K23" s="8">
        <v>6.0</v>
      </c>
      <c r="L23" s="6">
        <v>3.0</v>
      </c>
      <c r="M23" s="7">
        <v>0.0</v>
      </c>
      <c r="N23" s="8">
        <v>0.0</v>
      </c>
      <c r="O23" s="11">
        <f t="shared" si="1"/>
        <v>42</v>
      </c>
      <c r="P23" s="11">
        <f t="shared" si="4"/>
        <v>5.2</v>
      </c>
      <c r="Q23" s="11">
        <f t="shared" si="5"/>
        <v>5.6</v>
      </c>
    </row>
    <row r="24">
      <c r="A24" s="5" t="s">
        <v>83</v>
      </c>
      <c r="B24" s="5" t="s">
        <v>84</v>
      </c>
      <c r="C24" s="5" t="s">
        <v>85</v>
      </c>
      <c r="D24" s="6">
        <v>0.0</v>
      </c>
      <c r="E24" s="7">
        <v>5.0</v>
      </c>
      <c r="F24" s="7">
        <v>0.0</v>
      </c>
      <c r="G24" s="8">
        <v>3.0</v>
      </c>
      <c r="H24" s="6">
        <v>0.0</v>
      </c>
      <c r="I24" s="7">
        <v>9.0</v>
      </c>
      <c r="J24" s="7">
        <v>5.0</v>
      </c>
      <c r="K24" s="8">
        <v>7.0</v>
      </c>
      <c r="L24" s="6">
        <v>3.0</v>
      </c>
      <c r="M24" s="7">
        <v>2.0</v>
      </c>
      <c r="N24" s="8">
        <v>3.0</v>
      </c>
      <c r="O24" s="11">
        <f t="shared" si="1"/>
        <v>37</v>
      </c>
      <c r="P24" s="11">
        <f t="shared" si="4"/>
        <v>4.7</v>
      </c>
      <c r="Q24" s="11">
        <f t="shared" si="5"/>
        <v>5.1</v>
      </c>
    </row>
    <row r="25">
      <c r="A25" s="5" t="s">
        <v>86</v>
      </c>
      <c r="B25" s="10" t="s">
        <v>87</v>
      </c>
      <c r="C25" s="5" t="s">
        <v>88</v>
      </c>
      <c r="D25" s="6">
        <v>5.0</v>
      </c>
      <c r="E25" s="7">
        <v>5.0</v>
      </c>
      <c r="F25" s="7">
        <v>5.0</v>
      </c>
      <c r="G25" s="8">
        <v>5.0</v>
      </c>
      <c r="H25" s="6">
        <v>1.0</v>
      </c>
      <c r="I25" s="7">
        <v>8.0</v>
      </c>
      <c r="J25" s="7">
        <v>5.0</v>
      </c>
      <c r="K25" s="8">
        <v>0.0</v>
      </c>
      <c r="L25" s="6">
        <v>0.0</v>
      </c>
      <c r="M25" s="7">
        <v>0.0</v>
      </c>
      <c r="N25" s="8">
        <v>0.0</v>
      </c>
      <c r="O25" s="11">
        <f t="shared" si="1"/>
        <v>34</v>
      </c>
      <c r="P25" s="11">
        <f t="shared" si="4"/>
        <v>4.4</v>
      </c>
      <c r="Q25" s="11">
        <f t="shared" si="5"/>
        <v>4.8</v>
      </c>
    </row>
    <row r="26">
      <c r="A26" s="5" t="s">
        <v>89</v>
      </c>
      <c r="B26" s="5" t="s">
        <v>90</v>
      </c>
      <c r="C26" s="5" t="s">
        <v>91</v>
      </c>
      <c r="D26" s="6">
        <v>5.0</v>
      </c>
      <c r="E26" s="7">
        <v>5.0</v>
      </c>
      <c r="F26" s="7">
        <v>0.0</v>
      </c>
      <c r="G26" s="8">
        <v>3.0</v>
      </c>
      <c r="H26" s="6">
        <v>3.0</v>
      </c>
      <c r="I26" s="7">
        <v>10.0</v>
      </c>
      <c r="J26" s="7">
        <v>5.0</v>
      </c>
      <c r="K26" s="8">
        <v>6.0</v>
      </c>
      <c r="L26" s="6">
        <v>3.0</v>
      </c>
      <c r="M26" s="7">
        <v>4.0</v>
      </c>
      <c r="N26" s="8">
        <v>0.0</v>
      </c>
      <c r="O26" s="11">
        <f t="shared" si="1"/>
        <v>44</v>
      </c>
      <c r="P26" s="11">
        <f t="shared" si="4"/>
        <v>5.4</v>
      </c>
      <c r="Q26" s="11">
        <f t="shared" si="5"/>
        <v>5.8</v>
      </c>
    </row>
    <row r="27">
      <c r="A27" s="5" t="s">
        <v>92</v>
      </c>
      <c r="B27" s="5" t="s">
        <v>93</v>
      </c>
      <c r="C27" s="5" t="s">
        <v>94</v>
      </c>
      <c r="D27" s="6">
        <v>5.0</v>
      </c>
      <c r="E27" s="7">
        <v>5.0</v>
      </c>
      <c r="F27" s="7">
        <v>0.0</v>
      </c>
      <c r="G27" s="8">
        <v>2.0</v>
      </c>
      <c r="H27" s="6">
        <v>2.0</v>
      </c>
      <c r="I27" s="7">
        <v>10.0</v>
      </c>
      <c r="J27" s="7">
        <v>5.0</v>
      </c>
      <c r="K27" s="8">
        <v>7.0</v>
      </c>
      <c r="L27" s="6">
        <v>4.0</v>
      </c>
      <c r="M27" s="7">
        <v>1.0</v>
      </c>
      <c r="N27" s="8">
        <v>4.0</v>
      </c>
      <c r="O27" s="11">
        <f t="shared" si="1"/>
        <v>45</v>
      </c>
      <c r="P27" s="11">
        <f t="shared" si="4"/>
        <v>5.5</v>
      </c>
      <c r="Q27" s="11">
        <f t="shared" si="5"/>
        <v>5.9</v>
      </c>
    </row>
    <row r="28">
      <c r="A28" s="5" t="s">
        <v>95</v>
      </c>
      <c r="B28" s="5" t="s">
        <v>96</v>
      </c>
      <c r="C28" s="5" t="s">
        <v>97</v>
      </c>
      <c r="D28" s="6">
        <v>0.0</v>
      </c>
      <c r="E28" s="7">
        <v>5.0</v>
      </c>
      <c r="F28" s="7">
        <v>5.0</v>
      </c>
      <c r="G28" s="8">
        <v>5.0</v>
      </c>
      <c r="H28" s="6">
        <v>3.0</v>
      </c>
      <c r="I28" s="7">
        <v>10.0</v>
      </c>
      <c r="J28" s="7">
        <v>5.0</v>
      </c>
      <c r="K28" s="8">
        <v>6.0</v>
      </c>
      <c r="L28" s="6">
        <v>1.0</v>
      </c>
      <c r="M28" s="7">
        <v>3.0</v>
      </c>
      <c r="N28" s="8">
        <v>3.0</v>
      </c>
      <c r="O28" s="11">
        <f t="shared" si="1"/>
        <v>46</v>
      </c>
      <c r="P28" s="11">
        <f t="shared" si="4"/>
        <v>5.6</v>
      </c>
      <c r="Q28" s="11">
        <f t="shared" si="5"/>
        <v>6</v>
      </c>
    </row>
    <row r="29">
      <c r="A29" s="5" t="s">
        <v>98</v>
      </c>
      <c r="B29" s="5" t="s">
        <v>99</v>
      </c>
      <c r="C29" s="5" t="s">
        <v>100</v>
      </c>
      <c r="D29" s="6">
        <v>5.0</v>
      </c>
      <c r="E29" s="7">
        <v>5.0</v>
      </c>
      <c r="F29" s="7">
        <v>5.0</v>
      </c>
      <c r="G29" s="8">
        <v>5.0</v>
      </c>
      <c r="H29" s="6">
        <v>1.0</v>
      </c>
      <c r="I29" s="7">
        <v>5.0</v>
      </c>
      <c r="J29" s="7">
        <v>5.0</v>
      </c>
      <c r="K29" s="8">
        <v>0.0</v>
      </c>
      <c r="L29" s="6">
        <v>1.0</v>
      </c>
      <c r="M29" s="7">
        <v>2.0</v>
      </c>
      <c r="N29" s="8">
        <v>5.0</v>
      </c>
      <c r="O29" s="11">
        <f t="shared" si="1"/>
        <v>39</v>
      </c>
      <c r="P29" s="11">
        <f t="shared" si="4"/>
        <v>4.9</v>
      </c>
      <c r="Q29" s="11">
        <f t="shared" si="5"/>
        <v>5.3</v>
      </c>
    </row>
    <row r="30">
      <c r="A30" s="5" t="s">
        <v>101</v>
      </c>
      <c r="B30" s="5" t="s">
        <v>102</v>
      </c>
      <c r="C30" s="5" t="s">
        <v>103</v>
      </c>
      <c r="D30" s="6">
        <v>0.0</v>
      </c>
      <c r="E30" s="7">
        <v>5.0</v>
      </c>
      <c r="F30" s="7">
        <v>5.0</v>
      </c>
      <c r="G30" s="8">
        <v>5.0</v>
      </c>
      <c r="H30" s="6">
        <v>2.0</v>
      </c>
      <c r="I30" s="7">
        <v>8.0</v>
      </c>
      <c r="J30" s="7">
        <v>3.0</v>
      </c>
      <c r="K30" s="8">
        <v>0.0</v>
      </c>
      <c r="L30" s="6">
        <v>5.0</v>
      </c>
      <c r="M30" s="7">
        <v>3.0</v>
      </c>
      <c r="N30" s="8">
        <v>4.0</v>
      </c>
      <c r="O30" s="11">
        <f t="shared" si="1"/>
        <v>40</v>
      </c>
      <c r="P30" s="11">
        <f t="shared" si="4"/>
        <v>5</v>
      </c>
      <c r="Q30" s="11">
        <f t="shared" si="5"/>
        <v>5.4</v>
      </c>
    </row>
    <row r="31">
      <c r="A31" s="5" t="s">
        <v>104</v>
      </c>
      <c r="B31" s="5" t="s">
        <v>105</v>
      </c>
      <c r="C31" s="5" t="s">
        <v>106</v>
      </c>
      <c r="D31" s="6">
        <v>5.0</v>
      </c>
      <c r="E31" s="7">
        <v>5.0</v>
      </c>
      <c r="F31" s="7">
        <v>0.0</v>
      </c>
      <c r="G31" s="8">
        <v>4.0</v>
      </c>
      <c r="H31" s="6">
        <v>3.0</v>
      </c>
      <c r="I31" s="7">
        <v>10.0</v>
      </c>
      <c r="J31" s="7">
        <v>5.0</v>
      </c>
      <c r="K31" s="8">
        <v>7.0</v>
      </c>
      <c r="L31" s="6">
        <v>3.0</v>
      </c>
      <c r="M31" s="7">
        <v>4.0</v>
      </c>
      <c r="N31" s="8">
        <v>2.0</v>
      </c>
      <c r="O31" s="11">
        <f t="shared" si="1"/>
        <v>48</v>
      </c>
      <c r="P31" s="11">
        <f t="shared" si="4"/>
        <v>5.8</v>
      </c>
      <c r="Q31" s="11">
        <f t="shared" si="5"/>
        <v>6.2</v>
      </c>
    </row>
    <row r="32">
      <c r="A32" s="5" t="s">
        <v>107</v>
      </c>
      <c r="B32" s="5" t="s">
        <v>108</v>
      </c>
      <c r="C32" s="5" t="s">
        <v>109</v>
      </c>
      <c r="D32" s="6">
        <v>5.0</v>
      </c>
      <c r="E32" s="7">
        <v>5.0</v>
      </c>
      <c r="F32" s="7">
        <v>5.0</v>
      </c>
      <c r="G32" s="8">
        <v>5.0</v>
      </c>
      <c r="H32" s="6">
        <v>0.0</v>
      </c>
      <c r="I32" s="7">
        <v>0.0</v>
      </c>
      <c r="J32" s="7">
        <v>0.0</v>
      </c>
      <c r="K32" s="8">
        <v>0.0</v>
      </c>
      <c r="L32" s="6">
        <v>5.0</v>
      </c>
      <c r="M32" s="7">
        <v>4.0</v>
      </c>
      <c r="N32" s="8">
        <v>0.0</v>
      </c>
      <c r="O32" s="11">
        <f t="shared" si="1"/>
        <v>29</v>
      </c>
      <c r="P32" s="11">
        <f t="shared" si="4"/>
        <v>3.9</v>
      </c>
      <c r="Q32" s="11">
        <f t="shared" si="5"/>
        <v>4.3</v>
      </c>
    </row>
    <row r="33">
      <c r="A33" s="5" t="s">
        <v>110</v>
      </c>
      <c r="B33" s="5" t="s">
        <v>111</v>
      </c>
      <c r="C33" s="5" t="s">
        <v>112</v>
      </c>
      <c r="D33" s="6">
        <v>0.0</v>
      </c>
      <c r="E33" s="7">
        <v>5.0</v>
      </c>
      <c r="F33" s="7">
        <v>0.0</v>
      </c>
      <c r="G33" s="8">
        <v>5.0</v>
      </c>
      <c r="H33" s="6">
        <v>2.0</v>
      </c>
      <c r="I33" s="7">
        <v>10.0</v>
      </c>
      <c r="J33" s="7">
        <v>5.0</v>
      </c>
      <c r="K33" s="8">
        <v>7.0</v>
      </c>
      <c r="L33" s="6">
        <v>3.0</v>
      </c>
      <c r="M33" s="7">
        <v>5.0</v>
      </c>
      <c r="N33" s="8">
        <v>5.0</v>
      </c>
      <c r="O33" s="11">
        <f t="shared" si="1"/>
        <v>47</v>
      </c>
      <c r="P33" s="11">
        <f t="shared" si="4"/>
        <v>5.7</v>
      </c>
      <c r="Q33" s="11">
        <f t="shared" si="5"/>
        <v>6.1</v>
      </c>
    </row>
    <row r="34">
      <c r="A34" s="5" t="s">
        <v>113</v>
      </c>
      <c r="B34" s="5" t="s">
        <v>114</v>
      </c>
      <c r="C34" s="5" t="s">
        <v>115</v>
      </c>
      <c r="D34" s="6">
        <v>0.0</v>
      </c>
      <c r="E34" s="7">
        <v>5.0</v>
      </c>
      <c r="F34" s="7">
        <v>0.0</v>
      </c>
      <c r="G34" s="8">
        <v>5.0</v>
      </c>
      <c r="H34" s="6">
        <v>3.0</v>
      </c>
      <c r="I34" s="7">
        <v>10.0</v>
      </c>
      <c r="J34" s="7">
        <v>5.0</v>
      </c>
      <c r="K34" s="8">
        <v>7.0</v>
      </c>
      <c r="L34" s="6">
        <v>5.0</v>
      </c>
      <c r="M34" s="7">
        <v>2.0</v>
      </c>
      <c r="N34" s="8">
        <v>0.0</v>
      </c>
      <c r="O34" s="11">
        <f t="shared" si="1"/>
        <v>42</v>
      </c>
      <c r="P34" s="11">
        <f t="shared" si="4"/>
        <v>5.2</v>
      </c>
      <c r="Q34" s="11">
        <f t="shared" si="5"/>
        <v>5.6</v>
      </c>
    </row>
    <row r="35">
      <c r="A35" s="5" t="s">
        <v>116</v>
      </c>
      <c r="B35" s="5" t="s">
        <v>117</v>
      </c>
      <c r="C35" s="5" t="s">
        <v>118</v>
      </c>
      <c r="D35" s="6">
        <v>0.0</v>
      </c>
      <c r="E35" s="7">
        <v>5.0</v>
      </c>
      <c r="F35" s="7">
        <v>3.0</v>
      </c>
      <c r="G35" s="8">
        <v>5.0</v>
      </c>
      <c r="H35" s="6">
        <v>2.0</v>
      </c>
      <c r="I35" s="7">
        <v>10.0</v>
      </c>
      <c r="J35" s="7">
        <v>5.0</v>
      </c>
      <c r="K35" s="8">
        <v>7.0</v>
      </c>
      <c r="L35" s="6">
        <v>5.0</v>
      </c>
      <c r="M35" s="7">
        <v>1.0</v>
      </c>
      <c r="N35" s="8">
        <v>0.0</v>
      </c>
      <c r="O35" s="11">
        <f t="shared" si="1"/>
        <v>43</v>
      </c>
      <c r="P35" s="11">
        <f t="shared" si="4"/>
        <v>5.3</v>
      </c>
      <c r="Q35" s="11">
        <f t="shared" si="5"/>
        <v>5.7</v>
      </c>
    </row>
    <row r="36">
      <c r="A36" s="5" t="s">
        <v>119</v>
      </c>
      <c r="B36" s="5" t="s">
        <v>120</v>
      </c>
      <c r="C36" s="5" t="s">
        <v>121</v>
      </c>
      <c r="D36" s="6">
        <v>0.0</v>
      </c>
      <c r="E36" s="7">
        <v>4.0</v>
      </c>
      <c r="F36" s="7">
        <v>5.0</v>
      </c>
      <c r="G36" s="8">
        <v>5.0</v>
      </c>
      <c r="H36" s="6">
        <v>3.0</v>
      </c>
      <c r="I36" s="7">
        <v>10.0</v>
      </c>
      <c r="J36" s="7">
        <v>5.0</v>
      </c>
      <c r="K36" s="8">
        <v>7.0</v>
      </c>
      <c r="L36" s="6">
        <v>3.0</v>
      </c>
      <c r="M36" s="7">
        <v>5.0</v>
      </c>
      <c r="N36" s="8">
        <v>5.0</v>
      </c>
      <c r="O36" s="11">
        <f t="shared" si="1"/>
        <v>52</v>
      </c>
      <c r="P36" s="11">
        <f t="shared" si="4"/>
        <v>6.2</v>
      </c>
      <c r="Q36" s="11">
        <f t="shared" si="5"/>
        <v>6.6</v>
      </c>
    </row>
    <row r="37">
      <c r="A37" s="5" t="s">
        <v>122</v>
      </c>
      <c r="B37" s="5" t="s">
        <v>123</v>
      </c>
      <c r="C37" s="5" t="s">
        <v>124</v>
      </c>
      <c r="D37" s="6">
        <v>0.0</v>
      </c>
      <c r="E37" s="7">
        <v>5.0</v>
      </c>
      <c r="F37" s="7">
        <v>5.0</v>
      </c>
      <c r="G37" s="8">
        <v>0.0</v>
      </c>
      <c r="H37" s="6">
        <v>2.0</v>
      </c>
      <c r="I37" s="7">
        <v>1.0</v>
      </c>
      <c r="J37" s="7">
        <v>0.0</v>
      </c>
      <c r="K37" s="8">
        <v>0.0</v>
      </c>
      <c r="L37" s="6">
        <v>3.0</v>
      </c>
      <c r="M37" s="7">
        <v>4.0</v>
      </c>
      <c r="N37" s="8">
        <v>0.0</v>
      </c>
      <c r="O37" s="11">
        <f t="shared" si="1"/>
        <v>20</v>
      </c>
      <c r="P37" s="11">
        <f t="shared" si="4"/>
        <v>3</v>
      </c>
      <c r="Q37" s="11">
        <f t="shared" si="5"/>
        <v>3.4</v>
      </c>
    </row>
    <row r="38">
      <c r="A38" s="5" t="s">
        <v>125</v>
      </c>
      <c r="B38" s="5" t="s">
        <v>126</v>
      </c>
      <c r="C38" s="5" t="s">
        <v>127</v>
      </c>
      <c r="D38" s="6">
        <v>5.0</v>
      </c>
      <c r="E38" s="7">
        <v>4.0</v>
      </c>
      <c r="F38" s="7">
        <v>4.0</v>
      </c>
      <c r="G38" s="8">
        <v>3.0</v>
      </c>
      <c r="H38" s="6">
        <v>3.0</v>
      </c>
      <c r="I38" s="7">
        <v>0.0</v>
      </c>
      <c r="J38" s="7">
        <v>0.0</v>
      </c>
      <c r="K38" s="8">
        <v>0.0</v>
      </c>
      <c r="L38" s="6">
        <v>0.0</v>
      </c>
      <c r="M38" s="7">
        <v>3.0</v>
      </c>
      <c r="N38" s="8">
        <v>0.0</v>
      </c>
      <c r="O38" s="11">
        <f t="shared" si="1"/>
        <v>22</v>
      </c>
      <c r="P38" s="11">
        <f t="shared" si="4"/>
        <v>3.2</v>
      </c>
      <c r="Q38" s="11">
        <f t="shared" si="5"/>
        <v>3.6</v>
      </c>
    </row>
    <row r="39">
      <c r="A39" s="5" t="s">
        <v>128</v>
      </c>
      <c r="B39" s="5" t="s">
        <v>129</v>
      </c>
      <c r="C39" s="5" t="s">
        <v>130</v>
      </c>
      <c r="D39" s="6">
        <v>0.0</v>
      </c>
      <c r="E39" s="7">
        <v>5.0</v>
      </c>
      <c r="F39" s="7">
        <v>0.0</v>
      </c>
      <c r="G39" s="8">
        <v>0.0</v>
      </c>
      <c r="H39" s="6">
        <v>3.0</v>
      </c>
      <c r="I39" s="7">
        <v>10.0</v>
      </c>
      <c r="J39" s="7">
        <v>5.0</v>
      </c>
      <c r="K39" s="8">
        <v>7.0</v>
      </c>
      <c r="L39" s="6">
        <v>4.0</v>
      </c>
      <c r="M39" s="7">
        <v>1.0</v>
      </c>
      <c r="N39" s="8">
        <v>3.0</v>
      </c>
      <c r="O39" s="11">
        <f t="shared" si="1"/>
        <v>38</v>
      </c>
      <c r="P39" s="11">
        <f t="shared" si="4"/>
        <v>4.8</v>
      </c>
      <c r="Q39" s="11">
        <f t="shared" si="5"/>
        <v>5.2</v>
      </c>
    </row>
    <row r="40">
      <c r="A40" s="5" t="s">
        <v>131</v>
      </c>
      <c r="B40" s="5" t="s">
        <v>132</v>
      </c>
      <c r="C40" s="5" t="s">
        <v>133</v>
      </c>
      <c r="D40" s="6">
        <v>5.0</v>
      </c>
      <c r="E40" s="7">
        <v>5.0</v>
      </c>
      <c r="F40" s="7">
        <v>0.0</v>
      </c>
      <c r="G40" s="8">
        <v>5.0</v>
      </c>
      <c r="H40" s="6">
        <v>3.0</v>
      </c>
      <c r="I40" s="7">
        <v>7.0</v>
      </c>
      <c r="J40" s="7">
        <v>5.0</v>
      </c>
      <c r="K40" s="8">
        <v>4.0</v>
      </c>
      <c r="L40" s="6">
        <v>3.0</v>
      </c>
      <c r="M40" s="7">
        <v>3.0</v>
      </c>
      <c r="N40" s="8">
        <v>1.0</v>
      </c>
      <c r="O40" s="11">
        <f t="shared" si="1"/>
        <v>41</v>
      </c>
      <c r="P40" s="11">
        <f t="shared" si="4"/>
        <v>5.1</v>
      </c>
      <c r="Q40" s="11">
        <f t="shared" si="5"/>
        <v>5.5</v>
      </c>
    </row>
    <row r="41">
      <c r="A41" s="12" t="s">
        <v>134</v>
      </c>
      <c r="B41" s="19" t="s">
        <v>135</v>
      </c>
      <c r="C41" s="12" t="s">
        <v>136</v>
      </c>
      <c r="D41" s="13"/>
      <c r="E41" s="14"/>
      <c r="F41" s="14"/>
      <c r="G41" s="15"/>
      <c r="H41" s="13"/>
      <c r="I41" s="14"/>
      <c r="J41" s="14"/>
      <c r="K41" s="15"/>
      <c r="L41" s="13"/>
      <c r="M41" s="14"/>
      <c r="N41" s="15"/>
      <c r="O41" s="16">
        <f t="shared" si="1"/>
        <v>0</v>
      </c>
      <c r="P41" s="17" t="s">
        <v>31</v>
      </c>
      <c r="Q41" s="17" t="s">
        <v>31</v>
      </c>
    </row>
    <row r="42">
      <c r="A42" s="5" t="s">
        <v>137</v>
      </c>
      <c r="B42" s="10" t="s">
        <v>138</v>
      </c>
      <c r="C42" s="5" t="s">
        <v>139</v>
      </c>
      <c r="D42" s="6">
        <v>5.0</v>
      </c>
      <c r="E42" s="7">
        <v>4.0</v>
      </c>
      <c r="F42" s="7">
        <v>5.0</v>
      </c>
      <c r="G42" s="8">
        <v>2.0</v>
      </c>
      <c r="H42" s="6">
        <v>0.0</v>
      </c>
      <c r="I42" s="7">
        <v>1.0</v>
      </c>
      <c r="J42" s="7">
        <v>0.0</v>
      </c>
      <c r="K42" s="8">
        <v>3.0</v>
      </c>
      <c r="L42" s="6">
        <v>0.0</v>
      </c>
      <c r="M42" s="7">
        <v>1.0</v>
      </c>
      <c r="N42" s="8">
        <v>4.0</v>
      </c>
      <c r="O42" s="11">
        <f t="shared" si="1"/>
        <v>25</v>
      </c>
      <c r="P42" s="11">
        <f t="shared" ref="P42:P45" si="6">6*(O42/60)+1</f>
        <v>3.5</v>
      </c>
      <c r="Q42" s="11">
        <f t="shared" ref="Q42:Q45" si="7">P42+0.4</f>
        <v>3.9</v>
      </c>
    </row>
    <row r="43">
      <c r="A43" s="5" t="s">
        <v>140</v>
      </c>
      <c r="B43" s="5" t="s">
        <v>141</v>
      </c>
      <c r="C43" s="5" t="s">
        <v>142</v>
      </c>
      <c r="D43" s="6">
        <v>5.0</v>
      </c>
      <c r="E43" s="7">
        <v>5.0</v>
      </c>
      <c r="F43" s="7">
        <v>5.0</v>
      </c>
      <c r="G43" s="8">
        <v>3.0</v>
      </c>
      <c r="H43" s="6">
        <v>3.0</v>
      </c>
      <c r="I43" s="7">
        <v>8.0</v>
      </c>
      <c r="J43" s="7">
        <v>5.0</v>
      </c>
      <c r="K43" s="8">
        <v>7.0</v>
      </c>
      <c r="L43" s="6">
        <v>3.0</v>
      </c>
      <c r="M43" s="7">
        <v>5.0</v>
      </c>
      <c r="N43" s="8">
        <v>4.0</v>
      </c>
      <c r="O43" s="11">
        <f t="shared" si="1"/>
        <v>53</v>
      </c>
      <c r="P43" s="11">
        <f t="shared" si="6"/>
        <v>6.3</v>
      </c>
      <c r="Q43" s="11">
        <f t="shared" si="7"/>
        <v>6.7</v>
      </c>
    </row>
    <row r="44">
      <c r="A44" s="5" t="s">
        <v>143</v>
      </c>
      <c r="B44" s="5" t="s">
        <v>144</v>
      </c>
      <c r="C44" s="5" t="s">
        <v>145</v>
      </c>
      <c r="D44" s="6">
        <v>0.0</v>
      </c>
      <c r="E44" s="7">
        <v>5.0</v>
      </c>
      <c r="F44" s="7">
        <v>0.0</v>
      </c>
      <c r="G44" s="8">
        <v>3.0</v>
      </c>
      <c r="H44" s="6">
        <v>3.0</v>
      </c>
      <c r="I44" s="7">
        <v>10.0</v>
      </c>
      <c r="J44" s="7">
        <v>5.0</v>
      </c>
      <c r="K44" s="8">
        <v>7.0</v>
      </c>
      <c r="L44" s="6">
        <v>0.0</v>
      </c>
      <c r="M44" s="7">
        <v>5.0</v>
      </c>
      <c r="N44" s="8">
        <v>5.0</v>
      </c>
      <c r="O44" s="11">
        <f t="shared" si="1"/>
        <v>43</v>
      </c>
      <c r="P44" s="11">
        <f t="shared" si="6"/>
        <v>5.3</v>
      </c>
      <c r="Q44" s="11">
        <f t="shared" si="7"/>
        <v>5.7</v>
      </c>
    </row>
    <row r="45">
      <c r="A45" s="5" t="s">
        <v>146</v>
      </c>
      <c r="B45" s="5" t="s">
        <v>147</v>
      </c>
      <c r="C45" s="5" t="s">
        <v>148</v>
      </c>
      <c r="D45" s="6">
        <v>0.0</v>
      </c>
      <c r="E45" s="7">
        <v>5.0</v>
      </c>
      <c r="F45" s="7">
        <v>5.0</v>
      </c>
      <c r="G45" s="8">
        <v>5.0</v>
      </c>
      <c r="H45" s="6">
        <v>1.0</v>
      </c>
      <c r="I45" s="7">
        <v>9.0</v>
      </c>
      <c r="J45" s="7">
        <v>5.0</v>
      </c>
      <c r="K45" s="8">
        <v>7.0</v>
      </c>
      <c r="L45" s="6">
        <v>3.0</v>
      </c>
      <c r="M45" s="7">
        <v>5.0</v>
      </c>
      <c r="N45" s="8">
        <v>3.0</v>
      </c>
      <c r="O45" s="11">
        <f t="shared" si="1"/>
        <v>48</v>
      </c>
      <c r="P45" s="11">
        <f t="shared" si="6"/>
        <v>5.8</v>
      </c>
      <c r="Q45" s="11">
        <f t="shared" si="7"/>
        <v>6.2</v>
      </c>
    </row>
    <row r="46">
      <c r="A46" s="12" t="s">
        <v>149</v>
      </c>
      <c r="B46" s="12" t="s">
        <v>150</v>
      </c>
      <c r="C46" s="12" t="s">
        <v>151</v>
      </c>
      <c r="D46" s="13"/>
      <c r="E46" s="14"/>
      <c r="F46" s="14"/>
      <c r="G46" s="15"/>
      <c r="H46" s="13"/>
      <c r="I46" s="14"/>
      <c r="J46" s="14"/>
      <c r="K46" s="15"/>
      <c r="L46" s="13"/>
      <c r="M46" s="14"/>
      <c r="N46" s="15"/>
      <c r="O46" s="16">
        <f t="shared" si="1"/>
        <v>0</v>
      </c>
      <c r="P46" s="17" t="s">
        <v>31</v>
      </c>
      <c r="Q46" s="17" t="s">
        <v>31</v>
      </c>
    </row>
    <row r="47">
      <c r="A47" s="12" t="s">
        <v>152</v>
      </c>
      <c r="B47" s="12" t="s">
        <v>153</v>
      </c>
      <c r="C47" s="12" t="s">
        <v>154</v>
      </c>
      <c r="D47" s="13"/>
      <c r="E47" s="14"/>
      <c r="F47" s="14"/>
      <c r="G47" s="15"/>
      <c r="H47" s="13"/>
      <c r="I47" s="14"/>
      <c r="J47" s="14"/>
      <c r="K47" s="15"/>
      <c r="L47" s="13"/>
      <c r="M47" s="14"/>
      <c r="N47" s="15"/>
      <c r="O47" s="16">
        <f t="shared" si="1"/>
        <v>0</v>
      </c>
      <c r="P47" s="17" t="s">
        <v>31</v>
      </c>
      <c r="Q47" s="17" t="s">
        <v>31</v>
      </c>
    </row>
    <row r="48">
      <c r="A48" s="5" t="s">
        <v>155</v>
      </c>
      <c r="B48" s="5" t="s">
        <v>156</v>
      </c>
      <c r="C48" s="5" t="s">
        <v>157</v>
      </c>
      <c r="D48" s="6">
        <v>5.0</v>
      </c>
      <c r="E48" s="7">
        <v>5.0</v>
      </c>
      <c r="F48" s="7">
        <v>5.0</v>
      </c>
      <c r="G48" s="8">
        <v>5.0</v>
      </c>
      <c r="H48" s="6">
        <v>0.0</v>
      </c>
      <c r="I48" s="7">
        <v>0.0</v>
      </c>
      <c r="J48" s="7">
        <v>0.0</v>
      </c>
      <c r="K48" s="8">
        <v>0.0</v>
      </c>
      <c r="L48" s="6">
        <v>3.0</v>
      </c>
      <c r="M48" s="7">
        <v>4.0</v>
      </c>
      <c r="N48" s="8">
        <v>3.0</v>
      </c>
      <c r="O48" s="11">
        <f t="shared" si="1"/>
        <v>30</v>
      </c>
      <c r="P48" s="11">
        <f t="shared" ref="P48:P55" si="8">6*(O48/60)+1</f>
        <v>4</v>
      </c>
      <c r="Q48" s="11">
        <f t="shared" ref="Q48:Q55" si="9">P48+0.4</f>
        <v>4.4</v>
      </c>
    </row>
    <row r="49">
      <c r="A49" s="5" t="s">
        <v>158</v>
      </c>
      <c r="B49" s="5" t="s">
        <v>159</v>
      </c>
      <c r="C49" s="5" t="s">
        <v>160</v>
      </c>
      <c r="D49" s="6">
        <v>5.0</v>
      </c>
      <c r="E49" s="7">
        <v>5.0</v>
      </c>
      <c r="F49" s="7">
        <v>0.0</v>
      </c>
      <c r="G49" s="8">
        <v>2.0</v>
      </c>
      <c r="H49" s="6">
        <v>3.0</v>
      </c>
      <c r="I49" s="7">
        <v>0.0</v>
      </c>
      <c r="J49" s="7">
        <v>0.0</v>
      </c>
      <c r="K49" s="8">
        <v>3.0</v>
      </c>
      <c r="L49" s="6">
        <v>3.0</v>
      </c>
      <c r="M49" s="7">
        <v>1.0</v>
      </c>
      <c r="N49" s="8">
        <v>5.0</v>
      </c>
      <c r="O49" s="11">
        <f t="shared" si="1"/>
        <v>27</v>
      </c>
      <c r="P49" s="11">
        <f t="shared" si="8"/>
        <v>3.7</v>
      </c>
      <c r="Q49" s="11">
        <f t="shared" si="9"/>
        <v>4.1</v>
      </c>
    </row>
    <row r="50">
      <c r="A50" s="5" t="s">
        <v>161</v>
      </c>
      <c r="B50" s="18" t="s">
        <v>162</v>
      </c>
      <c r="C50" s="10" t="s">
        <v>163</v>
      </c>
      <c r="D50" s="6">
        <v>5.0</v>
      </c>
      <c r="E50" s="7">
        <v>1.0</v>
      </c>
      <c r="F50" s="7">
        <v>0.0</v>
      </c>
      <c r="G50" s="8">
        <v>0.0</v>
      </c>
      <c r="H50" s="6">
        <v>0.0</v>
      </c>
      <c r="I50" s="7">
        <v>0.0</v>
      </c>
      <c r="J50" s="7">
        <v>2.0</v>
      </c>
      <c r="K50" s="8">
        <v>0.0</v>
      </c>
      <c r="L50" s="6">
        <v>3.0</v>
      </c>
      <c r="M50" s="7">
        <v>0.0</v>
      </c>
      <c r="N50" s="8">
        <v>5.0</v>
      </c>
      <c r="O50" s="11">
        <f t="shared" si="1"/>
        <v>16</v>
      </c>
      <c r="P50" s="11">
        <f t="shared" si="8"/>
        <v>2.6</v>
      </c>
      <c r="Q50" s="11">
        <f t="shared" si="9"/>
        <v>3</v>
      </c>
    </row>
    <row r="51">
      <c r="A51" s="5" t="s">
        <v>164</v>
      </c>
      <c r="B51" s="5" t="s">
        <v>108</v>
      </c>
      <c r="C51" s="5" t="s">
        <v>165</v>
      </c>
      <c r="D51" s="6">
        <v>5.0</v>
      </c>
      <c r="E51" s="7">
        <v>5.0</v>
      </c>
      <c r="F51" s="7">
        <v>5.0</v>
      </c>
      <c r="G51" s="8">
        <v>5.0</v>
      </c>
      <c r="H51" s="6">
        <v>3.0</v>
      </c>
      <c r="I51" s="7">
        <v>10.0</v>
      </c>
      <c r="J51" s="7">
        <v>5.0</v>
      </c>
      <c r="K51" s="8">
        <v>5.0</v>
      </c>
      <c r="L51" s="6">
        <v>3.0</v>
      </c>
      <c r="M51" s="7">
        <v>4.0</v>
      </c>
      <c r="N51" s="8">
        <v>3.0</v>
      </c>
      <c r="O51" s="11">
        <f t="shared" si="1"/>
        <v>53</v>
      </c>
      <c r="P51" s="11">
        <f t="shared" si="8"/>
        <v>6.3</v>
      </c>
      <c r="Q51" s="11">
        <f t="shared" si="9"/>
        <v>6.7</v>
      </c>
    </row>
    <row r="52">
      <c r="A52" s="5" t="s">
        <v>166</v>
      </c>
      <c r="B52" s="5" t="s">
        <v>167</v>
      </c>
      <c r="C52" s="5" t="s">
        <v>168</v>
      </c>
      <c r="D52" s="6">
        <v>5.0</v>
      </c>
      <c r="E52" s="7">
        <v>5.0</v>
      </c>
      <c r="F52" s="7">
        <v>5.0</v>
      </c>
      <c r="G52" s="8">
        <v>1.0</v>
      </c>
      <c r="H52" s="6">
        <v>3.0</v>
      </c>
      <c r="I52" s="7">
        <v>10.0</v>
      </c>
      <c r="J52" s="7">
        <v>5.0</v>
      </c>
      <c r="K52" s="8">
        <v>7.0</v>
      </c>
      <c r="L52" s="6">
        <v>3.0</v>
      </c>
      <c r="M52" s="7">
        <v>2.0</v>
      </c>
      <c r="N52" s="8">
        <v>1.0</v>
      </c>
      <c r="O52" s="11">
        <f t="shared" si="1"/>
        <v>47</v>
      </c>
      <c r="P52" s="11">
        <f t="shared" si="8"/>
        <v>5.7</v>
      </c>
      <c r="Q52" s="11">
        <f t="shared" si="9"/>
        <v>6.1</v>
      </c>
    </row>
    <row r="53">
      <c r="A53" s="5" t="s">
        <v>169</v>
      </c>
      <c r="B53" s="10" t="s">
        <v>170</v>
      </c>
      <c r="C53" s="5" t="s">
        <v>171</v>
      </c>
      <c r="D53" s="6">
        <v>0.0</v>
      </c>
      <c r="E53" s="7">
        <v>5.0</v>
      </c>
      <c r="F53" s="7">
        <v>5.0</v>
      </c>
      <c r="G53" s="8">
        <v>5.0</v>
      </c>
      <c r="H53" s="6">
        <v>0.0</v>
      </c>
      <c r="I53" s="7">
        <v>10.0</v>
      </c>
      <c r="J53" s="7">
        <v>5.0</v>
      </c>
      <c r="K53" s="8">
        <v>2.0</v>
      </c>
      <c r="L53" s="6">
        <v>0.0</v>
      </c>
      <c r="M53" s="7">
        <v>0.0</v>
      </c>
      <c r="N53" s="8">
        <v>2.0</v>
      </c>
      <c r="O53" s="11">
        <f t="shared" si="1"/>
        <v>34</v>
      </c>
      <c r="P53" s="11">
        <f t="shared" si="8"/>
        <v>4.4</v>
      </c>
      <c r="Q53" s="11">
        <f t="shared" si="9"/>
        <v>4.8</v>
      </c>
    </row>
    <row r="54">
      <c r="A54" s="5" t="s">
        <v>172</v>
      </c>
      <c r="B54" s="5" t="s">
        <v>173</v>
      </c>
      <c r="C54" s="5" t="s">
        <v>174</v>
      </c>
      <c r="D54" s="6">
        <v>0.0</v>
      </c>
      <c r="E54" s="7">
        <v>5.0</v>
      </c>
      <c r="F54" s="7">
        <v>0.0</v>
      </c>
      <c r="G54" s="8">
        <v>5.0</v>
      </c>
      <c r="H54" s="6">
        <v>0.0</v>
      </c>
      <c r="I54" s="7">
        <v>2.0</v>
      </c>
      <c r="J54" s="7">
        <v>0.0</v>
      </c>
      <c r="K54" s="8">
        <v>0.0</v>
      </c>
      <c r="L54" s="6">
        <v>5.0</v>
      </c>
      <c r="M54" s="7">
        <v>5.0</v>
      </c>
      <c r="N54" s="8">
        <v>3.0</v>
      </c>
      <c r="O54" s="11">
        <f t="shared" si="1"/>
        <v>25</v>
      </c>
      <c r="P54" s="11">
        <f t="shared" si="8"/>
        <v>3.5</v>
      </c>
      <c r="Q54" s="11">
        <f t="shared" si="9"/>
        <v>3.9</v>
      </c>
    </row>
    <row r="55">
      <c r="A55" s="5" t="s">
        <v>175</v>
      </c>
      <c r="B55" s="5" t="s">
        <v>176</v>
      </c>
      <c r="C55" s="5" t="s">
        <v>177</v>
      </c>
      <c r="D55" s="6">
        <v>0.0</v>
      </c>
      <c r="E55" s="7">
        <v>5.0</v>
      </c>
      <c r="F55" s="7">
        <v>0.0</v>
      </c>
      <c r="G55" s="8">
        <v>5.0</v>
      </c>
      <c r="H55" s="6">
        <v>3.0</v>
      </c>
      <c r="I55" s="7">
        <v>10.0</v>
      </c>
      <c r="J55" s="7">
        <v>5.0</v>
      </c>
      <c r="K55" s="8">
        <v>7.0</v>
      </c>
      <c r="L55" s="6">
        <v>5.0</v>
      </c>
      <c r="M55" s="7">
        <v>3.0</v>
      </c>
      <c r="N55" s="8">
        <v>1.0</v>
      </c>
      <c r="O55" s="11">
        <f t="shared" si="1"/>
        <v>44</v>
      </c>
      <c r="P55" s="11">
        <f t="shared" si="8"/>
        <v>5.4</v>
      </c>
      <c r="Q55" s="11">
        <f t="shared" si="9"/>
        <v>5.8</v>
      </c>
    </row>
    <row r="56">
      <c r="A56" s="12" t="s">
        <v>178</v>
      </c>
      <c r="B56" s="19" t="s">
        <v>179</v>
      </c>
      <c r="C56" s="12" t="s">
        <v>180</v>
      </c>
      <c r="D56" s="13"/>
      <c r="E56" s="14"/>
      <c r="F56" s="14"/>
      <c r="G56" s="15"/>
      <c r="H56" s="13"/>
      <c r="I56" s="14"/>
      <c r="J56" s="14"/>
      <c r="K56" s="15"/>
      <c r="L56" s="13"/>
      <c r="M56" s="14"/>
      <c r="N56" s="15"/>
      <c r="O56" s="16">
        <f t="shared" si="1"/>
        <v>0</v>
      </c>
      <c r="P56" s="17" t="s">
        <v>31</v>
      </c>
      <c r="Q56" s="17" t="s">
        <v>31</v>
      </c>
    </row>
    <row r="57">
      <c r="A57" s="5" t="s">
        <v>181</v>
      </c>
      <c r="B57" s="5" t="s">
        <v>182</v>
      </c>
      <c r="C57" s="5" t="s">
        <v>183</v>
      </c>
      <c r="D57" s="6">
        <v>0.0</v>
      </c>
      <c r="E57" s="7">
        <v>5.0</v>
      </c>
      <c r="F57" s="7">
        <v>5.0</v>
      </c>
      <c r="G57" s="8">
        <v>2.0</v>
      </c>
      <c r="H57" s="6">
        <v>1.0</v>
      </c>
      <c r="I57" s="7">
        <v>1.0</v>
      </c>
      <c r="J57" s="7">
        <v>0.0</v>
      </c>
      <c r="K57" s="8">
        <v>0.0</v>
      </c>
      <c r="L57" s="6">
        <v>3.0</v>
      </c>
      <c r="M57" s="7">
        <v>5.0</v>
      </c>
      <c r="N57" s="8">
        <v>2.0</v>
      </c>
      <c r="O57" s="11">
        <f t="shared" si="1"/>
        <v>24</v>
      </c>
      <c r="P57" s="11">
        <f t="shared" ref="P57:P66" si="10">6*(O57/60)+1</f>
        <v>3.4</v>
      </c>
      <c r="Q57" s="11">
        <f t="shared" ref="Q57:Q66" si="11">P57+0.4</f>
        <v>3.8</v>
      </c>
    </row>
    <row r="58">
      <c r="A58" s="5" t="s">
        <v>184</v>
      </c>
      <c r="B58" s="5" t="s">
        <v>185</v>
      </c>
      <c r="C58" s="5" t="s">
        <v>186</v>
      </c>
      <c r="D58" s="6">
        <v>5.0</v>
      </c>
      <c r="E58" s="7">
        <v>5.0</v>
      </c>
      <c r="F58" s="7">
        <v>1.0</v>
      </c>
      <c r="G58" s="8">
        <v>5.0</v>
      </c>
      <c r="H58" s="6">
        <v>3.0</v>
      </c>
      <c r="I58" s="7">
        <v>8.0</v>
      </c>
      <c r="J58" s="7">
        <v>5.0</v>
      </c>
      <c r="K58" s="8">
        <v>7.0</v>
      </c>
      <c r="L58" s="6">
        <v>3.0</v>
      </c>
      <c r="M58" s="7">
        <v>3.0</v>
      </c>
      <c r="N58" s="8">
        <v>5.0</v>
      </c>
      <c r="O58" s="11">
        <f t="shared" si="1"/>
        <v>50</v>
      </c>
      <c r="P58" s="11">
        <f t="shared" si="10"/>
        <v>6</v>
      </c>
      <c r="Q58" s="11">
        <f t="shared" si="11"/>
        <v>6.4</v>
      </c>
    </row>
    <row r="59">
      <c r="A59" s="5" t="s">
        <v>187</v>
      </c>
      <c r="B59" s="5" t="s">
        <v>188</v>
      </c>
      <c r="C59" s="5" t="s">
        <v>189</v>
      </c>
      <c r="D59" s="6">
        <v>0.0</v>
      </c>
      <c r="E59" s="7">
        <v>5.0</v>
      </c>
      <c r="F59" s="7">
        <v>0.0</v>
      </c>
      <c r="G59" s="8">
        <v>5.0</v>
      </c>
      <c r="H59" s="6">
        <v>1.0</v>
      </c>
      <c r="I59" s="7">
        <v>1.0</v>
      </c>
      <c r="J59" s="7">
        <v>3.0</v>
      </c>
      <c r="K59" s="8">
        <v>5.0</v>
      </c>
      <c r="L59" s="6">
        <v>3.0</v>
      </c>
      <c r="M59" s="7">
        <v>5.0</v>
      </c>
      <c r="N59" s="8">
        <v>5.0</v>
      </c>
      <c r="O59" s="11">
        <f t="shared" si="1"/>
        <v>33</v>
      </c>
      <c r="P59" s="11">
        <f t="shared" si="10"/>
        <v>4.3</v>
      </c>
      <c r="Q59" s="11">
        <f t="shared" si="11"/>
        <v>4.7</v>
      </c>
    </row>
    <row r="60">
      <c r="A60" s="5" t="s">
        <v>190</v>
      </c>
      <c r="B60" s="5" t="s">
        <v>191</v>
      </c>
      <c r="C60" s="5" t="s">
        <v>192</v>
      </c>
      <c r="D60" s="6">
        <v>0.0</v>
      </c>
      <c r="E60" s="7">
        <v>5.0</v>
      </c>
      <c r="F60" s="7">
        <v>0.0</v>
      </c>
      <c r="G60" s="8">
        <v>1.0</v>
      </c>
      <c r="H60" s="6">
        <v>3.0</v>
      </c>
      <c r="I60" s="7">
        <v>10.0</v>
      </c>
      <c r="J60" s="7">
        <v>5.0</v>
      </c>
      <c r="K60" s="8">
        <v>7.0</v>
      </c>
      <c r="L60" s="6">
        <v>3.0</v>
      </c>
      <c r="M60" s="7">
        <v>1.0</v>
      </c>
      <c r="N60" s="8">
        <v>0.0</v>
      </c>
      <c r="O60" s="11">
        <f t="shared" si="1"/>
        <v>35</v>
      </c>
      <c r="P60" s="11">
        <f t="shared" si="10"/>
        <v>4.5</v>
      </c>
      <c r="Q60" s="11">
        <f t="shared" si="11"/>
        <v>4.9</v>
      </c>
    </row>
    <row r="61">
      <c r="A61" s="5" t="s">
        <v>193</v>
      </c>
      <c r="B61" s="5" t="s">
        <v>194</v>
      </c>
      <c r="C61" s="5" t="s">
        <v>195</v>
      </c>
      <c r="D61" s="6">
        <v>0.0</v>
      </c>
      <c r="E61" s="7">
        <v>5.0</v>
      </c>
      <c r="F61" s="7">
        <v>0.0</v>
      </c>
      <c r="G61" s="8">
        <v>3.0</v>
      </c>
      <c r="H61" s="6">
        <v>3.0</v>
      </c>
      <c r="I61" s="7">
        <v>10.0</v>
      </c>
      <c r="J61" s="7">
        <v>5.0</v>
      </c>
      <c r="K61" s="8">
        <v>7.0</v>
      </c>
      <c r="L61" s="6">
        <v>3.0</v>
      </c>
      <c r="M61" s="7">
        <v>5.0</v>
      </c>
      <c r="N61" s="8">
        <v>4.0</v>
      </c>
      <c r="O61" s="11">
        <f t="shared" si="1"/>
        <v>45</v>
      </c>
      <c r="P61" s="11">
        <f t="shared" si="10"/>
        <v>5.5</v>
      </c>
      <c r="Q61" s="11">
        <f t="shared" si="11"/>
        <v>5.9</v>
      </c>
    </row>
    <row r="62">
      <c r="A62" s="5" t="s">
        <v>196</v>
      </c>
      <c r="B62" s="5" t="s">
        <v>197</v>
      </c>
      <c r="C62" s="5" t="s">
        <v>198</v>
      </c>
      <c r="D62" s="6">
        <v>0.0</v>
      </c>
      <c r="E62" s="7">
        <v>5.0</v>
      </c>
      <c r="F62" s="7">
        <v>5.0</v>
      </c>
      <c r="G62" s="8">
        <v>0.0</v>
      </c>
      <c r="H62" s="6">
        <v>3.0</v>
      </c>
      <c r="I62" s="7">
        <v>3.0</v>
      </c>
      <c r="J62" s="7">
        <v>5.0</v>
      </c>
      <c r="K62" s="8">
        <v>0.0</v>
      </c>
      <c r="L62" s="6">
        <v>4.0</v>
      </c>
      <c r="M62" s="7">
        <v>0.0</v>
      </c>
      <c r="N62" s="8">
        <v>3.0</v>
      </c>
      <c r="O62" s="11">
        <f t="shared" si="1"/>
        <v>28</v>
      </c>
      <c r="P62" s="11">
        <f t="shared" si="10"/>
        <v>3.8</v>
      </c>
      <c r="Q62" s="11">
        <f t="shared" si="11"/>
        <v>4.2</v>
      </c>
    </row>
    <row r="63">
      <c r="A63" s="5" t="s">
        <v>199</v>
      </c>
      <c r="B63" s="5" t="s">
        <v>200</v>
      </c>
      <c r="C63" s="5" t="s">
        <v>201</v>
      </c>
      <c r="D63" s="6">
        <v>0.0</v>
      </c>
      <c r="E63" s="7">
        <v>5.0</v>
      </c>
      <c r="F63" s="7">
        <v>5.0</v>
      </c>
      <c r="G63" s="8">
        <v>3.0</v>
      </c>
      <c r="H63" s="6">
        <v>1.0</v>
      </c>
      <c r="I63" s="7">
        <v>2.0</v>
      </c>
      <c r="J63" s="7">
        <v>5.0</v>
      </c>
      <c r="K63" s="8">
        <v>3.0</v>
      </c>
      <c r="L63" s="6">
        <v>5.0</v>
      </c>
      <c r="M63" s="7">
        <v>5.0</v>
      </c>
      <c r="N63" s="8">
        <v>1.0</v>
      </c>
      <c r="O63" s="11">
        <f t="shared" si="1"/>
        <v>35</v>
      </c>
      <c r="P63" s="11">
        <f t="shared" si="10"/>
        <v>4.5</v>
      </c>
      <c r="Q63" s="11">
        <f t="shared" si="11"/>
        <v>4.9</v>
      </c>
    </row>
    <row r="64">
      <c r="A64" s="5" t="s">
        <v>202</v>
      </c>
      <c r="B64" s="5" t="s">
        <v>203</v>
      </c>
      <c r="C64" s="5" t="s">
        <v>204</v>
      </c>
      <c r="D64" s="6">
        <v>5.0</v>
      </c>
      <c r="E64" s="7">
        <v>5.0</v>
      </c>
      <c r="F64" s="7">
        <v>0.0</v>
      </c>
      <c r="G64" s="8">
        <v>2.0</v>
      </c>
      <c r="H64" s="6">
        <v>3.0</v>
      </c>
      <c r="I64" s="7">
        <v>10.0</v>
      </c>
      <c r="J64" s="7">
        <v>5.0</v>
      </c>
      <c r="K64" s="8">
        <v>7.0</v>
      </c>
      <c r="L64" s="6">
        <v>5.0</v>
      </c>
      <c r="M64" s="7">
        <v>3.0</v>
      </c>
      <c r="N64" s="8">
        <v>5.0</v>
      </c>
      <c r="O64" s="11">
        <f t="shared" si="1"/>
        <v>50</v>
      </c>
      <c r="P64" s="11">
        <f t="shared" si="10"/>
        <v>6</v>
      </c>
      <c r="Q64" s="11">
        <f t="shared" si="11"/>
        <v>6.4</v>
      </c>
    </row>
    <row r="65">
      <c r="A65" s="5" t="s">
        <v>205</v>
      </c>
      <c r="B65" s="5" t="s">
        <v>159</v>
      </c>
      <c r="C65" s="5" t="s">
        <v>206</v>
      </c>
      <c r="D65" s="6">
        <v>5.0</v>
      </c>
      <c r="E65" s="7">
        <v>0.0</v>
      </c>
      <c r="F65" s="7">
        <v>5.0</v>
      </c>
      <c r="G65" s="8">
        <v>5.0</v>
      </c>
      <c r="H65" s="6">
        <v>2.0</v>
      </c>
      <c r="I65" s="7">
        <v>0.0</v>
      </c>
      <c r="J65" s="7">
        <v>1.0</v>
      </c>
      <c r="K65" s="8">
        <v>0.0</v>
      </c>
      <c r="L65" s="6">
        <v>0.0</v>
      </c>
      <c r="M65" s="7">
        <v>0.0</v>
      </c>
      <c r="N65" s="8">
        <v>3.0</v>
      </c>
      <c r="O65" s="11">
        <f t="shared" si="1"/>
        <v>21</v>
      </c>
      <c r="P65" s="11">
        <f t="shared" si="10"/>
        <v>3.1</v>
      </c>
      <c r="Q65" s="11">
        <f t="shared" si="11"/>
        <v>3.5</v>
      </c>
    </row>
    <row r="66">
      <c r="A66" s="5" t="s">
        <v>207</v>
      </c>
      <c r="B66" s="10" t="s">
        <v>208</v>
      </c>
      <c r="C66" s="5" t="s">
        <v>209</v>
      </c>
      <c r="D66" s="6">
        <v>0.0</v>
      </c>
      <c r="E66" s="7">
        <v>5.0</v>
      </c>
      <c r="F66" s="7">
        <v>5.0</v>
      </c>
      <c r="G66" s="8">
        <v>0.0</v>
      </c>
      <c r="H66" s="6">
        <v>3.0</v>
      </c>
      <c r="I66" s="7">
        <v>2.0</v>
      </c>
      <c r="J66" s="7">
        <v>3.0</v>
      </c>
      <c r="K66" s="8">
        <v>1.0</v>
      </c>
      <c r="L66" s="6">
        <v>2.0</v>
      </c>
      <c r="M66" s="7">
        <v>2.0</v>
      </c>
      <c r="N66" s="8">
        <v>2.0</v>
      </c>
      <c r="O66" s="11">
        <f t="shared" si="1"/>
        <v>25</v>
      </c>
      <c r="P66" s="11">
        <f t="shared" si="10"/>
        <v>3.5</v>
      </c>
      <c r="Q66" s="11">
        <f t="shared" si="11"/>
        <v>3.9</v>
      </c>
    </row>
    <row r="67">
      <c r="A67" s="12" t="s">
        <v>210</v>
      </c>
      <c r="B67" s="19" t="s">
        <v>211</v>
      </c>
      <c r="C67" s="19" t="s">
        <v>212</v>
      </c>
      <c r="D67" s="13"/>
      <c r="E67" s="14"/>
      <c r="F67" s="14"/>
      <c r="G67" s="15"/>
      <c r="H67" s="13"/>
      <c r="I67" s="14"/>
      <c r="J67" s="14"/>
      <c r="K67" s="15"/>
      <c r="L67" s="13"/>
      <c r="M67" s="14"/>
      <c r="N67" s="15"/>
      <c r="O67" s="16">
        <f t="shared" si="1"/>
        <v>0</v>
      </c>
      <c r="P67" s="17" t="s">
        <v>31</v>
      </c>
      <c r="Q67" s="17" t="s">
        <v>31</v>
      </c>
    </row>
    <row r="68">
      <c r="A68" s="5" t="s">
        <v>213</v>
      </c>
      <c r="B68" s="5" t="s">
        <v>214</v>
      </c>
      <c r="C68" s="5" t="s">
        <v>215</v>
      </c>
      <c r="D68" s="6">
        <v>5.0</v>
      </c>
      <c r="E68" s="7">
        <v>3.0</v>
      </c>
      <c r="F68" s="7">
        <v>0.0</v>
      </c>
      <c r="G68" s="8">
        <v>5.0</v>
      </c>
      <c r="H68" s="6">
        <v>0.0</v>
      </c>
      <c r="I68" s="7">
        <v>8.0</v>
      </c>
      <c r="J68" s="7">
        <v>5.0</v>
      </c>
      <c r="K68" s="8">
        <v>7.0</v>
      </c>
      <c r="L68" s="6">
        <v>3.0</v>
      </c>
      <c r="M68" s="7">
        <v>1.0</v>
      </c>
      <c r="N68" s="8">
        <v>5.0</v>
      </c>
      <c r="O68" s="11">
        <f t="shared" si="1"/>
        <v>42</v>
      </c>
      <c r="P68" s="11">
        <f t="shared" ref="P68:P74" si="12">6*(O68/60)+1</f>
        <v>5.2</v>
      </c>
      <c r="Q68" s="11">
        <f t="shared" ref="Q68:Q78" si="13">P68+0.4</f>
        <v>5.6</v>
      </c>
    </row>
    <row r="69">
      <c r="A69" s="5" t="s">
        <v>216</v>
      </c>
      <c r="B69" s="5" t="s">
        <v>217</v>
      </c>
      <c r="C69" s="5" t="s">
        <v>218</v>
      </c>
      <c r="D69" s="6">
        <v>0.0</v>
      </c>
      <c r="E69" s="7">
        <v>5.0</v>
      </c>
      <c r="F69" s="7">
        <v>0.0</v>
      </c>
      <c r="G69" s="8">
        <v>5.0</v>
      </c>
      <c r="H69" s="6">
        <v>3.0</v>
      </c>
      <c r="I69" s="7">
        <v>9.0</v>
      </c>
      <c r="J69" s="7">
        <v>5.0</v>
      </c>
      <c r="K69" s="8">
        <v>7.0</v>
      </c>
      <c r="L69" s="6">
        <v>3.0</v>
      </c>
      <c r="M69" s="7">
        <v>4.0</v>
      </c>
      <c r="N69" s="8">
        <v>3.0</v>
      </c>
      <c r="O69" s="11">
        <f t="shared" si="1"/>
        <v>44</v>
      </c>
      <c r="P69" s="11">
        <f t="shared" si="12"/>
        <v>5.4</v>
      </c>
      <c r="Q69" s="11">
        <f t="shared" si="13"/>
        <v>5.8</v>
      </c>
    </row>
    <row r="70">
      <c r="A70" s="5" t="s">
        <v>219</v>
      </c>
      <c r="B70" s="5" t="s">
        <v>220</v>
      </c>
      <c r="C70" s="5" t="s">
        <v>221</v>
      </c>
      <c r="D70" s="6">
        <v>0.0</v>
      </c>
      <c r="E70" s="7">
        <v>5.0</v>
      </c>
      <c r="F70" s="7">
        <v>5.0</v>
      </c>
      <c r="G70" s="8">
        <v>5.0</v>
      </c>
      <c r="H70" s="6">
        <v>3.0</v>
      </c>
      <c r="I70" s="7">
        <v>10.0</v>
      </c>
      <c r="J70" s="7">
        <v>5.0</v>
      </c>
      <c r="K70" s="8">
        <v>7.0</v>
      </c>
      <c r="L70" s="6">
        <v>2.0</v>
      </c>
      <c r="M70" s="7">
        <v>1.0</v>
      </c>
      <c r="N70" s="8">
        <v>1.0</v>
      </c>
      <c r="O70" s="11">
        <f t="shared" si="1"/>
        <v>44</v>
      </c>
      <c r="P70" s="11">
        <f t="shared" si="12"/>
        <v>5.4</v>
      </c>
      <c r="Q70" s="11">
        <f t="shared" si="13"/>
        <v>5.8</v>
      </c>
    </row>
    <row r="71">
      <c r="A71" s="5" t="s">
        <v>222</v>
      </c>
      <c r="B71" s="10" t="s">
        <v>223</v>
      </c>
      <c r="C71" s="5" t="s">
        <v>224</v>
      </c>
      <c r="D71" s="6">
        <v>5.0</v>
      </c>
      <c r="E71" s="7">
        <v>5.0</v>
      </c>
      <c r="F71" s="7">
        <v>0.0</v>
      </c>
      <c r="G71" s="8">
        <v>5.0</v>
      </c>
      <c r="H71" s="6">
        <v>1.0</v>
      </c>
      <c r="I71" s="7">
        <v>0.0</v>
      </c>
      <c r="J71" s="7">
        <v>0.0</v>
      </c>
      <c r="K71" s="8">
        <v>0.0</v>
      </c>
      <c r="L71" s="6">
        <v>0.0</v>
      </c>
      <c r="M71" s="7">
        <v>2.0</v>
      </c>
      <c r="N71" s="8">
        <v>0.0</v>
      </c>
      <c r="O71" s="11">
        <f t="shared" si="1"/>
        <v>18</v>
      </c>
      <c r="P71" s="11">
        <f t="shared" si="12"/>
        <v>2.8</v>
      </c>
      <c r="Q71" s="11">
        <f t="shared" si="13"/>
        <v>3.2</v>
      </c>
    </row>
    <row r="72">
      <c r="A72" s="5" t="s">
        <v>225</v>
      </c>
      <c r="B72" s="5" t="s">
        <v>226</v>
      </c>
      <c r="C72" s="5" t="s">
        <v>227</v>
      </c>
      <c r="D72" s="6">
        <v>5.0</v>
      </c>
      <c r="E72" s="7">
        <v>5.0</v>
      </c>
      <c r="F72" s="7">
        <v>0.0</v>
      </c>
      <c r="G72" s="8">
        <v>3.0</v>
      </c>
      <c r="H72" s="6">
        <v>3.0</v>
      </c>
      <c r="I72" s="7">
        <v>9.0</v>
      </c>
      <c r="J72" s="7">
        <v>5.0</v>
      </c>
      <c r="K72" s="8">
        <v>7.0</v>
      </c>
      <c r="L72" s="6">
        <v>3.0</v>
      </c>
      <c r="M72" s="7">
        <v>5.0</v>
      </c>
      <c r="N72" s="8">
        <v>5.0</v>
      </c>
      <c r="O72" s="11">
        <f t="shared" si="1"/>
        <v>50</v>
      </c>
      <c r="P72" s="11">
        <f t="shared" si="12"/>
        <v>6</v>
      </c>
      <c r="Q72" s="11">
        <f t="shared" si="13"/>
        <v>6.4</v>
      </c>
    </row>
    <row r="73">
      <c r="A73" s="5" t="s">
        <v>228</v>
      </c>
      <c r="B73" s="5" t="s">
        <v>229</v>
      </c>
      <c r="C73" s="5" t="s">
        <v>230</v>
      </c>
      <c r="D73" s="6">
        <v>5.0</v>
      </c>
      <c r="E73" s="7">
        <v>5.0</v>
      </c>
      <c r="F73" s="7">
        <v>5.0</v>
      </c>
      <c r="G73" s="8">
        <v>5.0</v>
      </c>
      <c r="H73" s="6">
        <v>3.0</v>
      </c>
      <c r="I73" s="7">
        <v>10.0</v>
      </c>
      <c r="J73" s="7">
        <v>5.0</v>
      </c>
      <c r="K73" s="8">
        <v>7.0</v>
      </c>
      <c r="L73" s="6">
        <v>5.0</v>
      </c>
      <c r="M73" s="7">
        <v>5.0</v>
      </c>
      <c r="N73" s="8">
        <v>0.0</v>
      </c>
      <c r="O73" s="11">
        <f t="shared" si="1"/>
        <v>55</v>
      </c>
      <c r="P73" s="11">
        <f t="shared" si="12"/>
        <v>6.5</v>
      </c>
      <c r="Q73" s="11">
        <f t="shared" si="13"/>
        <v>6.9</v>
      </c>
    </row>
    <row r="74">
      <c r="A74" s="5" t="s">
        <v>231</v>
      </c>
      <c r="B74" s="10" t="s">
        <v>232</v>
      </c>
      <c r="C74" s="5" t="s">
        <v>233</v>
      </c>
      <c r="D74" s="20">
        <v>0.0</v>
      </c>
      <c r="E74" s="21">
        <v>5.0</v>
      </c>
      <c r="F74" s="21">
        <v>5.0</v>
      </c>
      <c r="G74" s="22">
        <v>3.0</v>
      </c>
      <c r="H74" s="20">
        <v>3.0</v>
      </c>
      <c r="I74" s="21">
        <v>6.0</v>
      </c>
      <c r="J74" s="21">
        <v>2.0</v>
      </c>
      <c r="K74" s="22">
        <v>0.0</v>
      </c>
      <c r="L74" s="20">
        <v>4.0</v>
      </c>
      <c r="M74" s="21">
        <v>0.0</v>
      </c>
      <c r="N74" s="22">
        <v>5.0</v>
      </c>
      <c r="O74" s="11">
        <f t="shared" si="1"/>
        <v>33</v>
      </c>
      <c r="P74" s="11">
        <f t="shared" si="12"/>
        <v>4.3</v>
      </c>
      <c r="Q74" s="11">
        <f t="shared" si="13"/>
        <v>4.7</v>
      </c>
    </row>
    <row r="75"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7" t="s">
        <v>234</v>
      </c>
      <c r="P75" s="24">
        <f>AVERAGE(P3:P74)</f>
        <v>4.575757576</v>
      </c>
      <c r="Q75" s="24">
        <f t="shared" si="13"/>
        <v>4.975757576</v>
      </c>
    </row>
    <row r="76"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7" t="s">
        <v>235</v>
      </c>
      <c r="P76" s="24">
        <f>MEDIAN(P32:P74)</f>
        <v>4.95</v>
      </c>
      <c r="Q76" s="24">
        <f t="shared" si="13"/>
        <v>5.35</v>
      </c>
    </row>
    <row r="77"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7" t="s">
        <v>236</v>
      </c>
      <c r="P77" s="24">
        <f>MAX(P2:P74)</f>
        <v>6.5</v>
      </c>
      <c r="Q77" s="24">
        <f t="shared" si="13"/>
        <v>6.9</v>
      </c>
    </row>
    <row r="78"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7" t="s">
        <v>237</v>
      </c>
      <c r="P78" s="24">
        <f>MIN(P3:P74)</f>
        <v>2.6</v>
      </c>
      <c r="Q78" s="24">
        <f t="shared" si="13"/>
        <v>3</v>
      </c>
    </row>
    <row r="79">
      <c r="O79" s="7" t="s">
        <v>238</v>
      </c>
      <c r="P79" s="24">
        <f t="shared" ref="P79:Q79" si="14">COUNTIF(P3:P74,"&lt;3,95")</f>
        <v>22</v>
      </c>
      <c r="Q79" s="24">
        <f t="shared" si="14"/>
        <v>16</v>
      </c>
    </row>
    <row r="80">
      <c r="O80" s="7" t="s">
        <v>239</v>
      </c>
      <c r="P80" s="25">
        <f>22/72</f>
        <v>0.3055555556</v>
      </c>
      <c r="Q80" s="24">
        <f>Q79/72</f>
        <v>0.2222222222</v>
      </c>
    </row>
  </sheetData>
  <mergeCells count="3">
    <mergeCell ref="D1:G1"/>
    <mergeCell ref="H1:K1"/>
    <mergeCell ref="L1:N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/>
      <c r="B1" s="1"/>
      <c r="C1" s="1"/>
      <c r="D1" s="1"/>
      <c r="E1" s="1"/>
      <c r="F1" s="27" t="s">
        <v>0</v>
      </c>
      <c r="G1" s="28"/>
      <c r="H1" s="28"/>
      <c r="I1" s="29"/>
      <c r="J1" s="27" t="s">
        <v>1</v>
      </c>
      <c r="K1" s="28"/>
      <c r="L1" s="28"/>
      <c r="M1" s="28"/>
      <c r="N1" s="28"/>
      <c r="O1" s="28"/>
      <c r="P1" s="29"/>
      <c r="Q1" s="27" t="s">
        <v>2</v>
      </c>
      <c r="R1" s="28"/>
      <c r="S1" s="28"/>
      <c r="T1" s="28"/>
      <c r="U1" s="29"/>
    </row>
    <row r="2">
      <c r="A2" s="10" t="s">
        <v>240</v>
      </c>
      <c r="B2" s="9" t="s">
        <v>241</v>
      </c>
      <c r="C2" s="5" t="s">
        <v>3</v>
      </c>
      <c r="D2" s="5" t="s">
        <v>4</v>
      </c>
      <c r="E2" s="5" t="s">
        <v>5</v>
      </c>
      <c r="F2" s="9" t="s">
        <v>242</v>
      </c>
      <c r="G2" s="9" t="s">
        <v>243</v>
      </c>
      <c r="H2" s="9" t="s">
        <v>244</v>
      </c>
      <c r="I2" s="9" t="s">
        <v>245</v>
      </c>
      <c r="J2" s="9" t="s">
        <v>246</v>
      </c>
      <c r="K2" s="9" t="s">
        <v>247</v>
      </c>
      <c r="L2" s="9" t="s">
        <v>248</v>
      </c>
      <c r="M2" s="9" t="s">
        <v>249</v>
      </c>
      <c r="N2" s="9" t="s">
        <v>250</v>
      </c>
      <c r="O2" s="9" t="s">
        <v>251</v>
      </c>
      <c r="P2" s="9" t="s">
        <v>252</v>
      </c>
      <c r="Q2" s="9" t="s">
        <v>246</v>
      </c>
      <c r="R2" s="9" t="s">
        <v>247</v>
      </c>
      <c r="S2" s="9" t="s">
        <v>248</v>
      </c>
      <c r="T2" s="9" t="s">
        <v>249</v>
      </c>
      <c r="U2" s="9" t="s">
        <v>250</v>
      </c>
      <c r="V2" s="9" t="s">
        <v>253</v>
      </c>
      <c r="W2" s="9" t="s">
        <v>17</v>
      </c>
      <c r="X2" s="9" t="s">
        <v>18</v>
      </c>
    </row>
    <row r="3">
      <c r="A3" s="19" t="s">
        <v>31</v>
      </c>
      <c r="B3" s="17" t="s">
        <v>31</v>
      </c>
      <c r="C3" s="12" t="s">
        <v>19</v>
      </c>
      <c r="D3" s="19" t="s">
        <v>20</v>
      </c>
      <c r="E3" s="12" t="s">
        <v>21</v>
      </c>
      <c r="F3" s="13"/>
      <c r="G3" s="14"/>
      <c r="H3" s="14"/>
      <c r="I3" s="15"/>
      <c r="J3" s="13"/>
      <c r="K3" s="14"/>
      <c r="L3" s="14"/>
      <c r="M3" s="14"/>
      <c r="N3" s="14"/>
      <c r="O3" s="14"/>
      <c r="P3" s="15"/>
      <c r="Q3" s="13"/>
      <c r="R3" s="14"/>
      <c r="S3" s="14"/>
      <c r="T3" s="14"/>
      <c r="U3" s="15"/>
      <c r="V3" s="11">
        <f t="shared" ref="V3:V74" si="1">SUM(F3:U3)</f>
        <v>0</v>
      </c>
      <c r="W3" s="30">
        <f t="shared" ref="W3:W74" si="2">6*(V3/60)+1</f>
        <v>1</v>
      </c>
      <c r="X3" s="17">
        <v>1.0</v>
      </c>
    </row>
    <row r="4">
      <c r="A4" s="10">
        <v>5.0</v>
      </c>
      <c r="B4" s="9">
        <v>17.0</v>
      </c>
      <c r="C4" s="5" t="s">
        <v>22</v>
      </c>
      <c r="D4" s="5" t="s">
        <v>23</v>
      </c>
      <c r="E4" s="5" t="s">
        <v>24</v>
      </c>
      <c r="F4" s="6">
        <v>0.0</v>
      </c>
      <c r="G4" s="7">
        <v>2.0</v>
      </c>
      <c r="H4" s="7">
        <v>0.0</v>
      </c>
      <c r="I4" s="8">
        <v>0.0</v>
      </c>
      <c r="J4" s="6">
        <v>2.0</v>
      </c>
      <c r="K4" s="7">
        <v>4.0</v>
      </c>
      <c r="L4" s="7">
        <v>2.0</v>
      </c>
      <c r="M4" s="7">
        <v>2.0</v>
      </c>
      <c r="N4" s="7">
        <v>4.0</v>
      </c>
      <c r="O4" s="7">
        <v>0.0</v>
      </c>
      <c r="P4" s="8">
        <v>0.0</v>
      </c>
      <c r="Q4" s="6">
        <v>0.0</v>
      </c>
      <c r="R4" s="7">
        <v>0.0</v>
      </c>
      <c r="S4" s="7">
        <v>0.0</v>
      </c>
      <c r="T4" s="7">
        <v>0.0</v>
      </c>
      <c r="U4" s="8">
        <v>0.0</v>
      </c>
      <c r="V4" s="11">
        <f t="shared" si="1"/>
        <v>16</v>
      </c>
      <c r="W4" s="30">
        <f t="shared" si="2"/>
        <v>2.6</v>
      </c>
      <c r="X4" s="11">
        <f t="shared" ref="X4:X5" si="3">W4+0.3</f>
        <v>2.9</v>
      </c>
    </row>
    <row r="5">
      <c r="A5" s="10">
        <v>10.0</v>
      </c>
      <c r="B5" s="9">
        <v>37.0</v>
      </c>
      <c r="C5" s="5" t="s">
        <v>25</v>
      </c>
      <c r="D5" s="5" t="s">
        <v>26</v>
      </c>
      <c r="E5" s="5" t="s">
        <v>27</v>
      </c>
      <c r="F5" s="6">
        <v>5.0</v>
      </c>
      <c r="G5" s="7">
        <v>5.0</v>
      </c>
      <c r="H5" s="7">
        <v>3.0</v>
      </c>
      <c r="I5" s="8">
        <v>0.0</v>
      </c>
      <c r="J5" s="6">
        <v>2.0</v>
      </c>
      <c r="K5" s="7">
        <v>4.0</v>
      </c>
      <c r="L5" s="7">
        <v>2.0</v>
      </c>
      <c r="M5" s="7">
        <v>1.0</v>
      </c>
      <c r="N5" s="7">
        <v>1.0</v>
      </c>
      <c r="O5" s="7">
        <v>3.0</v>
      </c>
      <c r="P5" s="8">
        <v>0.0</v>
      </c>
      <c r="Q5" s="6">
        <v>4.0</v>
      </c>
      <c r="R5" s="7">
        <v>0.0</v>
      </c>
      <c r="S5" s="7">
        <v>1.0</v>
      </c>
      <c r="T5" s="7">
        <v>4.0</v>
      </c>
      <c r="U5" s="8">
        <v>0.0</v>
      </c>
      <c r="V5" s="11">
        <f t="shared" si="1"/>
        <v>35</v>
      </c>
      <c r="W5" s="30">
        <f t="shared" si="2"/>
        <v>4.5</v>
      </c>
      <c r="X5" s="11">
        <f t="shared" si="3"/>
        <v>4.8</v>
      </c>
    </row>
    <row r="6">
      <c r="A6" s="19" t="s">
        <v>31</v>
      </c>
      <c r="B6" s="17" t="s">
        <v>31</v>
      </c>
      <c r="C6" s="12" t="s">
        <v>28</v>
      </c>
      <c r="D6" s="12" t="s">
        <v>29</v>
      </c>
      <c r="E6" s="12" t="s">
        <v>30</v>
      </c>
      <c r="F6" s="13"/>
      <c r="G6" s="14"/>
      <c r="H6" s="14"/>
      <c r="I6" s="15"/>
      <c r="J6" s="13"/>
      <c r="K6" s="14"/>
      <c r="L6" s="14"/>
      <c r="M6" s="14"/>
      <c r="N6" s="14"/>
      <c r="O6" s="14"/>
      <c r="P6" s="15"/>
      <c r="Q6" s="13"/>
      <c r="R6" s="14"/>
      <c r="S6" s="14"/>
      <c r="T6" s="14"/>
      <c r="U6" s="15"/>
      <c r="V6" s="11">
        <f t="shared" si="1"/>
        <v>0</v>
      </c>
      <c r="W6" s="30">
        <f t="shared" si="2"/>
        <v>1</v>
      </c>
      <c r="X6" s="17">
        <v>1.0</v>
      </c>
    </row>
    <row r="7">
      <c r="A7" s="10">
        <v>0.0</v>
      </c>
      <c r="B7" s="9">
        <v>40.0</v>
      </c>
      <c r="C7" s="5" t="s">
        <v>32</v>
      </c>
      <c r="D7" s="10" t="s">
        <v>33</v>
      </c>
      <c r="E7" s="5" t="s">
        <v>34</v>
      </c>
      <c r="F7" s="6">
        <v>5.0</v>
      </c>
      <c r="G7" s="7">
        <v>0.0</v>
      </c>
      <c r="H7" s="7">
        <v>1.0</v>
      </c>
      <c r="I7" s="8">
        <v>4.0</v>
      </c>
      <c r="J7" s="6">
        <v>0.0</v>
      </c>
      <c r="K7" s="7">
        <v>4.0</v>
      </c>
      <c r="L7" s="7">
        <v>2.0</v>
      </c>
      <c r="M7" s="7">
        <v>2.0</v>
      </c>
      <c r="N7" s="7">
        <v>1.0</v>
      </c>
      <c r="O7" s="7">
        <v>3.0</v>
      </c>
      <c r="P7" s="8">
        <v>2.0</v>
      </c>
      <c r="Q7" s="6">
        <v>0.0</v>
      </c>
      <c r="R7" s="7">
        <v>2.0</v>
      </c>
      <c r="S7" s="7">
        <v>2.0</v>
      </c>
      <c r="T7" s="7">
        <v>4.0</v>
      </c>
      <c r="U7" s="8">
        <v>2.0</v>
      </c>
      <c r="V7" s="11">
        <f t="shared" si="1"/>
        <v>34</v>
      </c>
      <c r="W7" s="30">
        <f t="shared" si="2"/>
        <v>4.4</v>
      </c>
      <c r="X7" s="11">
        <f t="shared" ref="X7:X55" si="4">W7+0.3</f>
        <v>4.7</v>
      </c>
    </row>
    <row r="8">
      <c r="A8" s="10">
        <v>0.0</v>
      </c>
      <c r="B8" s="9">
        <v>32.0</v>
      </c>
      <c r="C8" s="5" t="s">
        <v>35</v>
      </c>
      <c r="D8" s="18" t="s">
        <v>36</v>
      </c>
      <c r="E8" s="10" t="s">
        <v>37</v>
      </c>
      <c r="F8" s="6">
        <v>5.0</v>
      </c>
      <c r="G8" s="7">
        <v>0.0</v>
      </c>
      <c r="H8" s="7">
        <v>0.0</v>
      </c>
      <c r="I8" s="8">
        <v>1.0</v>
      </c>
      <c r="J8" s="6">
        <v>2.0</v>
      </c>
      <c r="K8" s="7">
        <v>4.0</v>
      </c>
      <c r="L8" s="7">
        <v>2.0</v>
      </c>
      <c r="M8" s="7">
        <v>2.0</v>
      </c>
      <c r="N8" s="7">
        <v>0.0</v>
      </c>
      <c r="O8" s="7">
        <v>3.0</v>
      </c>
      <c r="P8" s="8">
        <v>2.0</v>
      </c>
      <c r="Q8" s="6">
        <v>1.0</v>
      </c>
      <c r="R8" s="7">
        <v>2.0</v>
      </c>
      <c r="S8" s="7">
        <v>1.0</v>
      </c>
      <c r="T8" s="7">
        <v>2.0</v>
      </c>
      <c r="U8" s="8">
        <v>2.0</v>
      </c>
      <c r="V8" s="11">
        <f t="shared" si="1"/>
        <v>29</v>
      </c>
      <c r="W8" s="30">
        <f t="shared" si="2"/>
        <v>3.9</v>
      </c>
      <c r="X8" s="11">
        <f t="shared" si="4"/>
        <v>4.2</v>
      </c>
    </row>
    <row r="9">
      <c r="A9" s="10">
        <v>10.0</v>
      </c>
      <c r="B9" s="9">
        <v>40.0</v>
      </c>
      <c r="C9" s="5" t="s">
        <v>38</v>
      </c>
      <c r="D9" s="5" t="s">
        <v>39</v>
      </c>
      <c r="E9" s="5" t="s">
        <v>40</v>
      </c>
      <c r="F9" s="6">
        <v>4.0</v>
      </c>
      <c r="G9" s="7">
        <v>5.0</v>
      </c>
      <c r="H9" s="7">
        <v>2.0</v>
      </c>
      <c r="I9" s="8">
        <v>2.0</v>
      </c>
      <c r="J9" s="6">
        <v>2.0</v>
      </c>
      <c r="K9" s="7">
        <v>4.0</v>
      </c>
      <c r="L9" s="7">
        <v>2.0</v>
      </c>
      <c r="M9" s="7">
        <v>1.0</v>
      </c>
      <c r="N9" s="7">
        <v>1.0</v>
      </c>
      <c r="O9" s="7">
        <v>0.0</v>
      </c>
      <c r="P9" s="8">
        <v>2.0</v>
      </c>
      <c r="Q9" s="6">
        <v>4.0</v>
      </c>
      <c r="R9" s="7">
        <v>4.0</v>
      </c>
      <c r="S9" s="7">
        <v>2.0</v>
      </c>
      <c r="T9" s="7">
        <v>1.0</v>
      </c>
      <c r="U9" s="8">
        <v>0.0</v>
      </c>
      <c r="V9" s="11">
        <f t="shared" si="1"/>
        <v>36</v>
      </c>
      <c r="W9" s="30">
        <f t="shared" si="2"/>
        <v>4.6</v>
      </c>
      <c r="X9" s="11">
        <f t="shared" si="4"/>
        <v>4.9</v>
      </c>
    </row>
    <row r="10">
      <c r="A10" s="10">
        <v>0.0</v>
      </c>
      <c r="B10" s="9">
        <v>29.0</v>
      </c>
      <c r="C10" s="5" t="s">
        <v>41</v>
      </c>
      <c r="D10" s="10" t="s">
        <v>42</v>
      </c>
      <c r="E10" s="5" t="s">
        <v>43</v>
      </c>
      <c r="F10" s="6">
        <v>3.0</v>
      </c>
      <c r="G10" s="7">
        <v>2.0</v>
      </c>
      <c r="H10" s="7">
        <v>1.0</v>
      </c>
      <c r="I10" s="8">
        <v>1.0</v>
      </c>
      <c r="J10" s="6">
        <v>1.0</v>
      </c>
      <c r="K10" s="7">
        <v>0.0</v>
      </c>
      <c r="L10" s="7">
        <v>0.0</v>
      </c>
      <c r="M10" s="7">
        <v>1.0</v>
      </c>
      <c r="N10" s="7">
        <v>0.0</v>
      </c>
      <c r="O10" s="7">
        <v>0.0</v>
      </c>
      <c r="P10" s="8">
        <v>1.0</v>
      </c>
      <c r="Q10" s="6">
        <v>4.0</v>
      </c>
      <c r="R10" s="7">
        <v>4.0</v>
      </c>
      <c r="S10" s="7">
        <v>2.0</v>
      </c>
      <c r="T10" s="7">
        <v>1.0</v>
      </c>
      <c r="U10" s="8">
        <v>0.0</v>
      </c>
      <c r="V10" s="11">
        <f t="shared" si="1"/>
        <v>21</v>
      </c>
      <c r="W10" s="30">
        <f t="shared" si="2"/>
        <v>3.1</v>
      </c>
      <c r="X10" s="11">
        <f t="shared" si="4"/>
        <v>3.4</v>
      </c>
    </row>
    <row r="11">
      <c r="A11" s="10">
        <v>10.0</v>
      </c>
      <c r="B11" s="9">
        <v>43.0</v>
      </c>
      <c r="C11" s="5" t="s">
        <v>44</v>
      </c>
      <c r="D11" s="5" t="s">
        <v>45</v>
      </c>
      <c r="E11" s="5" t="s">
        <v>46</v>
      </c>
      <c r="F11" s="6">
        <v>0.0</v>
      </c>
      <c r="G11" s="7">
        <v>5.0</v>
      </c>
      <c r="H11" s="7">
        <v>5.0</v>
      </c>
      <c r="I11" s="8">
        <v>5.0</v>
      </c>
      <c r="J11" s="6">
        <v>2.0</v>
      </c>
      <c r="K11" s="7">
        <v>4.0</v>
      </c>
      <c r="L11" s="7">
        <v>2.0</v>
      </c>
      <c r="M11" s="7">
        <v>2.0</v>
      </c>
      <c r="N11" s="7">
        <v>4.0</v>
      </c>
      <c r="O11" s="7">
        <v>3.0</v>
      </c>
      <c r="P11" s="8">
        <v>1.0</v>
      </c>
      <c r="Q11" s="6">
        <v>2.0</v>
      </c>
      <c r="R11" s="7">
        <v>3.0</v>
      </c>
      <c r="S11" s="7">
        <v>1.0</v>
      </c>
      <c r="T11" s="7">
        <v>3.0</v>
      </c>
      <c r="U11" s="8">
        <v>0.0</v>
      </c>
      <c r="V11" s="11">
        <f t="shared" si="1"/>
        <v>42</v>
      </c>
      <c r="W11" s="30">
        <f t="shared" si="2"/>
        <v>5.2</v>
      </c>
      <c r="X11" s="11">
        <f t="shared" si="4"/>
        <v>5.5</v>
      </c>
    </row>
    <row r="12">
      <c r="A12" s="10">
        <v>5.0</v>
      </c>
      <c r="B12" s="9">
        <v>34.0</v>
      </c>
      <c r="C12" s="5" t="s">
        <v>47</v>
      </c>
      <c r="D12" s="5" t="s">
        <v>48</v>
      </c>
      <c r="E12" s="5" t="s">
        <v>49</v>
      </c>
      <c r="F12" s="6">
        <v>5.0</v>
      </c>
      <c r="G12" s="7">
        <v>5.0</v>
      </c>
      <c r="H12" s="7">
        <v>0.0</v>
      </c>
      <c r="I12" s="8">
        <v>4.0</v>
      </c>
      <c r="J12" s="6">
        <v>2.0</v>
      </c>
      <c r="K12" s="7">
        <v>1.0</v>
      </c>
      <c r="L12" s="7">
        <v>2.0</v>
      </c>
      <c r="M12" s="7">
        <v>2.0</v>
      </c>
      <c r="N12" s="7">
        <v>0.0</v>
      </c>
      <c r="O12" s="7">
        <v>0.0</v>
      </c>
      <c r="P12" s="8">
        <v>0.0</v>
      </c>
      <c r="Q12" s="6">
        <v>4.0</v>
      </c>
      <c r="R12" s="7">
        <v>1.0</v>
      </c>
      <c r="S12" s="7">
        <v>3.0</v>
      </c>
      <c r="T12" s="7">
        <v>4.0</v>
      </c>
      <c r="U12" s="8">
        <v>0.0</v>
      </c>
      <c r="V12" s="11">
        <f t="shared" si="1"/>
        <v>33</v>
      </c>
      <c r="W12" s="30">
        <f t="shared" si="2"/>
        <v>4.3</v>
      </c>
      <c r="X12" s="11">
        <f t="shared" si="4"/>
        <v>4.6</v>
      </c>
    </row>
    <row r="13">
      <c r="A13" s="10">
        <v>2.0</v>
      </c>
      <c r="B13" s="9">
        <v>35.0</v>
      </c>
      <c r="C13" s="5" t="s">
        <v>50</v>
      </c>
      <c r="D13" s="5" t="s">
        <v>51</v>
      </c>
      <c r="E13" s="5" t="s">
        <v>52</v>
      </c>
      <c r="F13" s="6">
        <v>5.0</v>
      </c>
      <c r="G13" s="7">
        <v>2.0</v>
      </c>
      <c r="H13" s="7">
        <v>2.0</v>
      </c>
      <c r="I13" s="8">
        <v>4.0</v>
      </c>
      <c r="J13" s="6">
        <v>2.0</v>
      </c>
      <c r="K13" s="7">
        <v>4.0</v>
      </c>
      <c r="L13" s="7">
        <v>2.0</v>
      </c>
      <c r="M13" s="7">
        <v>2.0</v>
      </c>
      <c r="N13" s="7">
        <v>1.0</v>
      </c>
      <c r="O13" s="7">
        <v>0.0</v>
      </c>
      <c r="P13" s="8">
        <v>2.0</v>
      </c>
      <c r="Q13" s="6">
        <v>0.0</v>
      </c>
      <c r="R13" s="7">
        <v>0.0</v>
      </c>
      <c r="S13" s="7">
        <v>1.0</v>
      </c>
      <c r="T13" s="7">
        <v>0.0</v>
      </c>
      <c r="U13" s="8">
        <v>0.0</v>
      </c>
      <c r="V13" s="11">
        <f t="shared" si="1"/>
        <v>27</v>
      </c>
      <c r="W13" s="30">
        <f t="shared" si="2"/>
        <v>3.7</v>
      </c>
      <c r="X13" s="11">
        <f t="shared" si="4"/>
        <v>4</v>
      </c>
    </row>
    <row r="14">
      <c r="A14" s="10">
        <v>10.0</v>
      </c>
      <c r="B14" s="9">
        <v>29.0</v>
      </c>
      <c r="C14" s="5" t="s">
        <v>53</v>
      </c>
      <c r="D14" s="5" t="s">
        <v>54</v>
      </c>
      <c r="E14" s="5" t="s">
        <v>55</v>
      </c>
      <c r="F14" s="6">
        <v>0.0</v>
      </c>
      <c r="G14" s="7">
        <v>0.0</v>
      </c>
      <c r="H14" s="7">
        <v>2.0</v>
      </c>
      <c r="I14" s="8">
        <v>0.0</v>
      </c>
      <c r="J14" s="6">
        <v>2.0</v>
      </c>
      <c r="K14" s="7">
        <v>4.0</v>
      </c>
      <c r="L14" s="7">
        <v>1.0</v>
      </c>
      <c r="M14" s="7">
        <v>1.0</v>
      </c>
      <c r="N14" s="7">
        <v>0.0</v>
      </c>
      <c r="O14" s="7">
        <v>0.0</v>
      </c>
      <c r="P14" s="8">
        <v>0.0</v>
      </c>
      <c r="Q14" s="6">
        <v>4.0</v>
      </c>
      <c r="R14" s="7">
        <v>2.0</v>
      </c>
      <c r="S14" s="7">
        <v>4.0</v>
      </c>
      <c r="T14" s="7">
        <v>4.0</v>
      </c>
      <c r="U14" s="8">
        <v>0.0</v>
      </c>
      <c r="V14" s="11">
        <f t="shared" si="1"/>
        <v>24</v>
      </c>
      <c r="W14" s="30">
        <f t="shared" si="2"/>
        <v>3.4</v>
      </c>
      <c r="X14" s="11">
        <f t="shared" si="4"/>
        <v>3.7</v>
      </c>
    </row>
    <row r="15">
      <c r="A15" s="10">
        <v>10.0</v>
      </c>
      <c r="B15" s="9">
        <v>46.0</v>
      </c>
      <c r="C15" s="5" t="s">
        <v>56</v>
      </c>
      <c r="D15" s="5" t="s">
        <v>57</v>
      </c>
      <c r="E15" s="5" t="s">
        <v>58</v>
      </c>
      <c r="F15" s="6">
        <v>5.0</v>
      </c>
      <c r="G15" s="7">
        <v>2.0</v>
      </c>
      <c r="H15" s="7">
        <v>3.0</v>
      </c>
      <c r="I15" s="8">
        <v>4.0</v>
      </c>
      <c r="J15" s="6">
        <v>1.0</v>
      </c>
      <c r="K15" s="7">
        <v>4.0</v>
      </c>
      <c r="L15" s="7">
        <v>2.0</v>
      </c>
      <c r="M15" s="7">
        <v>2.0</v>
      </c>
      <c r="N15" s="7">
        <v>5.0</v>
      </c>
      <c r="O15" s="7">
        <v>3.0</v>
      </c>
      <c r="P15" s="8">
        <v>2.0</v>
      </c>
      <c r="Q15" s="6">
        <v>1.0</v>
      </c>
      <c r="R15" s="7">
        <v>1.0</v>
      </c>
      <c r="S15" s="7">
        <v>0.0</v>
      </c>
      <c r="T15" s="7">
        <v>0.0</v>
      </c>
      <c r="U15" s="8">
        <v>0.0</v>
      </c>
      <c r="V15" s="11">
        <f t="shared" si="1"/>
        <v>35</v>
      </c>
      <c r="W15" s="30">
        <f t="shared" si="2"/>
        <v>4.5</v>
      </c>
      <c r="X15" s="11">
        <f t="shared" si="4"/>
        <v>4.8</v>
      </c>
    </row>
    <row r="16">
      <c r="A16" s="10">
        <v>10.0</v>
      </c>
      <c r="B16" s="9">
        <v>31.0</v>
      </c>
      <c r="C16" s="5" t="s">
        <v>59</v>
      </c>
      <c r="D16" s="10" t="s">
        <v>60</v>
      </c>
      <c r="E16" s="5" t="s">
        <v>61</v>
      </c>
      <c r="F16" s="6">
        <v>5.0</v>
      </c>
      <c r="G16" s="7">
        <v>4.0</v>
      </c>
      <c r="H16" s="7">
        <v>5.0</v>
      </c>
      <c r="I16" s="8">
        <v>4.0</v>
      </c>
      <c r="J16" s="6">
        <v>2.0</v>
      </c>
      <c r="K16" s="7">
        <v>1.0</v>
      </c>
      <c r="L16" s="7">
        <v>2.0</v>
      </c>
      <c r="M16" s="7">
        <v>0.0</v>
      </c>
      <c r="N16" s="7">
        <v>1.0</v>
      </c>
      <c r="O16" s="7">
        <v>1.0</v>
      </c>
      <c r="P16" s="8">
        <v>0.0</v>
      </c>
      <c r="Q16" s="6">
        <v>0.0</v>
      </c>
      <c r="R16" s="7">
        <v>0.0</v>
      </c>
      <c r="S16" s="7">
        <v>0.0</v>
      </c>
      <c r="T16" s="7">
        <v>0.0</v>
      </c>
      <c r="U16" s="8">
        <v>0.0</v>
      </c>
      <c r="V16" s="11">
        <f t="shared" si="1"/>
        <v>25</v>
      </c>
      <c r="W16" s="30">
        <f t="shared" si="2"/>
        <v>3.5</v>
      </c>
      <c r="X16" s="11">
        <f t="shared" si="4"/>
        <v>3.8</v>
      </c>
    </row>
    <row r="17">
      <c r="A17" s="10">
        <v>0.0</v>
      </c>
      <c r="B17" s="9">
        <v>25.0</v>
      </c>
      <c r="C17" s="5" t="s">
        <v>62</v>
      </c>
      <c r="D17" s="5" t="s">
        <v>63</v>
      </c>
      <c r="E17" s="5" t="s">
        <v>64</v>
      </c>
      <c r="F17" s="6">
        <v>4.0</v>
      </c>
      <c r="G17" s="7">
        <v>0.0</v>
      </c>
      <c r="H17" s="7">
        <v>0.0</v>
      </c>
      <c r="I17" s="8">
        <v>4.0</v>
      </c>
      <c r="J17" s="6">
        <v>2.0</v>
      </c>
      <c r="K17" s="7">
        <v>1.0</v>
      </c>
      <c r="L17" s="7">
        <v>0.0</v>
      </c>
      <c r="M17" s="7">
        <v>2.0</v>
      </c>
      <c r="N17" s="7">
        <v>0.0</v>
      </c>
      <c r="O17" s="7">
        <v>0.0</v>
      </c>
      <c r="P17" s="8">
        <v>0.0</v>
      </c>
      <c r="Q17" s="6">
        <v>3.0</v>
      </c>
      <c r="R17" s="7">
        <v>0.0</v>
      </c>
      <c r="S17" s="7">
        <v>1.0</v>
      </c>
      <c r="T17" s="7">
        <v>2.0</v>
      </c>
      <c r="U17" s="8">
        <v>0.0</v>
      </c>
      <c r="V17" s="11">
        <f t="shared" si="1"/>
        <v>19</v>
      </c>
      <c r="W17" s="30">
        <f t="shared" si="2"/>
        <v>2.9</v>
      </c>
      <c r="X17" s="11">
        <f t="shared" si="4"/>
        <v>3.2</v>
      </c>
    </row>
    <row r="18">
      <c r="A18" s="10">
        <v>10.0</v>
      </c>
      <c r="B18" s="9">
        <v>47.0</v>
      </c>
      <c r="C18" s="5" t="s">
        <v>65</v>
      </c>
      <c r="D18" s="5" t="s">
        <v>66</v>
      </c>
      <c r="E18" s="5" t="s">
        <v>67</v>
      </c>
      <c r="F18" s="6">
        <v>5.0</v>
      </c>
      <c r="G18" s="7">
        <v>0.0</v>
      </c>
      <c r="H18" s="7">
        <v>3.0</v>
      </c>
      <c r="I18" s="8">
        <v>4.0</v>
      </c>
      <c r="J18" s="6">
        <v>2.0</v>
      </c>
      <c r="K18" s="7">
        <v>3.0</v>
      </c>
      <c r="L18" s="7">
        <v>2.0</v>
      </c>
      <c r="M18" s="7">
        <v>2.0</v>
      </c>
      <c r="N18" s="7">
        <v>2.0</v>
      </c>
      <c r="O18" s="7">
        <v>1.0</v>
      </c>
      <c r="P18" s="8">
        <v>2.0</v>
      </c>
      <c r="Q18" s="6">
        <v>4.0</v>
      </c>
      <c r="R18" s="7">
        <v>4.0</v>
      </c>
      <c r="S18" s="7">
        <v>1.0</v>
      </c>
      <c r="T18" s="7">
        <v>3.0</v>
      </c>
      <c r="U18" s="8">
        <v>4.0</v>
      </c>
      <c r="V18" s="11">
        <f t="shared" si="1"/>
        <v>42</v>
      </c>
      <c r="W18" s="30">
        <f t="shared" si="2"/>
        <v>5.2</v>
      </c>
      <c r="X18" s="11">
        <f t="shared" si="4"/>
        <v>5.5</v>
      </c>
    </row>
    <row r="19">
      <c r="A19" s="10">
        <v>10.0</v>
      </c>
      <c r="B19" s="9">
        <v>33.0</v>
      </c>
      <c r="C19" s="5" t="s">
        <v>68</v>
      </c>
      <c r="D19" s="5" t="s">
        <v>69</v>
      </c>
      <c r="E19" s="5" t="s">
        <v>70</v>
      </c>
      <c r="F19" s="6">
        <v>1.0</v>
      </c>
      <c r="G19" s="7">
        <v>3.0</v>
      </c>
      <c r="H19" s="7">
        <v>5.0</v>
      </c>
      <c r="I19" s="8">
        <v>0.0</v>
      </c>
      <c r="J19" s="6">
        <v>2.0</v>
      </c>
      <c r="K19" s="7">
        <v>4.0</v>
      </c>
      <c r="L19" s="7">
        <v>2.0</v>
      </c>
      <c r="M19" s="7">
        <v>2.0</v>
      </c>
      <c r="N19" s="7">
        <v>0.0</v>
      </c>
      <c r="O19" s="7">
        <v>0.0</v>
      </c>
      <c r="P19" s="8">
        <v>0.0</v>
      </c>
      <c r="Q19" s="6">
        <v>3.0</v>
      </c>
      <c r="R19" s="7">
        <v>2.0</v>
      </c>
      <c r="S19" s="7">
        <v>3.0</v>
      </c>
      <c r="T19" s="7">
        <v>2.0</v>
      </c>
      <c r="U19" s="8">
        <v>0.0</v>
      </c>
      <c r="V19" s="11">
        <f t="shared" si="1"/>
        <v>29</v>
      </c>
      <c r="W19" s="30">
        <f t="shared" si="2"/>
        <v>3.9</v>
      </c>
      <c r="X19" s="11">
        <f t="shared" si="4"/>
        <v>4.2</v>
      </c>
    </row>
    <row r="20">
      <c r="A20" s="10">
        <v>5.0</v>
      </c>
      <c r="B20" s="9">
        <v>36.0</v>
      </c>
      <c r="C20" s="5" t="s">
        <v>71</v>
      </c>
      <c r="D20" s="5" t="s">
        <v>72</v>
      </c>
      <c r="E20" s="5" t="s">
        <v>73</v>
      </c>
      <c r="F20" s="6">
        <v>3.0</v>
      </c>
      <c r="G20" s="7">
        <v>5.0</v>
      </c>
      <c r="H20" s="7">
        <v>0.0</v>
      </c>
      <c r="I20" s="8">
        <v>4.0</v>
      </c>
      <c r="J20" s="6">
        <v>2.0</v>
      </c>
      <c r="K20" s="7">
        <v>4.0</v>
      </c>
      <c r="L20" s="7">
        <v>2.0</v>
      </c>
      <c r="M20" s="7">
        <v>1.0</v>
      </c>
      <c r="N20" s="7">
        <v>0.0</v>
      </c>
      <c r="O20" s="7">
        <v>0.0</v>
      </c>
      <c r="P20" s="8">
        <v>1.0</v>
      </c>
      <c r="Q20" s="6">
        <v>4.0</v>
      </c>
      <c r="R20" s="7">
        <v>1.0</v>
      </c>
      <c r="S20" s="7">
        <v>3.0</v>
      </c>
      <c r="T20" s="7">
        <v>4.0</v>
      </c>
      <c r="U20" s="8">
        <v>2.0</v>
      </c>
      <c r="V20" s="11">
        <f t="shared" si="1"/>
        <v>36</v>
      </c>
      <c r="W20" s="30">
        <f t="shared" si="2"/>
        <v>4.6</v>
      </c>
      <c r="X20" s="11">
        <f t="shared" si="4"/>
        <v>4.9</v>
      </c>
    </row>
    <row r="21">
      <c r="A21" s="10">
        <v>3.0</v>
      </c>
      <c r="B21" s="9">
        <v>23.0</v>
      </c>
      <c r="C21" s="5" t="s">
        <v>74</v>
      </c>
      <c r="D21" s="10" t="s">
        <v>75</v>
      </c>
      <c r="E21" s="5" t="s">
        <v>76</v>
      </c>
      <c r="F21" s="6">
        <v>5.0</v>
      </c>
      <c r="G21" s="7">
        <v>4.0</v>
      </c>
      <c r="H21" s="7">
        <v>4.0</v>
      </c>
      <c r="I21" s="8">
        <v>0.0</v>
      </c>
      <c r="J21" s="6">
        <v>2.0</v>
      </c>
      <c r="K21" s="7">
        <v>1.0</v>
      </c>
      <c r="L21" s="7">
        <v>2.0</v>
      </c>
      <c r="M21" s="7">
        <v>2.0</v>
      </c>
      <c r="N21" s="7">
        <v>0.0</v>
      </c>
      <c r="O21" s="7">
        <v>1.0</v>
      </c>
      <c r="P21" s="8">
        <v>2.0</v>
      </c>
      <c r="Q21" s="6">
        <v>0.0</v>
      </c>
      <c r="R21" s="7">
        <v>1.0</v>
      </c>
      <c r="S21" s="7">
        <v>1.0</v>
      </c>
      <c r="T21" s="7">
        <v>1.0</v>
      </c>
      <c r="U21" s="8">
        <v>0.0</v>
      </c>
      <c r="V21" s="11">
        <f t="shared" si="1"/>
        <v>26</v>
      </c>
      <c r="W21" s="30">
        <f t="shared" si="2"/>
        <v>3.6</v>
      </c>
      <c r="X21" s="11">
        <f t="shared" si="4"/>
        <v>3.9</v>
      </c>
    </row>
    <row r="22">
      <c r="A22" s="10">
        <v>5.0</v>
      </c>
      <c r="B22" s="9">
        <v>30.0</v>
      </c>
      <c r="C22" s="5" t="s">
        <v>77</v>
      </c>
      <c r="D22" s="10" t="s">
        <v>78</v>
      </c>
      <c r="E22" s="5" t="s">
        <v>79</v>
      </c>
      <c r="F22" s="6">
        <v>5.0</v>
      </c>
      <c r="G22" s="7">
        <v>5.0</v>
      </c>
      <c r="H22" s="7">
        <v>1.0</v>
      </c>
      <c r="I22" s="8">
        <v>4.0</v>
      </c>
      <c r="J22" s="6">
        <v>2.0</v>
      </c>
      <c r="K22" s="7">
        <v>3.0</v>
      </c>
      <c r="L22" s="7">
        <v>0.0</v>
      </c>
      <c r="M22" s="7">
        <v>2.0</v>
      </c>
      <c r="N22" s="7">
        <v>0.0</v>
      </c>
      <c r="O22" s="7">
        <v>0.0</v>
      </c>
      <c r="P22" s="8">
        <v>0.0</v>
      </c>
      <c r="Q22" s="6">
        <v>4.0</v>
      </c>
      <c r="R22" s="7">
        <v>4.0</v>
      </c>
      <c r="S22" s="7">
        <v>0.0</v>
      </c>
      <c r="T22" s="7">
        <v>3.0</v>
      </c>
      <c r="U22" s="8">
        <v>0.0</v>
      </c>
      <c r="V22" s="11">
        <f t="shared" si="1"/>
        <v>33</v>
      </c>
      <c r="W22" s="30">
        <f t="shared" si="2"/>
        <v>4.3</v>
      </c>
      <c r="X22" s="11">
        <f t="shared" si="4"/>
        <v>4.6</v>
      </c>
    </row>
    <row r="23">
      <c r="A23" s="10">
        <v>5.0</v>
      </c>
      <c r="B23" s="9">
        <v>19.0</v>
      </c>
      <c r="C23" s="5" t="s">
        <v>80</v>
      </c>
      <c r="D23" s="5" t="s">
        <v>81</v>
      </c>
      <c r="E23" s="5" t="s">
        <v>82</v>
      </c>
      <c r="F23" s="6">
        <v>0.0</v>
      </c>
      <c r="G23" s="7">
        <v>0.0</v>
      </c>
      <c r="H23" s="7">
        <v>5.0</v>
      </c>
      <c r="I23" s="8">
        <v>3.0</v>
      </c>
      <c r="J23" s="6">
        <v>2.0</v>
      </c>
      <c r="K23" s="7">
        <v>4.0</v>
      </c>
      <c r="L23" s="7">
        <v>2.0</v>
      </c>
      <c r="M23" s="7">
        <v>2.0</v>
      </c>
      <c r="N23" s="7">
        <v>0.0</v>
      </c>
      <c r="O23" s="7">
        <v>0.0</v>
      </c>
      <c r="P23" s="8">
        <v>0.0</v>
      </c>
      <c r="Q23" s="6">
        <v>0.0</v>
      </c>
      <c r="R23" s="7">
        <v>0.0</v>
      </c>
      <c r="S23" s="7">
        <v>0.0</v>
      </c>
      <c r="T23" s="7">
        <v>0.0</v>
      </c>
      <c r="U23" s="8">
        <v>0.0</v>
      </c>
      <c r="V23" s="11">
        <f t="shared" si="1"/>
        <v>18</v>
      </c>
      <c r="W23" s="30">
        <f t="shared" si="2"/>
        <v>2.8</v>
      </c>
      <c r="X23" s="11">
        <f t="shared" si="4"/>
        <v>3.1</v>
      </c>
    </row>
    <row r="24">
      <c r="A24" s="10">
        <v>10.0</v>
      </c>
      <c r="B24" s="9">
        <v>28.0</v>
      </c>
      <c r="C24" s="5" t="s">
        <v>83</v>
      </c>
      <c r="D24" s="5" t="s">
        <v>84</v>
      </c>
      <c r="E24" s="5" t="s">
        <v>85</v>
      </c>
      <c r="F24" s="6">
        <v>2.0</v>
      </c>
      <c r="G24" s="7">
        <v>5.0</v>
      </c>
      <c r="H24" s="7">
        <v>0.0</v>
      </c>
      <c r="I24" s="8">
        <v>0.0</v>
      </c>
      <c r="J24" s="6">
        <v>2.0</v>
      </c>
      <c r="K24" s="7">
        <v>4.0</v>
      </c>
      <c r="L24" s="7">
        <v>2.0</v>
      </c>
      <c r="M24" s="7">
        <v>2.0</v>
      </c>
      <c r="N24" s="7">
        <v>0.0</v>
      </c>
      <c r="O24" s="7">
        <v>0.0</v>
      </c>
      <c r="P24" s="8">
        <v>2.0</v>
      </c>
      <c r="Q24" s="6">
        <v>0.0</v>
      </c>
      <c r="R24" s="7">
        <v>3.0</v>
      </c>
      <c r="S24" s="7">
        <v>0.0</v>
      </c>
      <c r="T24" s="7">
        <v>2.0</v>
      </c>
      <c r="U24" s="8">
        <v>0.0</v>
      </c>
      <c r="V24" s="11">
        <f t="shared" si="1"/>
        <v>24</v>
      </c>
      <c r="W24" s="30">
        <f t="shared" si="2"/>
        <v>3.4</v>
      </c>
      <c r="X24" s="11">
        <f t="shared" si="4"/>
        <v>3.7</v>
      </c>
    </row>
    <row r="25">
      <c r="A25" s="10">
        <v>5.0</v>
      </c>
      <c r="B25" s="9">
        <v>35.0</v>
      </c>
      <c r="C25" s="5" t="s">
        <v>86</v>
      </c>
      <c r="D25" s="10" t="s">
        <v>87</v>
      </c>
      <c r="E25" s="5" t="s">
        <v>88</v>
      </c>
      <c r="F25" s="6">
        <v>4.0</v>
      </c>
      <c r="G25" s="7">
        <v>5.0</v>
      </c>
      <c r="H25" s="7">
        <v>1.0</v>
      </c>
      <c r="I25" s="8">
        <v>4.0</v>
      </c>
      <c r="J25" s="6">
        <v>2.0</v>
      </c>
      <c r="K25" s="7">
        <v>4.0</v>
      </c>
      <c r="L25" s="7">
        <v>2.0</v>
      </c>
      <c r="M25" s="7">
        <v>1.0</v>
      </c>
      <c r="N25" s="7">
        <v>5.0</v>
      </c>
      <c r="O25" s="7">
        <v>2.0</v>
      </c>
      <c r="P25" s="8">
        <v>0.0</v>
      </c>
      <c r="Q25" s="6">
        <v>0.0</v>
      </c>
      <c r="R25" s="7">
        <v>0.0</v>
      </c>
      <c r="S25" s="7">
        <v>0.0</v>
      </c>
      <c r="T25" s="7">
        <v>0.0</v>
      </c>
      <c r="U25" s="8">
        <v>0.0</v>
      </c>
      <c r="V25" s="11">
        <f t="shared" si="1"/>
        <v>30</v>
      </c>
      <c r="W25" s="30">
        <f t="shared" si="2"/>
        <v>4</v>
      </c>
      <c r="X25" s="11">
        <f t="shared" si="4"/>
        <v>4.3</v>
      </c>
    </row>
    <row r="26">
      <c r="A26" s="10">
        <v>10.0</v>
      </c>
      <c r="B26" s="9">
        <v>40.0</v>
      </c>
      <c r="C26" s="5" t="s">
        <v>89</v>
      </c>
      <c r="D26" s="5" t="s">
        <v>90</v>
      </c>
      <c r="E26" s="5" t="s">
        <v>91</v>
      </c>
      <c r="F26" s="6">
        <v>0.0</v>
      </c>
      <c r="G26" s="7">
        <v>5.0</v>
      </c>
      <c r="H26" s="7">
        <v>5.0</v>
      </c>
      <c r="I26" s="8">
        <v>1.0</v>
      </c>
      <c r="J26" s="6">
        <v>2.0</v>
      </c>
      <c r="K26" s="7">
        <v>4.0</v>
      </c>
      <c r="L26" s="7">
        <v>2.0</v>
      </c>
      <c r="M26" s="7">
        <v>2.0</v>
      </c>
      <c r="N26" s="7">
        <v>5.0</v>
      </c>
      <c r="O26" s="7">
        <v>0.0</v>
      </c>
      <c r="P26" s="8">
        <v>0.0</v>
      </c>
      <c r="Q26" s="6">
        <v>4.0</v>
      </c>
      <c r="R26" s="7">
        <v>4.0</v>
      </c>
      <c r="S26" s="7">
        <v>1.0</v>
      </c>
      <c r="T26" s="7">
        <v>4.0</v>
      </c>
      <c r="U26" s="8">
        <v>2.0</v>
      </c>
      <c r="V26" s="11">
        <f t="shared" si="1"/>
        <v>41</v>
      </c>
      <c r="W26" s="30">
        <f t="shared" si="2"/>
        <v>5.1</v>
      </c>
      <c r="X26" s="11">
        <f t="shared" si="4"/>
        <v>5.4</v>
      </c>
    </row>
    <row r="27">
      <c r="A27" s="10">
        <v>0.0</v>
      </c>
      <c r="B27" s="9">
        <v>30.0</v>
      </c>
      <c r="C27" s="5" t="s">
        <v>92</v>
      </c>
      <c r="D27" s="5" t="s">
        <v>93</v>
      </c>
      <c r="E27" s="5" t="s">
        <v>94</v>
      </c>
      <c r="F27" s="6">
        <v>5.0</v>
      </c>
      <c r="G27" s="7">
        <v>0.0</v>
      </c>
      <c r="H27" s="7">
        <v>0.0</v>
      </c>
      <c r="I27" s="8">
        <v>0.0</v>
      </c>
      <c r="J27" s="6">
        <v>1.0</v>
      </c>
      <c r="K27" s="7">
        <v>3.0</v>
      </c>
      <c r="L27" s="7">
        <v>2.0</v>
      </c>
      <c r="M27" s="7">
        <v>1.0</v>
      </c>
      <c r="N27" s="7">
        <v>0.0</v>
      </c>
      <c r="O27" s="7">
        <v>0.0</v>
      </c>
      <c r="P27" s="8">
        <v>2.0</v>
      </c>
      <c r="Q27" s="6">
        <v>4.0</v>
      </c>
      <c r="R27" s="7">
        <v>3.0</v>
      </c>
      <c r="S27" s="7">
        <v>4.0</v>
      </c>
      <c r="T27" s="7">
        <v>2.0</v>
      </c>
      <c r="U27" s="8">
        <v>0.0</v>
      </c>
      <c r="V27" s="11">
        <f t="shared" si="1"/>
        <v>27</v>
      </c>
      <c r="W27" s="30">
        <f t="shared" si="2"/>
        <v>3.7</v>
      </c>
      <c r="X27" s="11">
        <f t="shared" si="4"/>
        <v>4</v>
      </c>
    </row>
    <row r="28">
      <c r="A28" s="10">
        <v>10.0</v>
      </c>
      <c r="B28" s="9">
        <v>29.0</v>
      </c>
      <c r="C28" s="5" t="s">
        <v>95</v>
      </c>
      <c r="D28" s="5" t="s">
        <v>96</v>
      </c>
      <c r="E28" s="5" t="s">
        <v>97</v>
      </c>
      <c r="F28" s="6">
        <v>5.0</v>
      </c>
      <c r="G28" s="7">
        <v>5.0</v>
      </c>
      <c r="H28" s="7">
        <v>5.0</v>
      </c>
      <c r="I28" s="8">
        <v>4.0</v>
      </c>
      <c r="J28" s="6">
        <v>2.0</v>
      </c>
      <c r="K28" s="7">
        <v>3.0</v>
      </c>
      <c r="L28" s="7">
        <v>2.0</v>
      </c>
      <c r="M28" s="7">
        <v>2.0</v>
      </c>
      <c r="N28" s="7">
        <v>1.0</v>
      </c>
      <c r="O28" s="7">
        <v>2.0</v>
      </c>
      <c r="P28" s="8">
        <v>2.0</v>
      </c>
      <c r="Q28" s="6">
        <v>0.0</v>
      </c>
      <c r="R28" s="7">
        <v>0.0</v>
      </c>
      <c r="S28" s="7">
        <v>0.0</v>
      </c>
      <c r="T28" s="7">
        <v>0.0</v>
      </c>
      <c r="U28" s="8">
        <v>0.0</v>
      </c>
      <c r="V28" s="11">
        <f t="shared" si="1"/>
        <v>33</v>
      </c>
      <c r="W28" s="30">
        <f t="shared" si="2"/>
        <v>4.3</v>
      </c>
      <c r="X28" s="11">
        <f t="shared" si="4"/>
        <v>4.6</v>
      </c>
    </row>
    <row r="29">
      <c r="A29" s="10">
        <v>5.0</v>
      </c>
      <c r="B29" s="9">
        <v>32.0</v>
      </c>
      <c r="C29" s="5" t="s">
        <v>98</v>
      </c>
      <c r="D29" s="5" t="s">
        <v>99</v>
      </c>
      <c r="E29" s="5" t="s">
        <v>100</v>
      </c>
      <c r="F29" s="6">
        <v>2.0</v>
      </c>
      <c r="G29" s="7">
        <v>0.0</v>
      </c>
      <c r="H29" s="7">
        <v>5.0</v>
      </c>
      <c r="I29" s="8">
        <v>4.0</v>
      </c>
      <c r="J29" s="6">
        <v>2.0</v>
      </c>
      <c r="K29" s="7">
        <v>4.0</v>
      </c>
      <c r="L29" s="7">
        <v>2.0</v>
      </c>
      <c r="M29" s="7">
        <v>1.0</v>
      </c>
      <c r="N29" s="7">
        <v>0.0</v>
      </c>
      <c r="O29" s="7">
        <v>3.0</v>
      </c>
      <c r="P29" s="8">
        <v>2.0</v>
      </c>
      <c r="Q29" s="6">
        <v>3.0</v>
      </c>
      <c r="R29" s="7">
        <v>4.0</v>
      </c>
      <c r="S29" s="7">
        <v>2.0</v>
      </c>
      <c r="T29" s="7">
        <v>4.0</v>
      </c>
      <c r="U29" s="8">
        <v>1.0</v>
      </c>
      <c r="V29" s="11">
        <f t="shared" si="1"/>
        <v>39</v>
      </c>
      <c r="W29" s="30">
        <f t="shared" si="2"/>
        <v>4.9</v>
      </c>
      <c r="X29" s="11">
        <f t="shared" si="4"/>
        <v>5.2</v>
      </c>
    </row>
    <row r="30">
      <c r="A30" s="10">
        <v>10.0</v>
      </c>
      <c r="B30" s="9">
        <v>50.0</v>
      </c>
      <c r="C30" s="5" t="s">
        <v>101</v>
      </c>
      <c r="D30" s="5" t="s">
        <v>102</v>
      </c>
      <c r="E30" s="5" t="s">
        <v>103</v>
      </c>
      <c r="F30" s="6">
        <v>5.0</v>
      </c>
      <c r="G30" s="7">
        <v>5.0</v>
      </c>
      <c r="H30" s="7">
        <v>0.0</v>
      </c>
      <c r="I30" s="8">
        <v>4.0</v>
      </c>
      <c r="J30" s="6">
        <v>1.0</v>
      </c>
      <c r="K30" s="7">
        <v>4.0</v>
      </c>
      <c r="L30" s="7">
        <v>2.0</v>
      </c>
      <c r="M30" s="7">
        <v>2.0</v>
      </c>
      <c r="N30" s="7">
        <v>0.0</v>
      </c>
      <c r="O30" s="7">
        <v>3.0</v>
      </c>
      <c r="P30" s="8">
        <v>2.0</v>
      </c>
      <c r="Q30" s="6">
        <v>2.0</v>
      </c>
      <c r="R30" s="7">
        <v>0.0</v>
      </c>
      <c r="S30" s="7">
        <v>3.0</v>
      </c>
      <c r="T30" s="7">
        <v>2.0</v>
      </c>
      <c r="U30" s="8">
        <v>0.0</v>
      </c>
      <c r="V30" s="11">
        <f t="shared" si="1"/>
        <v>35</v>
      </c>
      <c r="W30" s="30">
        <f t="shared" si="2"/>
        <v>4.5</v>
      </c>
      <c r="X30" s="11">
        <f t="shared" si="4"/>
        <v>4.8</v>
      </c>
    </row>
    <row r="31">
      <c r="A31" s="10">
        <v>0.0</v>
      </c>
      <c r="B31" s="9">
        <v>10.0</v>
      </c>
      <c r="C31" s="5" t="s">
        <v>104</v>
      </c>
      <c r="D31" s="5" t="s">
        <v>105</v>
      </c>
      <c r="E31" s="5" t="s">
        <v>106</v>
      </c>
      <c r="F31" s="6">
        <v>0.0</v>
      </c>
      <c r="G31" s="7">
        <v>0.0</v>
      </c>
      <c r="H31" s="7">
        <v>3.0</v>
      </c>
      <c r="I31" s="8">
        <v>4.0</v>
      </c>
      <c r="J31" s="6">
        <v>2.0</v>
      </c>
      <c r="K31" s="7">
        <v>3.0</v>
      </c>
      <c r="L31" s="7">
        <v>2.0</v>
      </c>
      <c r="M31" s="7">
        <v>1.0</v>
      </c>
      <c r="N31" s="7">
        <v>0.0</v>
      </c>
      <c r="O31" s="7">
        <v>0.0</v>
      </c>
      <c r="P31" s="8">
        <v>2.0</v>
      </c>
      <c r="Q31" s="6">
        <v>4.0</v>
      </c>
      <c r="R31" s="7">
        <v>1.0</v>
      </c>
      <c r="S31" s="7">
        <v>0.0</v>
      </c>
      <c r="T31" s="7">
        <v>0.0</v>
      </c>
      <c r="U31" s="8">
        <v>0.0</v>
      </c>
      <c r="V31" s="11">
        <f t="shared" si="1"/>
        <v>22</v>
      </c>
      <c r="W31" s="30">
        <f t="shared" si="2"/>
        <v>3.2</v>
      </c>
      <c r="X31" s="11">
        <f t="shared" si="4"/>
        <v>3.5</v>
      </c>
    </row>
    <row r="32">
      <c r="A32" s="10">
        <v>10.0</v>
      </c>
      <c r="B32" s="9">
        <v>35.0</v>
      </c>
      <c r="C32" s="5" t="s">
        <v>107</v>
      </c>
      <c r="D32" s="5" t="s">
        <v>108</v>
      </c>
      <c r="E32" s="5" t="s">
        <v>109</v>
      </c>
      <c r="F32" s="6">
        <v>3.0</v>
      </c>
      <c r="G32" s="7">
        <v>5.0</v>
      </c>
      <c r="H32" s="7">
        <v>0.0</v>
      </c>
      <c r="I32" s="8">
        <v>2.0</v>
      </c>
      <c r="J32" s="6">
        <v>2.0</v>
      </c>
      <c r="K32" s="7">
        <v>4.0</v>
      </c>
      <c r="L32" s="7">
        <v>2.0</v>
      </c>
      <c r="M32" s="7">
        <v>2.0</v>
      </c>
      <c r="N32" s="7">
        <v>1.0</v>
      </c>
      <c r="O32" s="7">
        <v>3.0</v>
      </c>
      <c r="P32" s="8">
        <v>2.0</v>
      </c>
      <c r="Q32" s="6">
        <v>4.0</v>
      </c>
      <c r="R32" s="7">
        <v>4.0</v>
      </c>
      <c r="S32" s="7">
        <v>3.0</v>
      </c>
      <c r="T32" s="7">
        <v>4.0</v>
      </c>
      <c r="U32" s="8">
        <v>0.0</v>
      </c>
      <c r="V32" s="11">
        <f t="shared" si="1"/>
        <v>41</v>
      </c>
      <c r="W32" s="30">
        <f t="shared" si="2"/>
        <v>5.1</v>
      </c>
      <c r="X32" s="11">
        <f t="shared" si="4"/>
        <v>5.4</v>
      </c>
    </row>
    <row r="33">
      <c r="A33" s="10">
        <v>8.0</v>
      </c>
      <c r="B33" s="9">
        <v>50.0</v>
      </c>
      <c r="C33" s="5" t="s">
        <v>110</v>
      </c>
      <c r="D33" s="5" t="s">
        <v>111</v>
      </c>
      <c r="E33" s="5" t="s">
        <v>112</v>
      </c>
      <c r="F33" s="6">
        <v>5.0</v>
      </c>
      <c r="G33" s="7">
        <v>3.0</v>
      </c>
      <c r="H33" s="7">
        <v>3.0</v>
      </c>
      <c r="I33" s="8">
        <v>4.0</v>
      </c>
      <c r="J33" s="6">
        <v>1.0</v>
      </c>
      <c r="K33" s="7">
        <v>4.0</v>
      </c>
      <c r="L33" s="7">
        <v>2.0</v>
      </c>
      <c r="M33" s="7">
        <v>2.0</v>
      </c>
      <c r="N33" s="7">
        <v>5.0</v>
      </c>
      <c r="O33" s="7">
        <v>1.0</v>
      </c>
      <c r="P33" s="8">
        <v>2.0</v>
      </c>
      <c r="Q33" s="6">
        <v>4.0</v>
      </c>
      <c r="R33" s="7">
        <v>4.0</v>
      </c>
      <c r="S33" s="7">
        <v>4.0</v>
      </c>
      <c r="T33" s="7">
        <v>4.0</v>
      </c>
      <c r="U33" s="8">
        <v>1.0</v>
      </c>
      <c r="V33" s="11">
        <f t="shared" si="1"/>
        <v>49</v>
      </c>
      <c r="W33" s="30">
        <f t="shared" si="2"/>
        <v>5.9</v>
      </c>
      <c r="X33" s="11">
        <f t="shared" si="4"/>
        <v>6.2</v>
      </c>
    </row>
    <row r="34">
      <c r="A34" s="10">
        <v>10.0</v>
      </c>
      <c r="B34" s="9">
        <v>42.0</v>
      </c>
      <c r="C34" s="5" t="s">
        <v>113</v>
      </c>
      <c r="D34" s="5" t="s">
        <v>114</v>
      </c>
      <c r="E34" s="5" t="s">
        <v>115</v>
      </c>
      <c r="F34" s="6">
        <v>5.0</v>
      </c>
      <c r="G34" s="7">
        <v>5.0</v>
      </c>
      <c r="H34" s="7">
        <v>0.0</v>
      </c>
      <c r="I34" s="8">
        <v>0.0</v>
      </c>
      <c r="J34" s="6">
        <v>2.0</v>
      </c>
      <c r="K34" s="7">
        <v>4.0</v>
      </c>
      <c r="L34" s="7">
        <v>2.0</v>
      </c>
      <c r="M34" s="7">
        <v>2.0</v>
      </c>
      <c r="N34" s="7">
        <v>0.0</v>
      </c>
      <c r="O34" s="7">
        <v>0.0</v>
      </c>
      <c r="P34" s="8">
        <v>2.0</v>
      </c>
      <c r="Q34" s="6">
        <v>4.0</v>
      </c>
      <c r="R34" s="7">
        <v>1.0</v>
      </c>
      <c r="S34" s="7">
        <v>3.0</v>
      </c>
      <c r="T34" s="7">
        <v>3.0</v>
      </c>
      <c r="U34" s="8">
        <v>0.0</v>
      </c>
      <c r="V34" s="11">
        <f t="shared" si="1"/>
        <v>33</v>
      </c>
      <c r="W34" s="30">
        <f t="shared" si="2"/>
        <v>4.3</v>
      </c>
      <c r="X34" s="11">
        <f t="shared" si="4"/>
        <v>4.6</v>
      </c>
    </row>
    <row r="35">
      <c r="A35" s="10">
        <v>10.0</v>
      </c>
      <c r="B35" s="9">
        <v>40.0</v>
      </c>
      <c r="C35" s="5" t="s">
        <v>116</v>
      </c>
      <c r="D35" s="5" t="s">
        <v>117</v>
      </c>
      <c r="E35" s="5" t="s">
        <v>118</v>
      </c>
      <c r="F35" s="6">
        <v>5.0</v>
      </c>
      <c r="G35" s="7">
        <v>2.0</v>
      </c>
      <c r="H35" s="7">
        <v>0.0</v>
      </c>
      <c r="I35" s="8">
        <v>5.0</v>
      </c>
      <c r="J35" s="6">
        <v>1.0</v>
      </c>
      <c r="K35" s="7">
        <v>4.0</v>
      </c>
      <c r="L35" s="7">
        <v>2.0</v>
      </c>
      <c r="M35" s="7">
        <v>1.0</v>
      </c>
      <c r="N35" s="7">
        <v>3.0</v>
      </c>
      <c r="O35" s="7">
        <v>1.0</v>
      </c>
      <c r="P35" s="8">
        <v>2.0</v>
      </c>
      <c r="Q35" s="6">
        <v>4.0</v>
      </c>
      <c r="R35" s="7">
        <v>3.0</v>
      </c>
      <c r="S35" s="7">
        <v>1.0</v>
      </c>
      <c r="T35" s="7">
        <v>0.0</v>
      </c>
      <c r="U35" s="8">
        <v>0.0</v>
      </c>
      <c r="V35" s="11">
        <f t="shared" si="1"/>
        <v>34</v>
      </c>
      <c r="W35" s="30">
        <f t="shared" si="2"/>
        <v>4.4</v>
      </c>
      <c r="X35" s="11">
        <f t="shared" si="4"/>
        <v>4.7</v>
      </c>
    </row>
    <row r="36">
      <c r="A36" s="10">
        <v>0.0</v>
      </c>
      <c r="B36" s="9">
        <v>33.0</v>
      </c>
      <c r="C36" s="5" t="s">
        <v>119</v>
      </c>
      <c r="D36" s="5" t="s">
        <v>120</v>
      </c>
      <c r="E36" s="5" t="s">
        <v>121</v>
      </c>
      <c r="F36" s="6">
        <v>0.0</v>
      </c>
      <c r="G36" s="7">
        <v>3.0</v>
      </c>
      <c r="H36" s="7">
        <v>0.0</v>
      </c>
      <c r="I36" s="8">
        <v>3.0</v>
      </c>
      <c r="J36" s="6">
        <v>1.0</v>
      </c>
      <c r="K36" s="7">
        <v>4.0</v>
      </c>
      <c r="L36" s="7">
        <v>2.0</v>
      </c>
      <c r="M36" s="7">
        <v>2.0</v>
      </c>
      <c r="N36" s="7">
        <v>2.0</v>
      </c>
      <c r="O36" s="7">
        <v>0.0</v>
      </c>
      <c r="P36" s="8">
        <v>2.0</v>
      </c>
      <c r="Q36" s="6">
        <v>1.0</v>
      </c>
      <c r="R36" s="7">
        <v>1.0</v>
      </c>
      <c r="S36" s="7">
        <v>4.0</v>
      </c>
      <c r="T36" s="7">
        <v>4.0</v>
      </c>
      <c r="U36" s="8">
        <v>0.0</v>
      </c>
      <c r="V36" s="11">
        <f t="shared" si="1"/>
        <v>29</v>
      </c>
      <c r="W36" s="30">
        <f t="shared" si="2"/>
        <v>3.9</v>
      </c>
      <c r="X36" s="11">
        <f t="shared" si="4"/>
        <v>4.2</v>
      </c>
    </row>
    <row r="37">
      <c r="A37" s="10">
        <v>3.0</v>
      </c>
      <c r="B37" s="9">
        <v>36.0</v>
      </c>
      <c r="C37" s="5" t="s">
        <v>122</v>
      </c>
      <c r="D37" s="5" t="s">
        <v>123</v>
      </c>
      <c r="E37" s="5" t="s">
        <v>124</v>
      </c>
      <c r="F37" s="6">
        <v>5.0</v>
      </c>
      <c r="G37" s="7">
        <v>2.0</v>
      </c>
      <c r="H37" s="7">
        <v>1.0</v>
      </c>
      <c r="I37" s="8">
        <v>0.0</v>
      </c>
      <c r="J37" s="6">
        <v>1.0</v>
      </c>
      <c r="K37" s="7">
        <v>4.0</v>
      </c>
      <c r="L37" s="7">
        <v>2.0</v>
      </c>
      <c r="M37" s="7">
        <v>1.0</v>
      </c>
      <c r="N37" s="7">
        <v>2.0</v>
      </c>
      <c r="O37" s="7">
        <v>1.0</v>
      </c>
      <c r="P37" s="8">
        <v>0.0</v>
      </c>
      <c r="Q37" s="6">
        <v>4.0</v>
      </c>
      <c r="R37" s="7">
        <v>4.0</v>
      </c>
      <c r="S37" s="7">
        <v>4.0</v>
      </c>
      <c r="T37" s="7">
        <v>4.0</v>
      </c>
      <c r="U37" s="8">
        <v>2.0</v>
      </c>
      <c r="V37" s="11">
        <f t="shared" si="1"/>
        <v>37</v>
      </c>
      <c r="W37" s="30">
        <f t="shared" si="2"/>
        <v>4.7</v>
      </c>
      <c r="X37" s="11">
        <f t="shared" si="4"/>
        <v>5</v>
      </c>
    </row>
    <row r="38">
      <c r="A38" s="10">
        <v>10.0</v>
      </c>
      <c r="B38" s="9">
        <v>25.0</v>
      </c>
      <c r="C38" s="5" t="s">
        <v>125</v>
      </c>
      <c r="D38" s="5" t="s">
        <v>126</v>
      </c>
      <c r="E38" s="5" t="s">
        <v>127</v>
      </c>
      <c r="F38" s="6">
        <v>5.0</v>
      </c>
      <c r="G38" s="7">
        <v>4.0</v>
      </c>
      <c r="H38" s="7">
        <v>3.0</v>
      </c>
      <c r="I38" s="8">
        <v>3.0</v>
      </c>
      <c r="J38" s="6">
        <v>2.0</v>
      </c>
      <c r="K38" s="7">
        <v>1.0</v>
      </c>
      <c r="L38" s="7">
        <v>2.0</v>
      </c>
      <c r="M38" s="7">
        <v>2.0</v>
      </c>
      <c r="N38" s="7">
        <v>2.0</v>
      </c>
      <c r="O38" s="7">
        <v>0.0</v>
      </c>
      <c r="P38" s="8">
        <v>0.0</v>
      </c>
      <c r="Q38" s="6">
        <v>1.0</v>
      </c>
      <c r="R38" s="7">
        <v>2.0</v>
      </c>
      <c r="S38" s="7">
        <v>0.0</v>
      </c>
      <c r="T38" s="7">
        <v>0.0</v>
      </c>
      <c r="U38" s="8">
        <v>0.0</v>
      </c>
      <c r="V38" s="11">
        <f t="shared" si="1"/>
        <v>27</v>
      </c>
      <c r="W38" s="30">
        <f t="shared" si="2"/>
        <v>3.7</v>
      </c>
      <c r="X38" s="11">
        <f t="shared" si="4"/>
        <v>4</v>
      </c>
    </row>
    <row r="39">
      <c r="A39" s="10">
        <v>0.0</v>
      </c>
      <c r="B39" s="9">
        <v>12.0</v>
      </c>
      <c r="C39" s="5" t="s">
        <v>128</v>
      </c>
      <c r="D39" s="5" t="s">
        <v>129</v>
      </c>
      <c r="E39" s="5" t="s">
        <v>130</v>
      </c>
      <c r="F39" s="6">
        <v>1.0</v>
      </c>
      <c r="G39" s="7">
        <v>0.0</v>
      </c>
      <c r="H39" s="7">
        <v>0.0</v>
      </c>
      <c r="I39" s="8">
        <v>0.0</v>
      </c>
      <c r="J39" s="6">
        <v>2.0</v>
      </c>
      <c r="K39" s="7">
        <v>4.0</v>
      </c>
      <c r="L39" s="7">
        <v>2.0</v>
      </c>
      <c r="M39" s="7">
        <v>0.0</v>
      </c>
      <c r="N39" s="7">
        <v>0.0</v>
      </c>
      <c r="O39" s="7">
        <v>0.0</v>
      </c>
      <c r="P39" s="8">
        <v>2.0</v>
      </c>
      <c r="Q39" s="6">
        <v>3.0</v>
      </c>
      <c r="R39" s="7">
        <v>4.0</v>
      </c>
      <c r="S39" s="7">
        <v>0.0</v>
      </c>
      <c r="T39" s="7">
        <v>4.0</v>
      </c>
      <c r="U39" s="8">
        <v>2.0</v>
      </c>
      <c r="V39" s="11">
        <f t="shared" si="1"/>
        <v>24</v>
      </c>
      <c r="W39" s="30">
        <f t="shared" si="2"/>
        <v>3.4</v>
      </c>
      <c r="X39" s="11">
        <f t="shared" si="4"/>
        <v>3.7</v>
      </c>
    </row>
    <row r="40">
      <c r="A40" s="10">
        <v>10.0</v>
      </c>
      <c r="B40" s="9">
        <v>50.0</v>
      </c>
      <c r="C40" s="5" t="s">
        <v>131</v>
      </c>
      <c r="D40" s="5" t="s">
        <v>132</v>
      </c>
      <c r="E40" s="5" t="s">
        <v>133</v>
      </c>
      <c r="F40" s="6">
        <v>5.0</v>
      </c>
      <c r="G40" s="7">
        <v>5.0</v>
      </c>
      <c r="H40" s="7">
        <v>0.0</v>
      </c>
      <c r="I40" s="8">
        <v>4.0</v>
      </c>
      <c r="J40" s="6">
        <v>2.0</v>
      </c>
      <c r="K40" s="7">
        <v>4.0</v>
      </c>
      <c r="L40" s="7">
        <v>2.0</v>
      </c>
      <c r="M40" s="7">
        <v>2.0</v>
      </c>
      <c r="N40" s="7">
        <v>0.0</v>
      </c>
      <c r="O40" s="7">
        <v>3.0</v>
      </c>
      <c r="P40" s="8">
        <v>2.0</v>
      </c>
      <c r="Q40" s="6">
        <v>4.0</v>
      </c>
      <c r="R40" s="7">
        <v>1.0</v>
      </c>
      <c r="S40" s="7">
        <v>1.0</v>
      </c>
      <c r="T40" s="7">
        <v>2.0</v>
      </c>
      <c r="U40" s="8">
        <v>4.0</v>
      </c>
      <c r="V40" s="11">
        <f t="shared" si="1"/>
        <v>41</v>
      </c>
      <c r="W40" s="30">
        <f t="shared" si="2"/>
        <v>5.1</v>
      </c>
      <c r="X40" s="11">
        <f t="shared" si="4"/>
        <v>5.4</v>
      </c>
    </row>
    <row r="41">
      <c r="A41" s="19" t="s">
        <v>31</v>
      </c>
      <c r="B41" s="17" t="s">
        <v>31</v>
      </c>
      <c r="C41" s="12" t="s">
        <v>134</v>
      </c>
      <c r="D41" s="19" t="s">
        <v>135</v>
      </c>
      <c r="E41" s="12" t="s">
        <v>136</v>
      </c>
      <c r="F41" s="13"/>
      <c r="G41" s="14"/>
      <c r="H41" s="14"/>
      <c r="I41" s="15"/>
      <c r="J41" s="13"/>
      <c r="K41" s="14"/>
      <c r="L41" s="14"/>
      <c r="M41" s="14"/>
      <c r="N41" s="14"/>
      <c r="O41" s="14"/>
      <c r="P41" s="15"/>
      <c r="Q41" s="13"/>
      <c r="R41" s="14"/>
      <c r="S41" s="14"/>
      <c r="T41" s="14"/>
      <c r="U41" s="15"/>
      <c r="V41" s="11">
        <f t="shared" si="1"/>
        <v>0</v>
      </c>
      <c r="W41" s="30">
        <f t="shared" si="2"/>
        <v>1</v>
      </c>
      <c r="X41" s="11">
        <f t="shared" si="4"/>
        <v>1.3</v>
      </c>
    </row>
    <row r="42">
      <c r="A42" s="10">
        <v>0.0</v>
      </c>
      <c r="B42" s="9">
        <v>24.0</v>
      </c>
      <c r="C42" s="5" t="s">
        <v>137</v>
      </c>
      <c r="D42" s="10" t="s">
        <v>138</v>
      </c>
      <c r="E42" s="5" t="s">
        <v>139</v>
      </c>
      <c r="F42" s="6">
        <v>4.0</v>
      </c>
      <c r="G42" s="7">
        <v>0.0</v>
      </c>
      <c r="H42" s="7">
        <v>2.0</v>
      </c>
      <c r="I42" s="8">
        <v>1.0</v>
      </c>
      <c r="J42" s="6">
        <v>1.0</v>
      </c>
      <c r="K42" s="7">
        <v>3.0</v>
      </c>
      <c r="L42" s="7">
        <v>2.0</v>
      </c>
      <c r="M42" s="7">
        <v>1.0</v>
      </c>
      <c r="N42" s="7">
        <v>0.0</v>
      </c>
      <c r="O42" s="7">
        <v>0.0</v>
      </c>
      <c r="P42" s="8">
        <v>0.0</v>
      </c>
      <c r="Q42" s="6">
        <v>0.0</v>
      </c>
      <c r="R42" s="7">
        <v>2.0</v>
      </c>
      <c r="S42" s="7">
        <v>0.0</v>
      </c>
      <c r="T42" s="7">
        <v>2.0</v>
      </c>
      <c r="U42" s="8">
        <v>0.0</v>
      </c>
      <c r="V42" s="11">
        <f t="shared" si="1"/>
        <v>18</v>
      </c>
      <c r="W42" s="30">
        <f t="shared" si="2"/>
        <v>2.8</v>
      </c>
      <c r="X42" s="11">
        <f t="shared" si="4"/>
        <v>3.1</v>
      </c>
    </row>
    <row r="43">
      <c r="A43" s="10">
        <v>10.0</v>
      </c>
      <c r="B43" s="9">
        <v>44.0</v>
      </c>
      <c r="C43" s="5" t="s">
        <v>140</v>
      </c>
      <c r="D43" s="5" t="s">
        <v>141</v>
      </c>
      <c r="E43" s="5" t="s">
        <v>142</v>
      </c>
      <c r="F43" s="6">
        <v>5.0</v>
      </c>
      <c r="G43" s="7">
        <v>3.0</v>
      </c>
      <c r="H43" s="7">
        <v>5.0</v>
      </c>
      <c r="I43" s="8">
        <v>5.0</v>
      </c>
      <c r="J43" s="6">
        <v>2.0</v>
      </c>
      <c r="K43" s="7">
        <v>3.0</v>
      </c>
      <c r="L43" s="7">
        <v>2.0</v>
      </c>
      <c r="M43" s="7">
        <v>2.0</v>
      </c>
      <c r="N43" s="7">
        <v>0.0</v>
      </c>
      <c r="O43" s="7">
        <v>3.0</v>
      </c>
      <c r="P43" s="8">
        <v>2.0</v>
      </c>
      <c r="Q43" s="6">
        <v>4.0</v>
      </c>
      <c r="R43" s="7">
        <v>2.0</v>
      </c>
      <c r="S43" s="7">
        <v>0.0</v>
      </c>
      <c r="T43" s="7">
        <v>1.0</v>
      </c>
      <c r="U43" s="8">
        <v>0.0</v>
      </c>
      <c r="V43" s="11">
        <f t="shared" si="1"/>
        <v>39</v>
      </c>
      <c r="W43" s="30">
        <f t="shared" si="2"/>
        <v>4.9</v>
      </c>
      <c r="X43" s="11">
        <f t="shared" si="4"/>
        <v>5.2</v>
      </c>
    </row>
    <row r="44">
      <c r="A44" s="10">
        <v>10.0</v>
      </c>
      <c r="B44" s="9">
        <v>35.0</v>
      </c>
      <c r="C44" s="5" t="s">
        <v>143</v>
      </c>
      <c r="D44" s="5" t="s">
        <v>144</v>
      </c>
      <c r="E44" s="5" t="s">
        <v>145</v>
      </c>
      <c r="F44" s="6">
        <v>5.0</v>
      </c>
      <c r="G44" s="7">
        <v>5.0</v>
      </c>
      <c r="H44" s="7">
        <v>5.0</v>
      </c>
      <c r="I44" s="8">
        <v>4.0</v>
      </c>
      <c r="J44" s="6">
        <v>2.0</v>
      </c>
      <c r="K44" s="7">
        <v>4.0</v>
      </c>
      <c r="L44" s="7">
        <v>2.0</v>
      </c>
      <c r="M44" s="7">
        <v>1.0</v>
      </c>
      <c r="N44" s="7">
        <v>0.0</v>
      </c>
      <c r="O44" s="7">
        <v>0.0</v>
      </c>
      <c r="P44" s="8">
        <v>2.0</v>
      </c>
      <c r="Q44" s="6">
        <v>3.0</v>
      </c>
      <c r="R44" s="7">
        <v>3.0</v>
      </c>
      <c r="S44" s="7">
        <v>3.0</v>
      </c>
      <c r="T44" s="7">
        <v>4.0</v>
      </c>
      <c r="U44" s="8">
        <v>0.0</v>
      </c>
      <c r="V44" s="11">
        <f t="shared" si="1"/>
        <v>43</v>
      </c>
      <c r="W44" s="30">
        <f t="shared" si="2"/>
        <v>5.3</v>
      </c>
      <c r="X44" s="11">
        <f t="shared" si="4"/>
        <v>5.6</v>
      </c>
    </row>
    <row r="45">
      <c r="A45" s="10">
        <v>5.0</v>
      </c>
      <c r="B45" s="9">
        <v>40.0</v>
      </c>
      <c r="C45" s="5" t="s">
        <v>146</v>
      </c>
      <c r="D45" s="5" t="s">
        <v>147</v>
      </c>
      <c r="E45" s="5" t="s">
        <v>148</v>
      </c>
      <c r="F45" s="6">
        <v>5.0</v>
      </c>
      <c r="G45" s="7">
        <v>5.0</v>
      </c>
      <c r="H45" s="7">
        <v>2.0</v>
      </c>
      <c r="I45" s="8">
        <v>0.0</v>
      </c>
      <c r="J45" s="6">
        <v>1.0</v>
      </c>
      <c r="K45" s="7">
        <v>4.0</v>
      </c>
      <c r="L45" s="7">
        <v>2.0</v>
      </c>
      <c r="M45" s="7">
        <v>1.0</v>
      </c>
      <c r="N45" s="7">
        <v>0.0</v>
      </c>
      <c r="O45" s="7">
        <v>0.0</v>
      </c>
      <c r="P45" s="8">
        <v>2.0</v>
      </c>
      <c r="Q45" s="6">
        <v>4.0</v>
      </c>
      <c r="R45" s="7">
        <v>0.0</v>
      </c>
      <c r="S45" s="7">
        <v>2.0</v>
      </c>
      <c r="T45" s="7">
        <v>3.0</v>
      </c>
      <c r="U45" s="8">
        <v>0.0</v>
      </c>
      <c r="V45" s="11">
        <f t="shared" si="1"/>
        <v>31</v>
      </c>
      <c r="W45" s="30">
        <f t="shared" si="2"/>
        <v>4.1</v>
      </c>
      <c r="X45" s="11">
        <f t="shared" si="4"/>
        <v>4.4</v>
      </c>
    </row>
    <row r="46">
      <c r="A46" s="10">
        <v>0.0</v>
      </c>
      <c r="B46" s="9">
        <v>17.0</v>
      </c>
      <c r="C46" s="5" t="s">
        <v>149</v>
      </c>
      <c r="D46" s="5" t="s">
        <v>150</v>
      </c>
      <c r="E46" s="5" t="s">
        <v>151</v>
      </c>
      <c r="F46" s="6">
        <v>0.0</v>
      </c>
      <c r="G46" s="7">
        <v>0.0</v>
      </c>
      <c r="H46" s="7">
        <v>3.0</v>
      </c>
      <c r="I46" s="8">
        <v>2.0</v>
      </c>
      <c r="J46" s="6">
        <v>2.0</v>
      </c>
      <c r="K46" s="7">
        <v>4.0</v>
      </c>
      <c r="L46" s="7">
        <v>2.0</v>
      </c>
      <c r="M46" s="7">
        <v>2.0</v>
      </c>
      <c r="N46" s="7">
        <v>0.0</v>
      </c>
      <c r="O46" s="7">
        <v>0.0</v>
      </c>
      <c r="P46" s="8">
        <v>0.0</v>
      </c>
      <c r="Q46" s="6">
        <v>2.0</v>
      </c>
      <c r="R46" s="7">
        <v>2.0</v>
      </c>
      <c r="S46" s="7">
        <v>0.0</v>
      </c>
      <c r="T46" s="7">
        <v>3.0</v>
      </c>
      <c r="U46" s="8">
        <v>0.0</v>
      </c>
      <c r="V46" s="11">
        <f t="shared" si="1"/>
        <v>22</v>
      </c>
      <c r="W46" s="30">
        <f t="shared" si="2"/>
        <v>3.2</v>
      </c>
      <c r="X46" s="11">
        <f t="shared" si="4"/>
        <v>3.5</v>
      </c>
    </row>
    <row r="47">
      <c r="A47" s="10">
        <v>0.0</v>
      </c>
      <c r="B47" s="9">
        <v>11.0</v>
      </c>
      <c r="C47" s="5" t="s">
        <v>152</v>
      </c>
      <c r="D47" s="5" t="s">
        <v>153</v>
      </c>
      <c r="E47" s="5" t="s">
        <v>154</v>
      </c>
      <c r="F47" s="6">
        <v>5.0</v>
      </c>
      <c r="G47" s="7">
        <v>0.0</v>
      </c>
      <c r="H47" s="7">
        <v>5.0</v>
      </c>
      <c r="I47" s="8">
        <v>3.0</v>
      </c>
      <c r="J47" s="6">
        <v>1.0</v>
      </c>
      <c r="K47" s="7">
        <v>3.0</v>
      </c>
      <c r="L47" s="7">
        <v>0.0</v>
      </c>
      <c r="M47" s="7">
        <v>2.0</v>
      </c>
      <c r="N47" s="7">
        <v>0.0</v>
      </c>
      <c r="O47" s="7">
        <v>0.0</v>
      </c>
      <c r="P47" s="8">
        <v>0.0</v>
      </c>
      <c r="Q47" s="6">
        <v>0.0</v>
      </c>
      <c r="R47" s="7">
        <v>0.0</v>
      </c>
      <c r="S47" s="7">
        <v>0.0</v>
      </c>
      <c r="T47" s="7">
        <v>4.0</v>
      </c>
      <c r="U47" s="8">
        <v>0.0</v>
      </c>
      <c r="V47" s="11">
        <f t="shared" si="1"/>
        <v>23</v>
      </c>
      <c r="W47" s="30">
        <f t="shared" si="2"/>
        <v>3.3</v>
      </c>
      <c r="X47" s="11">
        <f t="shared" si="4"/>
        <v>3.6</v>
      </c>
    </row>
    <row r="48">
      <c r="A48" s="10" t="s">
        <v>254</v>
      </c>
      <c r="B48" s="9">
        <v>38.0</v>
      </c>
      <c r="C48" s="5" t="s">
        <v>155</v>
      </c>
      <c r="D48" s="5" t="s">
        <v>156</v>
      </c>
      <c r="E48" s="5" t="s">
        <v>157</v>
      </c>
      <c r="F48" s="6">
        <v>5.0</v>
      </c>
      <c r="G48" s="7">
        <v>5.0</v>
      </c>
      <c r="H48" s="7">
        <v>0.0</v>
      </c>
      <c r="I48" s="8">
        <v>5.0</v>
      </c>
      <c r="J48" s="6">
        <v>1.0</v>
      </c>
      <c r="K48" s="7">
        <v>3.0</v>
      </c>
      <c r="L48" s="7">
        <v>2.0</v>
      </c>
      <c r="M48" s="7">
        <v>1.0</v>
      </c>
      <c r="N48" s="7">
        <v>0.0</v>
      </c>
      <c r="O48" s="7">
        <v>0.0</v>
      </c>
      <c r="P48" s="8">
        <v>0.0</v>
      </c>
      <c r="Q48" s="6">
        <v>0.0</v>
      </c>
      <c r="R48" s="7">
        <v>0.0</v>
      </c>
      <c r="S48" s="7">
        <v>1.0</v>
      </c>
      <c r="T48" s="7">
        <v>3.0</v>
      </c>
      <c r="U48" s="8">
        <v>0.0</v>
      </c>
      <c r="V48" s="11">
        <f t="shared" si="1"/>
        <v>26</v>
      </c>
      <c r="W48" s="30">
        <f t="shared" si="2"/>
        <v>3.6</v>
      </c>
      <c r="X48" s="11">
        <f t="shared" si="4"/>
        <v>3.9</v>
      </c>
    </row>
    <row r="49">
      <c r="A49" s="10">
        <v>10.0</v>
      </c>
      <c r="B49" s="9">
        <v>28.0</v>
      </c>
      <c r="C49" s="5" t="s">
        <v>158</v>
      </c>
      <c r="D49" s="5" t="s">
        <v>159</v>
      </c>
      <c r="E49" s="5" t="s">
        <v>160</v>
      </c>
      <c r="F49" s="6">
        <v>5.0</v>
      </c>
      <c r="G49" s="7">
        <v>4.0</v>
      </c>
      <c r="H49" s="7">
        <v>5.0</v>
      </c>
      <c r="I49" s="8">
        <v>3.0</v>
      </c>
      <c r="J49" s="6">
        <v>2.0</v>
      </c>
      <c r="K49" s="7">
        <v>4.0</v>
      </c>
      <c r="L49" s="7">
        <v>2.0</v>
      </c>
      <c r="M49" s="7">
        <v>2.0</v>
      </c>
      <c r="N49" s="7">
        <v>4.0</v>
      </c>
      <c r="O49" s="7">
        <v>1.0</v>
      </c>
      <c r="P49" s="8">
        <v>1.0</v>
      </c>
      <c r="Q49" s="6">
        <v>0.0</v>
      </c>
      <c r="R49" s="7">
        <v>2.0</v>
      </c>
      <c r="S49" s="7">
        <v>1.0</v>
      </c>
      <c r="T49" s="7">
        <v>1.0</v>
      </c>
      <c r="U49" s="8">
        <v>0.0</v>
      </c>
      <c r="V49" s="11">
        <f t="shared" si="1"/>
        <v>37</v>
      </c>
      <c r="W49" s="30">
        <f t="shared" si="2"/>
        <v>4.7</v>
      </c>
      <c r="X49" s="11">
        <f t="shared" si="4"/>
        <v>5</v>
      </c>
    </row>
    <row r="50">
      <c r="A50" s="10">
        <v>10.0</v>
      </c>
      <c r="B50" s="9">
        <v>35.0</v>
      </c>
      <c r="C50" s="5" t="s">
        <v>161</v>
      </c>
      <c r="D50" s="18" t="s">
        <v>162</v>
      </c>
      <c r="E50" s="10" t="s">
        <v>163</v>
      </c>
      <c r="F50" s="6">
        <v>0.0</v>
      </c>
      <c r="G50" s="7">
        <v>3.0</v>
      </c>
      <c r="H50" s="7">
        <v>0.0</v>
      </c>
      <c r="I50" s="8">
        <v>0.0</v>
      </c>
      <c r="J50" s="6">
        <v>2.0</v>
      </c>
      <c r="K50" s="7">
        <v>4.0</v>
      </c>
      <c r="L50" s="7">
        <v>2.0</v>
      </c>
      <c r="M50" s="7">
        <v>1.0</v>
      </c>
      <c r="N50" s="7">
        <v>0.0</v>
      </c>
      <c r="O50" s="7">
        <v>0.0</v>
      </c>
      <c r="P50" s="8">
        <v>1.0</v>
      </c>
      <c r="Q50" s="6">
        <v>3.0</v>
      </c>
      <c r="R50" s="7">
        <v>4.0</v>
      </c>
      <c r="S50" s="7">
        <v>2.0</v>
      </c>
      <c r="T50" s="7">
        <v>1.0</v>
      </c>
      <c r="U50" s="8">
        <v>0.0</v>
      </c>
      <c r="V50" s="11">
        <f t="shared" si="1"/>
        <v>23</v>
      </c>
      <c r="W50" s="30">
        <f t="shared" si="2"/>
        <v>3.3</v>
      </c>
      <c r="X50" s="11">
        <f t="shared" si="4"/>
        <v>3.6</v>
      </c>
    </row>
    <row r="51">
      <c r="A51" s="10">
        <v>6.0</v>
      </c>
      <c r="B51" s="9">
        <v>30.0</v>
      </c>
      <c r="C51" s="5" t="s">
        <v>164</v>
      </c>
      <c r="D51" s="5" t="s">
        <v>108</v>
      </c>
      <c r="E51" s="5" t="s">
        <v>165</v>
      </c>
      <c r="F51" s="6">
        <v>0.0</v>
      </c>
      <c r="G51" s="7">
        <v>0.0</v>
      </c>
      <c r="H51" s="7">
        <v>5.0</v>
      </c>
      <c r="I51" s="8">
        <v>3.0</v>
      </c>
      <c r="J51" s="6">
        <v>2.0</v>
      </c>
      <c r="K51" s="7">
        <v>4.0</v>
      </c>
      <c r="L51" s="7">
        <v>2.0</v>
      </c>
      <c r="M51" s="7">
        <v>1.0</v>
      </c>
      <c r="N51" s="7">
        <v>0.0</v>
      </c>
      <c r="O51" s="7">
        <v>3.0</v>
      </c>
      <c r="P51" s="8">
        <v>2.0</v>
      </c>
      <c r="Q51" s="6">
        <v>2.0</v>
      </c>
      <c r="R51" s="7">
        <v>4.0</v>
      </c>
      <c r="S51" s="7">
        <v>2.0</v>
      </c>
      <c r="T51" s="7">
        <v>4.0</v>
      </c>
      <c r="U51" s="8">
        <v>0.0</v>
      </c>
      <c r="V51" s="11">
        <f t="shared" si="1"/>
        <v>34</v>
      </c>
      <c r="W51" s="30">
        <f t="shared" si="2"/>
        <v>4.4</v>
      </c>
      <c r="X51" s="11">
        <f t="shared" si="4"/>
        <v>4.7</v>
      </c>
    </row>
    <row r="52">
      <c r="A52" s="10">
        <v>5.0</v>
      </c>
      <c r="B52" s="9">
        <v>49.0</v>
      </c>
      <c r="C52" s="5" t="s">
        <v>166</v>
      </c>
      <c r="D52" s="5" t="s">
        <v>167</v>
      </c>
      <c r="E52" s="5" t="s">
        <v>168</v>
      </c>
      <c r="F52" s="6">
        <v>1.0</v>
      </c>
      <c r="G52" s="7">
        <v>5.0</v>
      </c>
      <c r="H52" s="7">
        <v>0.0</v>
      </c>
      <c r="I52" s="8">
        <v>5.0</v>
      </c>
      <c r="J52" s="6">
        <v>2.0</v>
      </c>
      <c r="K52" s="7">
        <v>4.0</v>
      </c>
      <c r="L52" s="7">
        <v>2.0</v>
      </c>
      <c r="M52" s="7">
        <v>1.0</v>
      </c>
      <c r="N52" s="7">
        <v>3.0</v>
      </c>
      <c r="O52" s="7">
        <v>3.0</v>
      </c>
      <c r="P52" s="8">
        <v>2.0</v>
      </c>
      <c r="Q52" s="6">
        <v>4.0</v>
      </c>
      <c r="R52" s="7">
        <v>4.0</v>
      </c>
      <c r="S52" s="7">
        <v>4.0</v>
      </c>
      <c r="T52" s="7">
        <v>4.0</v>
      </c>
      <c r="U52" s="8">
        <v>0.0</v>
      </c>
      <c r="V52" s="11">
        <f t="shared" si="1"/>
        <v>44</v>
      </c>
      <c r="W52" s="30">
        <f t="shared" si="2"/>
        <v>5.4</v>
      </c>
      <c r="X52" s="11">
        <f t="shared" si="4"/>
        <v>5.7</v>
      </c>
    </row>
    <row r="53">
      <c r="A53" s="10">
        <v>10.0</v>
      </c>
      <c r="B53" s="9">
        <v>33.0</v>
      </c>
      <c r="C53" s="5" t="s">
        <v>169</v>
      </c>
      <c r="D53" s="10" t="s">
        <v>170</v>
      </c>
      <c r="E53" s="5" t="s">
        <v>171</v>
      </c>
      <c r="F53" s="6">
        <v>0.0</v>
      </c>
      <c r="G53" s="7">
        <v>5.0</v>
      </c>
      <c r="H53" s="7">
        <v>5.0</v>
      </c>
      <c r="I53" s="8">
        <v>2.0</v>
      </c>
      <c r="J53" s="6">
        <v>2.0</v>
      </c>
      <c r="K53" s="7">
        <v>4.0</v>
      </c>
      <c r="L53" s="7">
        <v>2.0</v>
      </c>
      <c r="M53" s="7">
        <v>2.0</v>
      </c>
      <c r="N53" s="7">
        <v>0.0</v>
      </c>
      <c r="O53" s="7">
        <v>3.0</v>
      </c>
      <c r="P53" s="8">
        <v>2.0</v>
      </c>
      <c r="Q53" s="6">
        <v>4.0</v>
      </c>
      <c r="R53" s="7">
        <v>2.0</v>
      </c>
      <c r="S53" s="7">
        <v>2.0</v>
      </c>
      <c r="T53" s="7">
        <v>0.0</v>
      </c>
      <c r="U53" s="8">
        <v>0.0</v>
      </c>
      <c r="V53" s="11">
        <f t="shared" si="1"/>
        <v>35</v>
      </c>
      <c r="W53" s="30">
        <f t="shared" si="2"/>
        <v>4.5</v>
      </c>
      <c r="X53" s="11">
        <f t="shared" si="4"/>
        <v>4.8</v>
      </c>
    </row>
    <row r="54">
      <c r="A54" s="10">
        <v>0.0</v>
      </c>
      <c r="B54" s="9">
        <v>40.0</v>
      </c>
      <c r="C54" s="5" t="s">
        <v>172</v>
      </c>
      <c r="D54" s="5" t="s">
        <v>173</v>
      </c>
      <c r="E54" s="5" t="s">
        <v>174</v>
      </c>
      <c r="F54" s="6">
        <v>1.0</v>
      </c>
      <c r="G54" s="7">
        <v>0.0</v>
      </c>
      <c r="H54" s="7">
        <v>5.0</v>
      </c>
      <c r="I54" s="8">
        <v>5.0</v>
      </c>
      <c r="J54" s="6">
        <v>0.0</v>
      </c>
      <c r="K54" s="7">
        <v>4.0</v>
      </c>
      <c r="L54" s="7">
        <v>2.0</v>
      </c>
      <c r="M54" s="7">
        <v>1.0</v>
      </c>
      <c r="N54" s="7">
        <v>0.0</v>
      </c>
      <c r="O54" s="7">
        <v>0.0</v>
      </c>
      <c r="P54" s="8">
        <v>0.0</v>
      </c>
      <c r="Q54" s="6">
        <v>2.0</v>
      </c>
      <c r="R54" s="7">
        <v>4.0</v>
      </c>
      <c r="S54" s="7">
        <v>4.0</v>
      </c>
      <c r="T54" s="7">
        <v>1.0</v>
      </c>
      <c r="U54" s="8">
        <v>2.0</v>
      </c>
      <c r="V54" s="11">
        <f t="shared" si="1"/>
        <v>31</v>
      </c>
      <c r="W54" s="30">
        <f t="shared" si="2"/>
        <v>4.1</v>
      </c>
      <c r="X54" s="11">
        <f t="shared" si="4"/>
        <v>4.4</v>
      </c>
    </row>
    <row r="55">
      <c r="A55" s="10">
        <v>10.0</v>
      </c>
      <c r="B55" s="9">
        <v>35.0</v>
      </c>
      <c r="C55" s="5" t="s">
        <v>175</v>
      </c>
      <c r="D55" s="5" t="s">
        <v>176</v>
      </c>
      <c r="E55" s="5" t="s">
        <v>177</v>
      </c>
      <c r="F55" s="6">
        <v>5.0</v>
      </c>
      <c r="G55" s="7">
        <v>5.0</v>
      </c>
      <c r="H55" s="7">
        <v>5.0</v>
      </c>
      <c r="I55" s="8">
        <v>5.0</v>
      </c>
      <c r="J55" s="6">
        <v>2.0</v>
      </c>
      <c r="K55" s="7">
        <v>4.0</v>
      </c>
      <c r="L55" s="7">
        <v>2.0</v>
      </c>
      <c r="M55" s="7">
        <v>2.0</v>
      </c>
      <c r="N55" s="7">
        <v>0.0</v>
      </c>
      <c r="O55" s="7">
        <v>3.0</v>
      </c>
      <c r="P55" s="8">
        <v>3.0</v>
      </c>
      <c r="Q55" s="6">
        <v>4.0</v>
      </c>
      <c r="R55" s="7">
        <v>4.0</v>
      </c>
      <c r="S55" s="7">
        <v>4.0</v>
      </c>
      <c r="T55" s="7">
        <v>3.0</v>
      </c>
      <c r="U55" s="8">
        <v>0.0</v>
      </c>
      <c r="V55" s="11">
        <f t="shared" si="1"/>
        <v>51</v>
      </c>
      <c r="W55" s="30">
        <f t="shared" si="2"/>
        <v>6.1</v>
      </c>
      <c r="X55" s="11">
        <f t="shared" si="4"/>
        <v>6.4</v>
      </c>
    </row>
    <row r="56">
      <c r="A56" s="19" t="s">
        <v>31</v>
      </c>
      <c r="B56" s="17" t="s">
        <v>31</v>
      </c>
      <c r="C56" s="12" t="s">
        <v>178</v>
      </c>
      <c r="D56" s="19" t="s">
        <v>179</v>
      </c>
      <c r="E56" s="12" t="s">
        <v>180</v>
      </c>
      <c r="F56" s="13"/>
      <c r="G56" s="14"/>
      <c r="H56" s="14"/>
      <c r="I56" s="15"/>
      <c r="J56" s="13"/>
      <c r="K56" s="14"/>
      <c r="L56" s="14"/>
      <c r="M56" s="14"/>
      <c r="N56" s="14"/>
      <c r="O56" s="14"/>
      <c r="P56" s="15"/>
      <c r="Q56" s="13"/>
      <c r="R56" s="14"/>
      <c r="S56" s="14"/>
      <c r="T56" s="14"/>
      <c r="U56" s="15"/>
      <c r="V56" s="11">
        <f t="shared" si="1"/>
        <v>0</v>
      </c>
      <c r="W56" s="30">
        <f t="shared" si="2"/>
        <v>1</v>
      </c>
      <c r="X56" s="9">
        <v>1.0</v>
      </c>
    </row>
    <row r="57">
      <c r="A57" s="10">
        <v>7.5</v>
      </c>
      <c r="B57" s="9">
        <v>39.0</v>
      </c>
      <c r="C57" s="5" t="s">
        <v>181</v>
      </c>
      <c r="D57" s="5" t="s">
        <v>182</v>
      </c>
      <c r="E57" s="5" t="s">
        <v>183</v>
      </c>
      <c r="F57" s="6">
        <v>2.0</v>
      </c>
      <c r="G57" s="7">
        <v>5.0</v>
      </c>
      <c r="H57" s="7">
        <v>4.0</v>
      </c>
      <c r="I57" s="8">
        <v>5.0</v>
      </c>
      <c r="J57" s="6">
        <v>2.0</v>
      </c>
      <c r="K57" s="7">
        <v>4.0</v>
      </c>
      <c r="L57" s="7">
        <v>2.0</v>
      </c>
      <c r="M57" s="7">
        <v>2.0</v>
      </c>
      <c r="N57" s="7">
        <v>0.0</v>
      </c>
      <c r="O57" s="7">
        <v>0.0</v>
      </c>
      <c r="P57" s="8">
        <v>0.0</v>
      </c>
      <c r="Q57" s="6">
        <v>4.0</v>
      </c>
      <c r="R57" s="7">
        <v>3.0</v>
      </c>
      <c r="S57" s="7">
        <v>4.0</v>
      </c>
      <c r="T57" s="7">
        <v>4.0</v>
      </c>
      <c r="U57" s="8">
        <v>0.0</v>
      </c>
      <c r="V57" s="11">
        <f t="shared" si="1"/>
        <v>41</v>
      </c>
      <c r="W57" s="30">
        <f t="shared" si="2"/>
        <v>5.1</v>
      </c>
      <c r="X57" s="11">
        <f t="shared" ref="X57:X60" si="5">W57+0.3</f>
        <v>5.4</v>
      </c>
    </row>
    <row r="58">
      <c r="A58" s="10">
        <v>10.0</v>
      </c>
      <c r="B58" s="9">
        <v>39.0</v>
      </c>
      <c r="C58" s="5" t="s">
        <v>184</v>
      </c>
      <c r="D58" s="5" t="s">
        <v>185</v>
      </c>
      <c r="E58" s="5" t="s">
        <v>186</v>
      </c>
      <c r="F58" s="6">
        <v>5.0</v>
      </c>
      <c r="G58" s="7">
        <v>1.0</v>
      </c>
      <c r="H58" s="7">
        <v>3.0</v>
      </c>
      <c r="I58" s="8">
        <v>0.0</v>
      </c>
      <c r="J58" s="6">
        <v>2.0</v>
      </c>
      <c r="K58" s="7">
        <v>4.0</v>
      </c>
      <c r="L58" s="7">
        <v>2.0</v>
      </c>
      <c r="M58" s="7">
        <v>2.0</v>
      </c>
      <c r="N58" s="7">
        <v>0.0</v>
      </c>
      <c r="O58" s="7">
        <v>9.0</v>
      </c>
      <c r="P58" s="8">
        <v>2.0</v>
      </c>
      <c r="Q58" s="6">
        <v>1.0</v>
      </c>
      <c r="R58" s="7">
        <v>0.0</v>
      </c>
      <c r="S58" s="7">
        <v>1.0</v>
      </c>
      <c r="T58" s="7">
        <v>4.0</v>
      </c>
      <c r="U58" s="8">
        <v>2.0</v>
      </c>
      <c r="V58" s="11">
        <f t="shared" si="1"/>
        <v>38</v>
      </c>
      <c r="W58" s="30">
        <f t="shared" si="2"/>
        <v>4.8</v>
      </c>
      <c r="X58" s="11">
        <f t="shared" si="5"/>
        <v>5.1</v>
      </c>
    </row>
    <row r="59">
      <c r="A59" s="10">
        <v>10.0</v>
      </c>
      <c r="B59" s="9">
        <v>49.0</v>
      </c>
      <c r="C59" s="5" t="s">
        <v>187</v>
      </c>
      <c r="D59" s="5" t="s">
        <v>188</v>
      </c>
      <c r="E59" s="5" t="s">
        <v>189</v>
      </c>
      <c r="F59" s="6">
        <v>5.0</v>
      </c>
      <c r="G59" s="7">
        <v>4.0</v>
      </c>
      <c r="H59" s="7">
        <v>5.0</v>
      </c>
      <c r="I59" s="8">
        <v>5.0</v>
      </c>
      <c r="J59" s="6">
        <v>2.0</v>
      </c>
      <c r="K59" s="7">
        <v>3.0</v>
      </c>
      <c r="L59" s="7">
        <v>2.0</v>
      </c>
      <c r="M59" s="7">
        <v>2.0</v>
      </c>
      <c r="N59" s="7">
        <v>4.0</v>
      </c>
      <c r="O59" s="7">
        <v>2.0</v>
      </c>
      <c r="P59" s="8">
        <v>1.0</v>
      </c>
      <c r="Q59" s="6">
        <v>4.0</v>
      </c>
      <c r="R59" s="7">
        <v>4.0</v>
      </c>
      <c r="S59" s="7">
        <v>4.0</v>
      </c>
      <c r="T59" s="7">
        <v>4.0</v>
      </c>
      <c r="U59" s="8">
        <v>4.0</v>
      </c>
      <c r="V59" s="11">
        <f t="shared" si="1"/>
        <v>55</v>
      </c>
      <c r="W59" s="30">
        <f t="shared" si="2"/>
        <v>6.5</v>
      </c>
      <c r="X59" s="11">
        <f t="shared" si="5"/>
        <v>6.8</v>
      </c>
    </row>
    <row r="60">
      <c r="A60" s="10">
        <v>10.0</v>
      </c>
      <c r="B60" s="9">
        <v>44.0</v>
      </c>
      <c r="C60" s="5" t="s">
        <v>190</v>
      </c>
      <c r="D60" s="5" t="s">
        <v>191</v>
      </c>
      <c r="E60" s="5" t="s">
        <v>192</v>
      </c>
      <c r="F60" s="6">
        <v>5.0</v>
      </c>
      <c r="G60" s="7">
        <v>4.0</v>
      </c>
      <c r="H60" s="7">
        <v>0.0</v>
      </c>
      <c r="I60" s="8">
        <v>2.0</v>
      </c>
      <c r="J60" s="6">
        <v>2.0</v>
      </c>
      <c r="K60" s="7">
        <v>4.0</v>
      </c>
      <c r="L60" s="7">
        <v>2.0</v>
      </c>
      <c r="M60" s="7">
        <v>2.0</v>
      </c>
      <c r="N60" s="7">
        <v>0.0</v>
      </c>
      <c r="O60" s="7">
        <v>3.0</v>
      </c>
      <c r="P60" s="8">
        <v>0.0</v>
      </c>
      <c r="Q60" s="6">
        <v>4.0</v>
      </c>
      <c r="R60" s="7">
        <v>0.0</v>
      </c>
      <c r="S60" s="7">
        <v>2.0</v>
      </c>
      <c r="T60" s="7">
        <v>0.0</v>
      </c>
      <c r="U60" s="8">
        <v>0.0</v>
      </c>
      <c r="V60" s="11">
        <f t="shared" si="1"/>
        <v>30</v>
      </c>
      <c r="W60" s="30">
        <f t="shared" si="2"/>
        <v>4</v>
      </c>
      <c r="X60" s="11">
        <f t="shared" si="5"/>
        <v>4.3</v>
      </c>
    </row>
    <row r="61">
      <c r="A61" s="19" t="s">
        <v>31</v>
      </c>
      <c r="B61" s="17" t="s">
        <v>31</v>
      </c>
      <c r="C61" s="12" t="s">
        <v>193</v>
      </c>
      <c r="D61" s="12" t="s">
        <v>194</v>
      </c>
      <c r="E61" s="12" t="s">
        <v>195</v>
      </c>
      <c r="F61" s="13"/>
      <c r="G61" s="14"/>
      <c r="H61" s="14"/>
      <c r="I61" s="15"/>
      <c r="J61" s="13"/>
      <c r="K61" s="14"/>
      <c r="L61" s="14"/>
      <c r="M61" s="14"/>
      <c r="N61" s="14"/>
      <c r="O61" s="14"/>
      <c r="P61" s="15"/>
      <c r="Q61" s="13"/>
      <c r="R61" s="14"/>
      <c r="S61" s="14"/>
      <c r="T61" s="14"/>
      <c r="U61" s="15"/>
      <c r="V61" s="11">
        <f t="shared" si="1"/>
        <v>0</v>
      </c>
      <c r="W61" s="30">
        <f t="shared" si="2"/>
        <v>1</v>
      </c>
      <c r="X61" s="9">
        <v>1.0</v>
      </c>
    </row>
    <row r="62">
      <c r="A62" s="10">
        <v>3.0</v>
      </c>
      <c r="B62" s="9">
        <v>45.0</v>
      </c>
      <c r="C62" s="5" t="s">
        <v>196</v>
      </c>
      <c r="D62" s="5" t="s">
        <v>197</v>
      </c>
      <c r="E62" s="5" t="s">
        <v>198</v>
      </c>
      <c r="F62" s="6">
        <v>0.0</v>
      </c>
      <c r="G62" s="7">
        <v>5.0</v>
      </c>
      <c r="H62" s="7">
        <v>5.0</v>
      </c>
      <c r="I62" s="8">
        <v>2.0</v>
      </c>
      <c r="J62" s="6">
        <v>2.0</v>
      </c>
      <c r="K62" s="7">
        <v>3.0</v>
      </c>
      <c r="L62" s="7">
        <v>2.0</v>
      </c>
      <c r="M62" s="7">
        <v>2.0</v>
      </c>
      <c r="N62" s="7">
        <v>0.0</v>
      </c>
      <c r="O62" s="7">
        <v>0.0</v>
      </c>
      <c r="P62" s="8">
        <v>1.0</v>
      </c>
      <c r="Q62" s="6">
        <v>3.0</v>
      </c>
      <c r="R62" s="7">
        <v>4.0</v>
      </c>
      <c r="S62" s="7">
        <v>4.0</v>
      </c>
      <c r="T62" s="7">
        <v>3.0</v>
      </c>
      <c r="U62" s="8">
        <v>0.0</v>
      </c>
      <c r="V62" s="11">
        <f t="shared" si="1"/>
        <v>36</v>
      </c>
      <c r="W62" s="30">
        <f t="shared" si="2"/>
        <v>4.6</v>
      </c>
      <c r="X62" s="11">
        <f t="shared" ref="X62:X74" si="6">W62+0.3</f>
        <v>4.9</v>
      </c>
    </row>
    <row r="63">
      <c r="A63" s="10">
        <v>5.0</v>
      </c>
      <c r="B63" s="9">
        <v>35.0</v>
      </c>
      <c r="C63" s="5" t="s">
        <v>199</v>
      </c>
      <c r="D63" s="5" t="s">
        <v>200</v>
      </c>
      <c r="E63" s="5" t="s">
        <v>201</v>
      </c>
      <c r="F63" s="6">
        <v>5.0</v>
      </c>
      <c r="G63" s="7">
        <v>5.0</v>
      </c>
      <c r="H63" s="7">
        <v>5.0</v>
      </c>
      <c r="I63" s="8">
        <v>0.0</v>
      </c>
      <c r="J63" s="6">
        <v>1.0</v>
      </c>
      <c r="K63" s="7">
        <v>4.0</v>
      </c>
      <c r="L63" s="7">
        <v>2.0</v>
      </c>
      <c r="M63" s="7">
        <v>1.0</v>
      </c>
      <c r="N63" s="7">
        <v>0.0</v>
      </c>
      <c r="O63" s="7">
        <v>3.0</v>
      </c>
      <c r="P63" s="8">
        <v>2.0</v>
      </c>
      <c r="Q63" s="6">
        <v>4.0</v>
      </c>
      <c r="R63" s="7">
        <v>2.0</v>
      </c>
      <c r="S63" s="7">
        <v>0.0</v>
      </c>
      <c r="T63" s="7">
        <v>0.0</v>
      </c>
      <c r="U63" s="8">
        <v>0.0</v>
      </c>
      <c r="V63" s="11">
        <f t="shared" si="1"/>
        <v>34</v>
      </c>
      <c r="W63" s="30">
        <f t="shared" si="2"/>
        <v>4.4</v>
      </c>
      <c r="X63" s="11">
        <f t="shared" si="6"/>
        <v>4.7</v>
      </c>
    </row>
    <row r="64">
      <c r="A64" s="10">
        <v>10.0</v>
      </c>
      <c r="B64" s="9">
        <v>40.0</v>
      </c>
      <c r="C64" s="5" t="s">
        <v>202</v>
      </c>
      <c r="D64" s="5" t="s">
        <v>203</v>
      </c>
      <c r="E64" s="5" t="s">
        <v>204</v>
      </c>
      <c r="F64" s="6">
        <v>0.0</v>
      </c>
      <c r="G64" s="7">
        <v>5.0</v>
      </c>
      <c r="H64" s="7">
        <v>0.0</v>
      </c>
      <c r="I64" s="8">
        <v>5.0</v>
      </c>
      <c r="J64" s="6">
        <v>2.0</v>
      </c>
      <c r="K64" s="7">
        <v>3.0</v>
      </c>
      <c r="L64" s="7">
        <v>2.0</v>
      </c>
      <c r="M64" s="7">
        <v>2.0</v>
      </c>
      <c r="N64" s="7">
        <v>4.0</v>
      </c>
      <c r="O64" s="7">
        <v>2.0</v>
      </c>
      <c r="P64" s="8">
        <v>2.0</v>
      </c>
      <c r="Q64" s="6">
        <v>4.0</v>
      </c>
      <c r="R64" s="7">
        <v>4.0</v>
      </c>
      <c r="S64" s="7">
        <v>0.0</v>
      </c>
      <c r="T64" s="7">
        <v>4.0</v>
      </c>
      <c r="U64" s="8">
        <v>0.0</v>
      </c>
      <c r="V64" s="11">
        <f t="shared" si="1"/>
        <v>39</v>
      </c>
      <c r="W64" s="30">
        <f t="shared" si="2"/>
        <v>4.9</v>
      </c>
      <c r="X64" s="11">
        <f t="shared" si="6"/>
        <v>5.2</v>
      </c>
    </row>
    <row r="65">
      <c r="A65" s="10">
        <v>10.0</v>
      </c>
      <c r="B65" s="9">
        <v>27.0</v>
      </c>
      <c r="C65" s="5" t="s">
        <v>205</v>
      </c>
      <c r="D65" s="5" t="s">
        <v>159</v>
      </c>
      <c r="E65" s="5" t="s">
        <v>206</v>
      </c>
      <c r="F65" s="6">
        <v>3.0</v>
      </c>
      <c r="G65" s="7">
        <v>5.0</v>
      </c>
      <c r="H65" s="7">
        <v>0.0</v>
      </c>
      <c r="I65" s="8">
        <v>2.0</v>
      </c>
      <c r="J65" s="6">
        <v>2.0</v>
      </c>
      <c r="K65" s="7">
        <v>1.0</v>
      </c>
      <c r="L65" s="7">
        <v>1.0</v>
      </c>
      <c r="M65" s="7">
        <v>2.0</v>
      </c>
      <c r="N65" s="7">
        <v>0.0</v>
      </c>
      <c r="O65" s="7">
        <v>0.0</v>
      </c>
      <c r="P65" s="8">
        <v>1.0</v>
      </c>
      <c r="Q65" s="6">
        <v>1.0</v>
      </c>
      <c r="R65" s="7">
        <v>0.0</v>
      </c>
      <c r="S65" s="7">
        <v>1.0</v>
      </c>
      <c r="T65" s="7">
        <v>0.0</v>
      </c>
      <c r="U65" s="8">
        <v>0.0</v>
      </c>
      <c r="V65" s="11">
        <f t="shared" si="1"/>
        <v>19</v>
      </c>
      <c r="W65" s="30">
        <f t="shared" si="2"/>
        <v>2.9</v>
      </c>
      <c r="X65" s="11">
        <f t="shared" si="6"/>
        <v>3.2</v>
      </c>
    </row>
    <row r="66">
      <c r="A66" s="10">
        <v>0.0</v>
      </c>
      <c r="B66" s="9">
        <v>30.0</v>
      </c>
      <c r="C66" s="5" t="s">
        <v>207</v>
      </c>
      <c r="D66" s="10" t="s">
        <v>208</v>
      </c>
      <c r="E66" s="5" t="s">
        <v>209</v>
      </c>
      <c r="F66" s="6">
        <v>2.0</v>
      </c>
      <c r="G66" s="7">
        <v>2.0</v>
      </c>
      <c r="H66" s="7">
        <v>5.0</v>
      </c>
      <c r="I66" s="8">
        <v>5.0</v>
      </c>
      <c r="J66" s="6">
        <v>1.0</v>
      </c>
      <c r="K66" s="7">
        <v>4.0</v>
      </c>
      <c r="L66" s="7">
        <v>2.0</v>
      </c>
      <c r="M66" s="7">
        <v>1.0</v>
      </c>
      <c r="N66" s="7">
        <v>1.0</v>
      </c>
      <c r="O66" s="7">
        <v>1.0</v>
      </c>
      <c r="P66" s="8">
        <v>0.0</v>
      </c>
      <c r="Q66" s="6">
        <v>4.0</v>
      </c>
      <c r="R66" s="7">
        <v>0.0</v>
      </c>
      <c r="S66" s="7">
        <v>0.0</v>
      </c>
      <c r="T66" s="7">
        <v>0.0</v>
      </c>
      <c r="U66" s="8">
        <v>2.0</v>
      </c>
      <c r="V66" s="11">
        <f t="shared" si="1"/>
        <v>30</v>
      </c>
      <c r="W66" s="30">
        <f t="shared" si="2"/>
        <v>4</v>
      </c>
      <c r="X66" s="11">
        <f t="shared" si="6"/>
        <v>4.3</v>
      </c>
    </row>
    <row r="67">
      <c r="A67" s="10">
        <v>0.0</v>
      </c>
      <c r="B67" s="9">
        <v>20.0</v>
      </c>
      <c r="C67" s="5" t="s">
        <v>210</v>
      </c>
      <c r="D67" s="10" t="s">
        <v>211</v>
      </c>
      <c r="E67" s="10" t="s">
        <v>212</v>
      </c>
      <c r="F67" s="6">
        <v>5.0</v>
      </c>
      <c r="G67" s="7">
        <v>0.0</v>
      </c>
      <c r="H67" s="7">
        <v>5.0</v>
      </c>
      <c r="I67" s="8">
        <v>3.0</v>
      </c>
      <c r="J67" s="6">
        <v>2.0</v>
      </c>
      <c r="K67" s="7">
        <v>2.0</v>
      </c>
      <c r="L67" s="7">
        <v>1.0</v>
      </c>
      <c r="M67" s="7">
        <v>0.0</v>
      </c>
      <c r="N67" s="7">
        <v>0.0</v>
      </c>
      <c r="O67" s="7">
        <v>0.0</v>
      </c>
      <c r="P67" s="8">
        <v>0.0</v>
      </c>
      <c r="Q67" s="6">
        <v>0.0</v>
      </c>
      <c r="R67" s="7">
        <v>0.0</v>
      </c>
      <c r="S67" s="7">
        <v>0.0</v>
      </c>
      <c r="T67" s="7">
        <v>0.0</v>
      </c>
      <c r="U67" s="8">
        <v>0.0</v>
      </c>
      <c r="V67" s="11">
        <f t="shared" si="1"/>
        <v>18</v>
      </c>
      <c r="W67" s="30">
        <f t="shared" si="2"/>
        <v>2.8</v>
      </c>
      <c r="X67" s="11">
        <f t="shared" si="6"/>
        <v>3.1</v>
      </c>
    </row>
    <row r="68">
      <c r="A68" s="10">
        <v>0.0</v>
      </c>
      <c r="B68" s="9">
        <v>25.0</v>
      </c>
      <c r="C68" s="5" t="s">
        <v>213</v>
      </c>
      <c r="D68" s="5" t="s">
        <v>214</v>
      </c>
      <c r="E68" s="5" t="s">
        <v>215</v>
      </c>
      <c r="F68" s="6">
        <v>4.0</v>
      </c>
      <c r="G68" s="7">
        <v>5.0</v>
      </c>
      <c r="H68" s="7">
        <v>0.0</v>
      </c>
      <c r="I68" s="8">
        <v>0.0</v>
      </c>
      <c r="J68" s="6">
        <v>2.0</v>
      </c>
      <c r="K68" s="7">
        <v>4.0</v>
      </c>
      <c r="L68" s="7">
        <v>2.0</v>
      </c>
      <c r="M68" s="7">
        <v>0.0</v>
      </c>
      <c r="N68" s="7">
        <v>0.0</v>
      </c>
      <c r="O68" s="7">
        <v>1.0</v>
      </c>
      <c r="P68" s="8">
        <v>1.0</v>
      </c>
      <c r="Q68" s="6">
        <v>0.0</v>
      </c>
      <c r="R68" s="7">
        <v>0.0</v>
      </c>
      <c r="S68" s="7">
        <v>1.0</v>
      </c>
      <c r="T68" s="7">
        <v>2.0</v>
      </c>
      <c r="U68" s="8">
        <v>0.0</v>
      </c>
      <c r="V68" s="11">
        <f t="shared" si="1"/>
        <v>22</v>
      </c>
      <c r="W68" s="30">
        <f t="shared" si="2"/>
        <v>3.2</v>
      </c>
      <c r="X68" s="11">
        <f t="shared" si="6"/>
        <v>3.5</v>
      </c>
    </row>
    <row r="69">
      <c r="A69" s="10">
        <v>10.0</v>
      </c>
      <c r="B69" s="9">
        <v>45.0</v>
      </c>
      <c r="C69" s="5" t="s">
        <v>216</v>
      </c>
      <c r="D69" s="5" t="s">
        <v>217</v>
      </c>
      <c r="E69" s="5" t="s">
        <v>218</v>
      </c>
      <c r="F69" s="6">
        <v>5.0</v>
      </c>
      <c r="G69" s="7">
        <v>0.0</v>
      </c>
      <c r="H69" s="7">
        <v>1.0</v>
      </c>
      <c r="I69" s="8">
        <v>0.0</v>
      </c>
      <c r="J69" s="6">
        <v>2.0</v>
      </c>
      <c r="K69" s="7">
        <v>4.0</v>
      </c>
      <c r="L69" s="7">
        <v>1.0</v>
      </c>
      <c r="M69" s="7">
        <v>1.0</v>
      </c>
      <c r="N69" s="7">
        <v>0.0</v>
      </c>
      <c r="O69" s="7">
        <v>0.0</v>
      </c>
      <c r="P69" s="8">
        <v>1.0</v>
      </c>
      <c r="Q69" s="6">
        <v>4.0</v>
      </c>
      <c r="R69" s="7">
        <v>4.0</v>
      </c>
      <c r="S69" s="7">
        <v>0.0</v>
      </c>
      <c r="T69" s="7">
        <v>4.0</v>
      </c>
      <c r="U69" s="8">
        <v>0.0</v>
      </c>
      <c r="V69" s="11">
        <f t="shared" si="1"/>
        <v>27</v>
      </c>
      <c r="W69" s="30">
        <f t="shared" si="2"/>
        <v>3.7</v>
      </c>
      <c r="X69" s="11">
        <f t="shared" si="6"/>
        <v>4</v>
      </c>
    </row>
    <row r="70">
      <c r="A70" s="10">
        <v>10.0</v>
      </c>
      <c r="B70" s="9">
        <v>50.0</v>
      </c>
      <c r="C70" s="5" t="s">
        <v>219</v>
      </c>
      <c r="D70" s="5" t="s">
        <v>220</v>
      </c>
      <c r="E70" s="5" t="s">
        <v>221</v>
      </c>
      <c r="F70" s="6">
        <v>5.0</v>
      </c>
      <c r="G70" s="7">
        <v>5.0</v>
      </c>
      <c r="H70" s="7">
        <v>1.0</v>
      </c>
      <c r="I70" s="8">
        <v>4.0</v>
      </c>
      <c r="J70" s="6">
        <v>2.0</v>
      </c>
      <c r="K70" s="7">
        <v>4.0</v>
      </c>
      <c r="L70" s="7">
        <v>2.0</v>
      </c>
      <c r="M70" s="7">
        <v>2.0</v>
      </c>
      <c r="N70" s="7">
        <v>0.0</v>
      </c>
      <c r="O70" s="7">
        <v>0.0</v>
      </c>
      <c r="P70" s="8">
        <v>2.0</v>
      </c>
      <c r="Q70" s="6">
        <v>4.0</v>
      </c>
      <c r="R70" s="7">
        <v>4.0</v>
      </c>
      <c r="S70" s="7">
        <v>4.0</v>
      </c>
      <c r="T70" s="7">
        <v>2.0</v>
      </c>
      <c r="U70" s="8">
        <v>0.0</v>
      </c>
      <c r="V70" s="11">
        <f t="shared" si="1"/>
        <v>41</v>
      </c>
      <c r="W70" s="30">
        <f t="shared" si="2"/>
        <v>5.1</v>
      </c>
      <c r="X70" s="11">
        <f t="shared" si="6"/>
        <v>5.4</v>
      </c>
    </row>
    <row r="71">
      <c r="A71" s="10">
        <v>10.0</v>
      </c>
      <c r="B71" s="9">
        <v>30.0</v>
      </c>
      <c r="C71" s="5" t="s">
        <v>222</v>
      </c>
      <c r="D71" s="10" t="s">
        <v>223</v>
      </c>
      <c r="E71" s="5" t="s">
        <v>224</v>
      </c>
      <c r="F71" s="6">
        <v>5.0</v>
      </c>
      <c r="G71" s="7">
        <v>5.0</v>
      </c>
      <c r="H71" s="7">
        <v>0.0</v>
      </c>
      <c r="I71" s="8">
        <v>0.0</v>
      </c>
      <c r="J71" s="6">
        <v>0.0</v>
      </c>
      <c r="K71" s="7">
        <v>2.0</v>
      </c>
      <c r="L71" s="7">
        <v>0.0</v>
      </c>
      <c r="M71" s="7">
        <v>0.0</v>
      </c>
      <c r="N71" s="7">
        <v>0.0</v>
      </c>
      <c r="O71" s="7">
        <v>0.0</v>
      </c>
      <c r="P71" s="8">
        <v>0.0</v>
      </c>
      <c r="Q71" s="6">
        <v>4.0</v>
      </c>
      <c r="R71" s="7">
        <v>2.0</v>
      </c>
      <c r="S71" s="7">
        <v>1.0</v>
      </c>
      <c r="T71" s="7">
        <v>4.0</v>
      </c>
      <c r="U71" s="8">
        <v>4.0</v>
      </c>
      <c r="V71" s="11">
        <f t="shared" si="1"/>
        <v>27</v>
      </c>
      <c r="W71" s="30">
        <f t="shared" si="2"/>
        <v>3.7</v>
      </c>
      <c r="X71" s="11">
        <f t="shared" si="6"/>
        <v>4</v>
      </c>
    </row>
    <row r="72">
      <c r="A72" s="10">
        <v>10.0</v>
      </c>
      <c r="B72" s="9">
        <v>40.0</v>
      </c>
      <c r="C72" s="5" t="s">
        <v>225</v>
      </c>
      <c r="D72" s="5" t="s">
        <v>226</v>
      </c>
      <c r="E72" s="5" t="s">
        <v>227</v>
      </c>
      <c r="F72" s="6">
        <v>5.0</v>
      </c>
      <c r="G72" s="7">
        <v>2.0</v>
      </c>
      <c r="H72" s="7">
        <v>1.0</v>
      </c>
      <c r="I72" s="8">
        <v>0.0</v>
      </c>
      <c r="J72" s="6">
        <v>2.0</v>
      </c>
      <c r="K72" s="7">
        <v>3.0</v>
      </c>
      <c r="L72" s="7">
        <v>2.0</v>
      </c>
      <c r="M72" s="7">
        <v>2.0</v>
      </c>
      <c r="N72" s="7">
        <v>1.0</v>
      </c>
      <c r="O72" s="7">
        <v>2.0</v>
      </c>
      <c r="P72" s="8">
        <v>2.0</v>
      </c>
      <c r="Q72" s="6">
        <v>4.0</v>
      </c>
      <c r="R72" s="7">
        <v>4.0</v>
      </c>
      <c r="S72" s="7">
        <v>3.0</v>
      </c>
      <c r="T72" s="7">
        <v>3.0</v>
      </c>
      <c r="U72" s="8">
        <v>2.0</v>
      </c>
      <c r="V72" s="11">
        <f t="shared" si="1"/>
        <v>38</v>
      </c>
      <c r="W72" s="30">
        <f t="shared" si="2"/>
        <v>4.8</v>
      </c>
      <c r="X72" s="11">
        <f t="shared" si="6"/>
        <v>5.1</v>
      </c>
    </row>
    <row r="73">
      <c r="A73" s="10">
        <v>5.0</v>
      </c>
      <c r="B73" s="9">
        <v>40.0</v>
      </c>
      <c r="C73" s="5" t="s">
        <v>228</v>
      </c>
      <c r="D73" s="5" t="s">
        <v>229</v>
      </c>
      <c r="E73" s="5" t="s">
        <v>230</v>
      </c>
      <c r="F73" s="6">
        <v>5.0</v>
      </c>
      <c r="G73" s="7">
        <v>1.0</v>
      </c>
      <c r="H73" s="7">
        <v>0.0</v>
      </c>
      <c r="I73" s="8">
        <v>2.0</v>
      </c>
      <c r="J73" s="6">
        <v>2.0</v>
      </c>
      <c r="K73" s="7">
        <v>3.0</v>
      </c>
      <c r="L73" s="7">
        <v>1.0</v>
      </c>
      <c r="M73" s="7">
        <v>2.0</v>
      </c>
      <c r="N73" s="7">
        <v>3.0</v>
      </c>
      <c r="O73" s="7">
        <v>3.0</v>
      </c>
      <c r="P73" s="8">
        <v>1.0</v>
      </c>
      <c r="Q73" s="6">
        <v>4.0</v>
      </c>
      <c r="R73" s="7">
        <v>4.0</v>
      </c>
      <c r="S73" s="7">
        <v>0.0</v>
      </c>
      <c r="T73" s="7">
        <v>4.0</v>
      </c>
      <c r="U73" s="8">
        <v>2.0</v>
      </c>
      <c r="V73" s="11">
        <f t="shared" si="1"/>
        <v>37</v>
      </c>
      <c r="W73" s="30">
        <f t="shared" si="2"/>
        <v>4.7</v>
      </c>
      <c r="X73" s="11">
        <f t="shared" si="6"/>
        <v>5</v>
      </c>
    </row>
    <row r="74">
      <c r="A74" s="10">
        <v>5.0</v>
      </c>
      <c r="B74" s="9">
        <v>31.0</v>
      </c>
      <c r="C74" s="5" t="s">
        <v>231</v>
      </c>
      <c r="D74" s="10" t="s">
        <v>232</v>
      </c>
      <c r="E74" s="5" t="s">
        <v>233</v>
      </c>
      <c r="F74" s="20">
        <v>0.0</v>
      </c>
      <c r="G74" s="21">
        <v>0.0</v>
      </c>
      <c r="H74" s="21">
        <v>2.0</v>
      </c>
      <c r="I74" s="22">
        <v>2.0</v>
      </c>
      <c r="J74" s="20">
        <v>2.0</v>
      </c>
      <c r="K74" s="21">
        <v>3.0</v>
      </c>
      <c r="L74" s="21">
        <v>2.0</v>
      </c>
      <c r="M74" s="21">
        <v>2.0</v>
      </c>
      <c r="N74" s="21">
        <v>0.0</v>
      </c>
      <c r="O74" s="21">
        <v>0.0</v>
      </c>
      <c r="P74" s="22">
        <v>2.0</v>
      </c>
      <c r="Q74" s="20">
        <v>4.0</v>
      </c>
      <c r="R74" s="21">
        <v>2.0</v>
      </c>
      <c r="S74" s="21">
        <v>2.0</v>
      </c>
      <c r="T74" s="21">
        <v>0.0</v>
      </c>
      <c r="U74" s="22">
        <v>0.0</v>
      </c>
      <c r="V74" s="11">
        <f t="shared" si="1"/>
        <v>23</v>
      </c>
      <c r="W74" s="30">
        <f t="shared" si="2"/>
        <v>3.3</v>
      </c>
      <c r="X74" s="11">
        <f t="shared" si="6"/>
        <v>3.6</v>
      </c>
    </row>
    <row r="75">
      <c r="V75" s="7" t="s">
        <v>234</v>
      </c>
      <c r="W75" s="24">
        <f>AVERAGE(W3:W74)</f>
        <v>3.969444444</v>
      </c>
      <c r="X75" s="24">
        <f t="shared" ref="X75:X78" si="7">W75+0.4</f>
        <v>4.369444444</v>
      </c>
    </row>
    <row r="76">
      <c r="V76" s="7" t="s">
        <v>235</v>
      </c>
      <c r="W76" s="24">
        <f>MEDIAN(W32:W74)</f>
        <v>4.3</v>
      </c>
      <c r="X76" s="24">
        <f t="shared" si="7"/>
        <v>4.7</v>
      </c>
    </row>
    <row r="77">
      <c r="V77" s="7" t="s">
        <v>236</v>
      </c>
      <c r="W77" s="24">
        <f>MAX(W2:W74)</f>
        <v>6.5</v>
      </c>
      <c r="X77" s="24">
        <f t="shared" si="7"/>
        <v>6.9</v>
      </c>
    </row>
    <row r="78">
      <c r="V78" s="7" t="s">
        <v>237</v>
      </c>
      <c r="W78" s="24">
        <f>MIN(W3:W74)</f>
        <v>1</v>
      </c>
      <c r="X78" s="24">
        <f t="shared" si="7"/>
        <v>1.4</v>
      </c>
    </row>
    <row r="79">
      <c r="V79" s="7" t="s">
        <v>238</v>
      </c>
      <c r="W79" s="24">
        <f t="shared" ref="W79:X79" si="8">COUNTIF(W3:W74,"&lt;3,95")</f>
        <v>32</v>
      </c>
      <c r="X79" s="24">
        <f t="shared" si="8"/>
        <v>24</v>
      </c>
    </row>
    <row r="80">
      <c r="V80" s="7" t="s">
        <v>239</v>
      </c>
      <c r="W80" s="25">
        <f>22/72</f>
        <v>0.3055555556</v>
      </c>
      <c r="X80" s="24">
        <f>X79/72</f>
        <v>0.3333333333</v>
      </c>
    </row>
  </sheetData>
  <mergeCells count="3">
    <mergeCell ref="F1:I1"/>
    <mergeCell ref="J1:P1"/>
    <mergeCell ref="Q1:U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</row>
    <row r="2">
      <c r="A2" s="1" t="s">
        <v>19</v>
      </c>
      <c r="B2" s="26" t="s">
        <v>20</v>
      </c>
      <c r="C2" s="1" t="s">
        <v>21</v>
      </c>
    </row>
    <row r="3">
      <c r="A3" s="1" t="s">
        <v>22</v>
      </c>
      <c r="B3" s="1" t="s">
        <v>23</v>
      </c>
      <c r="C3" s="1" t="s">
        <v>24</v>
      </c>
    </row>
    <row r="4">
      <c r="A4" s="1" t="s">
        <v>25</v>
      </c>
      <c r="B4" s="1" t="s">
        <v>26</v>
      </c>
      <c r="C4" s="1" t="s">
        <v>27</v>
      </c>
    </row>
    <row r="5">
      <c r="A5" s="1" t="s">
        <v>28</v>
      </c>
      <c r="B5" s="1" t="s">
        <v>29</v>
      </c>
      <c r="C5" s="1" t="s">
        <v>30</v>
      </c>
    </row>
    <row r="6">
      <c r="A6" s="1" t="s">
        <v>32</v>
      </c>
      <c r="B6" s="26" t="s">
        <v>33</v>
      </c>
      <c r="C6" s="1" t="s">
        <v>34</v>
      </c>
    </row>
    <row r="7">
      <c r="A7" s="1" t="s">
        <v>35</v>
      </c>
      <c r="B7" s="31" t="s">
        <v>36</v>
      </c>
      <c r="C7" s="1"/>
    </row>
    <row r="8">
      <c r="A8" s="1" t="s">
        <v>38</v>
      </c>
      <c r="B8" s="1" t="s">
        <v>39</v>
      </c>
      <c r="C8" s="1" t="s">
        <v>40</v>
      </c>
    </row>
    <row r="9">
      <c r="A9" s="1" t="s">
        <v>41</v>
      </c>
      <c r="B9" s="26" t="s">
        <v>42</v>
      </c>
      <c r="C9" s="1" t="s">
        <v>43</v>
      </c>
    </row>
    <row r="10">
      <c r="A10" s="1" t="s">
        <v>44</v>
      </c>
      <c r="B10" s="1" t="s">
        <v>45</v>
      </c>
      <c r="C10" s="1" t="s">
        <v>46</v>
      </c>
    </row>
    <row r="11">
      <c r="A11" s="1" t="s">
        <v>47</v>
      </c>
      <c r="B11" s="1" t="s">
        <v>48</v>
      </c>
      <c r="C11" s="1" t="s">
        <v>49</v>
      </c>
    </row>
    <row r="12">
      <c r="A12" s="1" t="s">
        <v>50</v>
      </c>
      <c r="B12" s="1" t="s">
        <v>51</v>
      </c>
      <c r="C12" s="1" t="s">
        <v>52</v>
      </c>
    </row>
    <row r="13">
      <c r="A13" s="1" t="s">
        <v>53</v>
      </c>
      <c r="B13" s="1" t="s">
        <v>54</v>
      </c>
      <c r="C13" s="1" t="s">
        <v>55</v>
      </c>
    </row>
    <row r="14">
      <c r="A14" s="1" t="s">
        <v>56</v>
      </c>
      <c r="B14" s="1" t="s">
        <v>57</v>
      </c>
      <c r="C14" s="1" t="s">
        <v>58</v>
      </c>
    </row>
    <row r="15">
      <c r="A15" s="1" t="s">
        <v>59</v>
      </c>
      <c r="B15" s="26" t="s">
        <v>60</v>
      </c>
      <c r="C15" s="1" t="s">
        <v>61</v>
      </c>
    </row>
    <row r="16">
      <c r="A16" s="1" t="s">
        <v>62</v>
      </c>
      <c r="B16" s="1" t="s">
        <v>63</v>
      </c>
      <c r="C16" s="1" t="s">
        <v>64</v>
      </c>
    </row>
    <row r="17">
      <c r="A17" s="1" t="s">
        <v>65</v>
      </c>
      <c r="B17" s="1" t="s">
        <v>66</v>
      </c>
      <c r="C17" s="1" t="s">
        <v>67</v>
      </c>
    </row>
    <row r="18">
      <c r="A18" s="1" t="s">
        <v>68</v>
      </c>
      <c r="B18" s="1" t="s">
        <v>69</v>
      </c>
      <c r="C18" s="1" t="s">
        <v>70</v>
      </c>
    </row>
    <row r="19">
      <c r="A19" s="1" t="s">
        <v>71</v>
      </c>
      <c r="B19" s="1" t="s">
        <v>72</v>
      </c>
      <c r="C19" s="1" t="s">
        <v>73</v>
      </c>
    </row>
    <row r="20">
      <c r="A20" s="1" t="s">
        <v>74</v>
      </c>
      <c r="B20" s="26" t="s">
        <v>75</v>
      </c>
      <c r="C20" s="1" t="s">
        <v>76</v>
      </c>
    </row>
    <row r="21">
      <c r="A21" s="1" t="s">
        <v>77</v>
      </c>
      <c r="B21" s="26" t="s">
        <v>78</v>
      </c>
      <c r="C21" s="1" t="s">
        <v>79</v>
      </c>
    </row>
    <row r="22">
      <c r="A22" s="1" t="s">
        <v>80</v>
      </c>
      <c r="B22" s="1" t="s">
        <v>81</v>
      </c>
      <c r="C22" s="1" t="s">
        <v>82</v>
      </c>
    </row>
    <row r="23">
      <c r="A23" s="1" t="s">
        <v>83</v>
      </c>
      <c r="B23" s="1" t="s">
        <v>84</v>
      </c>
      <c r="C23" s="1" t="s">
        <v>85</v>
      </c>
    </row>
    <row r="24">
      <c r="A24" s="1" t="s">
        <v>86</v>
      </c>
      <c r="B24" s="26" t="s">
        <v>87</v>
      </c>
      <c r="C24" s="1" t="s">
        <v>88</v>
      </c>
    </row>
    <row r="25">
      <c r="A25" s="1" t="s">
        <v>89</v>
      </c>
      <c r="B25" s="1" t="s">
        <v>90</v>
      </c>
      <c r="C25" s="1" t="s">
        <v>91</v>
      </c>
    </row>
    <row r="26">
      <c r="A26" s="1" t="s">
        <v>92</v>
      </c>
      <c r="B26" s="1" t="s">
        <v>93</v>
      </c>
      <c r="C26" s="1" t="s">
        <v>94</v>
      </c>
    </row>
    <row r="27">
      <c r="A27" s="1" t="s">
        <v>95</v>
      </c>
      <c r="B27" s="1" t="s">
        <v>96</v>
      </c>
      <c r="C27" s="1" t="s">
        <v>97</v>
      </c>
    </row>
    <row r="28">
      <c r="A28" s="1" t="s">
        <v>98</v>
      </c>
      <c r="B28" s="1" t="s">
        <v>99</v>
      </c>
      <c r="C28" s="1" t="s">
        <v>100</v>
      </c>
    </row>
    <row r="29">
      <c r="A29" s="1" t="s">
        <v>101</v>
      </c>
      <c r="B29" s="1" t="s">
        <v>102</v>
      </c>
      <c r="C29" s="1" t="s">
        <v>103</v>
      </c>
    </row>
    <row r="30">
      <c r="A30" s="1" t="s">
        <v>104</v>
      </c>
      <c r="B30" s="1" t="s">
        <v>105</v>
      </c>
      <c r="C30" s="1" t="s">
        <v>106</v>
      </c>
    </row>
    <row r="31">
      <c r="A31" s="1" t="s">
        <v>107</v>
      </c>
      <c r="B31" s="1" t="s">
        <v>108</v>
      </c>
      <c r="C31" s="1" t="s">
        <v>109</v>
      </c>
    </row>
    <row r="32">
      <c r="A32" s="1" t="s">
        <v>110</v>
      </c>
      <c r="B32" s="1" t="s">
        <v>111</v>
      </c>
      <c r="C32" s="1" t="s">
        <v>112</v>
      </c>
    </row>
    <row r="33">
      <c r="A33" s="1" t="s">
        <v>113</v>
      </c>
      <c r="B33" s="1" t="s">
        <v>114</v>
      </c>
      <c r="C33" s="1" t="s">
        <v>115</v>
      </c>
    </row>
    <row r="34">
      <c r="A34" s="1" t="s">
        <v>116</v>
      </c>
      <c r="B34" s="1" t="s">
        <v>117</v>
      </c>
      <c r="C34" s="1" t="s">
        <v>118</v>
      </c>
    </row>
    <row r="35">
      <c r="A35" s="1" t="s">
        <v>119</v>
      </c>
      <c r="B35" s="1" t="s">
        <v>120</v>
      </c>
      <c r="C35" s="1" t="s">
        <v>121</v>
      </c>
    </row>
    <row r="36">
      <c r="A36" s="1" t="s">
        <v>122</v>
      </c>
      <c r="B36" s="1" t="s">
        <v>123</v>
      </c>
      <c r="C36" s="1" t="s">
        <v>124</v>
      </c>
    </row>
    <row r="37">
      <c r="A37" s="1" t="s">
        <v>125</v>
      </c>
      <c r="B37" s="1" t="s">
        <v>126</v>
      </c>
      <c r="C37" s="1" t="s">
        <v>127</v>
      </c>
    </row>
    <row r="38">
      <c r="A38" s="1" t="s">
        <v>128</v>
      </c>
      <c r="B38" s="1" t="s">
        <v>129</v>
      </c>
      <c r="C38" s="1" t="s">
        <v>130</v>
      </c>
    </row>
    <row r="39">
      <c r="A39" s="1" t="s">
        <v>131</v>
      </c>
      <c r="B39" s="1" t="s">
        <v>132</v>
      </c>
      <c r="C39" s="1" t="s">
        <v>133</v>
      </c>
    </row>
    <row r="40">
      <c r="A40" s="1" t="s">
        <v>134</v>
      </c>
      <c r="B40" s="26" t="s">
        <v>135</v>
      </c>
      <c r="C40" s="1" t="s">
        <v>136</v>
      </c>
    </row>
    <row r="41">
      <c r="A41" s="1" t="s">
        <v>137</v>
      </c>
      <c r="B41" s="26" t="s">
        <v>138</v>
      </c>
      <c r="C41" s="1" t="s">
        <v>139</v>
      </c>
    </row>
    <row r="42">
      <c r="A42" s="1" t="s">
        <v>140</v>
      </c>
      <c r="B42" s="1" t="s">
        <v>141</v>
      </c>
      <c r="C42" s="1" t="s">
        <v>142</v>
      </c>
    </row>
    <row r="43">
      <c r="A43" s="1" t="s">
        <v>143</v>
      </c>
      <c r="B43" s="1" t="s">
        <v>144</v>
      </c>
      <c r="C43" s="1" t="s">
        <v>145</v>
      </c>
    </row>
    <row r="44">
      <c r="A44" s="1" t="s">
        <v>146</v>
      </c>
      <c r="B44" s="1" t="s">
        <v>147</v>
      </c>
      <c r="C44" s="1" t="s">
        <v>148</v>
      </c>
    </row>
    <row r="45">
      <c r="A45" s="1" t="s">
        <v>149</v>
      </c>
      <c r="B45" s="1" t="s">
        <v>150</v>
      </c>
      <c r="C45" s="1" t="s">
        <v>151</v>
      </c>
    </row>
    <row r="46">
      <c r="A46" s="1" t="s">
        <v>152</v>
      </c>
      <c r="B46" s="1" t="s">
        <v>153</v>
      </c>
      <c r="C46" s="1" t="s">
        <v>154</v>
      </c>
    </row>
    <row r="47">
      <c r="A47" s="1" t="s">
        <v>155</v>
      </c>
      <c r="B47" s="1" t="s">
        <v>156</v>
      </c>
      <c r="C47" s="1" t="s">
        <v>157</v>
      </c>
    </row>
    <row r="48">
      <c r="A48" s="1" t="s">
        <v>158</v>
      </c>
      <c r="B48" s="1" t="s">
        <v>159</v>
      </c>
      <c r="C48" s="1" t="s">
        <v>160</v>
      </c>
    </row>
    <row r="49">
      <c r="A49" s="1" t="s">
        <v>161</v>
      </c>
      <c r="B49" s="31" t="s">
        <v>162</v>
      </c>
      <c r="C49" s="1"/>
    </row>
    <row r="50">
      <c r="A50" s="1" t="s">
        <v>164</v>
      </c>
      <c r="B50" s="1" t="s">
        <v>108</v>
      </c>
      <c r="C50" s="1" t="s">
        <v>165</v>
      </c>
    </row>
    <row r="51">
      <c r="A51" s="1" t="s">
        <v>166</v>
      </c>
      <c r="B51" s="1" t="s">
        <v>167</v>
      </c>
      <c r="C51" s="1" t="s">
        <v>168</v>
      </c>
    </row>
    <row r="52">
      <c r="A52" s="1" t="s">
        <v>169</v>
      </c>
      <c r="B52" s="26" t="s">
        <v>170</v>
      </c>
      <c r="C52" s="1" t="s">
        <v>171</v>
      </c>
    </row>
    <row r="53">
      <c r="A53" s="1" t="s">
        <v>172</v>
      </c>
      <c r="B53" s="1" t="s">
        <v>173</v>
      </c>
      <c r="C53" s="1" t="s">
        <v>174</v>
      </c>
    </row>
    <row r="54">
      <c r="A54" s="1" t="s">
        <v>175</v>
      </c>
      <c r="B54" s="1" t="s">
        <v>176</v>
      </c>
      <c r="C54" s="1" t="s">
        <v>177</v>
      </c>
    </row>
    <row r="55">
      <c r="A55" s="1" t="s">
        <v>178</v>
      </c>
      <c r="B55" s="26" t="s">
        <v>179</v>
      </c>
      <c r="C55" s="1" t="s">
        <v>180</v>
      </c>
    </row>
    <row r="56">
      <c r="A56" s="1" t="s">
        <v>181</v>
      </c>
      <c r="B56" s="1" t="s">
        <v>182</v>
      </c>
      <c r="C56" s="1" t="s">
        <v>183</v>
      </c>
    </row>
    <row r="57">
      <c r="A57" s="1" t="s">
        <v>184</v>
      </c>
      <c r="B57" s="1" t="s">
        <v>185</v>
      </c>
      <c r="C57" s="1" t="s">
        <v>186</v>
      </c>
    </row>
    <row r="58">
      <c r="A58" s="1" t="s">
        <v>187</v>
      </c>
      <c r="B58" s="1" t="s">
        <v>188</v>
      </c>
      <c r="C58" s="1" t="s">
        <v>189</v>
      </c>
    </row>
    <row r="59">
      <c r="A59" s="1" t="s">
        <v>190</v>
      </c>
      <c r="B59" s="1" t="s">
        <v>191</v>
      </c>
      <c r="C59" s="1" t="s">
        <v>192</v>
      </c>
    </row>
    <row r="60">
      <c r="A60" s="1" t="s">
        <v>193</v>
      </c>
      <c r="B60" s="1" t="s">
        <v>194</v>
      </c>
      <c r="C60" s="1" t="s">
        <v>195</v>
      </c>
    </row>
    <row r="61">
      <c r="A61" s="1" t="s">
        <v>196</v>
      </c>
      <c r="B61" s="1" t="s">
        <v>197</v>
      </c>
      <c r="C61" s="1" t="s">
        <v>198</v>
      </c>
    </row>
    <row r="62">
      <c r="A62" s="1" t="s">
        <v>199</v>
      </c>
      <c r="B62" s="1" t="s">
        <v>200</v>
      </c>
      <c r="C62" s="1" t="s">
        <v>201</v>
      </c>
    </row>
    <row r="63">
      <c r="A63" s="1" t="s">
        <v>202</v>
      </c>
      <c r="B63" s="1" t="s">
        <v>203</v>
      </c>
      <c r="C63" s="1" t="s">
        <v>204</v>
      </c>
    </row>
    <row r="64">
      <c r="A64" s="1" t="s">
        <v>205</v>
      </c>
      <c r="B64" s="1" t="s">
        <v>159</v>
      </c>
      <c r="C64" s="1" t="s">
        <v>206</v>
      </c>
    </row>
    <row r="65">
      <c r="A65" s="1" t="s">
        <v>207</v>
      </c>
      <c r="B65" s="26" t="s">
        <v>208</v>
      </c>
      <c r="C65" s="1" t="s">
        <v>209</v>
      </c>
    </row>
    <row r="66">
      <c r="A66" s="1" t="s">
        <v>210</v>
      </c>
      <c r="B66" s="26" t="s">
        <v>211</v>
      </c>
      <c r="C66" s="1"/>
    </row>
    <row r="67">
      <c r="A67" s="1" t="s">
        <v>213</v>
      </c>
      <c r="B67" s="1" t="s">
        <v>214</v>
      </c>
      <c r="C67" s="1" t="s">
        <v>215</v>
      </c>
    </row>
    <row r="68">
      <c r="A68" s="1" t="s">
        <v>216</v>
      </c>
      <c r="B68" s="1" t="s">
        <v>217</v>
      </c>
      <c r="C68" s="1" t="s">
        <v>218</v>
      </c>
    </row>
    <row r="69">
      <c r="A69" s="1" t="s">
        <v>219</v>
      </c>
      <c r="B69" s="1" t="s">
        <v>220</v>
      </c>
      <c r="C69" s="1" t="s">
        <v>221</v>
      </c>
    </row>
    <row r="70">
      <c r="A70" s="1" t="s">
        <v>222</v>
      </c>
      <c r="B70" s="26" t="s">
        <v>223</v>
      </c>
      <c r="C70" s="1" t="s">
        <v>224</v>
      </c>
    </row>
    <row r="71">
      <c r="A71" s="1" t="s">
        <v>225</v>
      </c>
      <c r="B71" s="1" t="s">
        <v>226</v>
      </c>
      <c r="C71" s="1" t="s">
        <v>227</v>
      </c>
    </row>
    <row r="72">
      <c r="A72" s="1" t="s">
        <v>228</v>
      </c>
      <c r="B72" s="1" t="s">
        <v>229</v>
      </c>
      <c r="C72" s="1" t="s">
        <v>230</v>
      </c>
    </row>
    <row r="73">
      <c r="A73" s="1" t="s">
        <v>231</v>
      </c>
      <c r="B73" s="26" t="s">
        <v>232</v>
      </c>
      <c r="C73" s="1" t="s">
        <v>233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4</v>
      </c>
      <c r="C1" s="1" t="s">
        <v>5</v>
      </c>
    </row>
    <row r="2">
      <c r="A2" s="1" t="s">
        <v>19</v>
      </c>
      <c r="B2" s="26" t="s">
        <v>20</v>
      </c>
      <c r="C2" s="1" t="s">
        <v>21</v>
      </c>
    </row>
    <row r="3">
      <c r="A3" s="1" t="s">
        <v>22</v>
      </c>
      <c r="B3" s="1" t="s">
        <v>23</v>
      </c>
      <c r="C3" s="1" t="s">
        <v>24</v>
      </c>
    </row>
    <row r="4">
      <c r="A4" s="1" t="s">
        <v>25</v>
      </c>
      <c r="B4" s="1" t="s">
        <v>26</v>
      </c>
      <c r="C4" s="1" t="s">
        <v>27</v>
      </c>
    </row>
    <row r="5">
      <c r="A5" s="1" t="s">
        <v>28</v>
      </c>
      <c r="B5" s="1" t="s">
        <v>29</v>
      </c>
      <c r="C5" s="1" t="s">
        <v>30</v>
      </c>
    </row>
    <row r="6">
      <c r="A6" s="1" t="s">
        <v>32</v>
      </c>
      <c r="B6" s="26" t="s">
        <v>33</v>
      </c>
      <c r="C6" s="1" t="s">
        <v>34</v>
      </c>
    </row>
    <row r="7">
      <c r="A7" s="1" t="s">
        <v>35</v>
      </c>
      <c r="B7" s="31" t="s">
        <v>36</v>
      </c>
      <c r="C7" s="1"/>
    </row>
    <row r="8">
      <c r="A8" s="1" t="s">
        <v>38</v>
      </c>
      <c r="B8" s="1" t="s">
        <v>39</v>
      </c>
      <c r="C8" s="1" t="s">
        <v>40</v>
      </c>
    </row>
    <row r="9">
      <c r="A9" s="1" t="s">
        <v>41</v>
      </c>
      <c r="B9" s="26" t="s">
        <v>42</v>
      </c>
      <c r="C9" s="1" t="s">
        <v>43</v>
      </c>
    </row>
    <row r="10">
      <c r="A10" s="1" t="s">
        <v>44</v>
      </c>
      <c r="B10" s="1" t="s">
        <v>45</v>
      </c>
      <c r="C10" s="1" t="s">
        <v>46</v>
      </c>
    </row>
    <row r="11">
      <c r="A11" s="1" t="s">
        <v>47</v>
      </c>
      <c r="B11" s="1" t="s">
        <v>48</v>
      </c>
      <c r="C11" s="1" t="s">
        <v>49</v>
      </c>
    </row>
    <row r="12">
      <c r="A12" s="1" t="s">
        <v>50</v>
      </c>
      <c r="B12" s="1" t="s">
        <v>51</v>
      </c>
      <c r="C12" s="1" t="s">
        <v>52</v>
      </c>
    </row>
    <row r="13">
      <c r="A13" s="1" t="s">
        <v>53</v>
      </c>
      <c r="B13" s="1" t="s">
        <v>54</v>
      </c>
      <c r="C13" s="1" t="s">
        <v>55</v>
      </c>
    </row>
    <row r="14">
      <c r="A14" s="1" t="s">
        <v>56</v>
      </c>
      <c r="B14" s="1" t="s">
        <v>57</v>
      </c>
      <c r="C14" s="1" t="s">
        <v>58</v>
      </c>
    </row>
    <row r="15">
      <c r="A15" s="1" t="s">
        <v>59</v>
      </c>
      <c r="B15" s="26" t="s">
        <v>60</v>
      </c>
      <c r="C15" s="1" t="s">
        <v>61</v>
      </c>
    </row>
    <row r="16">
      <c r="A16" s="1" t="s">
        <v>62</v>
      </c>
      <c r="B16" s="1" t="s">
        <v>63</v>
      </c>
      <c r="C16" s="1" t="s">
        <v>64</v>
      </c>
    </row>
    <row r="17">
      <c r="A17" s="1" t="s">
        <v>65</v>
      </c>
      <c r="B17" s="1" t="s">
        <v>66</v>
      </c>
      <c r="C17" s="1" t="s">
        <v>67</v>
      </c>
    </row>
    <row r="18">
      <c r="A18" s="1" t="s">
        <v>68</v>
      </c>
      <c r="B18" s="1" t="s">
        <v>69</v>
      </c>
      <c r="C18" s="1" t="s">
        <v>70</v>
      </c>
    </row>
    <row r="19">
      <c r="A19" s="1" t="s">
        <v>71</v>
      </c>
      <c r="B19" s="1" t="s">
        <v>72</v>
      </c>
      <c r="C19" s="1" t="s">
        <v>73</v>
      </c>
    </row>
    <row r="20">
      <c r="A20" s="1" t="s">
        <v>74</v>
      </c>
      <c r="B20" s="26" t="s">
        <v>75</v>
      </c>
      <c r="C20" s="1" t="s">
        <v>76</v>
      </c>
    </row>
    <row r="21">
      <c r="A21" s="1" t="s">
        <v>77</v>
      </c>
      <c r="B21" s="26" t="s">
        <v>78</v>
      </c>
      <c r="C21" s="1" t="s">
        <v>79</v>
      </c>
    </row>
    <row r="22">
      <c r="A22" s="1" t="s">
        <v>80</v>
      </c>
      <c r="B22" s="1" t="s">
        <v>81</v>
      </c>
      <c r="C22" s="1" t="s">
        <v>82</v>
      </c>
    </row>
    <row r="23">
      <c r="A23" s="1" t="s">
        <v>83</v>
      </c>
      <c r="B23" s="1" t="s">
        <v>84</v>
      </c>
      <c r="C23" s="1" t="s">
        <v>85</v>
      </c>
    </row>
    <row r="24">
      <c r="A24" s="1" t="s">
        <v>86</v>
      </c>
      <c r="B24" s="26" t="s">
        <v>87</v>
      </c>
      <c r="C24" s="1" t="s">
        <v>88</v>
      </c>
    </row>
    <row r="25">
      <c r="A25" s="1" t="s">
        <v>89</v>
      </c>
      <c r="B25" s="1" t="s">
        <v>90</v>
      </c>
      <c r="C25" s="1" t="s">
        <v>91</v>
      </c>
    </row>
    <row r="26">
      <c r="A26" s="1" t="s">
        <v>92</v>
      </c>
      <c r="B26" s="1" t="s">
        <v>93</v>
      </c>
      <c r="C26" s="1" t="s">
        <v>94</v>
      </c>
    </row>
    <row r="27">
      <c r="A27" s="1" t="s">
        <v>95</v>
      </c>
      <c r="B27" s="1" t="s">
        <v>96</v>
      </c>
      <c r="C27" s="1" t="s">
        <v>97</v>
      </c>
    </row>
    <row r="28">
      <c r="A28" s="1" t="s">
        <v>98</v>
      </c>
      <c r="B28" s="1" t="s">
        <v>99</v>
      </c>
      <c r="C28" s="1" t="s">
        <v>100</v>
      </c>
    </row>
    <row r="29">
      <c r="A29" s="1" t="s">
        <v>101</v>
      </c>
      <c r="B29" s="1" t="s">
        <v>102</v>
      </c>
      <c r="C29" s="1" t="s">
        <v>103</v>
      </c>
    </row>
    <row r="30">
      <c r="A30" s="1" t="s">
        <v>104</v>
      </c>
      <c r="B30" s="1" t="s">
        <v>105</v>
      </c>
      <c r="C30" s="1" t="s">
        <v>106</v>
      </c>
    </row>
    <row r="31">
      <c r="A31" s="1" t="s">
        <v>107</v>
      </c>
      <c r="B31" s="1" t="s">
        <v>108</v>
      </c>
      <c r="C31" s="1" t="s">
        <v>109</v>
      </c>
    </row>
    <row r="32">
      <c r="A32" s="1" t="s">
        <v>110</v>
      </c>
      <c r="B32" s="1" t="s">
        <v>111</v>
      </c>
      <c r="C32" s="1" t="s">
        <v>112</v>
      </c>
    </row>
    <row r="33">
      <c r="A33" s="1" t="s">
        <v>113</v>
      </c>
      <c r="B33" s="1" t="s">
        <v>114</v>
      </c>
      <c r="C33" s="1" t="s">
        <v>115</v>
      </c>
    </row>
    <row r="34">
      <c r="A34" s="1" t="s">
        <v>116</v>
      </c>
      <c r="B34" s="1" t="s">
        <v>117</v>
      </c>
      <c r="C34" s="1" t="s">
        <v>118</v>
      </c>
    </row>
    <row r="35">
      <c r="A35" s="1" t="s">
        <v>119</v>
      </c>
      <c r="B35" s="1" t="s">
        <v>120</v>
      </c>
      <c r="C35" s="1" t="s">
        <v>121</v>
      </c>
    </row>
    <row r="36">
      <c r="A36" s="1" t="s">
        <v>122</v>
      </c>
      <c r="B36" s="1" t="s">
        <v>123</v>
      </c>
      <c r="C36" s="1" t="s">
        <v>124</v>
      </c>
    </row>
    <row r="37">
      <c r="A37" s="1" t="s">
        <v>125</v>
      </c>
      <c r="B37" s="1" t="s">
        <v>126</v>
      </c>
      <c r="C37" s="1" t="s">
        <v>127</v>
      </c>
    </row>
    <row r="38">
      <c r="A38" s="1" t="s">
        <v>128</v>
      </c>
      <c r="B38" s="1" t="s">
        <v>129</v>
      </c>
      <c r="C38" s="1" t="s">
        <v>130</v>
      </c>
    </row>
    <row r="39">
      <c r="A39" s="1" t="s">
        <v>131</v>
      </c>
      <c r="B39" s="1" t="s">
        <v>132</v>
      </c>
      <c r="C39" s="1" t="s">
        <v>133</v>
      </c>
    </row>
    <row r="40">
      <c r="A40" s="1" t="s">
        <v>134</v>
      </c>
      <c r="B40" s="26" t="s">
        <v>135</v>
      </c>
      <c r="C40" s="1" t="s">
        <v>136</v>
      </c>
    </row>
    <row r="41">
      <c r="A41" s="1" t="s">
        <v>137</v>
      </c>
      <c r="B41" s="26" t="s">
        <v>138</v>
      </c>
      <c r="C41" s="1" t="s">
        <v>139</v>
      </c>
    </row>
    <row r="42">
      <c r="A42" s="1" t="s">
        <v>140</v>
      </c>
      <c r="B42" s="1" t="s">
        <v>141</v>
      </c>
      <c r="C42" s="1" t="s">
        <v>142</v>
      </c>
    </row>
    <row r="43">
      <c r="A43" s="1" t="s">
        <v>143</v>
      </c>
      <c r="B43" s="1" t="s">
        <v>144</v>
      </c>
      <c r="C43" s="1" t="s">
        <v>145</v>
      </c>
    </row>
    <row r="44">
      <c r="A44" s="1" t="s">
        <v>146</v>
      </c>
      <c r="B44" s="1" t="s">
        <v>147</v>
      </c>
      <c r="C44" s="1" t="s">
        <v>148</v>
      </c>
    </row>
    <row r="45">
      <c r="A45" s="1" t="s">
        <v>149</v>
      </c>
      <c r="B45" s="1" t="s">
        <v>150</v>
      </c>
      <c r="C45" s="1" t="s">
        <v>151</v>
      </c>
    </row>
    <row r="46">
      <c r="A46" s="1" t="s">
        <v>152</v>
      </c>
      <c r="B46" s="1" t="s">
        <v>153</v>
      </c>
      <c r="C46" s="1" t="s">
        <v>154</v>
      </c>
    </row>
    <row r="47">
      <c r="A47" s="1" t="s">
        <v>155</v>
      </c>
      <c r="B47" s="1" t="s">
        <v>156</v>
      </c>
      <c r="C47" s="1" t="s">
        <v>157</v>
      </c>
    </row>
    <row r="48">
      <c r="A48" s="1" t="s">
        <v>158</v>
      </c>
      <c r="B48" s="1" t="s">
        <v>159</v>
      </c>
      <c r="C48" s="1" t="s">
        <v>160</v>
      </c>
    </row>
    <row r="49">
      <c r="A49" s="1" t="s">
        <v>161</v>
      </c>
      <c r="B49" s="31" t="s">
        <v>162</v>
      </c>
      <c r="C49" s="1"/>
    </row>
    <row r="50">
      <c r="A50" s="1" t="s">
        <v>164</v>
      </c>
      <c r="B50" s="1" t="s">
        <v>108</v>
      </c>
      <c r="C50" s="1" t="s">
        <v>165</v>
      </c>
    </row>
    <row r="51">
      <c r="A51" s="1" t="s">
        <v>166</v>
      </c>
      <c r="B51" s="1" t="s">
        <v>167</v>
      </c>
      <c r="C51" s="1" t="s">
        <v>168</v>
      </c>
    </row>
    <row r="52">
      <c r="A52" s="1" t="s">
        <v>169</v>
      </c>
      <c r="B52" s="26" t="s">
        <v>170</v>
      </c>
      <c r="C52" s="1" t="s">
        <v>171</v>
      </c>
    </row>
    <row r="53">
      <c r="A53" s="1" t="s">
        <v>172</v>
      </c>
      <c r="B53" s="1" t="s">
        <v>173</v>
      </c>
      <c r="C53" s="1" t="s">
        <v>174</v>
      </c>
    </row>
    <row r="54">
      <c r="A54" s="1" t="s">
        <v>175</v>
      </c>
      <c r="B54" s="1" t="s">
        <v>176</v>
      </c>
      <c r="C54" s="1" t="s">
        <v>177</v>
      </c>
    </row>
    <row r="55">
      <c r="A55" s="1" t="s">
        <v>178</v>
      </c>
      <c r="B55" s="26" t="s">
        <v>179</v>
      </c>
      <c r="C55" s="1" t="s">
        <v>180</v>
      </c>
    </row>
    <row r="56">
      <c r="A56" s="1" t="s">
        <v>181</v>
      </c>
      <c r="B56" s="1" t="s">
        <v>182</v>
      </c>
      <c r="C56" s="1" t="s">
        <v>183</v>
      </c>
    </row>
    <row r="57">
      <c r="A57" s="1" t="s">
        <v>184</v>
      </c>
      <c r="B57" s="1" t="s">
        <v>185</v>
      </c>
      <c r="C57" s="1" t="s">
        <v>186</v>
      </c>
    </row>
    <row r="58">
      <c r="A58" s="1" t="s">
        <v>187</v>
      </c>
      <c r="B58" s="1" t="s">
        <v>188</v>
      </c>
      <c r="C58" s="1" t="s">
        <v>189</v>
      </c>
    </row>
    <row r="59">
      <c r="A59" s="1" t="s">
        <v>190</v>
      </c>
      <c r="B59" s="1" t="s">
        <v>191</v>
      </c>
      <c r="C59" s="1" t="s">
        <v>192</v>
      </c>
    </row>
    <row r="60">
      <c r="A60" s="1" t="s">
        <v>193</v>
      </c>
      <c r="B60" s="1" t="s">
        <v>194</v>
      </c>
      <c r="C60" s="1" t="s">
        <v>195</v>
      </c>
    </row>
    <row r="61">
      <c r="A61" s="1" t="s">
        <v>196</v>
      </c>
      <c r="B61" s="1" t="s">
        <v>197</v>
      </c>
      <c r="C61" s="1" t="s">
        <v>198</v>
      </c>
    </row>
    <row r="62">
      <c r="A62" s="1" t="s">
        <v>199</v>
      </c>
      <c r="B62" s="1" t="s">
        <v>200</v>
      </c>
      <c r="C62" s="1" t="s">
        <v>201</v>
      </c>
    </row>
    <row r="63">
      <c r="A63" s="1" t="s">
        <v>202</v>
      </c>
      <c r="B63" s="1" t="s">
        <v>203</v>
      </c>
      <c r="C63" s="1" t="s">
        <v>204</v>
      </c>
    </row>
    <row r="64">
      <c r="A64" s="1" t="s">
        <v>205</v>
      </c>
      <c r="B64" s="1" t="s">
        <v>159</v>
      </c>
      <c r="C64" s="1" t="s">
        <v>206</v>
      </c>
    </row>
    <row r="65">
      <c r="A65" s="1" t="s">
        <v>207</v>
      </c>
      <c r="B65" s="26" t="s">
        <v>208</v>
      </c>
      <c r="C65" s="1" t="s">
        <v>209</v>
      </c>
    </row>
    <row r="66">
      <c r="A66" s="1" t="s">
        <v>210</v>
      </c>
      <c r="B66" s="26" t="s">
        <v>211</v>
      </c>
      <c r="C66" s="1"/>
    </row>
    <row r="67">
      <c r="A67" s="1" t="s">
        <v>213</v>
      </c>
      <c r="B67" s="1" t="s">
        <v>214</v>
      </c>
      <c r="C67" s="1" t="s">
        <v>215</v>
      </c>
    </row>
    <row r="68">
      <c r="A68" s="1" t="s">
        <v>216</v>
      </c>
      <c r="B68" s="1" t="s">
        <v>217</v>
      </c>
      <c r="C68" s="1" t="s">
        <v>218</v>
      </c>
    </row>
    <row r="69">
      <c r="A69" s="1" t="s">
        <v>219</v>
      </c>
      <c r="B69" s="1" t="s">
        <v>220</v>
      </c>
      <c r="C69" s="1" t="s">
        <v>221</v>
      </c>
    </row>
    <row r="70">
      <c r="A70" s="1" t="s">
        <v>222</v>
      </c>
      <c r="B70" s="26" t="s">
        <v>223</v>
      </c>
      <c r="C70" s="1" t="s">
        <v>224</v>
      </c>
    </row>
    <row r="71">
      <c r="A71" s="1" t="s">
        <v>225</v>
      </c>
      <c r="B71" s="1" t="s">
        <v>226</v>
      </c>
      <c r="C71" s="1" t="s">
        <v>227</v>
      </c>
    </row>
    <row r="72">
      <c r="A72" s="1" t="s">
        <v>228</v>
      </c>
      <c r="B72" s="1" t="s">
        <v>229</v>
      </c>
      <c r="C72" s="1" t="s">
        <v>230</v>
      </c>
    </row>
    <row r="73">
      <c r="A73" s="1" t="s">
        <v>231</v>
      </c>
      <c r="B73" s="26" t="s">
        <v>232</v>
      </c>
      <c r="C73" s="1" t="s">
        <v>233</v>
      </c>
    </row>
  </sheetData>
  <drawing r:id="rId1"/>
</worksheet>
</file>