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Gama\Desktop\TCC\"/>
    </mc:Choice>
  </mc:AlternateContent>
  <xr:revisionPtr revIDLastSave="0" documentId="13_ncr:1_{5ACFEF88-DB5B-4FC1-821C-3A0FB372BA3A}" xr6:coauthVersionLast="47" xr6:coauthVersionMax="47" xr10:uidLastSave="{00000000-0000-0000-0000-000000000000}"/>
  <bookViews>
    <workbookView xWindow="-120" yWindow="-120" windowWidth="20730" windowHeight="11160" activeTab="1" xr2:uid="{B266BC78-E53D-4839-8D34-B7525A1069E5}"/>
  </bookViews>
  <sheets>
    <sheet name="Sheet1" sheetId="1" r:id="rId1"/>
    <sheet name="ABEV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  <c r="D2" i="2"/>
  <c r="D3" i="2"/>
  <c r="D4" i="2" l="1"/>
  <c r="D5" i="2"/>
  <c r="D6" i="2" l="1"/>
</calcChain>
</file>

<file path=xl/sharedStrings.xml><?xml version="1.0" encoding="utf-8"?>
<sst xmlns="http://schemas.openxmlformats.org/spreadsheetml/2006/main" count="36" uniqueCount="17">
  <si>
    <t>Ano</t>
  </si>
  <si>
    <t>divida_bruta(milhares R$)</t>
  </si>
  <si>
    <t>despesas_financeiras(milhares R$)</t>
  </si>
  <si>
    <t>num_acoes(milhares)</t>
  </si>
  <si>
    <t>market_cap(milhares R$)</t>
  </si>
  <si>
    <t>aliquota_IR</t>
  </si>
  <si>
    <t>crescimento_perpetuidade1</t>
  </si>
  <si>
    <t>crescimento_perpetuidade2</t>
  </si>
  <si>
    <t>0.34</t>
  </si>
  <si>
    <t>0.04</t>
  </si>
  <si>
    <t>0.027</t>
  </si>
  <si>
    <t>0.0375</t>
  </si>
  <si>
    <t>0.025</t>
  </si>
  <si>
    <t>0.035</t>
  </si>
  <si>
    <t>0.0325</t>
  </si>
  <si>
    <t>0.03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</si>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</sst>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* #,##0_-;\-* #,##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"/>
      <family val="2"/>
    </font>
    <font>
      <sz val="10"/>
      <name val="Helv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172" fontId="0" fillId="0" borderId="0" xfId="5" applyNumberFormat="1" applyFont="1"/>
    <xf numFmtId="10" fontId="0" fillId="0" borderId="0" xfId="0" applyNumberFormat="1"/>
    <xf numFmtId="9" fontId="0" fillId="0" borderId="0" xfId="0" applyNumberFormat="1"/>
  </cellXfs>
  <cellStyles count="6">
    <cellStyle name="Comma" xfId="5" builtinId="3"/>
    <cellStyle name="Comma 2" xfId="3" xr:uid="{99A906A5-2D44-450F-BA59-65D55A35B5EF}"/>
    <cellStyle name="Normal" xfId="0" builtinId="0"/>
    <cellStyle name="Normal 2" xfId="1" xr:uid="{B60DC1F8-C5FE-43E7-BC41-1B85691C9122}"/>
    <cellStyle name="Percent 2" xfId="2" xr:uid="{54E45451-0E01-454B-B7D2-CB860A7F6121}"/>
    <cellStyle name="Style 1" xfId="4" xr:uid="{852CAC15-7B9B-488E-8B79-F9601D291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3E-AEA9-468F-9BBD-2A5EEC729CA8}">
  <dimension ref="A1:H6"/>
  <sheetViews>
    <sheetView workbookViewId="0">
      <selection activeCell="C5" sqref="C5"/>
    </sheetView>
  </sheetViews>
  <sheetFormatPr defaultRowHeight="15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2017</v>
      </c>
      <c r="B2">
        <v>1802030</v>
      </c>
      <c r="C2">
        <v>142160</v>
      </c>
      <c r="D2">
        <v>712880</v>
      </c>
      <c r="E2">
        <v>25300000</v>
      </c>
      <c r="F2" t="s">
        <v>8</v>
      </c>
      <c r="G2" t="s">
        <v>9</v>
      </c>
      <c r="H2" t="s">
        <v>10</v>
      </c>
    </row>
    <row r="3" spans="1:8">
      <c r="A3" s="1">
        <v>2018</v>
      </c>
      <c r="B3">
        <v>1889600</v>
      </c>
      <c r="C3">
        <v>102790</v>
      </c>
      <c r="D3">
        <v>719340</v>
      </c>
      <c r="E3">
        <v>30500000</v>
      </c>
      <c r="F3" t="s">
        <v>8</v>
      </c>
      <c r="G3" t="s">
        <v>11</v>
      </c>
      <c r="H3" t="s">
        <v>12</v>
      </c>
    </row>
    <row r="4" spans="1:8">
      <c r="A4" s="1">
        <v>2019</v>
      </c>
      <c r="B4">
        <v>1645000</v>
      </c>
      <c r="C4">
        <v>258820</v>
      </c>
      <c r="D4">
        <v>795520</v>
      </c>
      <c r="E4">
        <v>44700000</v>
      </c>
      <c r="F4" t="s">
        <v>8</v>
      </c>
      <c r="G4" t="s">
        <v>13</v>
      </c>
      <c r="H4" t="s">
        <v>12</v>
      </c>
    </row>
    <row r="5" spans="1:8">
      <c r="A5" s="1">
        <v>2020</v>
      </c>
      <c r="B5">
        <v>3385000</v>
      </c>
      <c r="C5">
        <v>369040</v>
      </c>
      <c r="D5">
        <v>796970</v>
      </c>
      <c r="E5">
        <v>34700000</v>
      </c>
      <c r="F5" t="s">
        <v>8</v>
      </c>
      <c r="G5" t="s">
        <v>14</v>
      </c>
      <c r="H5" t="s">
        <v>12</v>
      </c>
    </row>
    <row r="6" spans="1:8">
      <c r="A6" s="1">
        <v>2021</v>
      </c>
      <c r="B6">
        <v>3467100</v>
      </c>
      <c r="C6">
        <v>557400</v>
      </c>
      <c r="D6">
        <v>990180</v>
      </c>
      <c r="E6">
        <v>24200000</v>
      </c>
      <c r="F6" t="s">
        <v>8</v>
      </c>
      <c r="G6" t="s">
        <v>15</v>
      </c>
      <c r="H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ED0D-54F9-4594-B09D-78B2A07E6713}">
  <dimension ref="A1:J6"/>
  <sheetViews>
    <sheetView tabSelected="1" topLeftCell="B1" workbookViewId="0">
      <selection activeCell="E12" sqref="E12"/>
    </sheetView>
  </sheetViews>
  <sheetFormatPr defaultRowHeight="15"/>
  <cols>
    <col min="2" max="2" width="24.28515625" bestFit="1" customWidth="1"/>
    <col min="3" max="3" width="32.28515625" bestFit="1" customWidth="1"/>
    <col min="4" max="4" width="20.42578125" bestFit="1" customWidth="1"/>
    <col min="5" max="5" width="23.42578125" bestFit="1" customWidth="1"/>
    <col min="6" max="6" width="11" bestFit="1" customWidth="1"/>
    <col min="7" max="8" width="26.570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s="1">
        <v>2017</v>
      </c>
      <c r="B2" s="2">
        <v>2553050.3380295401</v>
      </c>
      <c r="C2" s="2">
        <v>1569359</v>
      </c>
      <c r="D2" s="2">
        <f>15710221382/1000</f>
        <v>15710221.381999999</v>
      </c>
      <c r="E2" s="3">
        <f>20.61*D2</f>
        <v>323787662.68302</v>
      </c>
      <c r="F2" t="s">
        <v>8</v>
      </c>
      <c r="G2" s="4">
        <v>3.9600000000000003E-2</v>
      </c>
      <c r="H2" s="4">
        <v>6.7669200000000096E-2</v>
      </c>
      <c r="J2" s="4"/>
    </row>
    <row r="3" spans="1:10">
      <c r="A3" s="1">
        <v>2018</v>
      </c>
      <c r="B3" s="2">
        <v>4103663.4448480001</v>
      </c>
      <c r="C3" s="2">
        <v>1487654</v>
      </c>
      <c r="D3" s="2">
        <f>15721119008/1000</f>
        <v>15721119.007999999</v>
      </c>
      <c r="E3" s="3">
        <f>14.6*D3</f>
        <v>229528337.51679999</v>
      </c>
      <c r="F3" t="s">
        <v>8</v>
      </c>
      <c r="G3" s="4">
        <v>3.7499999999999999E-2</v>
      </c>
      <c r="H3" s="4">
        <v>6.3437500000000036E-2</v>
      </c>
      <c r="J3" s="4"/>
    </row>
    <row r="4" spans="1:10">
      <c r="A4" s="1">
        <v>2019</v>
      </c>
      <c r="B4" s="2">
        <v>3062803.8239450003</v>
      </c>
      <c r="C4" s="2">
        <v>1514347</v>
      </c>
      <c r="D4" s="2">
        <f>15729953382/1000</f>
        <v>15729953.381999999</v>
      </c>
      <c r="E4" s="3">
        <f>18.19*D4</f>
        <v>286127852.01858002</v>
      </c>
      <c r="F4" t="s">
        <v>8</v>
      </c>
      <c r="G4" s="4">
        <v>3.5000000000000003E-2</v>
      </c>
      <c r="H4" s="4">
        <v>6.087499999999979E-2</v>
      </c>
      <c r="J4" s="4"/>
    </row>
    <row r="5" spans="1:10">
      <c r="A5" s="1">
        <v>2020</v>
      </c>
      <c r="B5" s="2">
        <v>4792228.0000999998</v>
      </c>
      <c r="C5" s="2">
        <v>1786600</v>
      </c>
      <c r="D5" s="2">
        <f>15734914780/1000</f>
        <v>15734914.779999999</v>
      </c>
      <c r="E5" s="3">
        <f>14.99*D5</f>
        <v>235866372.55219999</v>
      </c>
      <c r="F5" t="s">
        <v>8</v>
      </c>
      <c r="G5" s="4">
        <v>3.2500000000000001E-2</v>
      </c>
      <c r="H5" s="4">
        <v>5.8312499999999989E-2</v>
      </c>
      <c r="J5" s="4"/>
    </row>
    <row r="6" spans="1:10">
      <c r="A6" s="1">
        <v>2021</v>
      </c>
      <c r="B6" s="2">
        <v>3100524.1750434604</v>
      </c>
      <c r="C6" s="2">
        <v>1431774</v>
      </c>
      <c r="D6" s="2">
        <f>15738669656/1000</f>
        <v>15738669.655999999</v>
      </c>
      <c r="E6" s="3">
        <f>15.42*D6</f>
        <v>242690286.09551999</v>
      </c>
      <c r="F6" t="s">
        <v>8</v>
      </c>
      <c r="G6" s="5">
        <v>0.03</v>
      </c>
      <c r="H6" s="5">
        <v>5.0599999999999978E-2</v>
      </c>
      <c r="J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gama</dc:creator>
  <cp:lastModifiedBy>pedro gama</cp:lastModifiedBy>
  <dcterms:created xsi:type="dcterms:W3CDTF">2023-01-09T06:30:39Z</dcterms:created>
  <dcterms:modified xsi:type="dcterms:W3CDTF">2023-01-19T00:01:20Z</dcterms:modified>
</cp:coreProperties>
</file>