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FSI\FSI-P1\Resultados\"/>
    </mc:Choice>
  </mc:AlternateContent>
  <xr:revisionPtr revIDLastSave="0" documentId="13_ncr:1_{49601DAC-1A5B-4FD3-994D-3B9EDCCD3E43}" xr6:coauthVersionLast="34" xr6:coauthVersionMax="34" xr10:uidLastSave="{00000000-0000-0000-0000-000000000000}"/>
  <bookViews>
    <workbookView xWindow="0" yWindow="0" windowWidth="28800" windowHeight="12225" activeTab="3" xr2:uid="{82619B87-FF34-4DC5-A84A-0C73E485A71B}"/>
  </bookViews>
  <sheets>
    <sheet name="Frequency Domain" sheetId="2" r:id="rId1"/>
    <sheet name="Matriz Confusão Puro" sheetId="1" r:id="rId2"/>
    <sheet name="Time Black and White" sheetId="4" r:id="rId3"/>
    <sheet name="Frequency B&amp;W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4" l="1"/>
  <c r="J13" i="4"/>
  <c r="I13" i="4"/>
  <c r="H13" i="4"/>
  <c r="G13" i="4"/>
  <c r="F13" i="4"/>
  <c r="E13" i="4"/>
  <c r="D13" i="4"/>
  <c r="C13" i="4"/>
  <c r="B13" i="4"/>
  <c r="M11" i="4"/>
  <c r="M10" i="4"/>
  <c r="M9" i="4"/>
  <c r="M8" i="4"/>
  <c r="M7" i="4"/>
  <c r="M6" i="4"/>
  <c r="M5" i="4"/>
  <c r="M4" i="4"/>
  <c r="M3" i="4"/>
  <c r="M2" i="4"/>
  <c r="K13" i="1"/>
  <c r="J13" i="1"/>
  <c r="I13" i="1"/>
  <c r="H13" i="1"/>
  <c r="G13" i="1"/>
  <c r="F13" i="1"/>
  <c r="E13" i="1"/>
  <c r="D13" i="1"/>
  <c r="C13" i="1"/>
  <c r="B13" i="1"/>
  <c r="M11" i="1"/>
  <c r="M10" i="1"/>
  <c r="M9" i="1"/>
  <c r="M8" i="1"/>
  <c r="M7" i="1"/>
  <c r="M6" i="1"/>
  <c r="M5" i="1"/>
  <c r="M4" i="1"/>
  <c r="M3" i="1"/>
  <c r="M2" i="1"/>
  <c r="M11" i="2"/>
  <c r="M10" i="2"/>
  <c r="M9" i="2"/>
  <c r="M8" i="2"/>
  <c r="M7" i="2"/>
  <c r="M6" i="2"/>
  <c r="M5" i="2"/>
  <c r="M4" i="2"/>
  <c r="M3" i="2"/>
  <c r="M2" i="2"/>
  <c r="K13" i="2"/>
  <c r="J13" i="2"/>
  <c r="I13" i="2"/>
  <c r="H13" i="2"/>
  <c r="G13" i="2"/>
  <c r="F13" i="2"/>
  <c r="E13" i="2"/>
  <c r="D13" i="2"/>
  <c r="C13" i="2"/>
  <c r="B13" i="2"/>
  <c r="M11" i="3"/>
  <c r="M10" i="3"/>
  <c r="M9" i="3"/>
  <c r="M8" i="3"/>
  <c r="M7" i="3"/>
  <c r="M6" i="3"/>
  <c r="M5" i="3"/>
  <c r="M4" i="3"/>
  <c r="M3" i="3"/>
  <c r="M2" i="3"/>
  <c r="K13" i="3"/>
  <c r="J13" i="3"/>
  <c r="I13" i="3"/>
  <c r="H13" i="3"/>
  <c r="G13" i="3"/>
  <c r="F13" i="3"/>
  <c r="E13" i="3"/>
  <c r="D13" i="3"/>
  <c r="C13" i="3"/>
  <c r="B13" i="3"/>
  <c r="B14" i="3"/>
  <c r="K12" i="3"/>
  <c r="J12" i="3"/>
  <c r="I12" i="3"/>
  <c r="H12" i="3"/>
  <c r="G12" i="3"/>
  <c r="F12" i="3"/>
  <c r="E12" i="3"/>
  <c r="D12" i="3"/>
  <c r="C12" i="3"/>
  <c r="B12" i="3"/>
  <c r="L11" i="3"/>
  <c r="L10" i="3"/>
  <c r="L9" i="3"/>
  <c r="L8" i="3"/>
  <c r="L7" i="3"/>
  <c r="L6" i="3"/>
  <c r="L5" i="3"/>
  <c r="L4" i="3"/>
  <c r="L3" i="3"/>
  <c r="L2" i="3"/>
  <c r="B14" i="4"/>
  <c r="K12" i="4"/>
  <c r="J12" i="4"/>
  <c r="I12" i="4"/>
  <c r="H12" i="4"/>
  <c r="G12" i="4"/>
  <c r="F12" i="4"/>
  <c r="E12" i="4"/>
  <c r="D12" i="4"/>
  <c r="C12" i="4"/>
  <c r="B12" i="4"/>
  <c r="L11" i="4"/>
  <c r="L10" i="4"/>
  <c r="L9" i="4"/>
  <c r="L8" i="4"/>
  <c r="L7" i="4"/>
  <c r="L6" i="4"/>
  <c r="L5" i="4"/>
  <c r="L4" i="4"/>
  <c r="L3" i="4"/>
  <c r="L2" i="4"/>
  <c r="B14" i="2"/>
  <c r="K12" i="2"/>
  <c r="J12" i="2"/>
  <c r="I12" i="2"/>
  <c r="H12" i="2"/>
  <c r="G12" i="2"/>
  <c r="F12" i="2"/>
  <c r="E12" i="2"/>
  <c r="D12" i="2"/>
  <c r="C12" i="2"/>
  <c r="B12" i="2"/>
  <c r="L11" i="2"/>
  <c r="L10" i="2"/>
  <c r="L9" i="2"/>
  <c r="L8" i="2"/>
  <c r="L7" i="2"/>
  <c r="L6" i="2"/>
  <c r="L5" i="2"/>
  <c r="L4" i="2"/>
  <c r="L3" i="2"/>
  <c r="L2" i="2"/>
  <c r="B14" i="1" l="1"/>
  <c r="E12" i="1"/>
  <c r="F12" i="1"/>
  <c r="G12" i="1"/>
  <c r="H12" i="1"/>
  <c r="I12" i="1"/>
  <c r="J12" i="1"/>
  <c r="K12" i="1"/>
  <c r="D12" i="1"/>
  <c r="C12" i="1"/>
  <c r="B12" i="1"/>
  <c r="L5" i="1"/>
  <c r="L6" i="1"/>
  <c r="L7" i="1"/>
  <c r="L8" i="1"/>
  <c r="L9" i="1"/>
  <c r="L10" i="1"/>
  <c r="L11" i="1"/>
  <c r="L4" i="1"/>
  <c r="L3" i="1"/>
  <c r="L2" i="1"/>
</calcChain>
</file>

<file path=xl/sharedStrings.xml><?xml version="1.0" encoding="utf-8"?>
<sst xmlns="http://schemas.openxmlformats.org/spreadsheetml/2006/main" count="25" uniqueCount="7">
  <si>
    <t>Real/Previsto</t>
  </si>
  <si>
    <t>Total Real</t>
  </si>
  <si>
    <t>Total Previsto</t>
  </si>
  <si>
    <t>Acurácia</t>
  </si>
  <si>
    <t>Pr</t>
  </si>
  <si>
    <t>Precision</t>
  </si>
  <si>
    <t xml:space="preserve">Recall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</si>
</sst>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3211-833F-4494-84F2-C33474168236}">
  <dimension ref="A1:M14"/>
  <sheetViews>
    <sheetView workbookViewId="0">
      <selection activeCell="M2" sqref="M2:M11"/>
    </sheetView>
  </sheetViews>
  <sheetFormatPr defaultRowHeight="15" x14ac:dyDescent="0.25"/>
  <cols>
    <col min="1" max="1" width="14.42578125" customWidth="1"/>
  </cols>
  <sheetData>
    <row r="1" spans="1:13" x14ac:dyDescent="0.25">
      <c r="A1" s="5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1</v>
      </c>
      <c r="M1" t="s">
        <v>6</v>
      </c>
    </row>
    <row r="2" spans="1:13" x14ac:dyDescent="0.25">
      <c r="A2" s="5">
        <v>0</v>
      </c>
      <c r="B2" s="1">
        <v>937</v>
      </c>
      <c r="C2" s="3">
        <v>0</v>
      </c>
      <c r="D2" s="3">
        <v>1</v>
      </c>
      <c r="E2" s="3">
        <v>6</v>
      </c>
      <c r="F2" s="3">
        <v>3</v>
      </c>
      <c r="G2" s="3">
        <v>15</v>
      </c>
      <c r="H2" s="3">
        <v>7</v>
      </c>
      <c r="I2" s="3">
        <v>1</v>
      </c>
      <c r="J2" s="3">
        <v>9</v>
      </c>
      <c r="K2" s="3">
        <v>1</v>
      </c>
      <c r="L2" s="2">
        <f>SUM(B2:K2)</f>
        <v>980</v>
      </c>
      <c r="M2" s="7">
        <f>B2/L2</f>
        <v>0.95612244897959187</v>
      </c>
    </row>
    <row r="3" spans="1:13" x14ac:dyDescent="0.25">
      <c r="A3" s="5">
        <v>1</v>
      </c>
      <c r="B3" s="3">
        <v>0</v>
      </c>
      <c r="C3" s="1">
        <v>1103</v>
      </c>
      <c r="D3" s="3">
        <v>2</v>
      </c>
      <c r="E3" s="3">
        <v>2</v>
      </c>
      <c r="F3" s="3">
        <v>1</v>
      </c>
      <c r="G3" s="3">
        <v>1</v>
      </c>
      <c r="H3" s="3">
        <v>4</v>
      </c>
      <c r="I3" s="3">
        <v>0</v>
      </c>
      <c r="J3" s="3">
        <v>22</v>
      </c>
      <c r="K3" s="3">
        <v>0</v>
      </c>
      <c r="L3" s="2">
        <f>SUM(B3:K3)</f>
        <v>1135</v>
      </c>
      <c r="M3" s="7">
        <f>C3/L3</f>
        <v>0.9718061674008811</v>
      </c>
    </row>
    <row r="4" spans="1:13" x14ac:dyDescent="0.25">
      <c r="A4" s="5">
        <v>2</v>
      </c>
      <c r="B4" s="3">
        <v>12</v>
      </c>
      <c r="C4" s="3">
        <v>39</v>
      </c>
      <c r="D4" s="1">
        <v>814</v>
      </c>
      <c r="E4" s="3">
        <v>39</v>
      </c>
      <c r="F4" s="3">
        <v>21</v>
      </c>
      <c r="G4" s="3">
        <v>3</v>
      </c>
      <c r="H4" s="3">
        <v>32</v>
      </c>
      <c r="I4" s="3">
        <v>5</v>
      </c>
      <c r="J4" s="3">
        <v>57</v>
      </c>
      <c r="K4" s="3">
        <v>10</v>
      </c>
      <c r="L4" s="2">
        <f>SUM(B4:K4)</f>
        <v>1032</v>
      </c>
      <c r="M4" s="7">
        <f>D4/L4</f>
        <v>0.78875968992248058</v>
      </c>
    </row>
    <row r="5" spans="1:13" x14ac:dyDescent="0.25">
      <c r="A5" s="5">
        <v>3</v>
      </c>
      <c r="B5" s="3">
        <v>3</v>
      </c>
      <c r="C5" s="3">
        <v>8</v>
      </c>
      <c r="D5" s="3">
        <v>21</v>
      </c>
      <c r="E5" s="1">
        <v>885</v>
      </c>
      <c r="F5" s="3">
        <v>0</v>
      </c>
      <c r="G5" s="3">
        <v>23</v>
      </c>
      <c r="H5" s="3">
        <v>2</v>
      </c>
      <c r="I5" s="3">
        <v>18</v>
      </c>
      <c r="J5" s="3">
        <v>38</v>
      </c>
      <c r="K5" s="3">
        <v>12</v>
      </c>
      <c r="L5" s="2">
        <f t="shared" ref="L5:L11" si="0">SUM(B5:K5)</f>
        <v>1010</v>
      </c>
      <c r="M5" s="7">
        <f>E5/L5</f>
        <v>0.87623762376237624</v>
      </c>
    </row>
    <row r="6" spans="1:13" x14ac:dyDescent="0.25">
      <c r="A6" s="5">
        <v>4</v>
      </c>
      <c r="B6" s="3">
        <v>0</v>
      </c>
      <c r="C6" s="3">
        <v>16</v>
      </c>
      <c r="D6" s="3">
        <v>6</v>
      </c>
      <c r="E6" s="3">
        <v>0</v>
      </c>
      <c r="F6" s="1">
        <v>892</v>
      </c>
      <c r="G6" s="3">
        <v>4</v>
      </c>
      <c r="H6" s="3">
        <v>5</v>
      </c>
      <c r="I6" s="3">
        <v>1</v>
      </c>
      <c r="J6" s="3">
        <v>8</v>
      </c>
      <c r="K6" s="3">
        <v>50</v>
      </c>
      <c r="L6" s="2">
        <f t="shared" si="0"/>
        <v>982</v>
      </c>
      <c r="M6" s="7">
        <f>F6/L6</f>
        <v>0.90835030549898166</v>
      </c>
    </row>
    <row r="7" spans="1:13" x14ac:dyDescent="0.25">
      <c r="A7" s="5">
        <v>5</v>
      </c>
      <c r="B7" s="3">
        <v>7</v>
      </c>
      <c r="C7" s="3">
        <v>9</v>
      </c>
      <c r="D7" s="3">
        <v>4</v>
      </c>
      <c r="E7" s="3">
        <v>51</v>
      </c>
      <c r="F7" s="3">
        <v>15</v>
      </c>
      <c r="G7" s="1">
        <v>718</v>
      </c>
      <c r="H7" s="3">
        <v>12</v>
      </c>
      <c r="I7" s="3">
        <v>11</v>
      </c>
      <c r="J7" s="3">
        <v>49</v>
      </c>
      <c r="K7" s="3">
        <v>16</v>
      </c>
      <c r="L7" s="2">
        <f t="shared" si="0"/>
        <v>892</v>
      </c>
      <c r="M7" s="7">
        <f>G7/L7</f>
        <v>0.80493273542600896</v>
      </c>
    </row>
    <row r="8" spans="1:13" x14ac:dyDescent="0.25">
      <c r="A8" s="5">
        <v>6</v>
      </c>
      <c r="B8" s="3">
        <v>11</v>
      </c>
      <c r="C8" s="3">
        <v>9</v>
      </c>
      <c r="D8" s="3">
        <v>6</v>
      </c>
      <c r="E8" s="3">
        <v>1</v>
      </c>
      <c r="F8" s="3">
        <v>21</v>
      </c>
      <c r="G8" s="3">
        <v>26</v>
      </c>
      <c r="H8" s="1">
        <v>874</v>
      </c>
      <c r="I8" s="3">
        <v>0</v>
      </c>
      <c r="J8" s="3">
        <v>10</v>
      </c>
      <c r="K8" s="3">
        <v>0</v>
      </c>
      <c r="L8" s="2">
        <f t="shared" si="0"/>
        <v>958</v>
      </c>
      <c r="M8" s="7">
        <f>H8/L8</f>
        <v>0.91231732776617958</v>
      </c>
    </row>
    <row r="9" spans="1:13" x14ac:dyDescent="0.25">
      <c r="A9" s="5">
        <v>7</v>
      </c>
      <c r="B9" s="3">
        <v>1</v>
      </c>
      <c r="C9" s="3">
        <v>49</v>
      </c>
      <c r="D9" s="3">
        <v>11</v>
      </c>
      <c r="E9" s="3">
        <v>8</v>
      </c>
      <c r="F9" s="3">
        <v>19</v>
      </c>
      <c r="G9" s="3">
        <v>1</v>
      </c>
      <c r="H9" s="3">
        <v>0</v>
      </c>
      <c r="I9" s="1">
        <v>845</v>
      </c>
      <c r="J9" s="3">
        <v>3</v>
      </c>
      <c r="K9" s="3">
        <v>91</v>
      </c>
      <c r="L9" s="2">
        <f t="shared" si="0"/>
        <v>1028</v>
      </c>
      <c r="M9" s="7">
        <f>I9/L9</f>
        <v>0.82198443579766534</v>
      </c>
    </row>
    <row r="10" spans="1:13" x14ac:dyDescent="0.25">
      <c r="A10" s="5">
        <v>8</v>
      </c>
      <c r="B10" s="3">
        <v>8</v>
      </c>
      <c r="C10" s="3">
        <v>31</v>
      </c>
      <c r="D10" s="3">
        <v>6</v>
      </c>
      <c r="E10" s="3">
        <v>26</v>
      </c>
      <c r="F10" s="3">
        <v>22</v>
      </c>
      <c r="G10" s="3">
        <v>50</v>
      </c>
      <c r="H10" s="3">
        <v>8</v>
      </c>
      <c r="I10" s="3">
        <v>5</v>
      </c>
      <c r="J10" s="1">
        <v>810</v>
      </c>
      <c r="K10" s="3">
        <v>8</v>
      </c>
      <c r="L10" s="2">
        <f t="shared" si="0"/>
        <v>974</v>
      </c>
      <c r="M10" s="7">
        <f>J10/L10</f>
        <v>0.83162217659137572</v>
      </c>
    </row>
    <row r="11" spans="1:13" x14ac:dyDescent="0.25">
      <c r="A11" s="5">
        <v>9</v>
      </c>
      <c r="B11" s="3">
        <v>11</v>
      </c>
      <c r="C11" s="3">
        <v>10</v>
      </c>
      <c r="D11" s="3">
        <v>2</v>
      </c>
      <c r="E11" s="3">
        <v>14</v>
      </c>
      <c r="F11" s="3">
        <v>52</v>
      </c>
      <c r="G11" s="3">
        <v>4</v>
      </c>
      <c r="H11" s="3">
        <v>0</v>
      </c>
      <c r="I11" s="3">
        <v>36</v>
      </c>
      <c r="J11" s="3">
        <v>9</v>
      </c>
      <c r="K11" s="1">
        <v>871</v>
      </c>
      <c r="L11" s="2">
        <f t="shared" si="0"/>
        <v>1009</v>
      </c>
      <c r="M11" s="7">
        <f>K11/L11</f>
        <v>0.86323092170465809</v>
      </c>
    </row>
    <row r="12" spans="1:13" x14ac:dyDescent="0.25">
      <c r="A12" s="5" t="s">
        <v>2</v>
      </c>
      <c r="B12" s="2">
        <f>SUM(B2:B11)</f>
        <v>990</v>
      </c>
      <c r="C12" s="2">
        <f>SUM(C2:C11)</f>
        <v>1274</v>
      </c>
      <c r="D12" s="2">
        <f>SUM(D2:D11)</f>
        <v>873</v>
      </c>
      <c r="E12" s="2">
        <f t="shared" ref="E12:K12" si="1">SUM(E2:E11)</f>
        <v>1032</v>
      </c>
      <c r="F12" s="2">
        <f t="shared" si="1"/>
        <v>1046</v>
      </c>
      <c r="G12" s="2">
        <f t="shared" si="1"/>
        <v>845</v>
      </c>
      <c r="H12" s="2">
        <f t="shared" si="1"/>
        <v>944</v>
      </c>
      <c r="I12" s="2">
        <f t="shared" si="1"/>
        <v>922</v>
      </c>
      <c r="J12" s="2">
        <f t="shared" si="1"/>
        <v>1015</v>
      </c>
      <c r="K12" s="2">
        <f t="shared" si="1"/>
        <v>1059</v>
      </c>
      <c r="L12" s="4"/>
    </row>
    <row r="13" spans="1:13" x14ac:dyDescent="0.25">
      <c r="A13" t="s">
        <v>5</v>
      </c>
      <c r="B13" s="8">
        <f>B2/B12</f>
        <v>0.94646464646464645</v>
      </c>
      <c r="C13" s="8">
        <f>C3/C12</f>
        <v>0.8657770800627943</v>
      </c>
      <c r="D13" s="8">
        <f>D4/D12</f>
        <v>0.93241695303550975</v>
      </c>
      <c r="E13" s="8">
        <f>E5/E12</f>
        <v>0.85755813953488369</v>
      </c>
      <c r="F13" s="8">
        <f>F6/F12</f>
        <v>0.85277246653919692</v>
      </c>
      <c r="G13" s="8">
        <f>G7/G12</f>
        <v>0.84970414201183431</v>
      </c>
      <c r="H13" s="8">
        <f>H8/H12</f>
        <v>0.92584745762711862</v>
      </c>
      <c r="I13" s="8">
        <f>I9/I12</f>
        <v>0.91648590021691978</v>
      </c>
      <c r="J13" s="8">
        <f>J10/J12</f>
        <v>0.79802955665024633</v>
      </c>
      <c r="K13" s="8">
        <f>K11/K12</f>
        <v>0.8224740321057602</v>
      </c>
    </row>
    <row r="14" spans="1:13" x14ac:dyDescent="0.25">
      <c r="A14" t="s">
        <v>3</v>
      </c>
      <c r="B14">
        <f>SUM(B2,C3,D4,E5,F6,G7,H8,I9,J10,K11)/100</f>
        <v>87.49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E79F-B88B-4657-95C8-5EC63CD07B23}">
  <dimension ref="A1:M14"/>
  <sheetViews>
    <sheetView workbookViewId="0">
      <selection activeCell="M2" sqref="M2:M11"/>
    </sheetView>
  </sheetViews>
  <sheetFormatPr defaultRowHeight="15" x14ac:dyDescent="0.25"/>
  <cols>
    <col min="1" max="1" width="16.28515625" customWidth="1"/>
    <col min="2" max="2" width="9.140625" customWidth="1"/>
    <col min="3" max="3" width="11.7109375" customWidth="1"/>
    <col min="6" max="6" width="11" customWidth="1"/>
    <col min="12" max="12" width="10.28515625" customWidth="1"/>
  </cols>
  <sheetData>
    <row r="1" spans="1:13" x14ac:dyDescent="0.25">
      <c r="A1" s="5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1</v>
      </c>
      <c r="M1" t="s">
        <v>6</v>
      </c>
    </row>
    <row r="2" spans="1:13" x14ac:dyDescent="0.25">
      <c r="A2" s="5">
        <v>0</v>
      </c>
      <c r="B2" s="1">
        <v>940</v>
      </c>
      <c r="C2" s="3">
        <v>0</v>
      </c>
      <c r="D2" s="3">
        <v>1</v>
      </c>
      <c r="E2" s="3">
        <v>4</v>
      </c>
      <c r="F2" s="3">
        <v>2</v>
      </c>
      <c r="G2" s="3">
        <v>13</v>
      </c>
      <c r="H2" s="3">
        <v>9</v>
      </c>
      <c r="I2" s="3">
        <v>1</v>
      </c>
      <c r="J2" s="3">
        <v>9</v>
      </c>
      <c r="K2" s="3">
        <v>1</v>
      </c>
      <c r="L2" s="2">
        <f>SUM(B2:K2)</f>
        <v>980</v>
      </c>
      <c r="M2" s="7">
        <f>B2/L2</f>
        <v>0.95918367346938771</v>
      </c>
    </row>
    <row r="3" spans="1:13" x14ac:dyDescent="0.25">
      <c r="A3" s="5">
        <v>1</v>
      </c>
      <c r="B3" s="3">
        <v>0</v>
      </c>
      <c r="C3" s="1">
        <v>1096</v>
      </c>
      <c r="D3" s="3">
        <v>4</v>
      </c>
      <c r="E3" s="3">
        <v>3</v>
      </c>
      <c r="F3" s="3">
        <v>2</v>
      </c>
      <c r="G3" s="3">
        <v>2</v>
      </c>
      <c r="H3" s="3">
        <v>3</v>
      </c>
      <c r="I3" s="3">
        <v>0</v>
      </c>
      <c r="J3" s="3">
        <v>25</v>
      </c>
      <c r="K3" s="3">
        <v>0</v>
      </c>
      <c r="L3" s="2">
        <f>SUM(B3:K3)</f>
        <v>1135</v>
      </c>
      <c r="M3" s="7">
        <f>C3/L3</f>
        <v>0.96563876651982383</v>
      </c>
    </row>
    <row r="4" spans="1:13" x14ac:dyDescent="0.25">
      <c r="A4" s="5">
        <v>2</v>
      </c>
      <c r="B4" s="3">
        <v>15</v>
      </c>
      <c r="C4" s="3">
        <v>32</v>
      </c>
      <c r="D4" s="1">
        <v>816</v>
      </c>
      <c r="E4" s="3">
        <v>34</v>
      </c>
      <c r="F4" s="3">
        <v>21</v>
      </c>
      <c r="G4" s="3">
        <v>5</v>
      </c>
      <c r="H4" s="3">
        <v>37</v>
      </c>
      <c r="I4" s="3">
        <v>9</v>
      </c>
      <c r="J4" s="3">
        <v>57</v>
      </c>
      <c r="K4" s="3">
        <v>6</v>
      </c>
      <c r="L4" s="2">
        <f>SUM(B4:K4)</f>
        <v>1032</v>
      </c>
      <c r="M4" s="7">
        <f>D4/L4</f>
        <v>0.79069767441860461</v>
      </c>
    </row>
    <row r="5" spans="1:13" x14ac:dyDescent="0.25">
      <c r="A5" s="5">
        <v>3</v>
      </c>
      <c r="B5" s="3">
        <v>5</v>
      </c>
      <c r="C5" s="3">
        <v>5</v>
      </c>
      <c r="D5" s="3">
        <v>25</v>
      </c>
      <c r="E5" s="1">
        <v>883</v>
      </c>
      <c r="F5" s="3">
        <v>4</v>
      </c>
      <c r="G5" s="3">
        <v>25</v>
      </c>
      <c r="H5" s="3">
        <v>3</v>
      </c>
      <c r="I5" s="3">
        <v>16</v>
      </c>
      <c r="J5" s="3">
        <v>29</v>
      </c>
      <c r="K5" s="3">
        <v>15</v>
      </c>
      <c r="L5" s="2">
        <f t="shared" ref="L5:L11" si="0">SUM(B5:K5)</f>
        <v>1010</v>
      </c>
      <c r="M5" s="7">
        <f>E5/L5</f>
        <v>0.87425742574257426</v>
      </c>
    </row>
    <row r="6" spans="1:13" x14ac:dyDescent="0.25">
      <c r="A6" s="5">
        <v>4</v>
      </c>
      <c r="B6" s="3">
        <v>0</v>
      </c>
      <c r="C6" s="3">
        <v>12</v>
      </c>
      <c r="D6" s="3">
        <v>6</v>
      </c>
      <c r="E6" s="3">
        <v>0</v>
      </c>
      <c r="F6" s="1">
        <v>888</v>
      </c>
      <c r="G6" s="3">
        <v>4</v>
      </c>
      <c r="H6" s="3">
        <v>7</v>
      </c>
      <c r="I6" s="3">
        <v>2</v>
      </c>
      <c r="J6" s="3">
        <v>10</v>
      </c>
      <c r="K6" s="3">
        <v>53</v>
      </c>
      <c r="L6" s="2">
        <f t="shared" si="0"/>
        <v>982</v>
      </c>
      <c r="M6" s="7">
        <f>F6/L6</f>
        <v>0.90427698574338089</v>
      </c>
    </row>
    <row r="7" spans="1:13" x14ac:dyDescent="0.25">
      <c r="A7" s="5">
        <v>5</v>
      </c>
      <c r="B7" s="3">
        <v>8</v>
      </c>
      <c r="C7" s="3">
        <v>8</v>
      </c>
      <c r="D7" s="3">
        <v>4</v>
      </c>
      <c r="E7" s="3">
        <v>44</v>
      </c>
      <c r="F7" s="3">
        <v>12</v>
      </c>
      <c r="G7" s="1">
        <v>735</v>
      </c>
      <c r="H7" s="3">
        <v>15</v>
      </c>
      <c r="I7" s="3">
        <v>10</v>
      </c>
      <c r="J7" s="3">
        <v>38</v>
      </c>
      <c r="K7" s="3">
        <v>18</v>
      </c>
      <c r="L7" s="2">
        <f t="shared" si="0"/>
        <v>892</v>
      </c>
      <c r="M7" s="7">
        <f>G7/L7</f>
        <v>0.82399103139013452</v>
      </c>
    </row>
    <row r="8" spans="1:13" x14ac:dyDescent="0.25">
      <c r="A8" s="5">
        <v>6</v>
      </c>
      <c r="B8" s="3">
        <v>12</v>
      </c>
      <c r="C8" s="3">
        <v>8</v>
      </c>
      <c r="D8" s="3">
        <v>11</v>
      </c>
      <c r="E8" s="3">
        <v>0</v>
      </c>
      <c r="F8" s="3">
        <v>25</v>
      </c>
      <c r="G8" s="3">
        <v>29</v>
      </c>
      <c r="H8" s="1">
        <v>857</v>
      </c>
      <c r="I8" s="3">
        <v>0</v>
      </c>
      <c r="J8" s="3">
        <v>16</v>
      </c>
      <c r="K8" s="3">
        <v>0</v>
      </c>
      <c r="L8" s="2">
        <f t="shared" si="0"/>
        <v>958</v>
      </c>
      <c r="M8" s="7">
        <f>H8/L8</f>
        <v>0.89457202505219202</v>
      </c>
    </row>
    <row r="9" spans="1:13" x14ac:dyDescent="0.25">
      <c r="A9" s="5">
        <v>7</v>
      </c>
      <c r="B9" s="3">
        <v>2</v>
      </c>
      <c r="C9" s="3">
        <v>30</v>
      </c>
      <c r="D9" s="3">
        <v>15</v>
      </c>
      <c r="E9" s="3">
        <v>9</v>
      </c>
      <c r="F9" s="3">
        <v>22</v>
      </c>
      <c r="G9" s="3">
        <v>2</v>
      </c>
      <c r="H9" s="3">
        <v>0</v>
      </c>
      <c r="I9" s="1">
        <v>864</v>
      </c>
      <c r="J9" s="3">
        <v>4</v>
      </c>
      <c r="K9" s="3">
        <v>80</v>
      </c>
      <c r="L9" s="2">
        <f t="shared" si="0"/>
        <v>1028</v>
      </c>
      <c r="M9" s="7">
        <f>I9/L9</f>
        <v>0.84046692607003892</v>
      </c>
    </row>
    <row r="10" spans="1:13" x14ac:dyDescent="0.25">
      <c r="A10" s="5">
        <v>8</v>
      </c>
      <c r="B10" s="3">
        <v>7</v>
      </c>
      <c r="C10" s="3">
        <v>27</v>
      </c>
      <c r="D10" s="3">
        <v>8</v>
      </c>
      <c r="E10" s="3">
        <v>27</v>
      </c>
      <c r="F10" s="3">
        <v>20</v>
      </c>
      <c r="G10" s="3">
        <v>53</v>
      </c>
      <c r="H10" s="3">
        <v>10</v>
      </c>
      <c r="I10" s="3">
        <v>6</v>
      </c>
      <c r="J10" s="1">
        <v>790</v>
      </c>
      <c r="K10" s="3">
        <v>26</v>
      </c>
      <c r="L10" s="2">
        <f t="shared" si="0"/>
        <v>974</v>
      </c>
      <c r="M10" s="7">
        <f>J10/L10</f>
        <v>0.81108829568788499</v>
      </c>
    </row>
    <row r="11" spans="1:13" x14ac:dyDescent="0.25">
      <c r="A11" s="5">
        <v>9</v>
      </c>
      <c r="B11" s="3">
        <v>9</v>
      </c>
      <c r="C11" s="3">
        <v>7</v>
      </c>
      <c r="D11" s="3">
        <v>1</v>
      </c>
      <c r="E11" s="3">
        <v>13</v>
      </c>
      <c r="F11" s="3">
        <v>63</v>
      </c>
      <c r="G11" s="3">
        <v>6</v>
      </c>
      <c r="H11" s="3">
        <v>0</v>
      </c>
      <c r="I11" s="3">
        <v>37</v>
      </c>
      <c r="J11" s="3">
        <v>12</v>
      </c>
      <c r="K11" s="1">
        <v>861</v>
      </c>
      <c r="L11" s="2">
        <f t="shared" si="0"/>
        <v>1009</v>
      </c>
      <c r="M11" s="7">
        <f>K11/L11</f>
        <v>0.85332011892963333</v>
      </c>
    </row>
    <row r="12" spans="1:13" x14ac:dyDescent="0.25">
      <c r="A12" s="5" t="s">
        <v>2</v>
      </c>
      <c r="B12" s="2">
        <f>SUM(B2:B11)</f>
        <v>998</v>
      </c>
      <c r="C12" s="2">
        <f>SUM(C2:C11)</f>
        <v>1225</v>
      </c>
      <c r="D12" s="2">
        <f>SUM(D2:D11)</f>
        <v>891</v>
      </c>
      <c r="E12" s="2">
        <f t="shared" ref="E12:K12" si="1">SUM(E2:E11)</f>
        <v>1017</v>
      </c>
      <c r="F12" s="2">
        <f t="shared" si="1"/>
        <v>1059</v>
      </c>
      <c r="G12" s="2">
        <f t="shared" si="1"/>
        <v>874</v>
      </c>
      <c r="H12" s="2">
        <f t="shared" si="1"/>
        <v>941</v>
      </c>
      <c r="I12" s="2">
        <f t="shared" si="1"/>
        <v>945</v>
      </c>
      <c r="J12" s="2">
        <f t="shared" si="1"/>
        <v>990</v>
      </c>
      <c r="K12" s="2">
        <f t="shared" si="1"/>
        <v>1060</v>
      </c>
      <c r="L12" s="4"/>
    </row>
    <row r="13" spans="1:13" x14ac:dyDescent="0.25">
      <c r="A13" t="s">
        <v>5</v>
      </c>
      <c r="B13" s="8">
        <f>B2/B12</f>
        <v>0.94188376753507019</v>
      </c>
      <c r="C13" s="8">
        <f>C3/C12</f>
        <v>0.89469387755102037</v>
      </c>
      <c r="D13" s="8">
        <f>D4/D12</f>
        <v>0.91582491582491588</v>
      </c>
      <c r="E13" s="8">
        <f>E5/E12</f>
        <v>0.86823992133726646</v>
      </c>
      <c r="F13" s="8">
        <f>F6/F12</f>
        <v>0.83852691218130315</v>
      </c>
      <c r="G13" s="8">
        <f>G7/G12</f>
        <v>0.84096109839816935</v>
      </c>
      <c r="H13" s="8">
        <f>H8/H12</f>
        <v>0.91073326248671627</v>
      </c>
      <c r="I13" s="8">
        <f>I9/I12</f>
        <v>0.91428571428571426</v>
      </c>
      <c r="J13" s="8">
        <f>J10/J12</f>
        <v>0.79797979797979801</v>
      </c>
      <c r="K13" s="8">
        <f>K11/K12</f>
        <v>0.81226415094339621</v>
      </c>
    </row>
    <row r="14" spans="1:13" x14ac:dyDescent="0.25">
      <c r="A14" t="s">
        <v>3</v>
      </c>
      <c r="B14" s="6">
        <f>SUM(B2,C3,D4,E5,F6,G7,H8,I9,J10,K11)/SUM(B2:K11)*100</f>
        <v>87.3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BBDB-E5C4-42DC-952E-273430F40A64}">
  <dimension ref="A1:M14"/>
  <sheetViews>
    <sheetView workbookViewId="0">
      <selection activeCell="M2" sqref="M2:M11"/>
    </sheetView>
  </sheetViews>
  <sheetFormatPr defaultRowHeight="15" x14ac:dyDescent="0.25"/>
  <cols>
    <col min="1" max="1" width="15.5703125" customWidth="1"/>
  </cols>
  <sheetData>
    <row r="1" spans="1:13" x14ac:dyDescent="0.25">
      <c r="A1" s="5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1</v>
      </c>
      <c r="M1" t="s">
        <v>6</v>
      </c>
    </row>
    <row r="2" spans="1:13" x14ac:dyDescent="0.25">
      <c r="A2" s="5">
        <v>0</v>
      </c>
      <c r="B2" s="1">
        <v>935</v>
      </c>
      <c r="C2" s="3">
        <v>0</v>
      </c>
      <c r="D2" s="3">
        <v>0</v>
      </c>
      <c r="E2" s="3">
        <v>3</v>
      </c>
      <c r="F2" s="3">
        <v>2</v>
      </c>
      <c r="G2" s="3">
        <v>19</v>
      </c>
      <c r="H2" s="3">
        <v>12</v>
      </c>
      <c r="I2" s="3">
        <v>1</v>
      </c>
      <c r="J2" s="3">
        <v>7</v>
      </c>
      <c r="K2" s="3">
        <v>1</v>
      </c>
      <c r="L2" s="2">
        <f>SUM(B2:K2)</f>
        <v>980</v>
      </c>
      <c r="M2" s="7">
        <f>B2/L2</f>
        <v>0.95408163265306123</v>
      </c>
    </row>
    <row r="3" spans="1:13" x14ac:dyDescent="0.25">
      <c r="A3" s="5">
        <v>1</v>
      </c>
      <c r="B3" s="3">
        <v>0</v>
      </c>
      <c r="C3" s="1">
        <v>1094</v>
      </c>
      <c r="D3" s="3">
        <v>2</v>
      </c>
      <c r="E3" s="3">
        <v>4</v>
      </c>
      <c r="F3" s="3">
        <v>1</v>
      </c>
      <c r="G3" s="3">
        <v>1</v>
      </c>
      <c r="H3" s="3">
        <v>4</v>
      </c>
      <c r="I3" s="3">
        <v>0</v>
      </c>
      <c r="J3" s="3">
        <v>29</v>
      </c>
      <c r="K3" s="3">
        <v>0</v>
      </c>
      <c r="L3" s="2">
        <f>SUM(B3:K3)</f>
        <v>1135</v>
      </c>
      <c r="M3" s="7">
        <f>C3/L3</f>
        <v>0.96387665198237882</v>
      </c>
    </row>
    <row r="4" spans="1:13" x14ac:dyDescent="0.25">
      <c r="A4" s="5">
        <v>2</v>
      </c>
      <c r="B4" s="3">
        <v>16</v>
      </c>
      <c r="C4" s="3">
        <v>33</v>
      </c>
      <c r="D4" s="1">
        <v>809</v>
      </c>
      <c r="E4" s="3">
        <v>42</v>
      </c>
      <c r="F4" s="3">
        <v>24</v>
      </c>
      <c r="G4" s="3">
        <v>5</v>
      </c>
      <c r="H4" s="3">
        <v>33</v>
      </c>
      <c r="I4" s="3">
        <v>7</v>
      </c>
      <c r="J4" s="3">
        <v>57</v>
      </c>
      <c r="K4" s="3">
        <v>6</v>
      </c>
      <c r="L4" s="2">
        <f>SUM(B4:K4)</f>
        <v>1032</v>
      </c>
      <c r="M4" s="7">
        <f>D4/L4</f>
        <v>0.78391472868217049</v>
      </c>
    </row>
    <row r="5" spans="1:13" x14ac:dyDescent="0.25">
      <c r="A5" s="5">
        <v>3</v>
      </c>
      <c r="B5" s="3">
        <v>5</v>
      </c>
      <c r="C5" s="3">
        <v>9</v>
      </c>
      <c r="D5" s="3">
        <v>22</v>
      </c>
      <c r="E5" s="1">
        <v>881</v>
      </c>
      <c r="F5" s="3">
        <v>1</v>
      </c>
      <c r="G5" s="3">
        <v>29</v>
      </c>
      <c r="H5" s="3">
        <v>4</v>
      </c>
      <c r="I5" s="3">
        <v>15</v>
      </c>
      <c r="J5" s="3">
        <v>25</v>
      </c>
      <c r="K5" s="3">
        <v>19</v>
      </c>
      <c r="L5" s="2">
        <f>SUM(B5:K5)</f>
        <v>1010</v>
      </c>
      <c r="M5" s="7">
        <f>E5/L5</f>
        <v>0.87227722772277227</v>
      </c>
    </row>
    <row r="6" spans="1:13" x14ac:dyDescent="0.25">
      <c r="A6" s="5">
        <v>4</v>
      </c>
      <c r="B6" s="3">
        <v>0</v>
      </c>
      <c r="C6" s="3">
        <v>14</v>
      </c>
      <c r="D6" s="3">
        <v>5</v>
      </c>
      <c r="E6" s="3">
        <v>1</v>
      </c>
      <c r="F6" s="1">
        <v>879</v>
      </c>
      <c r="G6" s="3">
        <v>3</v>
      </c>
      <c r="H6" s="3">
        <v>8</v>
      </c>
      <c r="I6" s="3">
        <v>1</v>
      </c>
      <c r="J6" s="3">
        <v>11</v>
      </c>
      <c r="K6" s="3">
        <v>60</v>
      </c>
      <c r="L6" s="2">
        <f>SUM(B6:K6)</f>
        <v>982</v>
      </c>
      <c r="M6" s="7">
        <f>F6/L6</f>
        <v>0.89511201629327897</v>
      </c>
    </row>
    <row r="7" spans="1:13" x14ac:dyDescent="0.25">
      <c r="A7" s="5">
        <v>5</v>
      </c>
      <c r="B7" s="3">
        <v>9</v>
      </c>
      <c r="C7" s="3">
        <v>8</v>
      </c>
      <c r="D7" s="3">
        <v>5</v>
      </c>
      <c r="E7" s="3">
        <v>47</v>
      </c>
      <c r="F7" s="3">
        <v>13</v>
      </c>
      <c r="G7" s="1">
        <v>722</v>
      </c>
      <c r="H7" s="3">
        <v>15</v>
      </c>
      <c r="I7" s="3">
        <v>10</v>
      </c>
      <c r="J7" s="3">
        <v>41</v>
      </c>
      <c r="K7" s="3">
        <v>22</v>
      </c>
      <c r="L7" s="2">
        <f>SUM(B7:K7)</f>
        <v>892</v>
      </c>
      <c r="M7" s="7">
        <f>G7/L7</f>
        <v>0.8094170403587444</v>
      </c>
    </row>
    <row r="8" spans="1:13" x14ac:dyDescent="0.25">
      <c r="A8" s="5">
        <v>6</v>
      </c>
      <c r="B8" s="3">
        <v>12</v>
      </c>
      <c r="C8" s="3">
        <v>6</v>
      </c>
      <c r="D8" s="3">
        <v>8</v>
      </c>
      <c r="E8" s="3">
        <v>1</v>
      </c>
      <c r="F8" s="3">
        <v>26</v>
      </c>
      <c r="G8" s="3">
        <v>31</v>
      </c>
      <c r="H8" s="1">
        <v>857</v>
      </c>
      <c r="I8" s="3">
        <v>0</v>
      </c>
      <c r="J8" s="3">
        <v>17</v>
      </c>
      <c r="K8" s="3">
        <v>0</v>
      </c>
      <c r="L8" s="2">
        <f>SUM(B8:K8)</f>
        <v>958</v>
      </c>
      <c r="M8" s="7">
        <f>H8/L8</f>
        <v>0.89457202505219202</v>
      </c>
    </row>
    <row r="9" spans="1:13" x14ac:dyDescent="0.25">
      <c r="A9" s="5">
        <v>7</v>
      </c>
      <c r="B9" s="3">
        <v>4</v>
      </c>
      <c r="C9" s="3">
        <v>37</v>
      </c>
      <c r="D9" s="3">
        <v>17</v>
      </c>
      <c r="E9" s="3">
        <v>9</v>
      </c>
      <c r="F9" s="3">
        <v>24</v>
      </c>
      <c r="G9" s="3">
        <v>3</v>
      </c>
      <c r="H9" s="3">
        <v>0</v>
      </c>
      <c r="I9" s="1">
        <v>846</v>
      </c>
      <c r="J9" s="3">
        <v>1</v>
      </c>
      <c r="K9" s="3">
        <v>87</v>
      </c>
      <c r="L9" s="2">
        <f>SUM(B9:K9)</f>
        <v>1028</v>
      </c>
      <c r="M9" s="7">
        <f>I9/L9</f>
        <v>0.82295719844357973</v>
      </c>
    </row>
    <row r="10" spans="1:13" x14ac:dyDescent="0.25">
      <c r="A10" s="5">
        <v>8</v>
      </c>
      <c r="B10" s="3">
        <v>8</v>
      </c>
      <c r="C10" s="3">
        <v>31</v>
      </c>
      <c r="D10" s="3">
        <v>10</v>
      </c>
      <c r="E10" s="3">
        <v>24</v>
      </c>
      <c r="F10" s="3">
        <v>20</v>
      </c>
      <c r="G10" s="3">
        <v>51</v>
      </c>
      <c r="H10" s="3">
        <v>11</v>
      </c>
      <c r="I10" s="3">
        <v>7</v>
      </c>
      <c r="J10" s="1">
        <v>790</v>
      </c>
      <c r="K10" s="3">
        <v>22</v>
      </c>
      <c r="L10" s="2">
        <f>SUM(B10:K10)</f>
        <v>974</v>
      </c>
      <c r="M10" s="7">
        <f>J10/L10</f>
        <v>0.81108829568788499</v>
      </c>
    </row>
    <row r="11" spans="1:13" x14ac:dyDescent="0.25">
      <c r="A11" s="5">
        <v>9</v>
      </c>
      <c r="B11" s="3">
        <v>7</v>
      </c>
      <c r="C11" s="3">
        <v>8</v>
      </c>
      <c r="D11" s="3">
        <v>2</v>
      </c>
      <c r="E11" s="3">
        <v>14</v>
      </c>
      <c r="F11" s="3">
        <v>67</v>
      </c>
      <c r="G11" s="3">
        <v>6</v>
      </c>
      <c r="H11" s="3">
        <v>0</v>
      </c>
      <c r="I11" s="3">
        <v>42</v>
      </c>
      <c r="J11" s="3">
        <v>11</v>
      </c>
      <c r="K11" s="1">
        <v>852</v>
      </c>
      <c r="L11" s="2">
        <f>SUM(B11:K11)</f>
        <v>1009</v>
      </c>
      <c r="M11" s="7">
        <f>K11/L11</f>
        <v>0.84440039643211096</v>
      </c>
    </row>
    <row r="12" spans="1:13" x14ac:dyDescent="0.25">
      <c r="A12" s="5" t="s">
        <v>2</v>
      </c>
      <c r="B12" s="2">
        <f>SUM(B2:B11)</f>
        <v>996</v>
      </c>
      <c r="C12" s="2">
        <f>SUM(C2:C11)</f>
        <v>1240</v>
      </c>
      <c r="D12" s="2">
        <f>SUM(D2:D11)</f>
        <v>880</v>
      </c>
      <c r="E12" s="2">
        <f>SUM(E2:E11)</f>
        <v>1026</v>
      </c>
      <c r="F12" s="2">
        <f>SUM(F2:F11)</f>
        <v>1057</v>
      </c>
      <c r="G12" s="2">
        <f>SUM(G2:G11)</f>
        <v>870</v>
      </c>
      <c r="H12" s="2">
        <f>SUM(H2:H11)</f>
        <v>944</v>
      </c>
      <c r="I12" s="2">
        <f>SUM(I2:I11)</f>
        <v>929</v>
      </c>
      <c r="J12" s="2">
        <f>SUM(J2:J11)</f>
        <v>989</v>
      </c>
      <c r="K12" s="2">
        <f>SUM(K2:K11)</f>
        <v>1069</v>
      </c>
      <c r="L12" s="4"/>
    </row>
    <row r="13" spans="1:13" x14ac:dyDescent="0.25">
      <c r="A13" t="s">
        <v>5</v>
      </c>
      <c r="B13" s="8">
        <f>B2/B12</f>
        <v>0.9387550200803213</v>
      </c>
      <c r="C13" s="8">
        <f>C3/C12</f>
        <v>0.88225806451612898</v>
      </c>
      <c r="D13" s="8">
        <f>D4/D12</f>
        <v>0.91931818181818181</v>
      </c>
      <c r="E13" s="8">
        <f>E5/E12</f>
        <v>0.85867446393762181</v>
      </c>
      <c r="F13" s="8">
        <f>F6/F12</f>
        <v>0.83159886471144751</v>
      </c>
      <c r="G13" s="8">
        <f>G7/G12</f>
        <v>0.8298850574712644</v>
      </c>
      <c r="H13" s="8">
        <f>H8/H12</f>
        <v>0.90783898305084743</v>
      </c>
      <c r="I13" s="8">
        <f>I9/I12</f>
        <v>0.91065662002152847</v>
      </c>
      <c r="J13" s="8">
        <f>J10/J12</f>
        <v>0.79878665318503539</v>
      </c>
      <c r="K13" s="8">
        <f>K11/K12</f>
        <v>0.79700654817586525</v>
      </c>
    </row>
    <row r="14" spans="1:13" x14ac:dyDescent="0.25">
      <c r="A14" t="s">
        <v>3</v>
      </c>
      <c r="B14">
        <f>SUM(B2,C3,D4,E5,F6,G7,H8,I9,J10,K11)/100</f>
        <v>86.65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EA16-D2E1-4C97-B2B8-BEFFF88DA995}">
  <dimension ref="A1:M14"/>
  <sheetViews>
    <sheetView tabSelected="1" workbookViewId="0">
      <selection activeCell="M2" sqref="M2:M11"/>
    </sheetView>
  </sheetViews>
  <sheetFormatPr defaultRowHeight="15" x14ac:dyDescent="0.25"/>
  <cols>
    <col min="1" max="1" width="16.5703125" customWidth="1"/>
  </cols>
  <sheetData>
    <row r="1" spans="1:13" x14ac:dyDescent="0.25">
      <c r="A1" s="5" t="s">
        <v>0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1</v>
      </c>
      <c r="M1" t="s">
        <v>6</v>
      </c>
    </row>
    <row r="2" spans="1:13" x14ac:dyDescent="0.25">
      <c r="A2" s="5" t="s">
        <v>4</v>
      </c>
      <c r="B2" s="1">
        <v>938</v>
      </c>
      <c r="C2" s="3">
        <v>0</v>
      </c>
      <c r="D2" s="3">
        <v>1</v>
      </c>
      <c r="E2" s="3">
        <v>3</v>
      </c>
      <c r="F2" s="3">
        <v>1</v>
      </c>
      <c r="G2" s="3">
        <v>19</v>
      </c>
      <c r="H2" s="3">
        <v>9</v>
      </c>
      <c r="I2" s="3">
        <v>2</v>
      </c>
      <c r="J2" s="3">
        <v>6</v>
      </c>
      <c r="K2" s="3">
        <v>1</v>
      </c>
      <c r="L2" s="2">
        <f>SUM(B2:K2)</f>
        <v>980</v>
      </c>
      <c r="M2" s="7">
        <f>B2/L2</f>
        <v>0.95714285714285718</v>
      </c>
    </row>
    <row r="3" spans="1:13" x14ac:dyDescent="0.25">
      <c r="A3" s="5">
        <v>1</v>
      </c>
      <c r="B3" s="3">
        <v>0</v>
      </c>
      <c r="C3" s="1">
        <v>1097</v>
      </c>
      <c r="D3" s="3">
        <v>2</v>
      </c>
      <c r="E3" s="3">
        <v>3</v>
      </c>
      <c r="F3" s="3">
        <v>1</v>
      </c>
      <c r="G3" s="3">
        <v>1</v>
      </c>
      <c r="H3" s="3">
        <v>4</v>
      </c>
      <c r="I3" s="3">
        <v>0</v>
      </c>
      <c r="J3" s="3">
        <v>27</v>
      </c>
      <c r="K3" s="3">
        <v>0</v>
      </c>
      <c r="L3" s="2">
        <f>SUM(B3:K3)</f>
        <v>1135</v>
      </c>
      <c r="M3" s="7">
        <f>C3/L3</f>
        <v>0.96651982378854628</v>
      </c>
    </row>
    <row r="4" spans="1:13" x14ac:dyDescent="0.25">
      <c r="A4" s="5">
        <v>2</v>
      </c>
      <c r="B4" s="3">
        <v>13</v>
      </c>
      <c r="C4" s="3">
        <v>39</v>
      </c>
      <c r="D4" s="1">
        <v>803</v>
      </c>
      <c r="E4" s="3">
        <v>43</v>
      </c>
      <c r="F4" s="3">
        <v>25</v>
      </c>
      <c r="G4" s="3">
        <v>3</v>
      </c>
      <c r="H4" s="3">
        <v>35</v>
      </c>
      <c r="I4" s="3">
        <v>4</v>
      </c>
      <c r="J4" s="3">
        <v>60</v>
      </c>
      <c r="K4" s="3">
        <v>7</v>
      </c>
      <c r="L4" s="2">
        <f>SUM(B4:K4)</f>
        <v>1032</v>
      </c>
      <c r="M4" s="7">
        <f>D4/L4</f>
        <v>0.7781007751937985</v>
      </c>
    </row>
    <row r="5" spans="1:13" x14ac:dyDescent="0.25">
      <c r="A5" s="5">
        <v>3</v>
      </c>
      <c r="B5" s="3">
        <v>4</v>
      </c>
      <c r="C5" s="3">
        <v>10</v>
      </c>
      <c r="D5" s="3">
        <v>17</v>
      </c>
      <c r="E5" s="1">
        <v>889</v>
      </c>
      <c r="F5" s="3">
        <v>0</v>
      </c>
      <c r="G5" s="3">
        <v>26</v>
      </c>
      <c r="H5" s="3">
        <v>2</v>
      </c>
      <c r="I5" s="3">
        <v>18</v>
      </c>
      <c r="J5" s="3">
        <v>30</v>
      </c>
      <c r="K5" s="3">
        <v>14</v>
      </c>
      <c r="L5" s="2">
        <f>SUM(B5:K5)</f>
        <v>1010</v>
      </c>
      <c r="M5" s="7">
        <f>E5/L5</f>
        <v>0.8801980198019802</v>
      </c>
    </row>
    <row r="6" spans="1:13" x14ac:dyDescent="0.25">
      <c r="A6" s="5">
        <v>4</v>
      </c>
      <c r="B6" s="3">
        <v>0</v>
      </c>
      <c r="C6" s="3">
        <v>15</v>
      </c>
      <c r="D6" s="3">
        <v>4</v>
      </c>
      <c r="E6" s="3">
        <v>0</v>
      </c>
      <c r="F6" s="1">
        <v>884</v>
      </c>
      <c r="G6" s="3">
        <v>5</v>
      </c>
      <c r="H6" s="3">
        <v>6</v>
      </c>
      <c r="I6" s="3">
        <v>1</v>
      </c>
      <c r="J6" s="3">
        <v>8</v>
      </c>
      <c r="K6" s="3">
        <v>59</v>
      </c>
      <c r="L6" s="2">
        <f>SUM(B6:K6)</f>
        <v>982</v>
      </c>
      <c r="M6" s="7">
        <f>F6/L6</f>
        <v>0.90020366598778001</v>
      </c>
    </row>
    <row r="7" spans="1:13" x14ac:dyDescent="0.25">
      <c r="A7" s="5">
        <v>5</v>
      </c>
      <c r="B7" s="3">
        <v>9</v>
      </c>
      <c r="C7" s="3">
        <v>7</v>
      </c>
      <c r="D7" s="3">
        <v>4</v>
      </c>
      <c r="E7" s="3">
        <v>56</v>
      </c>
      <c r="F7" s="3">
        <v>22</v>
      </c>
      <c r="G7" s="1">
        <v>710</v>
      </c>
      <c r="H7" s="3">
        <v>12</v>
      </c>
      <c r="I7" s="3">
        <v>11</v>
      </c>
      <c r="J7" s="3">
        <v>47</v>
      </c>
      <c r="K7" s="3">
        <v>14</v>
      </c>
      <c r="L7" s="2">
        <f>SUM(B7:K7)</f>
        <v>892</v>
      </c>
      <c r="M7" s="7">
        <f>G7/L7</f>
        <v>0.79596412556053808</v>
      </c>
    </row>
    <row r="8" spans="1:13" x14ac:dyDescent="0.25">
      <c r="A8" s="5">
        <v>6</v>
      </c>
      <c r="B8" s="3">
        <v>12</v>
      </c>
      <c r="C8" s="3">
        <v>10</v>
      </c>
      <c r="D8" s="3">
        <v>6</v>
      </c>
      <c r="E8" s="3">
        <v>1</v>
      </c>
      <c r="F8" s="3">
        <v>22</v>
      </c>
      <c r="G8" s="3">
        <v>26</v>
      </c>
      <c r="H8" s="1">
        <v>868</v>
      </c>
      <c r="I8" s="3">
        <v>0</v>
      </c>
      <c r="J8" s="3">
        <v>13</v>
      </c>
      <c r="K8" s="3">
        <v>0</v>
      </c>
      <c r="L8" s="2">
        <f>SUM(B8:K8)</f>
        <v>958</v>
      </c>
      <c r="M8" s="7">
        <f>H8/L8</f>
        <v>0.90605427974947805</v>
      </c>
    </row>
    <row r="9" spans="1:13" x14ac:dyDescent="0.25">
      <c r="A9" s="5">
        <v>7</v>
      </c>
      <c r="B9" s="3">
        <v>1</v>
      </c>
      <c r="C9" s="3">
        <v>53</v>
      </c>
      <c r="D9" s="3">
        <v>10</v>
      </c>
      <c r="E9" s="3">
        <v>9</v>
      </c>
      <c r="F9" s="3">
        <v>20</v>
      </c>
      <c r="G9" s="3">
        <v>2</v>
      </c>
      <c r="H9" s="3">
        <v>0</v>
      </c>
      <c r="I9" s="1">
        <v>838</v>
      </c>
      <c r="J9" s="3">
        <v>5</v>
      </c>
      <c r="K9" s="3">
        <v>90</v>
      </c>
      <c r="L9" s="2">
        <f>SUM(B9:K9)</f>
        <v>1028</v>
      </c>
      <c r="M9" s="7">
        <f>I9/L9</f>
        <v>0.81517509727626458</v>
      </c>
    </row>
    <row r="10" spans="1:13" x14ac:dyDescent="0.25">
      <c r="A10" s="5">
        <v>8</v>
      </c>
      <c r="B10" s="3">
        <v>8</v>
      </c>
      <c r="C10" s="3">
        <v>31</v>
      </c>
      <c r="D10" s="3">
        <v>5</v>
      </c>
      <c r="E10" s="3">
        <v>24</v>
      </c>
      <c r="F10" s="3">
        <v>28</v>
      </c>
      <c r="G10" s="3">
        <v>50</v>
      </c>
      <c r="H10" s="3">
        <v>6</v>
      </c>
      <c r="I10" s="3">
        <v>7</v>
      </c>
      <c r="J10" s="1">
        <v>807</v>
      </c>
      <c r="K10" s="3">
        <v>8</v>
      </c>
      <c r="L10" s="2">
        <f>SUM(B10:K10)</f>
        <v>974</v>
      </c>
      <c r="M10" s="7">
        <f>J10/L10</f>
        <v>0.82854209445585214</v>
      </c>
    </row>
    <row r="11" spans="1:13" x14ac:dyDescent="0.25">
      <c r="A11" s="5">
        <v>9</v>
      </c>
      <c r="B11" s="3">
        <v>11</v>
      </c>
      <c r="C11" s="3">
        <v>10</v>
      </c>
      <c r="D11" s="3">
        <v>2</v>
      </c>
      <c r="E11" s="3">
        <v>14</v>
      </c>
      <c r="F11" s="3">
        <v>58</v>
      </c>
      <c r="G11" s="3">
        <v>5</v>
      </c>
      <c r="H11" s="3">
        <v>0</v>
      </c>
      <c r="I11" s="3">
        <v>42</v>
      </c>
      <c r="J11" s="3">
        <v>8</v>
      </c>
      <c r="K11" s="1">
        <v>859</v>
      </c>
      <c r="L11" s="2">
        <f>SUM(B11:K11)</f>
        <v>1009</v>
      </c>
      <c r="M11" s="7">
        <f>K11/L11</f>
        <v>0.85133795837462833</v>
      </c>
    </row>
    <row r="12" spans="1:13" x14ac:dyDescent="0.25">
      <c r="A12" s="5" t="s">
        <v>2</v>
      </c>
      <c r="B12" s="2">
        <f>SUM(B2:B11)</f>
        <v>996</v>
      </c>
      <c r="C12" s="2">
        <f>SUM(C2:C11)</f>
        <v>1272</v>
      </c>
      <c r="D12" s="2">
        <f>SUM(D2:D11)</f>
        <v>854</v>
      </c>
      <c r="E12" s="2">
        <f>SUM(E2:E11)</f>
        <v>1042</v>
      </c>
      <c r="F12" s="2">
        <f>SUM(F2:F11)</f>
        <v>1061</v>
      </c>
      <c r="G12" s="2">
        <f>SUM(G2:G11)</f>
        <v>847</v>
      </c>
      <c r="H12" s="2">
        <f>SUM(H2:H11)</f>
        <v>942</v>
      </c>
      <c r="I12" s="2">
        <f>SUM(I2:I11)</f>
        <v>923</v>
      </c>
      <c r="J12" s="2">
        <f>SUM(J2:J11)</f>
        <v>1011</v>
      </c>
      <c r="K12" s="2">
        <f>SUM(K2:K11)</f>
        <v>1052</v>
      </c>
      <c r="L12" s="4"/>
    </row>
    <row r="13" spans="1:13" x14ac:dyDescent="0.25">
      <c r="A13" t="s">
        <v>5</v>
      </c>
      <c r="B13" s="8">
        <f>B2/B12</f>
        <v>0.94176706827309242</v>
      </c>
      <c r="C13" s="8">
        <f>C3/C12</f>
        <v>0.86242138364779874</v>
      </c>
      <c r="D13" s="8">
        <f>D4/D12</f>
        <v>0.94028103044496492</v>
      </c>
      <c r="E13" s="8">
        <f>E5/E12</f>
        <v>0.85316698656429946</v>
      </c>
      <c r="F13" s="8">
        <f>F6/F12</f>
        <v>0.83317624882186614</v>
      </c>
      <c r="G13" s="8">
        <f>G7/G12</f>
        <v>0.83825265643447466</v>
      </c>
      <c r="H13" s="8">
        <f>H8/H12</f>
        <v>0.92144373673036095</v>
      </c>
      <c r="I13" s="8">
        <f>I9/I12</f>
        <v>0.90790899241603462</v>
      </c>
      <c r="J13" s="8">
        <f>J10/J12</f>
        <v>0.79821958456973297</v>
      </c>
      <c r="K13" s="8">
        <f>K11/K12</f>
        <v>0.81653992395437258</v>
      </c>
    </row>
    <row r="14" spans="1:13" x14ac:dyDescent="0.25">
      <c r="A14" t="s">
        <v>3</v>
      </c>
      <c r="B14">
        <f>SUM(B2,C3,D4,E5,F6,G7,H8,I9,J10,K11)/100</f>
        <v>86.93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Frequency Domain</vt:lpstr>
      <vt:lpstr>Matriz Confusão Puro</vt:lpstr>
      <vt:lpstr>Time Black and White</vt:lpstr>
      <vt:lpstr>Frequency B&amp;W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Ferreira</dc:creator>
  <cp:lastModifiedBy>Pedro Ferreira</cp:lastModifiedBy>
  <dcterms:created xsi:type="dcterms:W3CDTF">2018-08-26T18:53:30Z</dcterms:created>
  <dcterms:modified xsi:type="dcterms:W3CDTF">2018-09-02T00:02:16Z</dcterms:modified>
</cp:coreProperties>
</file>