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SCALE_beta_parametric\"/>
    </mc:Choice>
  </mc:AlternateContent>
  <xr:revisionPtr revIDLastSave="0" documentId="13_ncr:1_{A29117BA-5AD1-456E-AA16-BDC7B6E0EAF5}" xr6:coauthVersionLast="43" xr6:coauthVersionMax="43" xr10:uidLastSave="{00000000-0000-0000-0000-000000000000}"/>
  <bookViews>
    <workbookView xWindow="-96" yWindow="-96" windowWidth="23232" windowHeight="12696" xr2:uid="{00000000-000D-0000-FFFF-FFFF00000000}"/>
  </bookViews>
  <sheets>
    <sheet name="DAY730" sheetId="1" r:id="rId1"/>
    <sheet name="Conservation8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1" l="1"/>
  <c r="P35" i="1"/>
  <c r="P45" i="1" s="1"/>
  <c r="P36" i="1"/>
  <c r="P37" i="1"/>
  <c r="P38" i="1"/>
  <c r="P39" i="1"/>
  <c r="P40" i="1"/>
  <c r="N34" i="1"/>
  <c r="N45" i="1" s="1"/>
  <c r="N35" i="1"/>
  <c r="N36" i="1"/>
  <c r="N37" i="1"/>
  <c r="N38" i="1"/>
  <c r="N39" i="1"/>
  <c r="N40" i="1"/>
  <c r="L34" i="1"/>
  <c r="L35" i="1"/>
  <c r="L45" i="1" s="1"/>
  <c r="L36" i="1"/>
  <c r="L37" i="1"/>
  <c r="L38" i="1"/>
  <c r="L39" i="1"/>
  <c r="L40" i="1"/>
  <c r="J34" i="1"/>
  <c r="J45" i="1" s="1"/>
  <c r="J35" i="1"/>
  <c r="J36" i="1"/>
  <c r="J37" i="1"/>
  <c r="J38" i="1"/>
  <c r="J39" i="1"/>
  <c r="J40" i="1"/>
  <c r="H34" i="1"/>
  <c r="H35" i="1"/>
  <c r="H45" i="1" s="1"/>
  <c r="H36" i="1"/>
  <c r="H37" i="1"/>
  <c r="H38" i="1"/>
  <c r="H39" i="1"/>
  <c r="H40" i="1"/>
  <c r="F34" i="1"/>
  <c r="F45" i="1" s="1"/>
  <c r="F35" i="1"/>
  <c r="F36" i="1"/>
  <c r="F37" i="1"/>
  <c r="F38" i="1"/>
  <c r="F39" i="1"/>
  <c r="F40" i="1"/>
  <c r="D34" i="1"/>
  <c r="D45" i="1" s="1"/>
  <c r="D35" i="1"/>
  <c r="D36" i="1"/>
  <c r="D37" i="1"/>
  <c r="D38" i="1"/>
  <c r="D39" i="1"/>
  <c r="D40" i="1"/>
  <c r="P12" i="1"/>
  <c r="P11" i="1"/>
  <c r="P22" i="1" s="1"/>
  <c r="P13" i="1"/>
  <c r="P14" i="1"/>
  <c r="P15" i="1"/>
  <c r="P16" i="1"/>
  <c r="P17" i="1"/>
  <c r="N11" i="1"/>
  <c r="N12" i="1"/>
  <c r="N22" i="1" s="1"/>
  <c r="N13" i="1"/>
  <c r="N14" i="1"/>
  <c r="N15" i="1"/>
  <c r="N16" i="1"/>
  <c r="N17" i="1"/>
  <c r="L11" i="1"/>
  <c r="L22" i="1" s="1"/>
  <c r="L12" i="1"/>
  <c r="L13" i="1"/>
  <c r="L14" i="1"/>
  <c r="L15" i="1"/>
  <c r="L16" i="1"/>
  <c r="L17" i="1"/>
  <c r="J11" i="1"/>
  <c r="J12" i="1"/>
  <c r="J22" i="1" s="1"/>
  <c r="J13" i="1"/>
  <c r="J14" i="1"/>
  <c r="J15" i="1"/>
  <c r="J16" i="1"/>
  <c r="J17" i="1"/>
  <c r="H11" i="1"/>
  <c r="H12" i="1"/>
  <c r="H22" i="1" s="1"/>
  <c r="H13" i="1"/>
  <c r="H14" i="1"/>
  <c r="H15" i="1"/>
  <c r="H16" i="1"/>
  <c r="H17" i="1"/>
  <c r="F11" i="1"/>
  <c r="F12" i="1"/>
  <c r="F22" i="1" s="1"/>
  <c r="F13" i="1"/>
  <c r="F14" i="1"/>
  <c r="F15" i="1"/>
  <c r="F16" i="1"/>
  <c r="F17" i="1"/>
  <c r="D11" i="1"/>
  <c r="D22" i="1" s="1"/>
  <c r="D12" i="1"/>
  <c r="D13" i="1"/>
  <c r="D14" i="1"/>
  <c r="D15" i="1"/>
  <c r="D16" i="1"/>
  <c r="D17" i="1"/>
  <c r="C8" i="3"/>
  <c r="D8" i="3"/>
  <c r="E8" i="3"/>
  <c r="F8" i="3"/>
  <c r="G8" i="3"/>
  <c r="H8" i="3"/>
  <c r="I8" i="3"/>
  <c r="J8" i="3"/>
  <c r="B8" i="3"/>
  <c r="C4" i="3"/>
  <c r="D4" i="3"/>
  <c r="E4" i="3"/>
  <c r="F4" i="3"/>
  <c r="G4" i="3"/>
  <c r="H4" i="3"/>
  <c r="I4" i="3"/>
  <c r="J4" i="3"/>
  <c r="B4" i="3"/>
  <c r="P6" i="1"/>
  <c r="P5" i="1"/>
  <c r="P27" i="1"/>
  <c r="P44" i="1" s="1"/>
  <c r="P28" i="1"/>
  <c r="P29" i="1"/>
  <c r="P30" i="1"/>
  <c r="P31" i="1"/>
  <c r="P32" i="1"/>
  <c r="P41" i="1"/>
  <c r="P42" i="1"/>
  <c r="P43" i="1"/>
  <c r="P26" i="1"/>
  <c r="N27" i="1"/>
  <c r="N28" i="1"/>
  <c r="N29" i="1"/>
  <c r="N30" i="1"/>
  <c r="N31" i="1"/>
  <c r="N32" i="1"/>
  <c r="N41" i="1"/>
  <c r="N42" i="1"/>
  <c r="N43" i="1"/>
  <c r="N26" i="1"/>
  <c r="N44" i="1" s="1"/>
  <c r="L27" i="1"/>
  <c r="L44" i="1" s="1"/>
  <c r="L28" i="1"/>
  <c r="L29" i="1"/>
  <c r="L30" i="1"/>
  <c r="L31" i="1"/>
  <c r="L32" i="1"/>
  <c r="L41" i="1"/>
  <c r="L42" i="1"/>
  <c r="L43" i="1"/>
  <c r="L26" i="1"/>
  <c r="J27" i="1"/>
  <c r="J28" i="1"/>
  <c r="J29" i="1"/>
  <c r="J30" i="1"/>
  <c r="J31" i="1"/>
  <c r="J32" i="1"/>
  <c r="J41" i="1"/>
  <c r="J42" i="1"/>
  <c r="J43" i="1"/>
  <c r="J26" i="1"/>
  <c r="J44" i="1" s="1"/>
  <c r="H27" i="1"/>
  <c r="H44" i="1" s="1"/>
  <c r="H28" i="1"/>
  <c r="H29" i="1"/>
  <c r="H30" i="1"/>
  <c r="H31" i="1"/>
  <c r="H32" i="1"/>
  <c r="H41" i="1"/>
  <c r="H42" i="1"/>
  <c r="H43" i="1"/>
  <c r="H26" i="1"/>
  <c r="F27" i="1"/>
  <c r="F28" i="1"/>
  <c r="F29" i="1"/>
  <c r="F30" i="1"/>
  <c r="F31" i="1"/>
  <c r="F32" i="1"/>
  <c r="F41" i="1"/>
  <c r="F42" i="1"/>
  <c r="F43" i="1"/>
  <c r="F26" i="1"/>
  <c r="F44" i="1" s="1"/>
  <c r="D27" i="1"/>
  <c r="D44" i="1" s="1"/>
  <c r="D28" i="1"/>
  <c r="D29" i="1"/>
  <c r="D30" i="1"/>
  <c r="D31" i="1"/>
  <c r="D32" i="1"/>
  <c r="D41" i="1"/>
  <c r="D42" i="1"/>
  <c r="D43" i="1"/>
  <c r="D26" i="1"/>
  <c r="P4" i="1"/>
  <c r="P7" i="1"/>
  <c r="P8" i="1"/>
  <c r="P21" i="1" s="1"/>
  <c r="P9" i="1"/>
  <c r="P18" i="1"/>
  <c r="P19" i="1"/>
  <c r="P20" i="1"/>
  <c r="P3" i="1"/>
  <c r="N4" i="1"/>
  <c r="N5" i="1"/>
  <c r="N6" i="1"/>
  <c r="N7" i="1"/>
  <c r="N8" i="1"/>
  <c r="N9" i="1"/>
  <c r="N18" i="1"/>
  <c r="N19" i="1"/>
  <c r="N20" i="1"/>
  <c r="N3" i="1"/>
  <c r="N21" i="1" s="1"/>
  <c r="L4" i="1"/>
  <c r="L21" i="1" s="1"/>
  <c r="L5" i="1"/>
  <c r="L6" i="1"/>
  <c r="L7" i="1"/>
  <c r="L8" i="1"/>
  <c r="L9" i="1"/>
  <c r="L18" i="1"/>
  <c r="L19" i="1"/>
  <c r="L20" i="1"/>
  <c r="L3" i="1"/>
  <c r="J4" i="1"/>
  <c r="J5" i="1"/>
  <c r="J6" i="1"/>
  <c r="J7" i="1"/>
  <c r="J8" i="1"/>
  <c r="J9" i="1"/>
  <c r="J18" i="1"/>
  <c r="J19" i="1"/>
  <c r="J20" i="1"/>
  <c r="J3" i="1"/>
  <c r="J21" i="1" s="1"/>
  <c r="H4" i="1"/>
  <c r="H21" i="1" s="1"/>
  <c r="H5" i="1"/>
  <c r="H6" i="1"/>
  <c r="H7" i="1"/>
  <c r="H8" i="1"/>
  <c r="H9" i="1"/>
  <c r="H18" i="1"/>
  <c r="H19" i="1"/>
  <c r="H20" i="1"/>
  <c r="H3" i="1"/>
  <c r="F4" i="1"/>
  <c r="F5" i="1"/>
  <c r="F6" i="1"/>
  <c r="F7" i="1"/>
  <c r="F8" i="1"/>
  <c r="F9" i="1"/>
  <c r="F18" i="1"/>
  <c r="F19" i="1"/>
  <c r="F20" i="1"/>
  <c r="F3" i="1"/>
  <c r="F21" i="1" s="1"/>
  <c r="D19" i="1"/>
  <c r="D20" i="1"/>
  <c r="D18" i="1"/>
  <c r="D5" i="1"/>
  <c r="D4" i="1"/>
  <c r="D6" i="1"/>
  <c r="D7" i="1"/>
  <c r="D8" i="1"/>
  <c r="D9" i="1"/>
  <c r="D3" i="1"/>
  <c r="D21" i="1" s="1"/>
  <c r="C13" i="3"/>
  <c r="D13" i="3"/>
  <c r="E13" i="3"/>
  <c r="E14" i="3" s="1"/>
  <c r="F13" i="3"/>
  <c r="G13" i="3"/>
  <c r="H13" i="3"/>
  <c r="I13" i="3"/>
  <c r="I14" i="3" s="1"/>
  <c r="J13" i="3"/>
  <c r="B13" i="3"/>
  <c r="B14" i="3" s="1"/>
  <c r="J14" i="3" l="1"/>
  <c r="F14" i="3"/>
  <c r="H14" i="3"/>
  <c r="D14" i="3"/>
  <c r="G14" i="3"/>
  <c r="C14" i="3"/>
</calcChain>
</file>

<file path=xl/sharedStrings.xml><?xml version="1.0" encoding="utf-8"?>
<sst xmlns="http://schemas.openxmlformats.org/spreadsheetml/2006/main" count="56" uniqueCount="29">
  <si>
    <t>time</t>
  </si>
  <si>
    <t>xe135</t>
  </si>
  <si>
    <t>kr86</t>
  </si>
  <si>
    <t>u235</t>
  </si>
  <si>
    <t>u238</t>
  </si>
  <si>
    <t>u233</t>
  </si>
  <si>
    <t>th232</t>
  </si>
  <si>
    <t>pu239</t>
  </si>
  <si>
    <t>Steps</t>
  </si>
  <si>
    <t>Fuel Salt Composition</t>
  </si>
  <si>
    <t>Off-Gas System Composition</t>
  </si>
  <si>
    <t>MAX ERROR</t>
  </si>
  <si>
    <t>subtotal</t>
  </si>
  <si>
    <t>total</t>
  </si>
  <si>
    <t>SOLID</t>
  </si>
  <si>
    <t>OFFGAS</t>
  </si>
  <si>
    <t>SALT</t>
  </si>
  <si>
    <t>TOTAL</t>
  </si>
  <si>
    <t>ERROR</t>
  </si>
  <si>
    <t>all for 8 depletion steps</t>
  </si>
  <si>
    <t>MSRE</t>
  </si>
  <si>
    <t>Fuel Salt Composition through Time</t>
  </si>
  <si>
    <t>SOLID MIXTURE Composition through Time</t>
  </si>
  <si>
    <t>OFF GAS AT STEP 2</t>
  </si>
  <si>
    <t>FUEL SALT AT STEP 2</t>
  </si>
  <si>
    <t>Off-Gas System</t>
  </si>
  <si>
    <t>MAX ERROR (2)</t>
  </si>
  <si>
    <t>STABLE</t>
  </si>
  <si>
    <t>9.14H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</si>
</sst>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16" fillId="0" borderId="0" xfId="0" applyFont="1" applyFill="1"/>
    <xf numFmtId="164" fontId="0" fillId="0" borderId="0" xfId="0" applyNumberFormat="1" applyFill="1"/>
    <xf numFmtId="11" fontId="16" fillId="0" borderId="0" xfId="0" applyNumberFormat="1" applyFont="1" applyFill="1"/>
    <xf numFmtId="0" fontId="0" fillId="0" borderId="0" xfId="0" applyFill="1"/>
    <xf numFmtId="11" fontId="0" fillId="0" borderId="0" xfId="0" applyNumberFormat="1" applyFill="1"/>
    <xf numFmtId="164" fontId="16" fillId="33" borderId="0" xfId="0" applyNumberFormat="1" applyFont="1" applyFill="1"/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7"/>
  <sheetViews>
    <sheetView tabSelected="1" topLeftCell="A12" workbookViewId="0">
      <selection activeCell="D25" sqref="D25"/>
    </sheetView>
  </sheetViews>
  <sheetFormatPr defaultRowHeight="14.4" x14ac:dyDescent="0.55000000000000004"/>
  <cols>
    <col min="3" max="4" width="11.26171875" customWidth="1"/>
    <col min="5" max="6" width="11.62890625" customWidth="1"/>
  </cols>
  <sheetData>
    <row r="1" spans="1:28" x14ac:dyDescent="0.55000000000000004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28" x14ac:dyDescent="0.55000000000000004">
      <c r="B2" t="s">
        <v>0</v>
      </c>
      <c r="C2" s="3" t="s">
        <v>1</v>
      </c>
      <c r="E2" t="s">
        <v>2</v>
      </c>
      <c r="G2" s="3" t="s">
        <v>3</v>
      </c>
      <c r="I2" t="s">
        <v>4</v>
      </c>
      <c r="K2" t="s">
        <v>5</v>
      </c>
      <c r="M2" t="s">
        <v>6</v>
      </c>
      <c r="O2" t="s">
        <v>7</v>
      </c>
      <c r="Q2" t="s">
        <v>8</v>
      </c>
    </row>
    <row r="3" spans="1:28" x14ac:dyDescent="0.55000000000000004">
      <c r="A3">
        <v>0</v>
      </c>
      <c r="B3">
        <v>730</v>
      </c>
      <c r="C3">
        <v>8.0262071899999895E-4</v>
      </c>
      <c r="D3" s="2">
        <f t="shared" ref="D3:D9" si="0">ABS((C3-$C$20)/$C$20)</f>
        <v>1.5231003553913866E-3</v>
      </c>
      <c r="E3">
        <v>1.6623771501999901E-4</v>
      </c>
      <c r="F3" s="2">
        <f t="shared" ref="F3:F9" si="1">ABS((E3-$E$20)/$E$20)</f>
        <v>8.1766148814983979E-4</v>
      </c>
      <c r="G3">
        <v>4315.1066451999995</v>
      </c>
      <c r="H3" s="2">
        <f t="shared" ref="H3:H9" si="2">ABS((G3-$G$20)/$G$20)</f>
        <v>0</v>
      </c>
      <c r="I3">
        <v>8819.3052902999898</v>
      </c>
      <c r="J3" s="2">
        <f t="shared" ref="J3:J9" si="3">ABS((I3-$I$20)/$I$20)</f>
        <v>0</v>
      </c>
      <c r="K3" s="1">
        <v>2.3044737253999999E-7</v>
      </c>
      <c r="L3" s="2">
        <f t="shared" ref="L3:L9" si="4">ABS((K3-$K$20)/$K$20)</f>
        <v>4.7449584816132472E-3</v>
      </c>
      <c r="M3" s="1">
        <v>6.3339018095999997E-5</v>
      </c>
      <c r="N3" s="2">
        <f t="shared" ref="N3:N9" si="5">ABS((M3-$M$20)/$M$20)</f>
        <v>0</v>
      </c>
      <c r="O3">
        <v>50.714746448</v>
      </c>
      <c r="P3" s="2">
        <f t="shared" ref="P3:P9" si="6">ABS((O3-$O$20)/$O$20)</f>
        <v>8.0536912751675129E-4</v>
      </c>
      <c r="Q3">
        <v>1</v>
      </c>
    </row>
    <row r="4" spans="1:28" x14ac:dyDescent="0.55000000000000004">
      <c r="A4">
        <v>1</v>
      </c>
      <c r="B4">
        <v>730</v>
      </c>
      <c r="C4">
        <v>8.0221260676999998E-4</v>
      </c>
      <c r="D4" s="2">
        <f t="shared" si="0"/>
        <v>2.0308004738534735E-3</v>
      </c>
      <c r="E4">
        <v>1.6610167761E-4</v>
      </c>
      <c r="F4" s="2">
        <f t="shared" si="1"/>
        <v>1.6353229762877865E-3</v>
      </c>
      <c r="G4">
        <v>4315.1066451999995</v>
      </c>
      <c r="H4" s="2">
        <f t="shared" si="2"/>
        <v>0</v>
      </c>
      <c r="I4">
        <v>8819.3052902999898</v>
      </c>
      <c r="J4" s="2">
        <f t="shared" si="3"/>
        <v>0</v>
      </c>
      <c r="K4" s="1">
        <v>2.3044737253999999E-7</v>
      </c>
      <c r="L4" s="2">
        <f t="shared" si="4"/>
        <v>4.7449584816132472E-3</v>
      </c>
      <c r="M4" s="1">
        <v>6.3339018095999997E-5</v>
      </c>
      <c r="N4" s="2">
        <f t="shared" si="5"/>
        <v>0</v>
      </c>
      <c r="O4">
        <v>50.687538965999998</v>
      </c>
      <c r="P4" s="2">
        <f t="shared" si="6"/>
        <v>2.6845637583887037E-4</v>
      </c>
      <c r="Q4">
        <v>2</v>
      </c>
    </row>
    <row r="5" spans="1:28" x14ac:dyDescent="0.55000000000000004">
      <c r="A5">
        <v>2</v>
      </c>
      <c r="B5">
        <v>730</v>
      </c>
      <c r="C5">
        <v>8.0221260676999998E-4</v>
      </c>
      <c r="D5" s="2">
        <f t="shared" si="0"/>
        <v>2.0308004738534735E-3</v>
      </c>
      <c r="E5">
        <v>1.6610167761E-4</v>
      </c>
      <c r="F5" s="2">
        <f t="shared" si="1"/>
        <v>1.6353229762877865E-3</v>
      </c>
      <c r="G5">
        <v>4315.1066451999995</v>
      </c>
      <c r="H5" s="2">
        <f t="shared" si="2"/>
        <v>0</v>
      </c>
      <c r="I5">
        <v>8819.3052902999898</v>
      </c>
      <c r="J5" s="2">
        <f t="shared" si="3"/>
        <v>0</v>
      </c>
      <c r="K5" s="1">
        <v>2.3044737253999999E-7</v>
      </c>
      <c r="L5" s="2">
        <f t="shared" si="4"/>
        <v>4.7449584816132472E-3</v>
      </c>
      <c r="M5" s="1">
        <v>6.3339018095999997E-5</v>
      </c>
      <c r="N5" s="2">
        <f t="shared" si="5"/>
        <v>0</v>
      </c>
      <c r="O5">
        <v>50.660331483999997</v>
      </c>
      <c r="P5" s="2">
        <f t="shared" si="6"/>
        <v>2.6845637583901055E-4</v>
      </c>
      <c r="Q5">
        <v>4</v>
      </c>
    </row>
    <row r="6" spans="1:28" x14ac:dyDescent="0.55000000000000004">
      <c r="A6">
        <v>3</v>
      </c>
      <c r="B6">
        <v>730</v>
      </c>
      <c r="C6">
        <v>8.0262071899999895E-4</v>
      </c>
      <c r="D6" s="2">
        <f t="shared" si="0"/>
        <v>1.5231003553913866E-3</v>
      </c>
      <c r="E6">
        <v>1.6623771501999901E-4</v>
      </c>
      <c r="F6" s="2">
        <f t="shared" si="1"/>
        <v>8.1766148814983979E-4</v>
      </c>
      <c r="G6">
        <v>4315.1066451999995</v>
      </c>
      <c r="H6" s="2">
        <f t="shared" si="2"/>
        <v>0</v>
      </c>
      <c r="I6">
        <v>8819.3052902999898</v>
      </c>
      <c r="J6" s="2">
        <f t="shared" si="3"/>
        <v>0</v>
      </c>
      <c r="K6" s="1">
        <v>2.3031133513E-7</v>
      </c>
      <c r="L6" s="2">
        <f t="shared" si="4"/>
        <v>4.1518386714116057E-3</v>
      </c>
      <c r="M6" s="1">
        <v>6.3339018095999997E-5</v>
      </c>
      <c r="N6" s="2">
        <f t="shared" si="5"/>
        <v>0</v>
      </c>
      <c r="O6">
        <v>50.687538965999998</v>
      </c>
      <c r="P6" s="2">
        <f t="shared" si="6"/>
        <v>2.6845637583887037E-4</v>
      </c>
      <c r="Q6">
        <v>8</v>
      </c>
    </row>
    <row r="7" spans="1:28" x14ac:dyDescent="0.55000000000000004">
      <c r="A7">
        <v>4</v>
      </c>
      <c r="B7">
        <v>730</v>
      </c>
      <c r="C7">
        <v>8.0289279382E-4</v>
      </c>
      <c r="D7" s="2">
        <f t="shared" si="0"/>
        <v>1.1846336097478371E-3</v>
      </c>
      <c r="E7">
        <v>1.6623771501999901E-4</v>
      </c>
      <c r="F7" s="2">
        <f t="shared" si="1"/>
        <v>8.1766148814983979E-4</v>
      </c>
      <c r="G7">
        <v>4315.1066451999995</v>
      </c>
      <c r="H7" s="2">
        <f t="shared" si="2"/>
        <v>0</v>
      </c>
      <c r="I7">
        <v>8819.3052902999898</v>
      </c>
      <c r="J7" s="2">
        <f t="shared" si="3"/>
        <v>0</v>
      </c>
      <c r="K7" s="1">
        <v>2.3017529772E-7</v>
      </c>
      <c r="L7" s="2">
        <f t="shared" si="4"/>
        <v>3.5587188612099638E-3</v>
      </c>
      <c r="M7" s="1">
        <v>6.3339018095999997E-5</v>
      </c>
      <c r="N7" s="2">
        <f t="shared" si="5"/>
        <v>0</v>
      </c>
      <c r="O7">
        <v>50.687538965999998</v>
      </c>
      <c r="P7" s="2">
        <f t="shared" si="6"/>
        <v>2.6845637583887037E-4</v>
      </c>
      <c r="Q7">
        <v>16</v>
      </c>
      <c r="Y7" s="1"/>
      <c r="Z7" s="1"/>
    </row>
    <row r="8" spans="1:28" x14ac:dyDescent="0.55000000000000004">
      <c r="A8">
        <v>5</v>
      </c>
      <c r="B8">
        <v>730</v>
      </c>
      <c r="C8">
        <v>8.0302883122999999E-4</v>
      </c>
      <c r="D8" s="2">
        <f t="shared" si="0"/>
        <v>1.0154002369267368E-3</v>
      </c>
      <c r="E8">
        <v>1.6637375242999999E-4</v>
      </c>
      <c r="F8" s="2">
        <f t="shared" si="1"/>
        <v>0</v>
      </c>
      <c r="G8">
        <v>4315.1066451999995</v>
      </c>
      <c r="H8" s="2">
        <f t="shared" si="2"/>
        <v>0</v>
      </c>
      <c r="I8">
        <v>8819.3052902999898</v>
      </c>
      <c r="J8" s="2">
        <f t="shared" si="3"/>
        <v>0</v>
      </c>
      <c r="K8" s="1">
        <v>2.2990322290000001E-7</v>
      </c>
      <c r="L8" s="2">
        <f t="shared" si="4"/>
        <v>2.3724792408066813E-3</v>
      </c>
      <c r="M8" s="1">
        <v>6.3339018095999997E-5</v>
      </c>
      <c r="N8" s="2">
        <f t="shared" si="5"/>
        <v>0</v>
      </c>
      <c r="O8">
        <v>50.687538965999998</v>
      </c>
      <c r="P8" s="2">
        <f t="shared" si="6"/>
        <v>2.6845637583887037E-4</v>
      </c>
      <c r="Q8">
        <v>32</v>
      </c>
      <c r="Y8" s="1"/>
      <c r="Z8" s="1"/>
    </row>
    <row r="9" spans="1:28" s="9" customFormat="1" x14ac:dyDescent="0.55000000000000004">
      <c r="A9" s="6">
        <v>6</v>
      </c>
      <c r="B9" s="6">
        <v>730</v>
      </c>
      <c r="C9" s="6">
        <v>8.0384505569E-4</v>
      </c>
      <c r="D9" s="7">
        <f t="shared" si="0"/>
        <v>0</v>
      </c>
      <c r="E9" s="6">
        <v>1.6637375242999999E-4</v>
      </c>
      <c r="F9" s="7">
        <f t="shared" si="1"/>
        <v>0</v>
      </c>
      <c r="G9" s="6">
        <v>4315.1066451999995</v>
      </c>
      <c r="H9" s="7">
        <f t="shared" si="2"/>
        <v>0</v>
      </c>
      <c r="I9" s="6">
        <v>8819.3052902999898</v>
      </c>
      <c r="J9" s="7">
        <f t="shared" si="3"/>
        <v>0</v>
      </c>
      <c r="K9" s="8">
        <v>2.2935907326E-7</v>
      </c>
      <c r="L9" s="7">
        <f t="shared" si="4"/>
        <v>0</v>
      </c>
      <c r="M9" s="8">
        <v>6.3339018095999997E-5</v>
      </c>
      <c r="N9" s="7">
        <f t="shared" si="5"/>
        <v>0</v>
      </c>
      <c r="O9" s="6">
        <v>50.673935225000001</v>
      </c>
      <c r="P9" s="7">
        <f t="shared" si="6"/>
        <v>0</v>
      </c>
      <c r="Q9" s="6">
        <v>64</v>
      </c>
      <c r="S9"/>
      <c r="T9"/>
      <c r="U9"/>
      <c r="V9"/>
      <c r="W9"/>
      <c r="X9"/>
      <c r="Y9" s="1"/>
      <c r="Z9" s="1"/>
      <c r="AA9"/>
      <c r="AB9"/>
    </row>
    <row r="10" spans="1:28" x14ac:dyDescent="0.55000000000000004">
      <c r="A10" t="s">
        <v>24</v>
      </c>
      <c r="F10" s="2"/>
      <c r="H10" s="2"/>
      <c r="J10" s="2"/>
      <c r="L10" s="2"/>
      <c r="N10" s="2"/>
      <c r="P10" s="2"/>
      <c r="Y10" s="1"/>
      <c r="Z10" s="1"/>
    </row>
    <row r="11" spans="1:28" x14ac:dyDescent="0.55000000000000004">
      <c r="A11">
        <v>0</v>
      </c>
      <c r="B11">
        <v>730</v>
      </c>
      <c r="C11">
        <v>8.0221260676999998E-4</v>
      </c>
      <c r="D11" s="2">
        <f>ABS((C11-$C$20)/$C$20)</f>
        <v>2.0308004738534735E-3</v>
      </c>
      <c r="E11">
        <v>1.6610167761E-4</v>
      </c>
      <c r="F11" s="2">
        <f t="shared" ref="F11:F17" si="7">ABS((E11-$E$20)/$E$20)</f>
        <v>1.6353229762877865E-3</v>
      </c>
      <c r="G11">
        <v>4315.1066451999995</v>
      </c>
      <c r="H11" s="2">
        <f t="shared" ref="H11:H17" si="8">ABS((G11-$G$20)/$G$20)</f>
        <v>0</v>
      </c>
      <c r="I11">
        <v>8819.3052902999898</v>
      </c>
      <c r="J11" s="2">
        <f t="shared" ref="J11:J17" si="9">ABS((I11-$I$20)/$I$20)</f>
        <v>0</v>
      </c>
      <c r="K11" s="1">
        <v>2.3044737253999999E-7</v>
      </c>
      <c r="L11" s="2">
        <f t="shared" ref="L11:L17" si="10">ABS((K11-$K$20)/$K$20)</f>
        <v>4.7449584816132472E-3</v>
      </c>
      <c r="M11" s="1">
        <v>6.3339018095999997E-5</v>
      </c>
      <c r="N11" s="2">
        <f t="shared" ref="N11:N17" si="11">ABS((M11-$M$20)/$M$20)</f>
        <v>0</v>
      </c>
      <c r="O11">
        <v>50.687538965999998</v>
      </c>
      <c r="P11" s="2">
        <f t="shared" ref="P11:P17" si="12">ABS((O11-$O$20)/$O$20)</f>
        <v>2.6845637583887037E-4</v>
      </c>
      <c r="Q11">
        <v>3</v>
      </c>
      <c r="Y11" s="1"/>
      <c r="Z11" s="1"/>
    </row>
    <row r="12" spans="1:28" x14ac:dyDescent="0.55000000000000004">
      <c r="A12">
        <v>1</v>
      </c>
      <c r="B12">
        <v>730</v>
      </c>
      <c r="C12">
        <v>8.0221260676999998E-4</v>
      </c>
      <c r="D12" s="2">
        <f t="shared" ref="D12:D17" si="13">ABS((C12-$C$20)/$C$20)</f>
        <v>2.0308004738534735E-3</v>
      </c>
      <c r="E12">
        <v>1.6610167761E-4</v>
      </c>
      <c r="F12" s="2">
        <f t="shared" si="7"/>
        <v>1.6353229762877865E-3</v>
      </c>
      <c r="G12">
        <v>4315.1066451999995</v>
      </c>
      <c r="H12" s="2">
        <f t="shared" si="8"/>
        <v>0</v>
      </c>
      <c r="I12">
        <v>8819.3052902999898</v>
      </c>
      <c r="J12" s="2">
        <f t="shared" si="9"/>
        <v>0</v>
      </c>
      <c r="K12" s="1">
        <v>2.3044737253999999E-7</v>
      </c>
      <c r="L12" s="2">
        <f t="shared" si="10"/>
        <v>4.7449584816132472E-3</v>
      </c>
      <c r="M12" s="1">
        <v>6.3339018095999997E-5</v>
      </c>
      <c r="N12" s="2">
        <f t="shared" si="11"/>
        <v>0</v>
      </c>
      <c r="O12">
        <v>50.660331483999997</v>
      </c>
      <c r="P12" s="2">
        <f>ABS((O12-$O$20)/$O$20)</f>
        <v>2.6845637583901055E-4</v>
      </c>
      <c r="Q12">
        <v>5</v>
      </c>
      <c r="Y12" s="1"/>
      <c r="Z12" s="1"/>
    </row>
    <row r="13" spans="1:28" x14ac:dyDescent="0.55000000000000004">
      <c r="A13">
        <v>2</v>
      </c>
      <c r="B13">
        <v>730</v>
      </c>
      <c r="C13">
        <v>8.0234864417999996E-4</v>
      </c>
      <c r="D13" s="2">
        <f t="shared" si="13"/>
        <v>1.8615671010323734E-3</v>
      </c>
      <c r="E13">
        <v>1.6623771501999901E-4</v>
      </c>
      <c r="F13" s="2">
        <f t="shared" si="7"/>
        <v>8.1766148814983979E-4</v>
      </c>
      <c r="G13">
        <v>4315.1066451999995</v>
      </c>
      <c r="H13" s="2">
        <f t="shared" si="8"/>
        <v>0</v>
      </c>
      <c r="I13">
        <v>8819.3052902999898</v>
      </c>
      <c r="J13" s="2">
        <f t="shared" si="9"/>
        <v>0</v>
      </c>
      <c r="K13" s="1">
        <v>2.3044737253999999E-7</v>
      </c>
      <c r="L13" s="2">
        <f t="shared" si="10"/>
        <v>4.7449584816132472E-3</v>
      </c>
      <c r="M13" s="1">
        <v>6.3339018095999997E-5</v>
      </c>
      <c r="N13" s="2">
        <f t="shared" si="11"/>
        <v>0</v>
      </c>
      <c r="O13">
        <v>50.660331483999997</v>
      </c>
      <c r="P13" s="2">
        <f t="shared" si="12"/>
        <v>2.6845637583901055E-4</v>
      </c>
      <c r="Q13">
        <v>7</v>
      </c>
      <c r="Y13" s="1"/>
      <c r="Z13" s="1"/>
    </row>
    <row r="14" spans="1:28" x14ac:dyDescent="0.55000000000000004">
      <c r="A14">
        <v>3</v>
      </c>
      <c r="B14">
        <v>730</v>
      </c>
      <c r="C14">
        <v>8.0262071899999895E-4</v>
      </c>
      <c r="D14" s="2">
        <f t="shared" si="13"/>
        <v>1.5231003553913866E-3</v>
      </c>
      <c r="E14">
        <v>1.6623771501999901E-4</v>
      </c>
      <c r="F14" s="2">
        <f t="shared" si="7"/>
        <v>8.1766148814983979E-4</v>
      </c>
      <c r="G14">
        <v>4315.1066451999995</v>
      </c>
      <c r="H14" s="2">
        <f t="shared" si="8"/>
        <v>0</v>
      </c>
      <c r="I14">
        <v>8819.3052902999898</v>
      </c>
      <c r="J14" s="2">
        <f t="shared" si="9"/>
        <v>0</v>
      </c>
      <c r="K14" s="1">
        <v>2.3031133513E-7</v>
      </c>
      <c r="L14" s="2">
        <f t="shared" si="10"/>
        <v>4.1518386714116057E-3</v>
      </c>
      <c r="M14" s="1">
        <v>6.3339018095999997E-5</v>
      </c>
      <c r="N14" s="2">
        <f t="shared" si="11"/>
        <v>0</v>
      </c>
      <c r="O14">
        <v>50.687538965999998</v>
      </c>
      <c r="P14" s="2">
        <f t="shared" si="12"/>
        <v>2.6845637583887037E-4</v>
      </c>
      <c r="Q14">
        <v>9</v>
      </c>
      <c r="Y14" s="1"/>
      <c r="Z14" s="1"/>
    </row>
    <row r="15" spans="1:28" x14ac:dyDescent="0.55000000000000004">
      <c r="A15">
        <v>4</v>
      </c>
      <c r="B15">
        <v>730</v>
      </c>
      <c r="C15">
        <v>8.0275675640999905E-4</v>
      </c>
      <c r="D15" s="2">
        <f t="shared" si="13"/>
        <v>1.3538669825701513E-3</v>
      </c>
      <c r="E15">
        <v>1.6623771501999901E-4</v>
      </c>
      <c r="F15" s="2">
        <f t="shared" si="7"/>
        <v>8.1766148814983979E-4</v>
      </c>
      <c r="G15">
        <v>4315.1066451999995</v>
      </c>
      <c r="H15" s="2">
        <f t="shared" si="8"/>
        <v>0</v>
      </c>
      <c r="I15">
        <v>8819.3052902999898</v>
      </c>
      <c r="J15" s="2">
        <f t="shared" si="9"/>
        <v>0</v>
      </c>
      <c r="K15" s="1">
        <v>2.3031133513E-7</v>
      </c>
      <c r="L15" s="2">
        <f t="shared" si="10"/>
        <v>4.1518386714116057E-3</v>
      </c>
      <c r="M15" s="1">
        <v>6.3339018095999997E-5</v>
      </c>
      <c r="N15" s="2">
        <f t="shared" si="11"/>
        <v>0</v>
      </c>
      <c r="O15">
        <v>50.687538965999998</v>
      </c>
      <c r="P15" s="2">
        <f t="shared" si="12"/>
        <v>2.6845637583887037E-4</v>
      </c>
      <c r="Q15">
        <v>11</v>
      </c>
      <c r="Y15" s="1"/>
      <c r="Z15" s="1"/>
    </row>
    <row r="16" spans="1:28" x14ac:dyDescent="0.55000000000000004">
      <c r="A16">
        <v>5</v>
      </c>
      <c r="B16">
        <v>730</v>
      </c>
      <c r="C16">
        <v>8.0275675640999905E-4</v>
      </c>
      <c r="D16" s="2">
        <f t="shared" si="13"/>
        <v>1.3538669825701513E-3</v>
      </c>
      <c r="E16">
        <v>1.6623771501999901E-4</v>
      </c>
      <c r="F16" s="2">
        <f t="shared" si="7"/>
        <v>8.1766148814983979E-4</v>
      </c>
      <c r="G16">
        <v>4315.1066451999995</v>
      </c>
      <c r="H16" s="2">
        <f t="shared" si="8"/>
        <v>0</v>
      </c>
      <c r="I16">
        <v>8819.3052902999898</v>
      </c>
      <c r="J16" s="2">
        <f t="shared" si="9"/>
        <v>0</v>
      </c>
      <c r="K16" s="1">
        <v>2.3031133513E-7</v>
      </c>
      <c r="L16" s="2">
        <f t="shared" si="10"/>
        <v>4.1518386714116057E-3</v>
      </c>
      <c r="M16" s="1">
        <v>6.3339018095999997E-5</v>
      </c>
      <c r="N16" s="2">
        <f t="shared" si="11"/>
        <v>0</v>
      </c>
      <c r="O16">
        <v>50.687538965999998</v>
      </c>
      <c r="P16" s="2">
        <f t="shared" si="12"/>
        <v>2.6845637583887037E-4</v>
      </c>
      <c r="Q16">
        <v>13</v>
      </c>
      <c r="Y16" s="1"/>
      <c r="Z16" s="1"/>
    </row>
    <row r="17" spans="1:17" x14ac:dyDescent="0.55000000000000004">
      <c r="A17">
        <v>6</v>
      </c>
      <c r="B17" s="9">
        <v>730</v>
      </c>
      <c r="C17">
        <v>8.0289279382E-4</v>
      </c>
      <c r="D17" s="2">
        <f t="shared" si="13"/>
        <v>1.1846336097478371E-3</v>
      </c>
      <c r="E17">
        <v>1.6623771501999901E-4</v>
      </c>
      <c r="F17" s="2">
        <f t="shared" si="7"/>
        <v>8.1766148814983979E-4</v>
      </c>
      <c r="G17">
        <v>4315.1066451999995</v>
      </c>
      <c r="H17" s="2">
        <f t="shared" si="8"/>
        <v>0</v>
      </c>
      <c r="I17">
        <v>8819.3052902999898</v>
      </c>
      <c r="J17" s="2">
        <f t="shared" si="9"/>
        <v>0</v>
      </c>
      <c r="K17" s="1">
        <v>2.3017529772E-7</v>
      </c>
      <c r="L17" s="2">
        <f t="shared" si="10"/>
        <v>3.5587188612099638E-3</v>
      </c>
      <c r="M17" s="1">
        <v>6.3339018095999997E-5</v>
      </c>
      <c r="N17" s="2">
        <f t="shared" si="11"/>
        <v>0</v>
      </c>
      <c r="O17">
        <v>50.687538965999998</v>
      </c>
      <c r="P17" s="2">
        <f t="shared" si="12"/>
        <v>2.6845637583887037E-4</v>
      </c>
      <c r="Q17">
        <v>15</v>
      </c>
    </row>
    <row r="18" spans="1:17" x14ac:dyDescent="0.55000000000000004">
      <c r="A18">
        <v>7</v>
      </c>
      <c r="B18">
        <v>730</v>
      </c>
      <c r="C18">
        <v>8.0289279382E-4</v>
      </c>
      <c r="D18" s="2">
        <f t="shared" ref="D18:D20" si="14">ABS((C18-$C$20)/$C$20)</f>
        <v>1.1846336097478371E-3</v>
      </c>
      <c r="E18">
        <v>1.6623771501999901E-4</v>
      </c>
      <c r="F18" s="2">
        <f>ABS((E18-$E$20)/$E$20)</f>
        <v>8.1766148814983979E-4</v>
      </c>
      <c r="G18">
        <v>4315.1066451999995</v>
      </c>
      <c r="H18" s="2">
        <f>ABS((G18-$G$20)/$G$20)</f>
        <v>0</v>
      </c>
      <c r="I18">
        <v>8819.3052902999898</v>
      </c>
      <c r="J18" s="2">
        <f>ABS((I18-$I$20)/$I$20)</f>
        <v>0</v>
      </c>
      <c r="K18" s="1">
        <v>2.3017529772E-7</v>
      </c>
      <c r="L18" s="2">
        <f>ABS((K18-$K$20)/$K$20)</f>
        <v>3.5587188612099638E-3</v>
      </c>
      <c r="M18" s="1">
        <v>6.3339018095999997E-5</v>
      </c>
      <c r="N18" s="2">
        <f>ABS((M18-$M$20)/$M$20)</f>
        <v>0</v>
      </c>
      <c r="O18">
        <v>50.687538965999998</v>
      </c>
      <c r="P18" s="2">
        <f>ABS((O18-$O$20)/$O$20)</f>
        <v>2.6845637583887037E-4</v>
      </c>
      <c r="Q18">
        <v>17</v>
      </c>
    </row>
    <row r="19" spans="1:17" x14ac:dyDescent="0.55000000000000004">
      <c r="A19">
        <v>8</v>
      </c>
      <c r="B19">
        <v>730</v>
      </c>
      <c r="C19">
        <v>8.0302883122999999E-4</v>
      </c>
      <c r="D19" s="2">
        <f t="shared" si="14"/>
        <v>1.0154002369267368E-3</v>
      </c>
      <c r="E19">
        <v>1.6637375242999999E-4</v>
      </c>
      <c r="F19" s="2">
        <f>ABS((E19-$E$20)/$E$20)</f>
        <v>0</v>
      </c>
      <c r="G19">
        <v>4315.1066451999995</v>
      </c>
      <c r="H19" s="2">
        <f>ABS((G19-$G$20)/$G$20)</f>
        <v>0</v>
      </c>
      <c r="I19">
        <v>8819.3052902999898</v>
      </c>
      <c r="J19" s="2">
        <f>ABS((I19-$I$20)/$I$20)</f>
        <v>0</v>
      </c>
      <c r="K19" s="1">
        <v>2.2990322290000001E-7</v>
      </c>
      <c r="L19" s="2">
        <f>ABS((K19-$K$20)/$K$20)</f>
        <v>2.3724792408066813E-3</v>
      </c>
      <c r="M19" s="1">
        <v>6.3339018095999997E-5</v>
      </c>
      <c r="N19" s="2">
        <f>ABS((M19-$M$20)/$M$20)</f>
        <v>0</v>
      </c>
      <c r="O19">
        <v>50.687538965999998</v>
      </c>
      <c r="P19" s="2">
        <f>ABS((O19-$O$20)/$O$20)</f>
        <v>2.6845637583887037E-4</v>
      </c>
      <c r="Q19">
        <v>33</v>
      </c>
    </row>
    <row r="20" spans="1:17" x14ac:dyDescent="0.55000000000000004">
      <c r="A20">
        <v>9</v>
      </c>
      <c r="B20">
        <v>730</v>
      </c>
      <c r="C20">
        <v>8.0384505569E-4</v>
      </c>
      <c r="D20" s="2">
        <f t="shared" si="14"/>
        <v>0</v>
      </c>
      <c r="E20">
        <v>1.6637375242999999E-4</v>
      </c>
      <c r="F20" s="2">
        <f>ABS((E20-$E$20)/$E$20)</f>
        <v>0</v>
      </c>
      <c r="G20">
        <v>4315.1066451999995</v>
      </c>
      <c r="H20" s="2">
        <f>ABS((G20-$G$20)/$G$20)</f>
        <v>0</v>
      </c>
      <c r="I20">
        <v>8819.3052902999898</v>
      </c>
      <c r="J20" s="2">
        <f>ABS((I20-$I$20)/$I$20)</f>
        <v>0</v>
      </c>
      <c r="K20" s="1">
        <v>2.2935907326E-7</v>
      </c>
      <c r="L20" s="2">
        <f>ABS((K20-$K$20)/$K$20)</f>
        <v>0</v>
      </c>
      <c r="M20" s="1">
        <v>6.3339018095999997E-5</v>
      </c>
      <c r="N20" s="2">
        <f>ABS((M20-$M$20)/$M$20)</f>
        <v>0</v>
      </c>
      <c r="O20">
        <v>50.673935225000001</v>
      </c>
      <c r="P20" s="2">
        <f>ABS((O20-$O$20)/$O$20)</f>
        <v>0</v>
      </c>
      <c r="Q20">
        <v>65</v>
      </c>
    </row>
    <row r="21" spans="1:17" x14ac:dyDescent="0.55000000000000004">
      <c r="A21" s="12" t="s">
        <v>11</v>
      </c>
      <c r="B21" s="12"/>
      <c r="C21" s="12"/>
      <c r="D21" s="11">
        <f>MAX(D3:D9)</f>
        <v>2.0308004738534735E-3</v>
      </c>
      <c r="E21" s="11"/>
      <c r="F21" s="11">
        <f t="shared" ref="F21:P21" si="15">MAX(F3:F9)</f>
        <v>1.6353229762877865E-3</v>
      </c>
      <c r="G21" s="11"/>
      <c r="H21" s="11">
        <f t="shared" si="15"/>
        <v>0</v>
      </c>
      <c r="I21" s="11"/>
      <c r="J21" s="11">
        <f t="shared" si="15"/>
        <v>0</v>
      </c>
      <c r="K21" s="11"/>
      <c r="L21" s="11">
        <f t="shared" si="15"/>
        <v>4.7449584816132472E-3</v>
      </c>
      <c r="M21" s="11"/>
      <c r="N21" s="11">
        <f t="shared" si="15"/>
        <v>0</v>
      </c>
      <c r="O21" s="11"/>
      <c r="P21" s="11">
        <f t="shared" si="15"/>
        <v>8.0536912751675129E-4</v>
      </c>
      <c r="Q21" s="3"/>
    </row>
    <row r="22" spans="1:17" x14ac:dyDescent="0.55000000000000004">
      <c r="A22" s="12" t="s">
        <v>26</v>
      </c>
      <c r="B22" s="12"/>
      <c r="C22" s="12"/>
      <c r="D22" s="2">
        <f>MAX(D11:D20)</f>
        <v>2.0308004738534735E-3</v>
      </c>
      <c r="E22" s="2"/>
      <c r="F22" s="2">
        <f t="shared" ref="F22:P22" si="16">MAX(F11:F20)</f>
        <v>1.6353229762877865E-3</v>
      </c>
      <c r="G22" s="2"/>
      <c r="H22" s="2">
        <f t="shared" si="16"/>
        <v>0</v>
      </c>
      <c r="I22" s="2"/>
      <c r="J22" s="2">
        <f t="shared" si="16"/>
        <v>0</v>
      </c>
      <c r="K22" s="2"/>
      <c r="L22" s="2">
        <f t="shared" si="16"/>
        <v>4.7449584816132472E-3</v>
      </c>
      <c r="M22" s="2"/>
      <c r="N22" s="2">
        <f t="shared" si="16"/>
        <v>0</v>
      </c>
      <c r="O22" s="2"/>
      <c r="P22" s="2">
        <f t="shared" si="16"/>
        <v>2.6845637583901055E-4</v>
      </c>
    </row>
    <row r="23" spans="1:17" x14ac:dyDescent="0.5500000000000000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55000000000000004">
      <c r="A24" s="13" t="s">
        <v>10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s="9" customFormat="1" x14ac:dyDescent="0.55000000000000004">
      <c r="A25"/>
      <c r="B25" t="s">
        <v>0</v>
      </c>
      <c r="C25" s="3" t="s">
        <v>1</v>
      </c>
      <c r="D25" s="15" t="s">
        <v>28</v>
      </c>
      <c r="E25" t="s">
        <v>2</v>
      </c>
      <c r="F25" s="15" t="s">
        <v>27</v>
      </c>
      <c r="G25" s="3" t="s">
        <v>3</v>
      </c>
      <c r="H25"/>
      <c r="I25" t="s">
        <v>4</v>
      </c>
      <c r="J25"/>
      <c r="K25" t="s">
        <v>5</v>
      </c>
      <c r="L25"/>
      <c r="M25" t="s">
        <v>6</v>
      </c>
      <c r="N25"/>
      <c r="O25" t="s">
        <v>7</v>
      </c>
      <c r="P25"/>
      <c r="Q25" t="s">
        <v>8</v>
      </c>
    </row>
    <row r="26" spans="1:17" x14ac:dyDescent="0.55000000000000004">
      <c r="A26">
        <v>0</v>
      </c>
      <c r="B26">
        <v>730</v>
      </c>
      <c r="C26">
        <v>8.6234114198999994E-3</v>
      </c>
      <c r="D26" s="2">
        <f t="shared" ref="D26:D32" si="17">ABS((C26-$C$43)/$C$43)</f>
        <v>1.417769376181508E-3</v>
      </c>
      <c r="E26">
        <v>2.3724924303999999</v>
      </c>
      <c r="F26" s="2">
        <f t="shared" ref="F26:F32" si="18">ABS((E26-$E$43)/$E$43)</f>
        <v>1.357466063348422E-2</v>
      </c>
      <c r="G26" s="1">
        <v>9.1389932037999895E-20</v>
      </c>
      <c r="H26" s="2">
        <f t="shared" ref="H26:H32" si="19">ABS((G26-$G$43)/$G$43)</f>
        <v>0</v>
      </c>
      <c r="I26" s="1">
        <v>5.3775588173E-20</v>
      </c>
      <c r="J26" s="2">
        <f t="shared" ref="J26:J32" si="20">ABS((I26-$I$43)/$I$43)</f>
        <v>0</v>
      </c>
      <c r="K26" s="1">
        <v>1.5793943300999899E-19</v>
      </c>
      <c r="L26" s="2">
        <f t="shared" ref="L26:L32" si="21">ABS((K26-$K$43)/$K$43)</f>
        <v>0</v>
      </c>
      <c r="M26" s="1">
        <v>5.2578458965E-20</v>
      </c>
      <c r="N26" s="2">
        <f t="shared" ref="N26:N32" si="22">ABS((M26-$M$43)/$M$43)</f>
        <v>0</v>
      </c>
      <c r="O26" s="1">
        <v>1.6446922869E-19</v>
      </c>
      <c r="P26" s="2">
        <f t="shared" ref="P26:P32" si="23">ABS((O26-$O$43)/$O$43)</f>
        <v>0</v>
      </c>
      <c r="Q26">
        <v>1</v>
      </c>
    </row>
    <row r="27" spans="1:17" x14ac:dyDescent="0.55000000000000004">
      <c r="A27">
        <v>1</v>
      </c>
      <c r="B27">
        <v>730</v>
      </c>
      <c r="C27">
        <v>8.6179699235000001E-3</v>
      </c>
      <c r="D27" s="2">
        <f t="shared" si="17"/>
        <v>2.0478890989287556E-3</v>
      </c>
      <c r="E27">
        <v>2.3425642002</v>
      </c>
      <c r="F27" s="2">
        <f t="shared" si="18"/>
        <v>2.6018099547511331E-2</v>
      </c>
      <c r="G27" s="1">
        <v>9.1389932037999895E-20</v>
      </c>
      <c r="H27" s="2">
        <f t="shared" si="19"/>
        <v>0</v>
      </c>
      <c r="I27" s="1">
        <v>5.3775588173E-20</v>
      </c>
      <c r="J27" s="2">
        <f t="shared" si="20"/>
        <v>0</v>
      </c>
      <c r="K27" s="1">
        <v>1.5793943300999899E-19</v>
      </c>
      <c r="L27" s="2">
        <f t="shared" si="21"/>
        <v>0</v>
      </c>
      <c r="M27" s="1">
        <v>5.2578458965E-20</v>
      </c>
      <c r="N27" s="2">
        <f t="shared" si="22"/>
        <v>0</v>
      </c>
      <c r="O27" s="1">
        <v>1.6446922869E-19</v>
      </c>
      <c r="P27" s="2">
        <f t="shared" si="23"/>
        <v>0</v>
      </c>
      <c r="Q27">
        <v>2</v>
      </c>
    </row>
    <row r="28" spans="1:17" x14ac:dyDescent="0.55000000000000004">
      <c r="A28">
        <v>2</v>
      </c>
      <c r="B28">
        <v>730</v>
      </c>
      <c r="C28">
        <v>8.6179699235000001E-3</v>
      </c>
      <c r="D28" s="2">
        <f t="shared" si="17"/>
        <v>2.0478890989287556E-3</v>
      </c>
      <c r="E28">
        <v>2.3425642002</v>
      </c>
      <c r="F28" s="2">
        <f t="shared" si="18"/>
        <v>2.6018099547511331E-2</v>
      </c>
      <c r="G28" s="1">
        <v>9.1389932037999895E-20</v>
      </c>
      <c r="H28" s="2">
        <f t="shared" si="19"/>
        <v>0</v>
      </c>
      <c r="I28" s="1">
        <v>5.3775588173E-20</v>
      </c>
      <c r="J28" s="2">
        <f t="shared" si="20"/>
        <v>0</v>
      </c>
      <c r="K28" s="1">
        <v>1.5793943300999899E-19</v>
      </c>
      <c r="L28" s="2">
        <f t="shared" si="21"/>
        <v>0</v>
      </c>
      <c r="M28" s="1">
        <v>5.2578458965E-20</v>
      </c>
      <c r="N28" s="2">
        <f t="shared" si="22"/>
        <v>0</v>
      </c>
      <c r="O28" s="1">
        <v>1.6446922869E-19</v>
      </c>
      <c r="P28" s="2">
        <f t="shared" si="23"/>
        <v>0</v>
      </c>
      <c r="Q28">
        <v>4</v>
      </c>
    </row>
    <row r="29" spans="1:17" x14ac:dyDescent="0.55000000000000004">
      <c r="A29">
        <v>3</v>
      </c>
      <c r="B29">
        <v>730</v>
      </c>
      <c r="C29">
        <v>8.6234114198999994E-3</v>
      </c>
      <c r="D29" s="2">
        <f t="shared" si="17"/>
        <v>1.417769376181508E-3</v>
      </c>
      <c r="E29">
        <v>2.3670509339999999</v>
      </c>
      <c r="F29" s="2">
        <f t="shared" si="18"/>
        <v>1.5837104072398259E-2</v>
      </c>
      <c r="G29" s="1">
        <v>9.1389932037999895E-20</v>
      </c>
      <c r="H29" s="2">
        <f t="shared" si="19"/>
        <v>0</v>
      </c>
      <c r="I29" s="1">
        <v>5.3775588173E-20</v>
      </c>
      <c r="J29" s="2">
        <f t="shared" si="20"/>
        <v>0</v>
      </c>
      <c r="K29" s="1">
        <v>1.5793943300999899E-19</v>
      </c>
      <c r="L29" s="2">
        <f t="shared" si="21"/>
        <v>0</v>
      </c>
      <c r="M29" s="1">
        <v>5.2578458965E-20</v>
      </c>
      <c r="N29" s="2">
        <f t="shared" si="22"/>
        <v>0</v>
      </c>
      <c r="O29" s="1">
        <v>1.6446922869E-19</v>
      </c>
      <c r="P29" s="2">
        <f t="shared" si="23"/>
        <v>0</v>
      </c>
      <c r="Q29">
        <v>8</v>
      </c>
    </row>
    <row r="30" spans="1:17" x14ac:dyDescent="0.55000000000000004">
      <c r="A30">
        <v>4</v>
      </c>
      <c r="B30">
        <v>730</v>
      </c>
      <c r="C30">
        <v>8.6261321681000008E-3</v>
      </c>
      <c r="D30" s="2">
        <f t="shared" si="17"/>
        <v>1.1027095148076831E-3</v>
      </c>
      <c r="E30">
        <v>2.38609617139999</v>
      </c>
      <c r="F30" s="2">
        <f t="shared" si="18"/>
        <v>7.9185520362032823E-3</v>
      </c>
      <c r="G30" s="1">
        <v>9.1389932037999895E-20</v>
      </c>
      <c r="H30" s="2">
        <f t="shared" si="19"/>
        <v>0</v>
      </c>
      <c r="I30" s="1">
        <v>5.3775588173E-20</v>
      </c>
      <c r="J30" s="2">
        <f t="shared" si="20"/>
        <v>0</v>
      </c>
      <c r="K30" s="1">
        <v>1.5793943300999899E-19</v>
      </c>
      <c r="L30" s="2">
        <f t="shared" si="21"/>
        <v>0</v>
      </c>
      <c r="M30" s="1">
        <v>5.2578458965E-20</v>
      </c>
      <c r="N30" s="2">
        <f t="shared" si="22"/>
        <v>0</v>
      </c>
      <c r="O30" s="1">
        <v>1.6446922869E-19</v>
      </c>
      <c r="P30" s="2">
        <f t="shared" si="23"/>
        <v>0</v>
      </c>
      <c r="Q30">
        <v>16</v>
      </c>
    </row>
    <row r="31" spans="1:17" x14ac:dyDescent="0.55000000000000004">
      <c r="A31">
        <v>5</v>
      </c>
      <c r="B31">
        <v>730</v>
      </c>
      <c r="C31">
        <v>8.6288529162999901E-3</v>
      </c>
      <c r="D31" s="2">
        <f t="shared" si="17"/>
        <v>7.8764965343526474E-4</v>
      </c>
      <c r="E31">
        <v>2.3969791641999998</v>
      </c>
      <c r="F31" s="2">
        <f t="shared" si="18"/>
        <v>3.3936651583711475E-3</v>
      </c>
      <c r="G31" s="1">
        <v>9.1389932037999895E-20</v>
      </c>
      <c r="H31" s="2">
        <f t="shared" si="19"/>
        <v>0</v>
      </c>
      <c r="I31" s="1">
        <v>5.3775588173E-20</v>
      </c>
      <c r="J31" s="2">
        <f t="shared" si="20"/>
        <v>0</v>
      </c>
      <c r="K31" s="1">
        <v>1.5793943300999899E-19</v>
      </c>
      <c r="L31" s="2">
        <f t="shared" si="21"/>
        <v>0</v>
      </c>
      <c r="M31" s="1">
        <v>5.2578458965E-20</v>
      </c>
      <c r="N31" s="2">
        <f t="shared" si="22"/>
        <v>0</v>
      </c>
      <c r="O31" s="1">
        <v>1.6446922869E-19</v>
      </c>
      <c r="P31" s="2">
        <f t="shared" si="23"/>
        <v>0</v>
      </c>
      <c r="Q31">
        <v>32</v>
      </c>
    </row>
    <row r="32" spans="1:17" x14ac:dyDescent="0.55000000000000004">
      <c r="A32" s="9">
        <v>6</v>
      </c>
      <c r="B32" s="9">
        <v>730</v>
      </c>
      <c r="C32" s="9">
        <v>8.6356547867999997E-3</v>
      </c>
      <c r="D32" s="7">
        <f t="shared" si="17"/>
        <v>0</v>
      </c>
      <c r="E32" s="9">
        <v>2.4010602864999999</v>
      </c>
      <c r="F32" s="7">
        <f t="shared" si="18"/>
        <v>1.6968325791855737E-3</v>
      </c>
      <c r="G32" s="10">
        <v>9.1389932037999895E-20</v>
      </c>
      <c r="H32" s="7">
        <f t="shared" si="19"/>
        <v>0</v>
      </c>
      <c r="I32" s="10">
        <v>5.3775588173E-20</v>
      </c>
      <c r="J32" s="7">
        <f t="shared" si="20"/>
        <v>0</v>
      </c>
      <c r="K32" s="10">
        <v>1.5793943300999899E-19</v>
      </c>
      <c r="L32" s="7">
        <f t="shared" si="21"/>
        <v>0</v>
      </c>
      <c r="M32" s="10">
        <v>5.2578458965E-20</v>
      </c>
      <c r="N32" s="7">
        <f t="shared" si="22"/>
        <v>0</v>
      </c>
      <c r="O32" s="10">
        <v>1.6446922869E-19</v>
      </c>
      <c r="P32" s="7">
        <f t="shared" si="23"/>
        <v>0</v>
      </c>
      <c r="Q32" s="9">
        <v>64</v>
      </c>
    </row>
    <row r="33" spans="1:17" x14ac:dyDescent="0.55000000000000004">
      <c r="A33" t="s">
        <v>23</v>
      </c>
      <c r="D33" s="2"/>
      <c r="F33" s="2"/>
      <c r="H33" s="2"/>
      <c r="J33" s="2"/>
      <c r="L33" s="2"/>
      <c r="N33" s="2"/>
      <c r="P33" s="2"/>
    </row>
    <row r="34" spans="1:17" x14ac:dyDescent="0.55000000000000004">
      <c r="A34">
        <v>0</v>
      </c>
      <c r="B34">
        <v>730</v>
      </c>
      <c r="C34">
        <v>8.6179699235000001E-3</v>
      </c>
      <c r="D34" s="2">
        <f t="shared" ref="D34:D40" si="24">ABS((C34-$C$43)/$C$43)</f>
        <v>2.0478890989287556E-3</v>
      </c>
      <c r="E34">
        <v>2.4037810347000002</v>
      </c>
      <c r="F34" s="2">
        <f t="shared" ref="F34:F40" si="25">ABS((E34-$E$43)/$E$43)</f>
        <v>5.6561085972846304E-4</v>
      </c>
      <c r="G34" s="1">
        <v>9.1389932037999895E-20</v>
      </c>
      <c r="H34" s="2">
        <f t="shared" ref="H34:H40" si="26">ABS((G34-$G$43)/$G$43)</f>
        <v>0</v>
      </c>
      <c r="I34" s="1">
        <v>5.3775588173E-20</v>
      </c>
      <c r="J34" s="2">
        <f t="shared" ref="J34:J40" si="27">ABS((I34-$I$43)/$I$43)</f>
        <v>0</v>
      </c>
      <c r="K34" s="1">
        <v>1.5793943300999899E-19</v>
      </c>
      <c r="L34" s="2">
        <f t="shared" ref="L34:L40" si="28">ABS((K34-$K$43)/$K$43)</f>
        <v>0</v>
      </c>
      <c r="M34" s="1">
        <v>5.2578458965E-20</v>
      </c>
      <c r="N34" s="2">
        <f t="shared" ref="N34:N40" si="29">ABS((M34-$M$43)/$M$43)</f>
        <v>0</v>
      </c>
      <c r="O34" s="1">
        <v>1.6446922869E-19</v>
      </c>
      <c r="P34" s="2">
        <f t="shared" ref="P34:P40" si="30">ABS((O34-$O$43)/$O$43)</f>
        <v>0</v>
      </c>
      <c r="Q34">
        <v>3</v>
      </c>
    </row>
    <row r="35" spans="1:17" x14ac:dyDescent="0.55000000000000004">
      <c r="A35">
        <v>1</v>
      </c>
      <c r="B35">
        <v>730</v>
      </c>
      <c r="C35">
        <v>8.6179699235000001E-3</v>
      </c>
      <c r="D35" s="2">
        <f t="shared" si="24"/>
        <v>2.0478890989287556E-3</v>
      </c>
      <c r="E35">
        <v>2.4037810347000002</v>
      </c>
      <c r="F35" s="2">
        <f t="shared" si="25"/>
        <v>5.6561085972846304E-4</v>
      </c>
      <c r="G35" s="1">
        <v>9.1389932037999895E-20</v>
      </c>
      <c r="H35" s="2">
        <f t="shared" si="26"/>
        <v>0</v>
      </c>
      <c r="I35" s="1">
        <v>5.3775588173E-20</v>
      </c>
      <c r="J35" s="2">
        <f t="shared" si="27"/>
        <v>0</v>
      </c>
      <c r="K35" s="1">
        <v>1.5793943300999899E-19</v>
      </c>
      <c r="L35" s="2">
        <f t="shared" si="28"/>
        <v>0</v>
      </c>
      <c r="M35" s="1">
        <v>5.2578458965E-20</v>
      </c>
      <c r="N35" s="2">
        <f t="shared" si="29"/>
        <v>0</v>
      </c>
      <c r="O35" s="1">
        <v>1.6446922869E-19</v>
      </c>
      <c r="P35" s="2">
        <f t="shared" si="30"/>
        <v>0</v>
      </c>
      <c r="Q35">
        <v>5</v>
      </c>
    </row>
    <row r="36" spans="1:17" x14ac:dyDescent="0.55000000000000004">
      <c r="A36">
        <v>2</v>
      </c>
      <c r="B36">
        <v>730</v>
      </c>
      <c r="C36">
        <v>8.6206906716999997E-3</v>
      </c>
      <c r="D36" s="2">
        <f t="shared" si="24"/>
        <v>1.7328292375551318E-3</v>
      </c>
      <c r="E36">
        <v>2.4037810347000002</v>
      </c>
      <c r="F36" s="2">
        <f t="shared" si="25"/>
        <v>5.6561085972846304E-4</v>
      </c>
      <c r="G36" s="1">
        <v>9.1389932037999895E-20</v>
      </c>
      <c r="H36" s="2">
        <f t="shared" si="26"/>
        <v>0</v>
      </c>
      <c r="I36" s="1">
        <v>5.3775588173E-20</v>
      </c>
      <c r="J36" s="2">
        <f t="shared" si="27"/>
        <v>0</v>
      </c>
      <c r="K36" s="1">
        <v>1.5793943300999899E-19</v>
      </c>
      <c r="L36" s="2">
        <f t="shared" si="28"/>
        <v>0</v>
      </c>
      <c r="M36" s="1">
        <v>5.2578458965E-20</v>
      </c>
      <c r="N36" s="2">
        <f t="shared" si="29"/>
        <v>0</v>
      </c>
      <c r="O36" s="1">
        <v>1.6446922869E-19</v>
      </c>
      <c r="P36" s="2">
        <f t="shared" si="30"/>
        <v>0</v>
      </c>
      <c r="Q36">
        <v>7</v>
      </c>
    </row>
    <row r="37" spans="1:17" x14ac:dyDescent="0.55000000000000004">
      <c r="A37">
        <v>3</v>
      </c>
      <c r="B37">
        <v>730</v>
      </c>
      <c r="C37">
        <v>8.6234114198999994E-3</v>
      </c>
      <c r="D37" s="2">
        <f t="shared" si="24"/>
        <v>1.417769376181508E-3</v>
      </c>
      <c r="E37">
        <v>2.4037810347000002</v>
      </c>
      <c r="F37" s="2">
        <f t="shared" si="25"/>
        <v>5.6561085972846304E-4</v>
      </c>
      <c r="G37" s="1">
        <v>9.1389932037999895E-20</v>
      </c>
      <c r="H37" s="2">
        <f t="shared" si="26"/>
        <v>0</v>
      </c>
      <c r="I37" s="1">
        <v>5.3775588173E-20</v>
      </c>
      <c r="J37" s="2">
        <f t="shared" si="27"/>
        <v>0</v>
      </c>
      <c r="K37" s="1">
        <v>1.5793943300999899E-19</v>
      </c>
      <c r="L37" s="2">
        <f t="shared" si="28"/>
        <v>0</v>
      </c>
      <c r="M37" s="1">
        <v>5.2578458965E-20</v>
      </c>
      <c r="N37" s="2">
        <f t="shared" si="29"/>
        <v>0</v>
      </c>
      <c r="O37" s="1">
        <v>1.6446922869E-19</v>
      </c>
      <c r="P37" s="2">
        <f t="shared" si="30"/>
        <v>0</v>
      </c>
      <c r="Q37">
        <v>9</v>
      </c>
    </row>
    <row r="38" spans="1:17" x14ac:dyDescent="0.55000000000000004">
      <c r="A38">
        <v>4</v>
      </c>
      <c r="B38">
        <v>730</v>
      </c>
      <c r="C38">
        <v>8.6247717939999993E-3</v>
      </c>
      <c r="D38" s="2">
        <f t="shared" si="24"/>
        <v>1.2602394454946961E-3</v>
      </c>
      <c r="E38">
        <v>2.4037810347000002</v>
      </c>
      <c r="F38" s="2">
        <f t="shared" si="25"/>
        <v>5.6561085972846304E-4</v>
      </c>
      <c r="G38" s="1">
        <v>9.1389932037999895E-20</v>
      </c>
      <c r="H38" s="2">
        <f t="shared" si="26"/>
        <v>0</v>
      </c>
      <c r="I38" s="1">
        <v>5.3775588173E-20</v>
      </c>
      <c r="J38" s="2">
        <f t="shared" si="27"/>
        <v>0</v>
      </c>
      <c r="K38" s="1">
        <v>1.5793943300999899E-19</v>
      </c>
      <c r="L38" s="2">
        <f t="shared" si="28"/>
        <v>0</v>
      </c>
      <c r="M38" s="1">
        <v>5.2578458965E-20</v>
      </c>
      <c r="N38" s="2">
        <f t="shared" si="29"/>
        <v>0</v>
      </c>
      <c r="O38" s="1">
        <v>1.6446922869E-19</v>
      </c>
      <c r="P38" s="2">
        <f t="shared" si="30"/>
        <v>0</v>
      </c>
      <c r="Q38">
        <v>11</v>
      </c>
    </row>
    <row r="39" spans="1:17" x14ac:dyDescent="0.55000000000000004">
      <c r="A39">
        <v>5</v>
      </c>
      <c r="B39">
        <v>730</v>
      </c>
      <c r="C39">
        <v>8.6247717939999993E-3</v>
      </c>
      <c r="D39" s="2">
        <f t="shared" si="24"/>
        <v>1.2602394454946961E-3</v>
      </c>
      <c r="E39">
        <v>2.4051414088</v>
      </c>
      <c r="F39" s="2">
        <f t="shared" si="25"/>
        <v>0</v>
      </c>
      <c r="G39" s="1">
        <v>9.1389932037999895E-20</v>
      </c>
      <c r="H39" s="2">
        <f t="shared" si="26"/>
        <v>0</v>
      </c>
      <c r="I39" s="1">
        <v>5.3775588173E-20</v>
      </c>
      <c r="J39" s="2">
        <f t="shared" si="27"/>
        <v>0</v>
      </c>
      <c r="K39" s="1">
        <v>1.5793943300999899E-19</v>
      </c>
      <c r="L39" s="2">
        <f t="shared" si="28"/>
        <v>0</v>
      </c>
      <c r="M39" s="1">
        <v>5.2578458965E-20</v>
      </c>
      <c r="N39" s="2">
        <f t="shared" si="29"/>
        <v>0</v>
      </c>
      <c r="O39" s="1">
        <v>1.6446922869E-19</v>
      </c>
      <c r="P39" s="2">
        <f t="shared" si="30"/>
        <v>0</v>
      </c>
      <c r="Q39">
        <v>13</v>
      </c>
    </row>
    <row r="40" spans="1:17" x14ac:dyDescent="0.55000000000000004">
      <c r="A40">
        <v>6</v>
      </c>
      <c r="B40" s="9">
        <v>730</v>
      </c>
      <c r="C40">
        <v>8.6261321681000008E-3</v>
      </c>
      <c r="D40" s="2">
        <f t="shared" si="24"/>
        <v>1.1027095148076831E-3</v>
      </c>
      <c r="E40">
        <v>2.4051414088</v>
      </c>
      <c r="F40" s="2">
        <f t="shared" si="25"/>
        <v>0</v>
      </c>
      <c r="G40" s="1">
        <v>9.1389932037999895E-20</v>
      </c>
      <c r="H40" s="2">
        <f t="shared" si="26"/>
        <v>0</v>
      </c>
      <c r="I40" s="1">
        <v>5.3775588173E-20</v>
      </c>
      <c r="J40" s="2">
        <f t="shared" si="27"/>
        <v>0</v>
      </c>
      <c r="K40" s="1">
        <v>1.5793943300999899E-19</v>
      </c>
      <c r="L40" s="2">
        <f t="shared" si="28"/>
        <v>0</v>
      </c>
      <c r="M40" s="1">
        <v>5.2578458965E-20</v>
      </c>
      <c r="N40" s="2">
        <f t="shared" si="29"/>
        <v>0</v>
      </c>
      <c r="O40" s="1">
        <v>1.6446922869E-19</v>
      </c>
      <c r="P40" s="2">
        <f t="shared" si="30"/>
        <v>0</v>
      </c>
      <c r="Q40">
        <v>15</v>
      </c>
    </row>
    <row r="41" spans="1:17" x14ac:dyDescent="0.55000000000000004">
      <c r="A41">
        <v>7</v>
      </c>
      <c r="B41">
        <v>730</v>
      </c>
      <c r="C41">
        <v>8.6261321681000008E-3</v>
      </c>
      <c r="D41" s="2">
        <f>ABS((C41-$C$43)/$C$43)</f>
        <v>1.1027095148076831E-3</v>
      </c>
      <c r="E41">
        <v>2.4051414088</v>
      </c>
      <c r="F41" s="2">
        <f>ABS((E41-$E$43)/$E$43)</f>
        <v>0</v>
      </c>
      <c r="G41" s="1">
        <v>9.1389932037999895E-20</v>
      </c>
      <c r="H41" s="2">
        <f>ABS((G41-$G$43)/$G$43)</f>
        <v>0</v>
      </c>
      <c r="I41" s="1">
        <v>5.3775588173E-20</v>
      </c>
      <c r="J41" s="2">
        <f>ABS((I41-$I$43)/$I$43)</f>
        <v>0</v>
      </c>
      <c r="K41" s="1">
        <v>1.5793943300999899E-19</v>
      </c>
      <c r="L41" s="2">
        <f>ABS((K41-$K$43)/$K$43)</f>
        <v>0</v>
      </c>
      <c r="M41" s="1">
        <v>5.2578458965E-20</v>
      </c>
      <c r="N41" s="2">
        <f>ABS((M41-$M$43)/$M$43)</f>
        <v>0</v>
      </c>
      <c r="O41" s="1">
        <v>1.6446922869E-19</v>
      </c>
      <c r="P41" s="2">
        <f>ABS((O41-$O$43)/$O$43)</f>
        <v>0</v>
      </c>
      <c r="Q41">
        <v>17</v>
      </c>
    </row>
    <row r="42" spans="1:17" x14ac:dyDescent="0.55000000000000004">
      <c r="A42">
        <v>8</v>
      </c>
      <c r="B42">
        <v>730</v>
      </c>
      <c r="C42">
        <v>8.6288529162999901E-3</v>
      </c>
      <c r="D42" s="2">
        <f>ABS((C42-$C$43)/$C$43)</f>
        <v>7.8764965343526474E-4</v>
      </c>
      <c r="E42">
        <v>2.4051414088</v>
      </c>
      <c r="F42" s="2">
        <f>ABS((E42-$E$43)/$E$43)</f>
        <v>0</v>
      </c>
      <c r="G42" s="1">
        <v>9.1389932037999895E-20</v>
      </c>
      <c r="H42" s="2">
        <f>ABS((G42-$G$43)/$G$43)</f>
        <v>0</v>
      </c>
      <c r="I42" s="1">
        <v>5.3775588173E-20</v>
      </c>
      <c r="J42" s="2">
        <f>ABS((I42-$I$43)/$I$43)</f>
        <v>0</v>
      </c>
      <c r="K42" s="1">
        <v>1.5793943300999899E-19</v>
      </c>
      <c r="L42" s="2">
        <f>ABS((K42-$K$43)/$K$43)</f>
        <v>0</v>
      </c>
      <c r="M42" s="1">
        <v>5.2578458965E-20</v>
      </c>
      <c r="N42" s="2">
        <f>ABS((M42-$M$43)/$M$43)</f>
        <v>0</v>
      </c>
      <c r="O42" s="1">
        <v>1.6446922869E-19</v>
      </c>
      <c r="P42" s="2">
        <f>ABS((O42-$O$43)/$O$43)</f>
        <v>0</v>
      </c>
      <c r="Q42">
        <v>33</v>
      </c>
    </row>
    <row r="43" spans="1:17" x14ac:dyDescent="0.55000000000000004">
      <c r="A43">
        <v>9</v>
      </c>
      <c r="B43">
        <v>730</v>
      </c>
      <c r="C43">
        <v>8.6356547867999997E-3</v>
      </c>
      <c r="D43" s="2">
        <f>ABS((C43-$C$43)/$C$43)</f>
        <v>0</v>
      </c>
      <c r="E43">
        <v>2.4051414088</v>
      </c>
      <c r="F43" s="2">
        <f>ABS((E43-$E$43)/$E$43)</f>
        <v>0</v>
      </c>
      <c r="G43" s="1">
        <v>9.1389932037999895E-20</v>
      </c>
      <c r="H43" s="2">
        <f>ABS((G43-$G$43)/$G$43)</f>
        <v>0</v>
      </c>
      <c r="I43" s="1">
        <v>5.3775588173E-20</v>
      </c>
      <c r="J43" s="2">
        <f>ABS((I43-$I$43)/$I$43)</f>
        <v>0</v>
      </c>
      <c r="K43" s="1">
        <v>1.5793943300999899E-19</v>
      </c>
      <c r="L43" s="2">
        <f>ABS((K43-$K$43)/$K$43)</f>
        <v>0</v>
      </c>
      <c r="M43" s="1">
        <v>5.2578458965E-20</v>
      </c>
      <c r="N43" s="2">
        <f>ABS((M43-$M$43)/$M$43)</f>
        <v>0</v>
      </c>
      <c r="O43" s="1">
        <v>1.6446922869E-19</v>
      </c>
      <c r="P43" s="2">
        <f>ABS((O43-$O$43)/$O$43)</f>
        <v>0</v>
      </c>
      <c r="Q43">
        <v>65</v>
      </c>
    </row>
    <row r="44" spans="1:17" x14ac:dyDescent="0.55000000000000004">
      <c r="A44" s="12" t="s">
        <v>11</v>
      </c>
      <c r="B44" s="12"/>
      <c r="C44" s="12"/>
      <c r="D44" s="11">
        <f>MAX(D26:D32)</f>
        <v>2.0478890989287556E-3</v>
      </c>
      <c r="E44" s="11"/>
      <c r="F44" s="11">
        <f t="shared" ref="F44" si="31">MAX(F26:F32)</f>
        <v>2.6018099547511331E-2</v>
      </c>
      <c r="G44" s="11"/>
      <c r="H44" s="11">
        <f t="shared" ref="H44" si="32">MAX(H26:H32)</f>
        <v>0</v>
      </c>
      <c r="I44" s="11"/>
      <c r="J44" s="11">
        <f t="shared" ref="J44" si="33">MAX(J26:J32)</f>
        <v>0</v>
      </c>
      <c r="K44" s="11"/>
      <c r="L44" s="11">
        <f t="shared" ref="L44" si="34">MAX(L26:L32)</f>
        <v>0</v>
      </c>
      <c r="M44" s="11"/>
      <c r="N44" s="11">
        <f t="shared" ref="N44" si="35">MAX(N26:N32)</f>
        <v>0</v>
      </c>
      <c r="O44" s="11"/>
      <c r="P44" s="11">
        <f t="shared" ref="P44" si="36">MAX(P26:P32)</f>
        <v>0</v>
      </c>
      <c r="Q44" s="3"/>
    </row>
    <row r="45" spans="1:17" x14ac:dyDescent="0.55000000000000004">
      <c r="A45" s="12" t="s">
        <v>26</v>
      </c>
      <c r="B45" s="12"/>
      <c r="C45" s="12"/>
      <c r="D45" s="2">
        <f>MAX(D34:D43)</f>
        <v>2.0478890989287556E-3</v>
      </c>
      <c r="E45" s="2"/>
      <c r="F45" s="2">
        <f t="shared" ref="F45" si="37">MAX(F34:F43)</f>
        <v>5.6561085972846304E-4</v>
      </c>
      <c r="G45" s="2"/>
      <c r="H45" s="2">
        <f t="shared" ref="H45" si="38">MAX(H34:H43)</f>
        <v>0</v>
      </c>
      <c r="I45" s="2"/>
      <c r="J45" s="2">
        <f t="shared" ref="J45" si="39">MAX(J34:J43)</f>
        <v>0</v>
      </c>
      <c r="K45" s="2"/>
      <c r="L45" s="2">
        <f t="shared" ref="L45" si="40">MAX(L34:L43)</f>
        <v>0</v>
      </c>
      <c r="M45" s="2"/>
      <c r="N45" s="2">
        <f t="shared" ref="N45" si="41">MAX(N34:N43)</f>
        <v>0</v>
      </c>
      <c r="O45" s="2"/>
      <c r="P45" s="2">
        <f t="shared" ref="P45" si="42">MAX(P34:P43)</f>
        <v>0</v>
      </c>
    </row>
    <row r="48" spans="1:17" x14ac:dyDescent="0.55000000000000004">
      <c r="E48" s="1"/>
      <c r="F48" s="1"/>
      <c r="G48" s="1"/>
      <c r="H48" s="1"/>
      <c r="I48" s="1"/>
    </row>
    <row r="49" spans="5:9" x14ac:dyDescent="0.55000000000000004">
      <c r="E49" s="1"/>
      <c r="F49" s="1"/>
      <c r="G49" s="1"/>
      <c r="H49" s="1"/>
      <c r="I49" s="1"/>
    </row>
    <row r="50" spans="5:9" x14ac:dyDescent="0.55000000000000004">
      <c r="E50" s="1"/>
      <c r="F50" s="1"/>
      <c r="G50" s="1"/>
      <c r="H50" s="1"/>
      <c r="I50" s="1"/>
    </row>
    <row r="51" spans="5:9" x14ac:dyDescent="0.55000000000000004">
      <c r="E51" s="1"/>
      <c r="F51" s="1"/>
      <c r="G51" s="1"/>
      <c r="H51" s="1"/>
      <c r="I51" s="1"/>
    </row>
    <row r="52" spans="5:9" x14ac:dyDescent="0.55000000000000004">
      <c r="E52" s="1"/>
      <c r="F52" s="1"/>
      <c r="G52" s="1"/>
      <c r="H52" s="1"/>
      <c r="I52" s="1"/>
    </row>
    <row r="53" spans="5:9" x14ac:dyDescent="0.55000000000000004">
      <c r="E53" s="1"/>
      <c r="F53" s="1"/>
      <c r="G53" s="1"/>
      <c r="H53" s="1"/>
      <c r="I53" s="1"/>
    </row>
    <row r="54" spans="5:9" x14ac:dyDescent="0.55000000000000004">
      <c r="E54" s="1"/>
      <c r="F54" s="1"/>
      <c r="G54" s="1"/>
      <c r="H54" s="1"/>
      <c r="I54" s="1"/>
    </row>
    <row r="55" spans="5:9" x14ac:dyDescent="0.55000000000000004">
      <c r="E55" s="1"/>
      <c r="F55" s="1"/>
      <c r="G55" s="1"/>
      <c r="H55" s="1"/>
      <c r="I55" s="1"/>
    </row>
    <row r="56" spans="5:9" x14ac:dyDescent="0.55000000000000004">
      <c r="E56" s="1"/>
      <c r="F56" s="1"/>
      <c r="G56" s="1"/>
      <c r="H56" s="1"/>
      <c r="I56" s="1"/>
    </row>
    <row r="57" spans="5:9" x14ac:dyDescent="0.55000000000000004">
      <c r="E57" s="1"/>
      <c r="F57" s="1"/>
      <c r="G57" s="1"/>
      <c r="H57" s="1"/>
      <c r="I57" s="1"/>
    </row>
  </sheetData>
  <mergeCells count="6">
    <mergeCell ref="A45:C45"/>
    <mergeCell ref="A1:Q1"/>
    <mergeCell ref="A24:Q24"/>
    <mergeCell ref="A21:C21"/>
    <mergeCell ref="A44:C44"/>
    <mergeCell ref="A22:C2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>
      <selection activeCell="B13" sqref="B13"/>
    </sheetView>
  </sheetViews>
  <sheetFormatPr defaultRowHeight="14.4" x14ac:dyDescent="0.55000000000000004"/>
  <sheetData>
    <row r="1" spans="1:13" x14ac:dyDescent="0.55000000000000004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</row>
    <row r="2" spans="1:13" x14ac:dyDescent="0.55000000000000004">
      <c r="A2" t="s">
        <v>12</v>
      </c>
      <c r="B2" s="1">
        <v>24570000</v>
      </c>
      <c r="C2" s="1">
        <v>24570000</v>
      </c>
      <c r="D2" s="1">
        <v>24570000</v>
      </c>
      <c r="E2" s="1">
        <v>24570000</v>
      </c>
      <c r="F2" s="1">
        <v>24570000</v>
      </c>
      <c r="G2" s="1">
        <v>24560000</v>
      </c>
      <c r="H2" s="1">
        <v>24560000</v>
      </c>
      <c r="I2" s="1">
        <v>24560000</v>
      </c>
      <c r="J2" s="1">
        <v>24560000</v>
      </c>
    </row>
    <row r="3" spans="1:13" x14ac:dyDescent="0.55000000000000004">
      <c r="A3" t="s">
        <v>13</v>
      </c>
      <c r="B3" s="1">
        <v>24570000</v>
      </c>
      <c r="C3" s="1">
        <v>24570000</v>
      </c>
      <c r="D3" s="1">
        <v>24570000</v>
      </c>
      <c r="E3" s="1">
        <v>24570000</v>
      </c>
      <c r="F3" s="1">
        <v>24570000</v>
      </c>
      <c r="G3" s="1">
        <v>24560000</v>
      </c>
      <c r="H3" s="1">
        <v>24560000</v>
      </c>
      <c r="I3" s="1">
        <v>24560000</v>
      </c>
      <c r="J3" s="1">
        <v>24560000</v>
      </c>
    </row>
    <row r="4" spans="1:13" x14ac:dyDescent="0.55000000000000004">
      <c r="B4" s="2">
        <f>ABS((B3-$B$3)/$B$3)</f>
        <v>0</v>
      </c>
      <c r="C4" s="2">
        <f t="shared" ref="C4:J4" si="0">ABS((C3-$B$3)/$B$3)</f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4.0700040700040698E-4</v>
      </c>
      <c r="H4" s="2">
        <f t="shared" si="0"/>
        <v>4.0700040700040698E-4</v>
      </c>
      <c r="I4" s="2">
        <f t="shared" si="0"/>
        <v>4.0700040700040698E-4</v>
      </c>
      <c r="J4" s="2">
        <f t="shared" si="0"/>
        <v>4.0700040700040698E-4</v>
      </c>
    </row>
    <row r="5" spans="1:13" x14ac:dyDescent="0.55000000000000004">
      <c r="A5" s="14" t="s">
        <v>25</v>
      </c>
      <c r="B5" s="14"/>
      <c r="C5" s="14"/>
      <c r="D5" s="14"/>
      <c r="E5" s="14"/>
      <c r="F5" s="14"/>
      <c r="G5" s="14"/>
      <c r="H5" s="14"/>
      <c r="I5" s="14"/>
      <c r="J5" s="14"/>
      <c r="M5" t="s">
        <v>19</v>
      </c>
    </row>
    <row r="6" spans="1:13" x14ac:dyDescent="0.55000000000000004">
      <c r="A6" t="s">
        <v>12</v>
      </c>
      <c r="B6" s="1">
        <v>8.543E-16</v>
      </c>
      <c r="C6" s="1">
        <v>512.4</v>
      </c>
      <c r="D6" s="1">
        <v>1100</v>
      </c>
      <c r="E6" s="1">
        <v>1688</v>
      </c>
      <c r="F6" s="1">
        <v>2276</v>
      </c>
      <c r="G6" s="1">
        <v>2863</v>
      </c>
      <c r="H6" s="1">
        <v>3451</v>
      </c>
      <c r="I6" s="1">
        <v>4038</v>
      </c>
      <c r="J6" s="1">
        <v>4626</v>
      </c>
      <c r="M6" t="s">
        <v>20</v>
      </c>
    </row>
    <row r="7" spans="1:13" x14ac:dyDescent="0.55000000000000004">
      <c r="A7" t="s">
        <v>13</v>
      </c>
      <c r="B7" s="1">
        <v>8.543E-16</v>
      </c>
      <c r="C7" s="1">
        <v>512.4</v>
      </c>
      <c r="D7" s="1">
        <v>1100</v>
      </c>
      <c r="E7" s="1">
        <v>1688</v>
      </c>
      <c r="F7" s="1">
        <v>2276</v>
      </c>
      <c r="G7" s="1">
        <v>2863</v>
      </c>
      <c r="H7" s="1">
        <v>3451</v>
      </c>
      <c r="I7" s="1">
        <v>4038</v>
      </c>
      <c r="J7" s="1">
        <v>4626</v>
      </c>
    </row>
    <row r="8" spans="1:13" x14ac:dyDescent="0.55000000000000004">
      <c r="B8" s="2">
        <f>ABS((B7-$B$7)/$B$7)</f>
        <v>0</v>
      </c>
      <c r="C8" s="2">
        <f t="shared" ref="C8:J8" si="1">ABS((C7-$B$7)/$B$7)</f>
        <v>5.9978930118225446E+17</v>
      </c>
      <c r="D8" s="2">
        <f t="shared" si="1"/>
        <v>1.2876038862226383E+18</v>
      </c>
      <c r="E8" s="2">
        <f t="shared" si="1"/>
        <v>1.9758866908580124E+18</v>
      </c>
      <c r="F8" s="2">
        <f t="shared" si="1"/>
        <v>2.6641694954933862E+18</v>
      </c>
      <c r="G8" s="2">
        <f t="shared" si="1"/>
        <v>3.3512817511412854E+18</v>
      </c>
      <c r="H8" s="2">
        <f t="shared" si="1"/>
        <v>4.0395645557766595E+18</v>
      </c>
      <c r="I8" s="2">
        <f t="shared" si="1"/>
        <v>4.7266768114245581E+18</v>
      </c>
      <c r="J8" s="2">
        <f t="shared" si="1"/>
        <v>5.4149596160599316E+18</v>
      </c>
    </row>
    <row r="9" spans="1:13" x14ac:dyDescent="0.55000000000000004">
      <c r="A9" s="14" t="s">
        <v>22</v>
      </c>
      <c r="B9" s="14"/>
      <c r="C9" s="14"/>
      <c r="D9" s="14"/>
      <c r="E9" s="14"/>
      <c r="F9" s="14"/>
      <c r="G9" s="14"/>
      <c r="H9" s="14"/>
      <c r="I9" s="14"/>
      <c r="J9" s="14"/>
    </row>
    <row r="10" spans="1:13" x14ac:dyDescent="0.55000000000000004">
      <c r="A10" t="s">
        <v>12</v>
      </c>
      <c r="B10" s="1">
        <v>8.543E-16</v>
      </c>
      <c r="C10" s="1">
        <v>602.29999999999995</v>
      </c>
      <c r="D10" s="1">
        <v>1322</v>
      </c>
      <c r="E10" s="1">
        <v>2056</v>
      </c>
      <c r="F10" s="1">
        <v>2797</v>
      </c>
      <c r="G10" s="1">
        <v>3541</v>
      </c>
      <c r="H10" s="1">
        <v>4287</v>
      </c>
      <c r="I10" s="1">
        <v>5036</v>
      </c>
      <c r="J10" s="1">
        <v>5786</v>
      </c>
    </row>
    <row r="11" spans="1:13" x14ac:dyDescent="0.55000000000000004">
      <c r="A11" t="s">
        <v>13</v>
      </c>
      <c r="B11" s="1">
        <v>8.543E-16</v>
      </c>
      <c r="C11" s="1">
        <v>602.29999999999995</v>
      </c>
      <c r="D11" s="1">
        <v>1322</v>
      </c>
      <c r="E11" s="1">
        <v>2056</v>
      </c>
      <c r="F11" s="1">
        <v>2797</v>
      </c>
      <c r="G11" s="1">
        <v>3541</v>
      </c>
      <c r="H11" s="1">
        <v>4287</v>
      </c>
      <c r="I11" s="1">
        <v>5036</v>
      </c>
      <c r="J11" s="1">
        <v>5786</v>
      </c>
    </row>
    <row r="13" spans="1:13" x14ac:dyDescent="0.55000000000000004">
      <c r="A13" t="s">
        <v>17</v>
      </c>
      <c r="B13" s="4">
        <f t="shared" ref="B13:J13" si="2">B3+B7+B11</f>
        <v>24570000</v>
      </c>
      <c r="C13" s="1">
        <f t="shared" si="2"/>
        <v>24571114.699999999</v>
      </c>
      <c r="D13" s="1">
        <f t="shared" si="2"/>
        <v>24572422</v>
      </c>
      <c r="E13" s="1">
        <f t="shared" si="2"/>
        <v>24573744</v>
      </c>
      <c r="F13" s="1">
        <f t="shared" si="2"/>
        <v>24575073</v>
      </c>
      <c r="G13" s="1">
        <f t="shared" si="2"/>
        <v>24566404</v>
      </c>
      <c r="H13" s="1">
        <f t="shared" si="2"/>
        <v>24567738</v>
      </c>
      <c r="I13" s="1">
        <f t="shared" si="2"/>
        <v>24569074</v>
      </c>
      <c r="J13" s="1">
        <f t="shared" si="2"/>
        <v>24570412</v>
      </c>
    </row>
    <row r="14" spans="1:13" x14ac:dyDescent="0.55000000000000004">
      <c r="A14" t="s">
        <v>18</v>
      </c>
      <c r="B14" s="2">
        <f>ABS((B13-$B$13)/$B$13)</f>
        <v>0</v>
      </c>
      <c r="C14" s="2">
        <f>ABS((C13-$B$13)/$B$13)</f>
        <v>4.5368335368305043E-5</v>
      </c>
      <c r="D14" s="2">
        <f t="shared" ref="D14:J14" si="3">ABS((D13-$B$13)/$B$13)</f>
        <v>9.8575498575498578E-5</v>
      </c>
      <c r="E14" s="2">
        <f t="shared" si="3"/>
        <v>1.5238095238095237E-4</v>
      </c>
      <c r="F14" s="2">
        <f t="shared" si="3"/>
        <v>2.0647130647130646E-4</v>
      </c>
      <c r="G14" s="2">
        <f t="shared" si="3"/>
        <v>1.4635734635734635E-4</v>
      </c>
      <c r="H14" s="2">
        <f t="shared" si="3"/>
        <v>9.206349206349206E-5</v>
      </c>
      <c r="I14" s="2">
        <f t="shared" si="3"/>
        <v>3.7688237688237686E-5</v>
      </c>
      <c r="J14" s="2">
        <f t="shared" si="3"/>
        <v>1.6768416768416767E-5</v>
      </c>
    </row>
    <row r="16" spans="1:13" x14ac:dyDescent="0.55000000000000004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55000000000000004">
      <c r="B17" s="1"/>
      <c r="C17" s="1"/>
      <c r="D17" s="1"/>
      <c r="E17" s="1"/>
      <c r="F17" s="1"/>
      <c r="G17" s="1"/>
      <c r="H17" s="1"/>
      <c r="I17" s="1"/>
      <c r="J17" s="1"/>
    </row>
    <row r="19" spans="2:10" x14ac:dyDescent="0.55000000000000004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55000000000000004">
      <c r="B20" s="1"/>
      <c r="C20" s="1"/>
      <c r="D20" s="1"/>
      <c r="E20" s="1"/>
      <c r="F20" s="1"/>
      <c r="G20" s="1"/>
      <c r="H20" s="1"/>
      <c r="I20" s="1"/>
      <c r="J20" s="1"/>
    </row>
    <row r="22" spans="2:10" x14ac:dyDescent="0.55000000000000004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55000000000000004">
      <c r="B23" s="1"/>
      <c r="C23" s="1"/>
      <c r="D23" s="1"/>
      <c r="E23" s="1"/>
      <c r="F23" s="1"/>
      <c r="G23" s="1"/>
      <c r="H23" s="1"/>
      <c r="I23" s="1"/>
      <c r="J23" s="1"/>
    </row>
    <row r="25" spans="2:10" x14ac:dyDescent="0.55000000000000004">
      <c r="B25" s="10"/>
      <c r="C25" s="1"/>
      <c r="D25" s="1"/>
      <c r="E25" s="1"/>
      <c r="F25" s="1"/>
      <c r="G25" s="1"/>
      <c r="H25" s="1"/>
      <c r="I25" s="1"/>
      <c r="J25" s="1"/>
    </row>
    <row r="26" spans="2:10" x14ac:dyDescent="0.55000000000000004">
      <c r="B26" s="2"/>
      <c r="C26" s="2"/>
      <c r="D26" s="2"/>
      <c r="E26" s="2"/>
      <c r="F26" s="2"/>
      <c r="G26" s="2"/>
      <c r="H26" s="2"/>
      <c r="I26" s="2"/>
      <c r="J26" s="2"/>
    </row>
    <row r="29" spans="2:10" x14ac:dyDescent="0.55000000000000004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55000000000000004">
      <c r="B30" s="1"/>
      <c r="C30" s="1"/>
      <c r="D30" s="1"/>
      <c r="E30" s="1"/>
      <c r="F30" s="1"/>
      <c r="G30" s="1"/>
      <c r="H30" s="1"/>
      <c r="I30" s="1"/>
      <c r="J30" s="1"/>
    </row>
    <row r="32" spans="2:10" x14ac:dyDescent="0.55000000000000004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55000000000000004">
      <c r="B33" s="1"/>
      <c r="C33" s="1"/>
      <c r="D33" s="1"/>
      <c r="E33" s="1"/>
      <c r="F33" s="1"/>
      <c r="G33" s="1"/>
      <c r="H33" s="1"/>
      <c r="I33" s="1"/>
      <c r="J33" s="1"/>
    </row>
    <row r="35" spans="2:10" x14ac:dyDescent="0.55000000000000004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55000000000000004">
      <c r="B36" s="1"/>
      <c r="C36" s="1"/>
      <c r="D36" s="1"/>
      <c r="E36" s="1"/>
      <c r="F36" s="1"/>
      <c r="G36" s="1"/>
      <c r="H36" s="1"/>
      <c r="I36" s="1"/>
      <c r="J36" s="1"/>
    </row>
    <row r="38" spans="2:10" x14ac:dyDescent="0.55000000000000004">
      <c r="B38" s="4"/>
      <c r="C38" s="1"/>
      <c r="D38" s="1"/>
      <c r="E38" s="1"/>
      <c r="F38" s="1"/>
      <c r="G38" s="1"/>
      <c r="H38" s="1"/>
      <c r="I38" s="1"/>
      <c r="J38" s="1"/>
    </row>
    <row r="39" spans="2:10" x14ac:dyDescent="0.55000000000000004">
      <c r="B39" s="2"/>
      <c r="C39" s="2"/>
      <c r="D39" s="2"/>
      <c r="E39" s="2"/>
      <c r="F39" s="2"/>
      <c r="G39" s="2"/>
      <c r="H39" s="2"/>
      <c r="I39" s="2"/>
      <c r="J39" s="2"/>
    </row>
  </sheetData>
  <mergeCells count="3">
    <mergeCell ref="A1:J1"/>
    <mergeCell ref="A5:J5"/>
    <mergeCell ref="A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workbookViewId="0">
      <selection activeCell="K18" sqref="K18"/>
    </sheetView>
  </sheetViews>
  <sheetFormatPr defaultRowHeight="14.4" x14ac:dyDescent="0.55000000000000004"/>
  <sheetData>
    <row r="1" spans="1:5" x14ac:dyDescent="0.55000000000000004">
      <c r="A1" t="s">
        <v>16</v>
      </c>
    </row>
    <row r="2" spans="1:5" x14ac:dyDescent="0.55000000000000004">
      <c r="B2" t="s">
        <v>0</v>
      </c>
      <c r="C2" t="s">
        <v>12</v>
      </c>
      <c r="D2" t="s">
        <v>13</v>
      </c>
      <c r="E2" t="s">
        <v>8</v>
      </c>
    </row>
    <row r="3" spans="1:5" x14ac:dyDescent="0.55000000000000004">
      <c r="A3">
        <v>0</v>
      </c>
      <c r="B3">
        <v>730</v>
      </c>
      <c r="C3">
        <v>334107.87896</v>
      </c>
      <c r="D3">
        <v>334107.87896</v>
      </c>
      <c r="E3">
        <v>1</v>
      </c>
    </row>
    <row r="4" spans="1:5" x14ac:dyDescent="0.55000000000000004">
      <c r="A4">
        <v>1</v>
      </c>
      <c r="B4">
        <v>730</v>
      </c>
      <c r="C4">
        <v>334107.87896</v>
      </c>
      <c r="D4">
        <v>334107.87896</v>
      </c>
      <c r="E4">
        <v>2</v>
      </c>
    </row>
    <row r="5" spans="1:5" x14ac:dyDescent="0.55000000000000004">
      <c r="A5">
        <v>2</v>
      </c>
      <c r="B5">
        <v>730</v>
      </c>
      <c r="C5">
        <v>334107.87896</v>
      </c>
      <c r="D5">
        <v>334107.87896</v>
      </c>
      <c r="E5">
        <v>4</v>
      </c>
    </row>
    <row r="6" spans="1:5" x14ac:dyDescent="0.55000000000000004">
      <c r="A6">
        <v>3</v>
      </c>
      <c r="B6">
        <v>730</v>
      </c>
      <c r="C6">
        <v>334107.87896</v>
      </c>
      <c r="D6">
        <v>334107.87896</v>
      </c>
      <c r="E6">
        <v>8</v>
      </c>
    </row>
    <row r="7" spans="1:5" x14ac:dyDescent="0.55000000000000004">
      <c r="A7">
        <v>4</v>
      </c>
      <c r="B7">
        <v>730</v>
      </c>
      <c r="C7">
        <v>334107.87896</v>
      </c>
      <c r="D7">
        <v>334107.87896</v>
      </c>
      <c r="E7">
        <v>16</v>
      </c>
    </row>
    <row r="8" spans="1:5" x14ac:dyDescent="0.55000000000000004">
      <c r="A8">
        <v>5</v>
      </c>
      <c r="B8">
        <v>730</v>
      </c>
      <c r="C8">
        <v>334107.87896</v>
      </c>
      <c r="D8">
        <v>334107.87896</v>
      </c>
      <c r="E8">
        <v>32</v>
      </c>
    </row>
    <row r="9" spans="1:5" x14ac:dyDescent="0.55000000000000004">
      <c r="A9">
        <v>6</v>
      </c>
      <c r="B9">
        <v>730</v>
      </c>
      <c r="C9">
        <v>334107.87896</v>
      </c>
      <c r="D9">
        <v>334107.87896</v>
      </c>
      <c r="E9">
        <v>64</v>
      </c>
    </row>
    <row r="11" spans="1:5" x14ac:dyDescent="0.55000000000000004">
      <c r="A11" t="s">
        <v>15</v>
      </c>
    </row>
    <row r="12" spans="1:5" x14ac:dyDescent="0.55000000000000004">
      <c r="B12" t="s">
        <v>0</v>
      </c>
      <c r="C12" t="s">
        <v>12</v>
      </c>
      <c r="D12" t="s">
        <v>13</v>
      </c>
      <c r="E12" t="s">
        <v>8</v>
      </c>
    </row>
    <row r="13" spans="1:5" x14ac:dyDescent="0.55000000000000004">
      <c r="A13">
        <v>0</v>
      </c>
      <c r="B13">
        <v>730</v>
      </c>
      <c r="C13">
        <v>63.094150757999998</v>
      </c>
      <c r="D13">
        <v>63.094150757999998</v>
      </c>
      <c r="E13">
        <v>1</v>
      </c>
    </row>
    <row r="14" spans="1:5" x14ac:dyDescent="0.55000000000000004">
      <c r="A14">
        <v>1</v>
      </c>
      <c r="B14">
        <v>730</v>
      </c>
      <c r="C14">
        <v>62.250718816000003</v>
      </c>
      <c r="D14">
        <v>62.250718816000003</v>
      </c>
      <c r="E14">
        <v>2</v>
      </c>
    </row>
    <row r="15" spans="1:5" x14ac:dyDescent="0.55000000000000004">
      <c r="A15">
        <v>2</v>
      </c>
      <c r="B15">
        <v>730</v>
      </c>
      <c r="C15">
        <v>62.250718816000003</v>
      </c>
      <c r="D15">
        <v>62.250718816000003</v>
      </c>
      <c r="E15">
        <v>4</v>
      </c>
    </row>
    <row r="16" spans="1:5" x14ac:dyDescent="0.55000000000000004">
      <c r="A16">
        <v>3</v>
      </c>
      <c r="B16">
        <v>730</v>
      </c>
      <c r="C16">
        <v>62.930905866000003</v>
      </c>
      <c r="D16">
        <v>62.930905866000003</v>
      </c>
      <c r="E16">
        <v>8</v>
      </c>
    </row>
    <row r="17" spans="1:5" x14ac:dyDescent="0.55000000000000004">
      <c r="A17">
        <v>4</v>
      </c>
      <c r="B17">
        <v>730</v>
      </c>
      <c r="C17">
        <v>63.597489175</v>
      </c>
      <c r="D17">
        <v>63.597489175</v>
      </c>
      <c r="E17">
        <v>16</v>
      </c>
    </row>
    <row r="18" spans="1:5" x14ac:dyDescent="0.55000000000000004">
      <c r="A18">
        <v>5</v>
      </c>
      <c r="B18">
        <v>730</v>
      </c>
      <c r="C18">
        <v>63.978393922999999</v>
      </c>
      <c r="D18">
        <v>63.978393922999999</v>
      </c>
      <c r="E18">
        <v>32</v>
      </c>
    </row>
    <row r="19" spans="1:5" x14ac:dyDescent="0.55000000000000004">
      <c r="A19">
        <v>6</v>
      </c>
      <c r="B19">
        <v>730</v>
      </c>
      <c r="C19">
        <v>61.461701838000003</v>
      </c>
      <c r="D19">
        <v>61.461701838000003</v>
      </c>
      <c r="E19">
        <v>64</v>
      </c>
    </row>
    <row r="21" spans="1:5" x14ac:dyDescent="0.55000000000000004">
      <c r="A21" t="s">
        <v>14</v>
      </c>
    </row>
    <row r="22" spans="1:5" x14ac:dyDescent="0.55000000000000004">
      <c r="B22" t="s">
        <v>0</v>
      </c>
      <c r="C22" t="s">
        <v>12</v>
      </c>
      <c r="D22" t="s">
        <v>13</v>
      </c>
      <c r="E22" t="s">
        <v>8</v>
      </c>
    </row>
    <row r="23" spans="1:5" x14ac:dyDescent="0.55000000000000004">
      <c r="A23">
        <v>0</v>
      </c>
      <c r="B23">
        <v>730</v>
      </c>
      <c r="C23">
        <v>78.901697799999994</v>
      </c>
      <c r="D23">
        <v>78.901697799999994</v>
      </c>
      <c r="E23">
        <v>1</v>
      </c>
    </row>
    <row r="24" spans="1:5" x14ac:dyDescent="0.55000000000000004">
      <c r="A24">
        <v>1</v>
      </c>
      <c r="B24">
        <v>730</v>
      </c>
      <c r="C24">
        <v>78.058265857999999</v>
      </c>
      <c r="D24">
        <v>78.058265857999999</v>
      </c>
      <c r="E24">
        <v>2</v>
      </c>
    </row>
    <row r="25" spans="1:5" x14ac:dyDescent="0.55000000000000004">
      <c r="A25">
        <v>2</v>
      </c>
      <c r="B25">
        <v>730</v>
      </c>
      <c r="C25">
        <v>78.058265857999999</v>
      </c>
      <c r="D25">
        <v>78.058265857999999</v>
      </c>
      <c r="E25">
        <v>4</v>
      </c>
    </row>
    <row r="26" spans="1:5" x14ac:dyDescent="0.55000000000000004">
      <c r="A26">
        <v>3</v>
      </c>
      <c r="B26">
        <v>730</v>
      </c>
      <c r="C26">
        <v>78.711245426000005</v>
      </c>
      <c r="D26">
        <v>78.711245426000005</v>
      </c>
      <c r="E26">
        <v>8</v>
      </c>
    </row>
    <row r="27" spans="1:5" x14ac:dyDescent="0.55000000000000004">
      <c r="A27">
        <v>4</v>
      </c>
      <c r="B27">
        <v>730</v>
      </c>
      <c r="C27">
        <v>79.092150173999997</v>
      </c>
      <c r="D27">
        <v>79.092150173999997</v>
      </c>
      <c r="E27">
        <v>16</v>
      </c>
    </row>
    <row r="28" spans="1:5" x14ac:dyDescent="0.55000000000000004">
      <c r="A28">
        <v>5</v>
      </c>
      <c r="B28">
        <v>730</v>
      </c>
      <c r="C28">
        <v>79.119357656000005</v>
      </c>
      <c r="D28">
        <v>79.119357656000005</v>
      </c>
      <c r="E28">
        <v>32</v>
      </c>
    </row>
    <row r="29" spans="1:5" x14ac:dyDescent="0.55000000000000004">
      <c r="A29">
        <v>6</v>
      </c>
      <c r="B29">
        <v>730</v>
      </c>
      <c r="C29">
        <v>76.888344132</v>
      </c>
      <c r="D29">
        <v>76.888344132</v>
      </c>
      <c r="E29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+ V I F T 7 C G s u e m A A A A + A A A A B I A H A B D b 2 5 m a W c v U G F j a 2 F n Z S 5 4 b W w g o h g A K K A U A A A A A A A A A A A A A A A A A A A A A A A A A A A A h Y 8 x D o I w G E a v Q r r T l h K i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7 y K c J K w G C c 0 A r J g K L T 5 K m w u x h T I D 4 T N 2 L p x U F y Z c F 8 C W S a Q 9 w v + B F B L A w Q U A A I A C A D 5 U g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V I F T y i K R 7 g O A A A A E Q A A A B M A H A B G b 3 J t d W x h c y 9 T Z W N 0 a W 9 u M S 5 t I K I Y A C i g F A A A A A A A A A A A A A A A A A A A A A A A A A A A A C t O T S 7 J z M 9 T C I b Q h t Y A U E s B A i 0 A F A A C A A g A + V I F T 7 C G s u e m A A A A + A A A A B I A A A A A A A A A A A A A A A A A A A A A A E N v b m Z p Z y 9 Q Y W N r Y W d l L n h t b F B L A Q I t A B Q A A g A I A P l S B U 8 P y u m r p A A A A O k A A A A T A A A A A A A A A A A A A A A A A P I A A A B b Q 2 9 u d G V u d F 9 U e X B l c 1 0 u e G 1 s U E s B A i 0 A F A A C A A g A + V I F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o 9 F h 9 k 9 x J L m u O 0 t G r E 2 G s A A A A A A g A A A A A A E G Y A A A A B A A A g A A A A + R N a h 6 8 S b H S i 6 X p / j y w c 5 3 + F H w 6 q 1 i x n Z K l R 4 G J K 9 p w A A A A A D o A A A A A C A A A g A A A A p 4 0 y O t X p R S o Y m y / 1 o E 0 H S M 8 s D I Z x N I P V 7 Y 7 J h W 5 K 9 E h Q A A A A a g + 2 k + f v j e w m u T U g s 5 q w S q z 3 T t 1 r k K i F s x z i a 5 R 4 N H K 0 C B o V E 6 M t w 8 A 8 k H 5 o q Q c h r E S K 1 S c t w q M M j R T 8 / / W k + l w 1 M X d b c Z W V 6 f r M Y p J x w V B A A A A A 2 9 Q b V X 2 g 3 M s u x 1 t D x f z d 6 u c D g z n p C a l w U 6 E z Q r z R w t p 3 b L u r K 2 7 N + k N l K R 3 P + h T E M / X B S T s V n + Z 5 s J W X W P k q 9 w = = < / D a t a M a s h u p > 
</file>

<file path=customXml/itemProps1.xml><?xml version="1.0" encoding="utf-8"?>
<ds:datastoreItem xmlns:ds="http://schemas.openxmlformats.org/officeDocument/2006/customXml" ds:itemID="{FF0B8EBF-0748-4EBA-9155-03011985D3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DAY730</vt:lpstr>
      <vt:lpstr>Conservation8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Vicente</cp:lastModifiedBy>
  <dcterms:created xsi:type="dcterms:W3CDTF">2019-08-05T13:47:38Z</dcterms:created>
  <dcterms:modified xsi:type="dcterms:W3CDTF">2019-08-08T16:42:56Z</dcterms:modified>
</cp:coreProperties>
</file>