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en\Desktop\SCALE_beta_solid_par\"/>
    </mc:Choice>
  </mc:AlternateContent>
  <xr:revisionPtr revIDLastSave="0" documentId="13_ncr:1_{660D34FD-4EBB-420C-AC3B-E177D8332997}" xr6:coauthVersionLast="43" xr6:coauthVersionMax="43" xr10:uidLastSave="{00000000-0000-0000-0000-000000000000}"/>
  <bookViews>
    <workbookView xWindow="-96" yWindow="-96" windowWidth="23232" windowHeight="12696" activeTab="2" xr2:uid="{00000000-000D-0000-FFFF-FFFF00000000}"/>
  </bookViews>
  <sheets>
    <sheet name="DAY730_Solid" sheetId="2" r:id="rId1"/>
    <sheet name="DAY730_Gas" sheetId="7" r:id="rId2"/>
    <sheet name="DAY730_Fuel" sheetId="8" r:id="rId3"/>
    <sheet name="Conservation8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5" i="7" l="1"/>
  <c r="F26" i="7"/>
  <c r="D26" i="7"/>
  <c r="F13" i="7"/>
  <c r="F5" i="7"/>
  <c r="F6" i="7"/>
  <c r="F7" i="7"/>
  <c r="F8" i="7"/>
  <c r="F9" i="7"/>
  <c r="F10" i="7"/>
  <c r="F12" i="7"/>
  <c r="F14" i="7"/>
  <c r="F15" i="7"/>
  <c r="F16" i="7"/>
  <c r="F17" i="7"/>
  <c r="F18" i="7"/>
  <c r="F19" i="7"/>
  <c r="F20" i="7"/>
  <c r="F21" i="7"/>
  <c r="F22" i="7"/>
  <c r="F23" i="7"/>
  <c r="F24" i="7"/>
  <c r="F4" i="7"/>
  <c r="D5" i="7"/>
  <c r="D6" i="7"/>
  <c r="D7" i="7"/>
  <c r="D8" i="7"/>
  <c r="D9" i="7"/>
  <c r="D10" i="7"/>
  <c r="D4" i="7"/>
  <c r="D14" i="7"/>
  <c r="D28" i="8"/>
  <c r="D20" i="8"/>
  <c r="D24" i="7"/>
  <c r="D23" i="7"/>
  <c r="D22" i="7"/>
  <c r="D21" i="7"/>
  <c r="D20" i="7"/>
  <c r="D19" i="7"/>
  <c r="D18" i="7"/>
  <c r="D17" i="7"/>
  <c r="D16" i="7"/>
  <c r="D15" i="7"/>
  <c r="D13" i="7"/>
  <c r="D12" i="7"/>
  <c r="P37" i="8"/>
  <c r="N37" i="8"/>
  <c r="L37" i="8"/>
  <c r="J37" i="8"/>
  <c r="H37" i="8"/>
  <c r="F37" i="8"/>
  <c r="D37" i="8"/>
  <c r="P36" i="8"/>
  <c r="N36" i="8"/>
  <c r="L36" i="8"/>
  <c r="J36" i="8"/>
  <c r="H36" i="8"/>
  <c r="F36" i="8"/>
  <c r="D36" i="8"/>
  <c r="P35" i="8"/>
  <c r="N35" i="8"/>
  <c r="L35" i="8"/>
  <c r="J35" i="8"/>
  <c r="H35" i="8"/>
  <c r="F35" i="8"/>
  <c r="D35" i="8"/>
  <c r="P34" i="8"/>
  <c r="N34" i="8"/>
  <c r="L34" i="8"/>
  <c r="J34" i="8"/>
  <c r="H34" i="8"/>
  <c r="F34" i="8"/>
  <c r="D34" i="8"/>
  <c r="P33" i="8"/>
  <c r="N33" i="8"/>
  <c r="L33" i="8"/>
  <c r="J33" i="8"/>
  <c r="H33" i="8"/>
  <c r="F33" i="8"/>
  <c r="D33" i="8"/>
  <c r="P32" i="8"/>
  <c r="N32" i="8"/>
  <c r="L32" i="8"/>
  <c r="J32" i="8"/>
  <c r="H32" i="8"/>
  <c r="F32" i="8"/>
  <c r="D32" i="8"/>
  <c r="P31" i="8"/>
  <c r="N31" i="8"/>
  <c r="L31" i="8"/>
  <c r="J31" i="8"/>
  <c r="H31" i="8"/>
  <c r="F31" i="8"/>
  <c r="D31" i="8"/>
  <c r="P30" i="8"/>
  <c r="N30" i="8"/>
  <c r="L30" i="8"/>
  <c r="J30" i="8"/>
  <c r="H30" i="8"/>
  <c r="F30" i="8"/>
  <c r="D30" i="8"/>
  <c r="P29" i="8"/>
  <c r="N29" i="8"/>
  <c r="L29" i="8"/>
  <c r="J29" i="8"/>
  <c r="H29" i="8"/>
  <c r="F29" i="8"/>
  <c r="D29" i="8"/>
  <c r="P28" i="8"/>
  <c r="N28" i="8"/>
  <c r="N42" i="8" s="1"/>
  <c r="L28" i="8"/>
  <c r="J28" i="8"/>
  <c r="H28" i="8"/>
  <c r="F28" i="8"/>
  <c r="F42" i="8" s="1"/>
  <c r="P26" i="8"/>
  <c r="N26" i="8"/>
  <c r="L26" i="8"/>
  <c r="J26" i="8"/>
  <c r="H26" i="8"/>
  <c r="F26" i="8"/>
  <c r="D26" i="8"/>
  <c r="P25" i="8"/>
  <c r="N25" i="8"/>
  <c r="L25" i="8"/>
  <c r="J25" i="8"/>
  <c r="H25" i="8"/>
  <c r="F25" i="8"/>
  <c r="D25" i="8"/>
  <c r="P24" i="8"/>
  <c r="N24" i="8"/>
  <c r="L24" i="8"/>
  <c r="J24" i="8"/>
  <c r="H24" i="8"/>
  <c r="F24" i="8"/>
  <c r="D24" i="8"/>
  <c r="P23" i="8"/>
  <c r="N23" i="8"/>
  <c r="L23" i="8"/>
  <c r="J23" i="8"/>
  <c r="H23" i="8"/>
  <c r="F23" i="8"/>
  <c r="D23" i="8"/>
  <c r="P22" i="8"/>
  <c r="N22" i="8"/>
  <c r="L22" i="8"/>
  <c r="J22" i="8"/>
  <c r="H22" i="8"/>
  <c r="F22" i="8"/>
  <c r="D22" i="8"/>
  <c r="D41" i="8" s="1"/>
  <c r="P21" i="8"/>
  <c r="N21" i="8"/>
  <c r="L21" i="8"/>
  <c r="J21" i="8"/>
  <c r="H21" i="8"/>
  <c r="F21" i="8"/>
  <c r="D21" i="8"/>
  <c r="P20" i="8"/>
  <c r="N20" i="8"/>
  <c r="L20" i="8"/>
  <c r="J20" i="8"/>
  <c r="H20" i="8"/>
  <c r="F20" i="8"/>
  <c r="P15" i="8"/>
  <c r="N15" i="8"/>
  <c r="L15" i="8"/>
  <c r="J15" i="8"/>
  <c r="H15" i="8"/>
  <c r="F15" i="8"/>
  <c r="D15" i="8"/>
  <c r="P14" i="8"/>
  <c r="N14" i="8"/>
  <c r="L14" i="8"/>
  <c r="J14" i="8"/>
  <c r="H14" i="8"/>
  <c r="F14" i="8"/>
  <c r="D14" i="8"/>
  <c r="P13" i="8"/>
  <c r="N13" i="8"/>
  <c r="L13" i="8"/>
  <c r="J13" i="8"/>
  <c r="H13" i="8"/>
  <c r="F13" i="8"/>
  <c r="D13" i="8"/>
  <c r="P12" i="8"/>
  <c r="N12" i="8"/>
  <c r="L12" i="8"/>
  <c r="J12" i="8"/>
  <c r="H12" i="8"/>
  <c r="F12" i="8"/>
  <c r="D12" i="8"/>
  <c r="P11" i="8"/>
  <c r="N11" i="8"/>
  <c r="L11" i="8"/>
  <c r="J11" i="8"/>
  <c r="H11" i="8"/>
  <c r="F11" i="8"/>
  <c r="D11" i="8"/>
  <c r="P10" i="8"/>
  <c r="N10" i="8"/>
  <c r="L10" i="8"/>
  <c r="J10" i="8"/>
  <c r="H10" i="8"/>
  <c r="F10" i="8"/>
  <c r="D10" i="8"/>
  <c r="P9" i="8"/>
  <c r="N9" i="8"/>
  <c r="L9" i="8"/>
  <c r="J9" i="8"/>
  <c r="H9" i="8"/>
  <c r="F9" i="8"/>
  <c r="D9" i="8"/>
  <c r="P8" i="8"/>
  <c r="N8" i="8"/>
  <c r="L8" i="8"/>
  <c r="J8" i="8"/>
  <c r="H8" i="8"/>
  <c r="F8" i="8"/>
  <c r="D8" i="8"/>
  <c r="P7" i="8"/>
  <c r="N7" i="8"/>
  <c r="L7" i="8"/>
  <c r="J7" i="8"/>
  <c r="H7" i="8"/>
  <c r="F7" i="8"/>
  <c r="D7" i="8"/>
  <c r="P6" i="8"/>
  <c r="N6" i="8"/>
  <c r="L6" i="8"/>
  <c r="J6" i="8"/>
  <c r="H6" i="8"/>
  <c r="F6" i="8"/>
  <c r="D6" i="8"/>
  <c r="P5" i="8"/>
  <c r="N5" i="8"/>
  <c r="L5" i="8"/>
  <c r="J5" i="8"/>
  <c r="H5" i="8"/>
  <c r="F5" i="8"/>
  <c r="D5" i="8"/>
  <c r="P4" i="8"/>
  <c r="N4" i="8"/>
  <c r="L4" i="8"/>
  <c r="J4" i="8"/>
  <c r="H4" i="8"/>
  <c r="F4" i="8"/>
  <c r="D4" i="8"/>
  <c r="P3" i="8"/>
  <c r="N3" i="8"/>
  <c r="L3" i="8"/>
  <c r="L16" i="8" s="1"/>
  <c r="J3" i="8"/>
  <c r="H3" i="8"/>
  <c r="F3" i="8"/>
  <c r="D3" i="8"/>
  <c r="D16" i="8" s="1"/>
  <c r="H16" i="8" l="1"/>
  <c r="P16" i="8"/>
  <c r="J41" i="8"/>
  <c r="H42" i="8"/>
  <c r="P42" i="8"/>
  <c r="J16" i="8"/>
  <c r="L41" i="8"/>
  <c r="F16" i="8"/>
  <c r="N16" i="8"/>
  <c r="F41" i="8"/>
  <c r="N41" i="8"/>
  <c r="H41" i="8"/>
  <c r="P41" i="8"/>
  <c r="D42" i="8"/>
  <c r="L42" i="8"/>
  <c r="J42" i="8"/>
  <c r="D25" i="7" l="1"/>
  <c r="N5" i="2"/>
  <c r="N6" i="2"/>
  <c r="N7" i="2"/>
  <c r="N8" i="2"/>
  <c r="N9" i="2"/>
  <c r="N10" i="2"/>
  <c r="N11" i="2"/>
  <c r="N12" i="2"/>
  <c r="N13" i="2"/>
  <c r="N14" i="2"/>
  <c r="N15" i="2"/>
  <c r="N16" i="2"/>
  <c r="L5" i="2"/>
  <c r="L6" i="2"/>
  <c r="L7" i="2"/>
  <c r="L8" i="2"/>
  <c r="L9" i="2"/>
  <c r="L10" i="2"/>
  <c r="L11" i="2"/>
  <c r="L12" i="2"/>
  <c r="L13" i="2"/>
  <c r="L14" i="2"/>
  <c r="L15" i="2"/>
  <c r="L16" i="2"/>
  <c r="J5" i="2"/>
  <c r="J6" i="2"/>
  <c r="J7" i="2"/>
  <c r="J8" i="2"/>
  <c r="J9" i="2"/>
  <c r="J10" i="2"/>
  <c r="J11" i="2"/>
  <c r="J12" i="2"/>
  <c r="J13" i="2"/>
  <c r="J14" i="2"/>
  <c r="J15" i="2"/>
  <c r="J16" i="2"/>
  <c r="H5" i="2"/>
  <c r="H6" i="2"/>
  <c r="H7" i="2"/>
  <c r="H8" i="2"/>
  <c r="H9" i="2"/>
  <c r="H10" i="2"/>
  <c r="H11" i="2"/>
  <c r="H12" i="2"/>
  <c r="H13" i="2"/>
  <c r="H14" i="2"/>
  <c r="H15" i="2"/>
  <c r="H16" i="2"/>
  <c r="F5" i="2"/>
  <c r="F6" i="2"/>
  <c r="F7" i="2"/>
  <c r="F8" i="2"/>
  <c r="F9" i="2"/>
  <c r="F10" i="2"/>
  <c r="F11" i="2"/>
  <c r="F12" i="2"/>
  <c r="F13" i="2"/>
  <c r="F14" i="2"/>
  <c r="F15" i="2"/>
  <c r="F16" i="2"/>
  <c r="N4" i="2"/>
  <c r="L4" i="2"/>
  <c r="J4" i="2"/>
  <c r="H4" i="2"/>
  <c r="F4" i="2"/>
  <c r="D5" i="2"/>
  <c r="D6" i="2"/>
  <c r="D7" i="2"/>
  <c r="D8" i="2"/>
  <c r="D9" i="2"/>
  <c r="D10" i="2"/>
  <c r="D11" i="2"/>
  <c r="D12" i="2"/>
  <c r="D13" i="2"/>
  <c r="D14" i="2"/>
  <c r="D15" i="2"/>
  <c r="D16" i="2"/>
  <c r="D4" i="2"/>
  <c r="N17" i="2" l="1"/>
  <c r="L17" i="2"/>
  <c r="J17" i="2"/>
  <c r="H17" i="2"/>
  <c r="F17" i="2"/>
  <c r="D17" i="2"/>
  <c r="C14" i="4" l="1"/>
  <c r="F14" i="4"/>
  <c r="J13" i="4"/>
  <c r="J14" i="4" s="1"/>
  <c r="I13" i="4"/>
  <c r="I14" i="4" s="1"/>
  <c r="H13" i="4"/>
  <c r="H14" i="4" s="1"/>
  <c r="G13" i="4"/>
  <c r="F13" i="4"/>
  <c r="E13" i="4"/>
  <c r="E14" i="4" s="1"/>
  <c r="D13" i="4"/>
  <c r="D14" i="4" s="1"/>
  <c r="C13" i="4"/>
  <c r="B13" i="4"/>
  <c r="B14" i="4" s="1"/>
  <c r="G14" i="4" l="1"/>
</calcChain>
</file>

<file path=xl/sharedStrings.xml><?xml version="1.0" encoding="utf-8"?>
<sst xmlns="http://schemas.openxmlformats.org/spreadsheetml/2006/main" count="54" uniqueCount="31">
  <si>
    <t>time</t>
  </si>
  <si>
    <t>Steps</t>
  </si>
  <si>
    <t>Fuel Salt Composition</t>
  </si>
  <si>
    <t>subtotal</t>
  </si>
  <si>
    <t>total</t>
  </si>
  <si>
    <t>TOTAL</t>
  </si>
  <si>
    <t>ERROR</t>
  </si>
  <si>
    <t>SOLID MIXTURE Composition through Time</t>
  </si>
  <si>
    <t>OFF-GAS Composition through Time</t>
  </si>
  <si>
    <t>Fuel Salt Composition through Time</t>
  </si>
  <si>
    <t>MAX ERROR (2)</t>
  </si>
  <si>
    <t>tc99</t>
  </si>
  <si>
    <t>tc99m</t>
  </si>
  <si>
    <t>mo99</t>
  </si>
  <si>
    <t>nb95</t>
  </si>
  <si>
    <t>ru103</t>
  </si>
  <si>
    <t>rh105</t>
  </si>
  <si>
    <t>Solid Trap System Composition</t>
  </si>
  <si>
    <t>nd148</t>
  </si>
  <si>
    <t>xe135</t>
  </si>
  <si>
    <t>kr86</t>
  </si>
  <si>
    <t>u235</t>
  </si>
  <si>
    <t>u238</t>
  </si>
  <si>
    <t>u233</t>
  </si>
  <si>
    <t>th232</t>
  </si>
  <si>
    <t>pu239</t>
  </si>
  <si>
    <t>FUE SALT WITH STEP 2</t>
  </si>
  <si>
    <t>MAX ERROR</t>
  </si>
  <si>
    <t>Off-Gas System Composition</t>
  </si>
  <si>
    <t>MSBR OFF GAS WITH STEP 2</t>
  </si>
  <si>
    <t>previously 0.08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</si>
</sst>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11" fontId="0" fillId="0" borderId="0" xfId="0" applyNumberFormat="1"/>
    <xf numFmtId="0" fontId="0" fillId="33" borderId="0" xfId="0" applyFill="1"/>
    <xf numFmtId="11" fontId="0" fillId="33" borderId="0" xfId="0" applyNumberFormat="1" applyFill="1"/>
    <xf numFmtId="0" fontId="0" fillId="34" borderId="0" xfId="0" applyFill="1"/>
    <xf numFmtId="0" fontId="0" fillId="0" borderId="0" xfId="0" applyFill="1"/>
    <xf numFmtId="0" fontId="0" fillId="0" borderId="0" xfId="0" applyFont="1"/>
    <xf numFmtId="164" fontId="16" fillId="0" borderId="0" xfId="0" applyNumberFormat="1" applyFont="1"/>
    <xf numFmtId="0" fontId="16" fillId="0" borderId="0" xfId="0" applyFont="1"/>
    <xf numFmtId="164" fontId="16" fillId="33" borderId="0" xfId="0" applyNumberFormat="1" applyFont="1" applyFill="1"/>
    <xf numFmtId="0" fontId="16" fillId="33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"/>
  <sheetViews>
    <sheetView workbookViewId="0">
      <selection activeCell="F28" sqref="F28"/>
    </sheetView>
  </sheetViews>
  <sheetFormatPr defaultRowHeight="14.4" x14ac:dyDescent="0.55000000000000004"/>
  <cols>
    <col min="4" max="4" width="11.26171875" customWidth="1"/>
    <col min="6" max="6" width="11.62890625" customWidth="1"/>
  </cols>
  <sheetData>
    <row r="1" spans="1:15" x14ac:dyDescent="0.55000000000000004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x14ac:dyDescent="0.55000000000000004">
      <c r="A2" s="12" t="s">
        <v>17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1:15" x14ac:dyDescent="0.55000000000000004">
      <c r="B3" t="s">
        <v>0</v>
      </c>
      <c r="C3" s="3" t="s">
        <v>11</v>
      </c>
      <c r="E3" t="s">
        <v>12</v>
      </c>
      <c r="G3" t="s">
        <v>13</v>
      </c>
      <c r="I3" t="s">
        <v>14</v>
      </c>
      <c r="K3" t="s">
        <v>15</v>
      </c>
      <c r="M3" s="3" t="s">
        <v>16</v>
      </c>
      <c r="O3" t="s">
        <v>1</v>
      </c>
    </row>
    <row r="4" spans="1:15" x14ac:dyDescent="0.55000000000000004">
      <c r="A4">
        <v>0</v>
      </c>
      <c r="B4">
        <v>730</v>
      </c>
      <c r="C4">
        <v>36048.519170054999</v>
      </c>
      <c r="D4" s="1">
        <f>ABS((C4-C$16)/C$16)</f>
        <v>1.2637969094922739</v>
      </c>
      <c r="E4">
        <v>15.191583001454999</v>
      </c>
      <c r="F4" s="1">
        <f>ABS((E4-E$16)/E$16)</f>
        <v>0.5937307928703135</v>
      </c>
      <c r="G4">
        <v>189.7043800953</v>
      </c>
      <c r="H4" s="1">
        <f>ABS((G4-G$16)/G$16)</f>
        <v>1.5417823003392298E-3</v>
      </c>
      <c r="I4">
        <v>3074.0546088944998</v>
      </c>
      <c r="J4" s="1">
        <f>ABS((I4-I$16)/I$16)</f>
        <v>3.8393033841282308E-2</v>
      </c>
      <c r="K4">
        <v>937.39038959999903</v>
      </c>
      <c r="L4" s="1">
        <f>ABS((K4-K$16)/K$16)</f>
        <v>6.2539086929229209E-4</v>
      </c>
      <c r="M4">
        <v>11.184239085914999</v>
      </c>
      <c r="N4" s="1">
        <f>ABS((M4-M$16)/M$16)</f>
        <v>1.8133333333333265E-2</v>
      </c>
      <c r="O4">
        <v>3</v>
      </c>
    </row>
    <row r="5" spans="1:15" x14ac:dyDescent="0.55000000000000004">
      <c r="A5">
        <v>1</v>
      </c>
      <c r="B5">
        <v>730</v>
      </c>
      <c r="C5">
        <v>36042.660480120001</v>
      </c>
      <c r="D5" s="1">
        <f t="shared" ref="D5:D16" si="0">ABS((C5-C$16)/C$16)</f>
        <v>1.2634289919058133</v>
      </c>
      <c r="E5">
        <v>15.191583001454999</v>
      </c>
      <c r="F5" s="1">
        <f t="shared" ref="F5:F16" si="1">ABS((E5-E$16)/E$16)</f>
        <v>0.5937307928703135</v>
      </c>
      <c r="G5">
        <v>189.64579319595001</v>
      </c>
      <c r="H5" s="1">
        <f t="shared" ref="H5:H16" si="2">ABS((G5-G$16)/G$16)</f>
        <v>1.8501387604070159E-3</v>
      </c>
      <c r="I5">
        <v>3074.0546088944998</v>
      </c>
      <c r="J5" s="1">
        <f t="shared" ref="J5:J16" si="3">ABS((I5-I$16)/I$16)</f>
        <v>3.8393033841282308E-2</v>
      </c>
      <c r="K5">
        <v>936.80452060649998</v>
      </c>
      <c r="L5" s="1">
        <f t="shared" ref="L5:L16" si="4">ABS((K5-K$16)/K$16)</f>
        <v>0</v>
      </c>
      <c r="M5">
        <v>11.17838039598</v>
      </c>
      <c r="N5" s="1">
        <f t="shared" ref="N5:N16" si="5">ABS((M5-M$16)/M$16)</f>
        <v>1.7599999999999956E-2</v>
      </c>
      <c r="O5">
        <v>5</v>
      </c>
    </row>
    <row r="6" spans="1:15" x14ac:dyDescent="0.55000000000000004">
      <c r="A6">
        <v>2</v>
      </c>
      <c r="B6">
        <v>730</v>
      </c>
      <c r="C6">
        <v>36200.845108365</v>
      </c>
      <c r="D6" s="1">
        <f t="shared" si="0"/>
        <v>1.2733627667402503</v>
      </c>
      <c r="E6">
        <v>15.20915907126</v>
      </c>
      <c r="F6" s="1">
        <f t="shared" si="1"/>
        <v>0.5955746773202214</v>
      </c>
      <c r="G6">
        <v>189.88014079334999</v>
      </c>
      <c r="H6" s="1">
        <f t="shared" si="2"/>
        <v>6.1671292013572179E-4</v>
      </c>
      <c r="I6">
        <v>3074.6404778880001</v>
      </c>
      <c r="J6" s="1">
        <f t="shared" si="3"/>
        <v>3.859093607757768E-2</v>
      </c>
      <c r="K6">
        <v>937.97625859350001</v>
      </c>
      <c r="L6" s="1">
        <f t="shared" si="4"/>
        <v>1.2507817385866472E-3</v>
      </c>
      <c r="M6">
        <v>11.190097775850001</v>
      </c>
      <c r="N6" s="1">
        <f t="shared" si="5"/>
        <v>1.8666666666666734E-2</v>
      </c>
      <c r="O6">
        <v>7</v>
      </c>
    </row>
    <row r="7" spans="1:15" x14ac:dyDescent="0.55000000000000004">
      <c r="A7">
        <v>3</v>
      </c>
      <c r="B7">
        <v>730</v>
      </c>
      <c r="C7">
        <v>35720.432533694999</v>
      </c>
      <c r="D7" s="1">
        <f t="shared" si="0"/>
        <v>1.2431935246504784</v>
      </c>
      <c r="E7">
        <v>15.226735141064999</v>
      </c>
      <c r="F7" s="1">
        <f t="shared" si="1"/>
        <v>0.59741856177012909</v>
      </c>
      <c r="G7">
        <v>190.05590149139999</v>
      </c>
      <c r="H7" s="1">
        <f t="shared" si="2"/>
        <v>3.0835646006778609E-4</v>
      </c>
      <c r="I7">
        <v>3074.6404778880001</v>
      </c>
      <c r="J7" s="1">
        <f t="shared" si="3"/>
        <v>3.859093607757768E-2</v>
      </c>
      <c r="K7">
        <v>939.14799658050003</v>
      </c>
      <c r="L7" s="1">
        <f t="shared" si="4"/>
        <v>2.5015634771732944E-3</v>
      </c>
      <c r="M7">
        <v>11.207673845655</v>
      </c>
      <c r="N7" s="1">
        <f t="shared" si="5"/>
        <v>2.0266666666666659E-2</v>
      </c>
      <c r="O7">
        <v>9</v>
      </c>
    </row>
    <row r="8" spans="1:15" x14ac:dyDescent="0.55000000000000004">
      <c r="A8">
        <v>4</v>
      </c>
      <c r="B8">
        <v>730</v>
      </c>
      <c r="C8">
        <v>35743.867293435003</v>
      </c>
      <c r="D8" s="1">
        <f t="shared" si="0"/>
        <v>1.2446651949963212</v>
      </c>
      <c r="E8">
        <v>15.24431121087</v>
      </c>
      <c r="F8" s="1">
        <f t="shared" si="1"/>
        <v>0.59926244622003699</v>
      </c>
      <c r="G8">
        <v>190.1730752901</v>
      </c>
      <c r="H8" s="1">
        <f t="shared" si="2"/>
        <v>9.2506938020350793E-4</v>
      </c>
      <c r="I8">
        <v>3074.6404778880001</v>
      </c>
      <c r="J8" s="1">
        <f t="shared" si="3"/>
        <v>3.859093607757768E-2</v>
      </c>
      <c r="K8">
        <v>939.73386557399999</v>
      </c>
      <c r="L8" s="1">
        <f t="shared" si="4"/>
        <v>3.1269543464665572E-3</v>
      </c>
      <c r="M8">
        <v>11.219391225524999</v>
      </c>
      <c r="N8" s="1">
        <f t="shared" si="5"/>
        <v>2.1333333333333274E-2</v>
      </c>
      <c r="O8">
        <v>11</v>
      </c>
    </row>
    <row r="9" spans="1:15" x14ac:dyDescent="0.55000000000000004">
      <c r="A9">
        <v>5</v>
      </c>
      <c r="B9">
        <v>730</v>
      </c>
      <c r="C9">
        <v>35738.008603499999</v>
      </c>
      <c r="D9" s="1">
        <f t="shared" si="0"/>
        <v>1.2442972774098602</v>
      </c>
      <c r="E9">
        <v>15.267745970609999</v>
      </c>
      <c r="F9" s="1">
        <f t="shared" si="1"/>
        <v>0.60172095881991394</v>
      </c>
      <c r="G9">
        <v>190.23166218944999</v>
      </c>
      <c r="H9" s="1">
        <f t="shared" si="2"/>
        <v>1.233425840271294E-3</v>
      </c>
      <c r="I9">
        <v>3073.4687399009999</v>
      </c>
      <c r="J9" s="1">
        <f t="shared" si="3"/>
        <v>3.8195131604987088E-2</v>
      </c>
      <c r="K9">
        <v>940.31973456749995</v>
      </c>
      <c r="L9" s="1">
        <f t="shared" si="4"/>
        <v>3.7523452157598204E-3</v>
      </c>
      <c r="M9">
        <v>11.231108605395001</v>
      </c>
      <c r="N9" s="1">
        <f t="shared" si="5"/>
        <v>2.2400000000000048E-2</v>
      </c>
      <c r="O9">
        <v>13</v>
      </c>
    </row>
    <row r="10" spans="1:15" x14ac:dyDescent="0.55000000000000004">
      <c r="A10">
        <v>6</v>
      </c>
      <c r="B10" s="6">
        <v>730</v>
      </c>
      <c r="C10">
        <v>35708.715153824996</v>
      </c>
      <c r="D10" s="1">
        <f t="shared" si="0"/>
        <v>1.242457689477557</v>
      </c>
      <c r="E10">
        <v>15.297039420285</v>
      </c>
      <c r="F10" s="1">
        <f t="shared" si="1"/>
        <v>0.60479409956976038</v>
      </c>
      <c r="G10">
        <v>190.29024908880001</v>
      </c>
      <c r="H10" s="1">
        <f t="shared" si="2"/>
        <v>1.5417823003392298E-3</v>
      </c>
      <c r="I10">
        <v>3072.2970019139998</v>
      </c>
      <c r="J10" s="1">
        <f t="shared" si="3"/>
        <v>3.7799327132396504E-2</v>
      </c>
      <c r="K10">
        <v>940.90560356100002</v>
      </c>
      <c r="L10" s="1">
        <f t="shared" si="4"/>
        <v>4.3777360850532042E-3</v>
      </c>
      <c r="M10">
        <v>11.17838039598</v>
      </c>
      <c r="N10" s="1">
        <f t="shared" si="5"/>
        <v>1.7599999999999956E-2</v>
      </c>
      <c r="O10">
        <v>15</v>
      </c>
    </row>
    <row r="11" spans="1:15" x14ac:dyDescent="0.55000000000000004">
      <c r="A11">
        <v>7</v>
      </c>
      <c r="B11">
        <v>730</v>
      </c>
      <c r="C11">
        <v>35661.845634345002</v>
      </c>
      <c r="D11" s="1">
        <f t="shared" si="0"/>
        <v>1.2395143487858722</v>
      </c>
      <c r="E11">
        <v>15.332191559895</v>
      </c>
      <c r="F11" s="1">
        <f t="shared" si="1"/>
        <v>0.60848186846957597</v>
      </c>
      <c r="G11">
        <v>190.34883598815</v>
      </c>
      <c r="H11" s="1">
        <f t="shared" si="2"/>
        <v>1.8501387604070159E-3</v>
      </c>
      <c r="I11">
        <v>3071.1252639270001</v>
      </c>
      <c r="J11" s="1">
        <f t="shared" si="3"/>
        <v>3.7403522659806065E-2</v>
      </c>
      <c r="K11">
        <v>940.90560356100002</v>
      </c>
      <c r="L11" s="1">
        <f t="shared" si="4"/>
        <v>4.3777360850532042E-3</v>
      </c>
      <c r="M11">
        <v>11.17838039598</v>
      </c>
      <c r="N11" s="1">
        <f t="shared" si="5"/>
        <v>1.7599999999999956E-2</v>
      </c>
      <c r="O11">
        <v>17</v>
      </c>
    </row>
    <row r="12" spans="1:15" x14ac:dyDescent="0.55000000000000004">
      <c r="A12">
        <v>8</v>
      </c>
      <c r="B12">
        <v>730</v>
      </c>
      <c r="C12">
        <v>34947.085462274998</v>
      </c>
      <c r="D12" s="1">
        <f t="shared" si="0"/>
        <v>1.1946284032376748</v>
      </c>
      <c r="E12">
        <v>15.61926736671</v>
      </c>
      <c r="F12" s="1">
        <f t="shared" si="1"/>
        <v>0.63859864781807019</v>
      </c>
      <c r="G12">
        <v>190.5245966862</v>
      </c>
      <c r="H12" s="1">
        <f t="shared" si="2"/>
        <v>2.7752081406105236E-3</v>
      </c>
      <c r="I12">
        <v>3062.3372290245002</v>
      </c>
      <c r="J12" s="1">
        <f t="shared" si="3"/>
        <v>3.443498911537704E-2</v>
      </c>
      <c r="K12">
        <v>941.49147255449998</v>
      </c>
      <c r="L12" s="1">
        <f t="shared" si="4"/>
        <v>5.0031269543464674E-3</v>
      </c>
      <c r="M12">
        <v>11.21353253559</v>
      </c>
      <c r="N12" s="1">
        <f t="shared" si="5"/>
        <v>2.0799999999999964E-2</v>
      </c>
      <c r="O12">
        <v>33</v>
      </c>
    </row>
    <row r="13" spans="1:15" x14ac:dyDescent="0.55000000000000004">
      <c r="A13">
        <v>9</v>
      </c>
      <c r="B13">
        <v>730</v>
      </c>
      <c r="C13">
        <v>33007.859093790001</v>
      </c>
      <c r="D13" s="1">
        <f t="shared" si="0"/>
        <v>1.0728476821192054</v>
      </c>
      <c r="E13">
        <v>16.011799592355</v>
      </c>
      <c r="F13" s="1">
        <f t="shared" si="1"/>
        <v>0.67977873386601129</v>
      </c>
      <c r="G13">
        <v>190.58318358554999</v>
      </c>
      <c r="H13" s="1">
        <f t="shared" si="2"/>
        <v>3.0835646006783101E-3</v>
      </c>
      <c r="I13">
        <v>3049.4481111675</v>
      </c>
      <c r="J13" s="1">
        <f t="shared" si="3"/>
        <v>3.0081139916881026E-2</v>
      </c>
      <c r="K13">
        <v>942.07734154800005</v>
      </c>
      <c r="L13" s="1">
        <f t="shared" si="4"/>
        <v>5.628517823639852E-3</v>
      </c>
      <c r="M13">
        <v>11.43616275312</v>
      </c>
      <c r="N13" s="1">
        <f t="shared" si="5"/>
        <v>4.1066666666666619E-2</v>
      </c>
      <c r="O13">
        <v>65</v>
      </c>
    </row>
    <row r="14" spans="1:15" x14ac:dyDescent="0.55000000000000004">
      <c r="A14">
        <v>9</v>
      </c>
      <c r="B14">
        <v>730</v>
      </c>
      <c r="C14">
        <v>28233.026796765</v>
      </c>
      <c r="D14" s="1">
        <f t="shared" si="0"/>
        <v>0.77299484915378958</v>
      </c>
      <c r="E14">
        <v>14.968952783924999</v>
      </c>
      <c r="F14" s="1">
        <f t="shared" si="1"/>
        <v>0.57037492317148131</v>
      </c>
      <c r="G14">
        <v>190.64177048490001</v>
      </c>
      <c r="H14" s="1">
        <f t="shared" si="2"/>
        <v>3.3919210607462457E-3</v>
      </c>
      <c r="I14">
        <v>3033.0437793494998</v>
      </c>
      <c r="J14" s="1">
        <f t="shared" si="3"/>
        <v>2.4539877300613404E-2</v>
      </c>
      <c r="K14">
        <v>942.07734154800005</v>
      </c>
      <c r="L14" s="1">
        <f t="shared" si="4"/>
        <v>5.628517823639852E-3</v>
      </c>
      <c r="M14">
        <v>11.242825985265</v>
      </c>
      <c r="N14" s="1">
        <f t="shared" si="5"/>
        <v>2.3466666666666663E-2</v>
      </c>
      <c r="O14">
        <v>129</v>
      </c>
    </row>
    <row r="15" spans="1:15" x14ac:dyDescent="0.55000000000000004">
      <c r="A15">
        <v>11</v>
      </c>
      <c r="B15">
        <v>730</v>
      </c>
      <c r="C15">
        <v>22321.608652350002</v>
      </c>
      <c r="D15" s="1">
        <f t="shared" si="0"/>
        <v>0.4017660044150112</v>
      </c>
      <c r="E15">
        <v>13.11174807453</v>
      </c>
      <c r="F15" s="1">
        <f t="shared" si="1"/>
        <v>0.37553779963122325</v>
      </c>
      <c r="G15">
        <v>190.29024908880001</v>
      </c>
      <c r="H15" s="1">
        <f t="shared" si="2"/>
        <v>1.5417823003392298E-3</v>
      </c>
      <c r="I15">
        <v>3004.3361986679902</v>
      </c>
      <c r="J15" s="1">
        <f t="shared" si="3"/>
        <v>1.4842667722141916E-2</v>
      </c>
      <c r="K15">
        <v>939.73386557399999</v>
      </c>
      <c r="L15" s="1">
        <f t="shared" si="4"/>
        <v>3.1269543464665572E-3</v>
      </c>
      <c r="M15">
        <v>10.856152449554999</v>
      </c>
      <c r="N15" s="1">
        <f t="shared" si="5"/>
        <v>1.1733333333333413E-2</v>
      </c>
      <c r="O15">
        <v>257</v>
      </c>
    </row>
    <row r="16" spans="1:15" x14ac:dyDescent="0.55000000000000004">
      <c r="A16">
        <v>12</v>
      </c>
      <c r="B16">
        <v>730</v>
      </c>
      <c r="C16">
        <v>15923.91924333</v>
      </c>
      <c r="D16" s="1">
        <f t="shared" si="0"/>
        <v>0</v>
      </c>
      <c r="E16">
        <v>9.5320885242449993</v>
      </c>
      <c r="F16" s="1">
        <f t="shared" si="1"/>
        <v>0</v>
      </c>
      <c r="G16">
        <v>189.99731459205</v>
      </c>
      <c r="H16" s="1">
        <f t="shared" si="2"/>
        <v>0</v>
      </c>
      <c r="I16">
        <v>2960.3960241555001</v>
      </c>
      <c r="J16" s="1">
        <f t="shared" si="3"/>
        <v>0</v>
      </c>
      <c r="K16">
        <v>936.80452060649998</v>
      </c>
      <c r="L16" s="1">
        <f t="shared" si="4"/>
        <v>0</v>
      </c>
      <c r="M16">
        <v>10.985043628125</v>
      </c>
      <c r="N16" s="1">
        <f t="shared" si="5"/>
        <v>0</v>
      </c>
      <c r="O16">
        <v>513</v>
      </c>
    </row>
    <row r="17" spans="1:14" s="9" customFormat="1" x14ac:dyDescent="0.55000000000000004">
      <c r="A17" s="11" t="s">
        <v>10</v>
      </c>
      <c r="B17" s="11"/>
      <c r="C17" s="11"/>
      <c r="D17" s="8">
        <f>MAX(D4:D14)</f>
        <v>1.2733627667402503</v>
      </c>
      <c r="E17" s="8"/>
      <c r="F17" s="8">
        <f>MAX(F4:F14)</f>
        <v>0.67977873386601129</v>
      </c>
      <c r="G17" s="8"/>
      <c r="H17" s="8">
        <f>MAX(H4:H14)</f>
        <v>3.3919210607462457E-3</v>
      </c>
      <c r="I17" s="8"/>
      <c r="J17" s="8">
        <f>MAX(J4:J14)</f>
        <v>3.859093607757768E-2</v>
      </c>
      <c r="K17" s="8"/>
      <c r="L17" s="8">
        <f>MAX(L4:L14)</f>
        <v>5.628517823639852E-3</v>
      </c>
      <c r="M17" s="8"/>
      <c r="N17" s="8">
        <f>MAX(N4:N14)</f>
        <v>4.1066666666666619E-2</v>
      </c>
    </row>
    <row r="18" spans="1:14" x14ac:dyDescent="0.55000000000000004">
      <c r="E18" s="2"/>
      <c r="G18" s="2"/>
      <c r="I18" s="2"/>
    </row>
  </sheetData>
  <mergeCells count="2">
    <mergeCell ref="A17:C17"/>
    <mergeCell ref="A2:O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EAEB1-C64A-42F5-838B-B9DC46621877}">
  <dimension ref="A1:G38"/>
  <sheetViews>
    <sheetView workbookViewId="0">
      <selection activeCell="F26" sqref="F26"/>
    </sheetView>
  </sheetViews>
  <sheetFormatPr defaultRowHeight="14.4" x14ac:dyDescent="0.55000000000000004"/>
  <cols>
    <col min="4" max="4" width="11.26171875" customWidth="1"/>
    <col min="6" max="6" width="11.62890625" customWidth="1"/>
  </cols>
  <sheetData>
    <row r="1" spans="1:7" x14ac:dyDescent="0.55000000000000004">
      <c r="A1" s="5"/>
      <c r="B1" s="5"/>
      <c r="C1" s="5"/>
      <c r="D1" s="5"/>
      <c r="E1" s="5"/>
      <c r="F1" s="5"/>
      <c r="G1" s="5"/>
    </row>
    <row r="2" spans="1:7" x14ac:dyDescent="0.55000000000000004">
      <c r="A2" s="12" t="s">
        <v>28</v>
      </c>
      <c r="B2" s="12"/>
      <c r="C2" s="12"/>
      <c r="D2" s="12"/>
      <c r="E2" s="12"/>
      <c r="F2" s="12"/>
      <c r="G2" s="12"/>
    </row>
    <row r="3" spans="1:7" x14ac:dyDescent="0.55000000000000004">
      <c r="B3" t="s">
        <v>0</v>
      </c>
      <c r="C3" s="3" t="s">
        <v>19</v>
      </c>
      <c r="E3" t="s">
        <v>20</v>
      </c>
      <c r="G3" t="s">
        <v>1</v>
      </c>
    </row>
    <row r="4" spans="1:7" x14ac:dyDescent="0.55000000000000004">
      <c r="A4">
        <v>0</v>
      </c>
      <c r="B4">
        <v>730</v>
      </c>
      <c r="C4">
        <v>41.010829545</v>
      </c>
      <c r="D4" s="1">
        <f>ABS((C4-C$24)/C$24)</f>
        <v>9.6208262591964272E-3</v>
      </c>
      <c r="E4">
        <v>17833.85216214</v>
      </c>
      <c r="F4" s="1">
        <f>ABS((E4-E$24)/E$24)</f>
        <v>1.869761444229541E-2</v>
      </c>
      <c r="G4">
        <v>1</v>
      </c>
    </row>
    <row r="5" spans="1:7" x14ac:dyDescent="0.55000000000000004">
      <c r="A5">
        <v>1</v>
      </c>
      <c r="B5">
        <v>730</v>
      </c>
      <c r="C5">
        <v>40.928807885909997</v>
      </c>
      <c r="D5" s="1">
        <f t="shared" ref="D5:D10" si="0">ABS((C5-C$24)/C$24)</f>
        <v>1.160158460667811E-2</v>
      </c>
      <c r="E5">
        <v>17529.200285520001</v>
      </c>
      <c r="F5" s="1">
        <f t="shared" ref="F5:F24" si="1">ABS((E5-E$24)/E$24)</f>
        <v>3.546099290780147E-2</v>
      </c>
      <c r="G5">
        <v>2</v>
      </c>
    </row>
    <row r="6" spans="1:7" x14ac:dyDescent="0.55000000000000004">
      <c r="A6">
        <v>2</v>
      </c>
      <c r="B6">
        <v>730</v>
      </c>
      <c r="C6">
        <v>40.911231816105001</v>
      </c>
      <c r="D6" s="1">
        <f t="shared" si="0"/>
        <v>1.2026032823995491E-2</v>
      </c>
      <c r="E6">
        <v>17523.341595585</v>
      </c>
      <c r="F6" s="1">
        <f t="shared" si="1"/>
        <v>3.5783365570599725E-2</v>
      </c>
      <c r="G6">
        <v>4</v>
      </c>
    </row>
    <row r="7" spans="1:7" x14ac:dyDescent="0.55000000000000004">
      <c r="A7">
        <v>3</v>
      </c>
      <c r="B7">
        <v>730</v>
      </c>
      <c r="C7">
        <v>40.969818715454998</v>
      </c>
      <c r="D7" s="1">
        <f t="shared" si="0"/>
        <v>1.0611205432937268E-2</v>
      </c>
      <c r="E7">
        <v>17769.406572855001</v>
      </c>
      <c r="F7" s="1">
        <f t="shared" si="1"/>
        <v>2.2243713733075456E-2</v>
      </c>
      <c r="G7">
        <v>8</v>
      </c>
    </row>
    <row r="8" spans="1:7" x14ac:dyDescent="0.55000000000000004">
      <c r="A8">
        <v>4</v>
      </c>
      <c r="B8">
        <v>730</v>
      </c>
      <c r="C8">
        <v>41.016688234935003</v>
      </c>
      <c r="D8" s="1">
        <f t="shared" si="0"/>
        <v>9.4793435200905187E-3</v>
      </c>
      <c r="E8">
        <v>17974.460720579998</v>
      </c>
      <c r="F8" s="1">
        <f t="shared" si="1"/>
        <v>1.09606705351388E-2</v>
      </c>
      <c r="G8">
        <v>16</v>
      </c>
    </row>
    <row r="9" spans="1:7" x14ac:dyDescent="0.55000000000000004">
      <c r="A9">
        <v>5</v>
      </c>
      <c r="B9">
        <v>730</v>
      </c>
      <c r="C9">
        <v>41.040122994675002</v>
      </c>
      <c r="D9" s="1">
        <f t="shared" si="0"/>
        <v>8.91341256366723E-3</v>
      </c>
      <c r="E9">
        <v>18074.058449475</v>
      </c>
      <c r="F9" s="1">
        <f t="shared" si="1"/>
        <v>5.4803352675694E-3</v>
      </c>
      <c r="G9">
        <v>32</v>
      </c>
    </row>
    <row r="10" spans="1:7" x14ac:dyDescent="0.55000000000000004">
      <c r="A10">
        <v>6</v>
      </c>
      <c r="B10">
        <v>730</v>
      </c>
      <c r="C10">
        <v>41.075275134285</v>
      </c>
      <c r="D10" s="1">
        <f t="shared" si="0"/>
        <v>8.064516129032296E-3</v>
      </c>
      <c r="E10">
        <v>18126.78665889</v>
      </c>
      <c r="F10" s="1">
        <f t="shared" si="1"/>
        <v>2.5789813023856705E-3</v>
      </c>
      <c r="G10">
        <v>64</v>
      </c>
    </row>
    <row r="11" spans="1:7" x14ac:dyDescent="0.55000000000000004">
      <c r="A11" t="s">
        <v>29</v>
      </c>
      <c r="D11" s="1"/>
      <c r="E11" s="2"/>
      <c r="F11" s="1"/>
    </row>
    <row r="12" spans="1:7" x14ac:dyDescent="0.55000000000000004">
      <c r="A12">
        <v>0</v>
      </c>
      <c r="B12">
        <v>730</v>
      </c>
      <c r="C12">
        <v>40.928807885909997</v>
      </c>
      <c r="D12" s="1">
        <f>ABS((C12-C$24)/C$24)</f>
        <v>1.160158460667811E-2</v>
      </c>
      <c r="E12">
        <v>17980.319410515</v>
      </c>
      <c r="F12" s="1">
        <f t="shared" si="1"/>
        <v>1.063829787234054E-2</v>
      </c>
      <c r="G12">
        <v>3</v>
      </c>
    </row>
    <row r="13" spans="1:7" x14ac:dyDescent="0.55000000000000004">
      <c r="A13">
        <v>1</v>
      </c>
      <c r="B13">
        <v>730</v>
      </c>
      <c r="C13">
        <v>40.911231816105001</v>
      </c>
      <c r="D13" s="1">
        <f t="shared" ref="D13:D24" si="2">ABS((C13-C$24)/C$24)</f>
        <v>1.2026032823995491E-2</v>
      </c>
      <c r="E13">
        <v>17980.319410515</v>
      </c>
      <c r="F13" s="1">
        <f>ABS((E13-E$24)/E$24)</f>
        <v>1.063829787234054E-2</v>
      </c>
      <c r="G13">
        <v>5</v>
      </c>
    </row>
    <row r="14" spans="1:7" x14ac:dyDescent="0.55000000000000004">
      <c r="A14">
        <v>2</v>
      </c>
      <c r="B14">
        <v>730</v>
      </c>
      <c r="C14">
        <v>40.934666575845</v>
      </c>
      <c r="D14" s="1">
        <f>ABS((C14-C$24)/C$24)</f>
        <v>1.1460101867572202E-2</v>
      </c>
      <c r="E14">
        <v>18009.6128601899</v>
      </c>
      <c r="F14" s="1">
        <f t="shared" si="1"/>
        <v>9.0264345583550513E-3</v>
      </c>
      <c r="G14">
        <v>7</v>
      </c>
    </row>
    <row r="15" spans="1:7" x14ac:dyDescent="0.55000000000000004">
      <c r="A15">
        <v>3</v>
      </c>
      <c r="B15">
        <v>730</v>
      </c>
      <c r="C15">
        <v>40.969818715454998</v>
      </c>
      <c r="D15" s="1">
        <f t="shared" si="2"/>
        <v>1.0611205432937268E-2</v>
      </c>
      <c r="E15">
        <v>18050.623689734999</v>
      </c>
      <c r="F15" s="1">
        <f t="shared" si="1"/>
        <v>6.7698259187622348E-3</v>
      </c>
      <c r="G15">
        <v>9</v>
      </c>
    </row>
    <row r="16" spans="1:7" x14ac:dyDescent="0.55000000000000004">
      <c r="A16">
        <v>4</v>
      </c>
      <c r="B16">
        <v>730</v>
      </c>
      <c r="C16">
        <v>40.987394785259902</v>
      </c>
      <c r="D16" s="1">
        <f t="shared" si="2"/>
        <v>1.0186757215622119E-2</v>
      </c>
      <c r="E16">
        <v>18074.058449475</v>
      </c>
      <c r="F16" s="1">
        <f t="shared" si="1"/>
        <v>5.4803352675694E-3</v>
      </c>
      <c r="G16">
        <v>11</v>
      </c>
    </row>
    <row r="17" spans="1:7" x14ac:dyDescent="0.55000000000000004">
      <c r="A17">
        <v>5</v>
      </c>
      <c r="B17">
        <v>730</v>
      </c>
      <c r="C17">
        <v>40.999112165130001</v>
      </c>
      <c r="D17" s="1">
        <f t="shared" si="2"/>
        <v>9.9037917374080724E-3</v>
      </c>
      <c r="E17">
        <v>18091.63451928</v>
      </c>
      <c r="F17" s="1">
        <f t="shared" si="1"/>
        <v>4.5132172791748229E-3</v>
      </c>
      <c r="G17">
        <v>13</v>
      </c>
    </row>
    <row r="18" spans="1:7" x14ac:dyDescent="0.55000000000000004">
      <c r="A18">
        <v>6</v>
      </c>
      <c r="B18">
        <v>730</v>
      </c>
      <c r="C18">
        <v>41.010829545</v>
      </c>
      <c r="D18" s="1">
        <f t="shared" si="2"/>
        <v>9.6208262591964272E-3</v>
      </c>
      <c r="E18">
        <v>18103.351899149999</v>
      </c>
      <c r="F18" s="1">
        <f t="shared" si="1"/>
        <v>3.8684719535785057E-3</v>
      </c>
      <c r="G18">
        <v>15</v>
      </c>
    </row>
    <row r="19" spans="1:7" x14ac:dyDescent="0.55000000000000004">
      <c r="A19">
        <v>7</v>
      </c>
      <c r="B19">
        <v>730</v>
      </c>
      <c r="C19">
        <v>41.016688234935003</v>
      </c>
      <c r="D19" s="1">
        <f t="shared" si="2"/>
        <v>9.4793435200905187E-3</v>
      </c>
      <c r="E19">
        <v>18109.210589085</v>
      </c>
      <c r="F19" s="1">
        <f t="shared" si="1"/>
        <v>3.5460992907802467E-3</v>
      </c>
      <c r="G19">
        <v>17</v>
      </c>
    </row>
    <row r="20" spans="1:7" x14ac:dyDescent="0.55000000000000004">
      <c r="A20">
        <v>8</v>
      </c>
      <c r="B20">
        <v>730</v>
      </c>
      <c r="C20">
        <v>41.040122994675002</v>
      </c>
      <c r="D20" s="1">
        <f t="shared" si="2"/>
        <v>8.91341256366723E-3</v>
      </c>
      <c r="E20">
        <v>18138.504038759998</v>
      </c>
      <c r="F20" s="1">
        <f t="shared" si="1"/>
        <v>1.934235976789353E-3</v>
      </c>
      <c r="G20">
        <v>33</v>
      </c>
    </row>
    <row r="21" spans="1:7" x14ac:dyDescent="0.55000000000000004">
      <c r="A21">
        <v>9</v>
      </c>
      <c r="B21">
        <v>730</v>
      </c>
      <c r="C21">
        <v>41.075275134285</v>
      </c>
      <c r="D21" s="1">
        <f t="shared" si="2"/>
        <v>8.064516129032296E-3</v>
      </c>
      <c r="E21">
        <v>18156.080108564998</v>
      </c>
      <c r="F21" s="1">
        <f t="shared" si="1"/>
        <v>9.6711798839477659E-4</v>
      </c>
      <c r="G21">
        <v>65</v>
      </c>
    </row>
    <row r="22" spans="1:7" x14ac:dyDescent="0.55000000000000004">
      <c r="A22">
        <v>10</v>
      </c>
      <c r="B22">
        <v>730</v>
      </c>
      <c r="C22">
        <v>41.057699064479998</v>
      </c>
      <c r="D22" s="1">
        <f t="shared" si="2"/>
        <v>8.4889643463498497E-3</v>
      </c>
      <c r="E22">
        <v>18161.938798499999</v>
      </c>
      <c r="F22" s="1">
        <f t="shared" si="1"/>
        <v>6.4474532559651769E-4</v>
      </c>
      <c r="G22">
        <v>129</v>
      </c>
    </row>
    <row r="23" spans="1:7" x14ac:dyDescent="0.55000000000000004">
      <c r="A23">
        <v>11</v>
      </c>
      <c r="B23">
        <v>730</v>
      </c>
      <c r="C23">
        <v>41.186590243049999</v>
      </c>
      <c r="D23" s="1">
        <f t="shared" si="2"/>
        <v>5.3763440860215882E-3</v>
      </c>
      <c r="E23">
        <v>18167.797488435001</v>
      </c>
      <c r="F23" s="1">
        <f t="shared" si="1"/>
        <v>3.2237266279825885E-4</v>
      </c>
      <c r="G23">
        <v>257</v>
      </c>
    </row>
    <row r="24" spans="1:7" x14ac:dyDescent="0.55000000000000004">
      <c r="A24">
        <v>12</v>
      </c>
      <c r="B24">
        <v>730</v>
      </c>
      <c r="C24">
        <v>41.409220460580002</v>
      </c>
      <c r="D24" s="1">
        <f t="shared" si="2"/>
        <v>0</v>
      </c>
      <c r="E24">
        <v>18173.656178370002</v>
      </c>
      <c r="F24" s="1">
        <f t="shared" si="1"/>
        <v>0</v>
      </c>
      <c r="G24">
        <v>513</v>
      </c>
    </row>
    <row r="25" spans="1:7" x14ac:dyDescent="0.55000000000000004">
      <c r="A25" s="11" t="s">
        <v>27</v>
      </c>
      <c r="B25" s="11"/>
      <c r="C25" s="11"/>
      <c r="D25" s="10">
        <f>MAX(D4:D10)</f>
        <v>1.2026032823995491E-2</v>
      </c>
      <c r="E25" s="10"/>
      <c r="F25" s="10">
        <f>MAX(F4:F10)</f>
        <v>3.5783365570599725E-2</v>
      </c>
      <c r="G25" s="3"/>
    </row>
    <row r="26" spans="1:7" x14ac:dyDescent="0.55000000000000004">
      <c r="A26" s="11" t="s">
        <v>10</v>
      </c>
      <c r="B26" s="11"/>
      <c r="C26" s="11"/>
      <c r="D26" s="1">
        <f>MAX(D12:D24)</f>
        <v>1.2026032823995491E-2</v>
      </c>
      <c r="E26" s="1"/>
      <c r="F26" s="1">
        <f>MAX(F12:F24)</f>
        <v>1.063829787234054E-2</v>
      </c>
    </row>
    <row r="27" spans="1:7" x14ac:dyDescent="0.55000000000000004">
      <c r="E27" s="2"/>
    </row>
    <row r="29" spans="1:7" x14ac:dyDescent="0.55000000000000004">
      <c r="D29" t="s">
        <v>30</v>
      </c>
      <c r="E29" s="2"/>
      <c r="F29" s="2"/>
    </row>
    <row r="30" spans="1:7" x14ac:dyDescent="0.55000000000000004">
      <c r="E30" s="2"/>
      <c r="F30" s="2"/>
    </row>
    <row r="31" spans="1:7" x14ac:dyDescent="0.55000000000000004">
      <c r="E31" s="2"/>
      <c r="F31" s="2"/>
    </row>
    <row r="32" spans="1:7" x14ac:dyDescent="0.55000000000000004">
      <c r="E32" s="2"/>
      <c r="F32" s="2"/>
    </row>
    <row r="33" spans="5:6" x14ac:dyDescent="0.55000000000000004">
      <c r="E33" s="2"/>
      <c r="F33" s="2"/>
    </row>
    <row r="34" spans="5:6" x14ac:dyDescent="0.55000000000000004">
      <c r="E34" s="2"/>
      <c r="F34" s="2"/>
    </row>
    <row r="35" spans="5:6" x14ac:dyDescent="0.55000000000000004">
      <c r="E35" s="2"/>
      <c r="F35" s="2"/>
    </row>
    <row r="36" spans="5:6" x14ac:dyDescent="0.55000000000000004">
      <c r="E36" s="2"/>
      <c r="F36" s="2"/>
    </row>
    <row r="37" spans="5:6" x14ac:dyDescent="0.55000000000000004">
      <c r="E37" s="2"/>
      <c r="F37" s="2"/>
    </row>
    <row r="38" spans="5:6" x14ac:dyDescent="0.55000000000000004">
      <c r="E38" s="2"/>
      <c r="F38" s="2"/>
    </row>
  </sheetData>
  <mergeCells count="3">
    <mergeCell ref="A26:C26"/>
    <mergeCell ref="A2:G2"/>
    <mergeCell ref="A25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A03B-883C-45C1-80A7-5CBF40E98F6D}">
  <dimension ref="A1:Z48"/>
  <sheetViews>
    <sheetView tabSelected="1" topLeftCell="A13" workbookViewId="0">
      <selection activeCell="D29" sqref="D29"/>
    </sheetView>
  </sheetViews>
  <sheetFormatPr defaultRowHeight="14.4" x14ac:dyDescent="0.55000000000000004"/>
  <cols>
    <col min="4" max="4" width="11.26171875" customWidth="1"/>
    <col min="6" max="6" width="11.62890625" customWidth="1"/>
    <col min="16" max="16" width="11.20703125" customWidth="1"/>
  </cols>
  <sheetData>
    <row r="1" spans="1:26" x14ac:dyDescent="0.55000000000000004">
      <c r="A1" s="12" t="s">
        <v>2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26" x14ac:dyDescent="0.55000000000000004">
      <c r="B2" t="s">
        <v>0</v>
      </c>
      <c r="C2" s="3" t="s">
        <v>11</v>
      </c>
      <c r="E2" t="s">
        <v>12</v>
      </c>
      <c r="G2" t="s">
        <v>13</v>
      </c>
      <c r="I2" t="s">
        <v>14</v>
      </c>
      <c r="K2" t="s">
        <v>15</v>
      </c>
      <c r="M2" s="3" t="s">
        <v>16</v>
      </c>
      <c r="O2" t="s">
        <v>18</v>
      </c>
      <c r="Q2" t="s">
        <v>1</v>
      </c>
    </row>
    <row r="3" spans="1:26" x14ac:dyDescent="0.55000000000000004">
      <c r="A3">
        <v>0</v>
      </c>
      <c r="B3">
        <v>730</v>
      </c>
      <c r="C3">
        <v>0.15332191559895</v>
      </c>
      <c r="D3" s="1">
        <f>ABS((C3-C$15)/C$15)</f>
        <v>0.78879015721120993</v>
      </c>
      <c r="E3">
        <v>0.43196120890754902</v>
      </c>
      <c r="F3" s="1">
        <f>ABS((E3-E$15)/E$15)</f>
        <v>0.59416216216215856</v>
      </c>
      <c r="G3">
        <v>5.3935099541609999</v>
      </c>
      <c r="H3" s="1">
        <f>ABS((G3-G$15)/G$15)</f>
        <v>1.4101312506779125E-3</v>
      </c>
      <c r="I3">
        <v>6.8663846038199896</v>
      </c>
      <c r="J3" s="1">
        <f>ABS((I3-I$15)/I$15)</f>
        <v>3.9007092198581617E-2</v>
      </c>
      <c r="K3">
        <v>1.871265565239</v>
      </c>
      <c r="L3" s="1">
        <f>ABS((K3-K$15)/K$15)</f>
        <v>1.8820577164419775E-3</v>
      </c>
      <c r="M3">
        <v>0.16908179152409999</v>
      </c>
      <c r="N3" s="1">
        <f>ABS((M3-M$15)/M$15)</f>
        <v>1.9067796610169392E-2</v>
      </c>
      <c r="O3">
        <v>14763.8986362</v>
      </c>
      <c r="P3" s="1">
        <f>ABS((O3-O$15)/O$15)</f>
        <v>9.2110532639166683E-3</v>
      </c>
      <c r="Q3">
        <v>3</v>
      </c>
    </row>
    <row r="4" spans="1:26" x14ac:dyDescent="0.55000000000000004">
      <c r="A4">
        <v>1</v>
      </c>
      <c r="B4">
        <v>730</v>
      </c>
      <c r="C4">
        <v>0.15326332869959999</v>
      </c>
      <c r="D4" s="1">
        <f t="shared" ref="D4:D15" si="0">ABS((C4-C$15)/C$15)</f>
        <v>0.78810663021189331</v>
      </c>
      <c r="E4">
        <v>0.431844035108849</v>
      </c>
      <c r="F4" s="1">
        <f t="shared" ref="F4:F15" si="1">ABS((E4-E$15)/E$15)</f>
        <v>0.59372972972972604</v>
      </c>
      <c r="G4">
        <v>5.3923382161740001</v>
      </c>
      <c r="H4" s="1">
        <f t="shared" ref="H4:H15" si="2">ABS((G4-G$15)/G$15)</f>
        <v>1.6270745200129381E-3</v>
      </c>
      <c r="I4">
        <v>6.8663846038199896</v>
      </c>
      <c r="J4" s="1">
        <f t="shared" ref="J4:J15" si="3">ABS((I4-I$15)/I$15)</f>
        <v>3.9007092198581617E-2</v>
      </c>
      <c r="K4">
        <v>1.8706796962454999</v>
      </c>
      <c r="L4" s="1">
        <f t="shared" ref="L4:L15" si="4">ABS((K4-K$15)/K$15)</f>
        <v>1.5683814303691468E-3</v>
      </c>
      <c r="M4">
        <v>0.16902320462475001</v>
      </c>
      <c r="N4" s="1">
        <f t="shared" ref="N4:N14" si="5">ABS((M4-M$15)/M$15)</f>
        <v>1.8714689265536728E-2</v>
      </c>
      <c r="O4">
        <v>14763.8986362</v>
      </c>
      <c r="P4" s="1">
        <f t="shared" ref="P4:P15" si="6">ABS((O4-O$15)/O$15)</f>
        <v>9.2110532639166683E-3</v>
      </c>
      <c r="Q4">
        <v>5</v>
      </c>
    </row>
    <row r="5" spans="1:26" x14ac:dyDescent="0.55000000000000004">
      <c r="A5">
        <v>2</v>
      </c>
      <c r="B5">
        <v>730</v>
      </c>
      <c r="C5">
        <v>0.15338050249829999</v>
      </c>
      <c r="D5" s="1">
        <f t="shared" si="0"/>
        <v>0.78947368421052622</v>
      </c>
      <c r="E5">
        <v>0.43225414340429902</v>
      </c>
      <c r="F5" s="1">
        <f t="shared" si="1"/>
        <v>0.59524324324323963</v>
      </c>
      <c r="G5">
        <v>5.3970251681220001</v>
      </c>
      <c r="H5" s="1">
        <f t="shared" si="2"/>
        <v>7.5930144267267151E-4</v>
      </c>
      <c r="I5">
        <v>6.8663846038199896</v>
      </c>
      <c r="J5" s="1">
        <f t="shared" si="3"/>
        <v>3.9007092198581617E-2</v>
      </c>
      <c r="K5">
        <v>1.872437303226</v>
      </c>
      <c r="L5" s="1">
        <f t="shared" si="4"/>
        <v>2.5094102885875203E-3</v>
      </c>
      <c r="M5">
        <v>0.16914037842345001</v>
      </c>
      <c r="N5" s="1">
        <f t="shared" si="5"/>
        <v>1.9420903954802223E-2</v>
      </c>
      <c r="O5">
        <v>14763.8986362</v>
      </c>
      <c r="P5" s="1">
        <f t="shared" si="6"/>
        <v>9.2110532639166683E-3</v>
      </c>
      <c r="Q5">
        <v>7</v>
      </c>
    </row>
    <row r="6" spans="1:26" s="7" customFormat="1" x14ac:dyDescent="0.55000000000000004">
      <c r="A6">
        <v>3</v>
      </c>
      <c r="B6">
        <v>730</v>
      </c>
      <c r="C6">
        <v>0.15355626319634999</v>
      </c>
      <c r="D6" s="1">
        <f t="shared" si="0"/>
        <v>0.79152426520847563</v>
      </c>
      <c r="E6">
        <v>0.43266425169974998</v>
      </c>
      <c r="F6" s="1">
        <f t="shared" si="1"/>
        <v>0.59675675675675666</v>
      </c>
      <c r="G6">
        <v>5.4022979890635003</v>
      </c>
      <c r="H6" s="1">
        <f t="shared" si="2"/>
        <v>2.1694326933518996E-4</v>
      </c>
      <c r="I6">
        <v>6.8663846038199896</v>
      </c>
      <c r="J6" s="1">
        <f t="shared" si="3"/>
        <v>3.9007092198581617E-2</v>
      </c>
      <c r="K6">
        <v>1.8741949102065001</v>
      </c>
      <c r="L6" s="1">
        <f t="shared" si="4"/>
        <v>3.4504391468058934E-3</v>
      </c>
      <c r="M6">
        <v>0.16931613912149901</v>
      </c>
      <c r="N6" s="1">
        <f t="shared" si="5"/>
        <v>2.0480225988694527E-2</v>
      </c>
      <c r="O6">
        <v>14763.8986362</v>
      </c>
      <c r="P6" s="1">
        <f t="shared" si="6"/>
        <v>9.2110532639166683E-3</v>
      </c>
      <c r="Q6">
        <v>9</v>
      </c>
    </row>
    <row r="7" spans="1:26" x14ac:dyDescent="0.55000000000000004">
      <c r="A7">
        <v>4</v>
      </c>
      <c r="B7">
        <v>730</v>
      </c>
      <c r="C7">
        <v>0.15367343699504901</v>
      </c>
      <c r="D7" s="1">
        <f t="shared" si="0"/>
        <v>0.79289131920709721</v>
      </c>
      <c r="E7">
        <v>0.43295718619649998</v>
      </c>
      <c r="F7" s="1">
        <f t="shared" si="1"/>
        <v>0.59783783783783773</v>
      </c>
      <c r="G7">
        <v>5.4058132030244996</v>
      </c>
      <c r="H7" s="1">
        <f t="shared" si="2"/>
        <v>8.6777307734026653E-4</v>
      </c>
      <c r="I7">
        <v>6.8663846038199896</v>
      </c>
      <c r="J7" s="1">
        <f t="shared" si="3"/>
        <v>3.9007092198581617E-2</v>
      </c>
      <c r="K7">
        <v>1.8753666481935001</v>
      </c>
      <c r="L7" s="1">
        <f t="shared" si="4"/>
        <v>4.0777917189514365E-3</v>
      </c>
      <c r="M7">
        <v>0.1694333129202</v>
      </c>
      <c r="N7" s="1">
        <f t="shared" si="5"/>
        <v>2.1186440677966045E-2</v>
      </c>
      <c r="O7">
        <v>14763.8986362</v>
      </c>
      <c r="P7" s="1">
        <f t="shared" si="6"/>
        <v>9.2110532639166683E-3</v>
      </c>
      <c r="Q7">
        <v>11</v>
      </c>
    </row>
    <row r="8" spans="1:26" x14ac:dyDescent="0.55000000000000004">
      <c r="A8">
        <v>5</v>
      </c>
      <c r="B8">
        <v>730</v>
      </c>
      <c r="C8">
        <v>0.15373202389439999</v>
      </c>
      <c r="D8" s="1">
        <f t="shared" si="0"/>
        <v>0.79357484620642516</v>
      </c>
      <c r="E8">
        <v>0.43313294689455001</v>
      </c>
      <c r="F8" s="1">
        <f t="shared" si="1"/>
        <v>0.5984864864864865</v>
      </c>
      <c r="G8">
        <v>5.4081566789985001</v>
      </c>
      <c r="H8" s="1">
        <f t="shared" si="2"/>
        <v>1.3016596160104819E-3</v>
      </c>
      <c r="I8">
        <v>6.8605259138849997</v>
      </c>
      <c r="J8" s="1">
        <f t="shared" si="3"/>
        <v>3.8120567375888099E-2</v>
      </c>
      <c r="K8">
        <v>1.8765383861805001</v>
      </c>
      <c r="L8" s="1">
        <f t="shared" si="4"/>
        <v>4.7051442910969786E-3</v>
      </c>
      <c r="M8">
        <v>0.16949189981954901</v>
      </c>
      <c r="N8" s="1">
        <f t="shared" si="5"/>
        <v>2.1539548022592857E-2</v>
      </c>
      <c r="O8">
        <v>14763.8986362</v>
      </c>
      <c r="P8" s="1">
        <f t="shared" si="6"/>
        <v>9.2110532639166683E-3</v>
      </c>
      <c r="Q8">
        <v>13</v>
      </c>
    </row>
    <row r="9" spans="1:26" x14ac:dyDescent="0.55000000000000004">
      <c r="A9">
        <v>6</v>
      </c>
      <c r="B9" s="6">
        <v>730</v>
      </c>
      <c r="C9">
        <v>0.15379061079375</v>
      </c>
      <c r="D9" s="1">
        <f t="shared" si="0"/>
        <v>0.79425837320574166</v>
      </c>
      <c r="E9">
        <v>0.43330870759259998</v>
      </c>
      <c r="F9" s="1">
        <f t="shared" si="1"/>
        <v>0.59913513513513506</v>
      </c>
      <c r="G9">
        <v>5.4099142859790001</v>
      </c>
      <c r="H9" s="1">
        <f t="shared" si="2"/>
        <v>1.6270745200131025E-3</v>
      </c>
      <c r="I9">
        <v>6.8605259138849997</v>
      </c>
      <c r="J9" s="1">
        <f t="shared" si="3"/>
        <v>3.8120567375888099E-2</v>
      </c>
      <c r="K9">
        <v>1.8771242551739999</v>
      </c>
      <c r="L9" s="1">
        <f t="shared" si="4"/>
        <v>5.0188205771696907E-3</v>
      </c>
      <c r="M9">
        <v>0.1695504867189</v>
      </c>
      <c r="N9" s="1">
        <f t="shared" si="5"/>
        <v>2.1892655367231541E-2</v>
      </c>
      <c r="O9">
        <v>14763.8986362</v>
      </c>
      <c r="P9" s="1">
        <f t="shared" si="6"/>
        <v>9.2110532639166683E-3</v>
      </c>
      <c r="Q9">
        <v>15</v>
      </c>
    </row>
    <row r="10" spans="1:26" x14ac:dyDescent="0.55000000000000004">
      <c r="A10">
        <v>7</v>
      </c>
      <c r="B10">
        <v>730</v>
      </c>
      <c r="C10">
        <v>0.15379061079375</v>
      </c>
      <c r="D10" s="1">
        <f t="shared" si="0"/>
        <v>0.79425837320574166</v>
      </c>
      <c r="E10">
        <v>0.43336729449194999</v>
      </c>
      <c r="F10" s="1">
        <f t="shared" si="1"/>
        <v>0.59935135135135131</v>
      </c>
      <c r="G10">
        <v>5.4110860239659999</v>
      </c>
      <c r="H10" s="1">
        <f t="shared" si="2"/>
        <v>1.844017789348128E-3</v>
      </c>
      <c r="I10">
        <v>6.8605259138849997</v>
      </c>
      <c r="J10" s="1">
        <f t="shared" si="3"/>
        <v>3.8120567375888099E-2</v>
      </c>
      <c r="K10">
        <v>1.8771242551739999</v>
      </c>
      <c r="L10" s="1">
        <f t="shared" si="4"/>
        <v>5.0188205771696907E-3</v>
      </c>
      <c r="M10">
        <v>0.16960907361825001</v>
      </c>
      <c r="N10" s="1">
        <f t="shared" si="5"/>
        <v>2.2245762711864375E-2</v>
      </c>
      <c r="O10">
        <v>14763.8986362</v>
      </c>
      <c r="P10" s="1">
        <f t="shared" si="6"/>
        <v>9.2110532639166683E-3</v>
      </c>
      <c r="Q10">
        <v>17</v>
      </c>
    </row>
    <row r="11" spans="1:26" x14ac:dyDescent="0.55000000000000004">
      <c r="A11">
        <v>8</v>
      </c>
      <c r="B11">
        <v>730</v>
      </c>
      <c r="C11">
        <v>0.15390778459245</v>
      </c>
      <c r="D11" s="1">
        <f t="shared" si="0"/>
        <v>0.79562542720437457</v>
      </c>
      <c r="E11">
        <v>0.43371881588805</v>
      </c>
      <c r="F11" s="1">
        <f t="shared" si="1"/>
        <v>0.60064864864864864</v>
      </c>
      <c r="G11">
        <v>5.4151871069204898</v>
      </c>
      <c r="H11" s="1">
        <f t="shared" si="2"/>
        <v>2.6033192320189906E-3</v>
      </c>
      <c r="I11">
        <v>6.8370911541449999</v>
      </c>
      <c r="J11" s="1">
        <f t="shared" si="3"/>
        <v>3.4574468085107994E-2</v>
      </c>
      <c r="K11">
        <v>1.8788818621545</v>
      </c>
      <c r="L11" s="1">
        <f t="shared" si="4"/>
        <v>5.9598494353880638E-3</v>
      </c>
      <c r="M11">
        <v>0.16972624741695</v>
      </c>
      <c r="N11" s="1">
        <f t="shared" si="5"/>
        <v>2.2951977401129871E-2</v>
      </c>
      <c r="O11">
        <v>14763.8986362</v>
      </c>
      <c r="P11" s="1">
        <f t="shared" si="6"/>
        <v>9.2110532639166683E-3</v>
      </c>
      <c r="Q11">
        <v>33</v>
      </c>
    </row>
    <row r="12" spans="1:26" x14ac:dyDescent="0.55000000000000004">
      <c r="A12">
        <v>9</v>
      </c>
      <c r="B12">
        <v>730</v>
      </c>
      <c r="C12">
        <v>0.15402495839114999</v>
      </c>
      <c r="D12" s="1">
        <f t="shared" si="0"/>
        <v>0.79699248120300747</v>
      </c>
      <c r="E12">
        <v>0.43395316348544999</v>
      </c>
      <c r="F12" s="1">
        <f t="shared" si="1"/>
        <v>0.60151351351351345</v>
      </c>
      <c r="G12">
        <v>5.4175305828945</v>
      </c>
      <c r="H12" s="1">
        <f t="shared" si="2"/>
        <v>3.0372057706910152E-3</v>
      </c>
      <c r="I12">
        <v>6.8077977044700004</v>
      </c>
      <c r="J12" s="1">
        <f t="shared" si="3"/>
        <v>3.0141843971632887E-2</v>
      </c>
      <c r="K12">
        <v>1.8794677311479999</v>
      </c>
      <c r="L12" s="1">
        <f t="shared" si="4"/>
        <v>6.273525721460776E-3</v>
      </c>
      <c r="M12">
        <v>0.16978483431630001</v>
      </c>
      <c r="N12" s="1">
        <f t="shared" si="5"/>
        <v>2.3305084745762702E-2</v>
      </c>
      <c r="O12">
        <v>14752.181256330001</v>
      </c>
      <c r="P12" s="1">
        <f t="shared" si="6"/>
        <v>8.4100921105326968E-3</v>
      </c>
      <c r="Q12">
        <v>65</v>
      </c>
    </row>
    <row r="13" spans="1:26" x14ac:dyDescent="0.55000000000000004">
      <c r="A13">
        <v>9</v>
      </c>
      <c r="B13">
        <v>730</v>
      </c>
      <c r="C13">
        <v>0.1426005130179</v>
      </c>
      <c r="D13" s="1">
        <f t="shared" si="0"/>
        <v>0.66370471633629524</v>
      </c>
      <c r="E13">
        <v>0.39610602650534898</v>
      </c>
      <c r="F13" s="1">
        <f t="shared" si="1"/>
        <v>0.46183783783783405</v>
      </c>
      <c r="G13">
        <v>5.4187023208814997</v>
      </c>
      <c r="H13" s="1">
        <f t="shared" si="2"/>
        <v>3.2541490400260407E-3</v>
      </c>
      <c r="I13">
        <v>6.7726455648599897</v>
      </c>
      <c r="J13" s="1">
        <f t="shared" si="3"/>
        <v>2.4822695035461043E-2</v>
      </c>
      <c r="K13">
        <v>1.8794677311479999</v>
      </c>
      <c r="L13" s="1">
        <f t="shared" si="4"/>
        <v>6.273525721460776E-3</v>
      </c>
      <c r="M13">
        <v>0.16978483431630001</v>
      </c>
      <c r="N13" s="1">
        <f t="shared" si="5"/>
        <v>2.3305084745762702E-2</v>
      </c>
      <c r="O13">
        <v>14734.605186524999</v>
      </c>
      <c r="P13" s="1">
        <f t="shared" si="6"/>
        <v>7.2086503804564906E-3</v>
      </c>
      <c r="Q13">
        <v>129</v>
      </c>
    </row>
    <row r="14" spans="1:26" x14ac:dyDescent="0.55000000000000004">
      <c r="A14">
        <v>11</v>
      </c>
      <c r="B14">
        <v>730</v>
      </c>
      <c r="C14">
        <v>0.1266648763947</v>
      </c>
      <c r="D14" s="1">
        <f t="shared" si="0"/>
        <v>0.4777853725222147</v>
      </c>
      <c r="E14">
        <v>0.37278844056405003</v>
      </c>
      <c r="F14" s="1">
        <f t="shared" si="1"/>
        <v>0.37578378378378385</v>
      </c>
      <c r="G14">
        <v>5.4099142859790001</v>
      </c>
      <c r="H14" s="1">
        <f t="shared" si="2"/>
        <v>1.6270745200131025E-3</v>
      </c>
      <c r="I14">
        <v>6.7081999755749999</v>
      </c>
      <c r="J14" s="1">
        <f t="shared" si="3"/>
        <v>1.5070921985817182E-2</v>
      </c>
      <c r="K14">
        <v>1.873609041213</v>
      </c>
      <c r="L14" s="1">
        <f t="shared" si="4"/>
        <v>3.1367628607330629E-3</v>
      </c>
      <c r="M14">
        <v>0.14945518024185001</v>
      </c>
      <c r="N14" s="1">
        <f t="shared" si="5"/>
        <v>9.9223163841807932E-2</v>
      </c>
      <c r="O14">
        <v>14699.453046915</v>
      </c>
      <c r="P14" s="1">
        <f>ABS((O14-O$15)/O$15)</f>
        <v>4.805766920304327E-3</v>
      </c>
      <c r="Q14">
        <v>257</v>
      </c>
    </row>
    <row r="15" spans="1:26" x14ac:dyDescent="0.55000000000000004">
      <c r="A15">
        <v>12</v>
      </c>
      <c r="B15">
        <v>730</v>
      </c>
      <c r="C15">
        <v>8.5712633749049999E-2</v>
      </c>
      <c r="D15" s="1">
        <f t="shared" si="0"/>
        <v>0</v>
      </c>
      <c r="E15">
        <v>0.27096440949375</v>
      </c>
      <c r="F15" s="1">
        <f t="shared" si="1"/>
        <v>0</v>
      </c>
      <c r="G15">
        <v>5.4011262510764997</v>
      </c>
      <c r="H15" s="1">
        <f t="shared" si="2"/>
        <v>0</v>
      </c>
      <c r="I15">
        <v>6.6086022466799896</v>
      </c>
      <c r="J15" s="1">
        <f t="shared" si="3"/>
        <v>0</v>
      </c>
      <c r="K15">
        <v>1.8677503512779901</v>
      </c>
      <c r="L15" s="1">
        <f t="shared" si="4"/>
        <v>0</v>
      </c>
      <c r="M15">
        <v>0.16591809895920001</v>
      </c>
      <c r="N15" s="1">
        <f>ABS((M15-M$15)/M$15)</f>
        <v>0</v>
      </c>
      <c r="O15">
        <v>14629.148767695</v>
      </c>
      <c r="P15" s="1">
        <f t="shared" si="6"/>
        <v>0</v>
      </c>
      <c r="Q15">
        <v>513</v>
      </c>
    </row>
    <row r="16" spans="1:26" s="9" customFormat="1" x14ac:dyDescent="0.55000000000000004">
      <c r="A16" s="11" t="s">
        <v>10</v>
      </c>
      <c r="B16" s="11"/>
      <c r="C16" s="11"/>
      <c r="D16" s="8">
        <f>MAX(D3:D13)</f>
        <v>0.79699248120300747</v>
      </c>
      <c r="E16" s="8"/>
      <c r="F16" s="8">
        <f>MAX(F3:F13)</f>
        <v>0.60151351351351345</v>
      </c>
      <c r="G16" s="8"/>
      <c r="H16" s="8">
        <f>MAX(H3:H13)</f>
        <v>3.2541490400260407E-3</v>
      </c>
      <c r="I16" s="8"/>
      <c r="J16" s="8">
        <f>MAX(J3:J13)</f>
        <v>3.9007092198581617E-2</v>
      </c>
      <c r="K16" s="8"/>
      <c r="L16" s="8">
        <f>MAX(L3:L13)</f>
        <v>6.273525721460776E-3</v>
      </c>
      <c r="M16" s="8"/>
      <c r="N16" s="8">
        <f>MAX(N3:N13)</f>
        <v>2.3305084745762702E-2</v>
      </c>
      <c r="O16" s="8"/>
      <c r="P16" s="8">
        <f>MAX(P3:P13)</f>
        <v>9.2110532639166683E-3</v>
      </c>
      <c r="S16"/>
      <c r="T16"/>
      <c r="U16"/>
      <c r="V16"/>
      <c r="W16"/>
      <c r="X16"/>
      <c r="Y16"/>
      <c r="Z16"/>
    </row>
    <row r="17" spans="1:17" x14ac:dyDescent="0.55000000000000004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1:17" x14ac:dyDescent="0.55000000000000004">
      <c r="A18" s="12" t="s">
        <v>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x14ac:dyDescent="0.55000000000000004">
      <c r="B19" t="s">
        <v>0</v>
      </c>
      <c r="C19" s="3" t="s">
        <v>19</v>
      </c>
      <c r="E19" t="s">
        <v>20</v>
      </c>
      <c r="G19" t="s">
        <v>21</v>
      </c>
      <c r="I19" t="s">
        <v>22</v>
      </c>
      <c r="K19" t="s">
        <v>23</v>
      </c>
      <c r="M19" s="3" t="s">
        <v>24</v>
      </c>
      <c r="O19" t="s">
        <v>25</v>
      </c>
      <c r="Q19" t="s">
        <v>1</v>
      </c>
    </row>
    <row r="20" spans="1:17" x14ac:dyDescent="0.55000000000000004">
      <c r="A20">
        <v>0</v>
      </c>
      <c r="B20">
        <v>730</v>
      </c>
      <c r="C20">
        <v>0.84833830258800003</v>
      </c>
      <c r="D20" s="1">
        <f>ABS((C20-$C$20)/$C$20)</f>
        <v>0</v>
      </c>
      <c r="E20">
        <v>0.27940092300015001</v>
      </c>
      <c r="F20" s="1">
        <f t="shared" ref="F20:F26" si="7">ABS((E20-$E$20)/$E$20)</f>
        <v>0</v>
      </c>
      <c r="G20">
        <v>23756.987686425</v>
      </c>
      <c r="H20" s="1">
        <f t="shared" ref="H20:H26" si="8">ABS((G20-$G$20)/$G$20)</f>
        <v>0</v>
      </c>
      <c r="I20">
        <v>1.421318178231</v>
      </c>
      <c r="J20" s="1">
        <f t="shared" ref="J20:J26" si="9">ABS((I20-$I$20)/$I$20)</f>
        <v>0</v>
      </c>
      <c r="K20">
        <v>907511.07093150006</v>
      </c>
      <c r="L20" s="1">
        <f t="shared" ref="L20:L26" si="10">ABS((K20-$K$20)/$K$20)</f>
        <v>0</v>
      </c>
      <c r="M20">
        <v>55657554.3825</v>
      </c>
      <c r="N20" s="1">
        <f t="shared" ref="N20:N26" si="11">ABS((M20-$M$20)/$M$20)</f>
        <v>0</v>
      </c>
      <c r="O20">
        <v>0.56764846780214995</v>
      </c>
      <c r="P20" s="1">
        <f t="shared" ref="P20:P26" si="12">ABS((O20-$O$20)/$O$20)</f>
        <v>0</v>
      </c>
      <c r="Q20">
        <v>1</v>
      </c>
    </row>
    <row r="21" spans="1:17" x14ac:dyDescent="0.55000000000000004">
      <c r="A21">
        <v>1</v>
      </c>
      <c r="B21">
        <v>730</v>
      </c>
      <c r="C21">
        <v>0.84658069560749905</v>
      </c>
      <c r="D21" s="1">
        <f t="shared" ref="D21:D26" si="13">ABS((C21-$C$20)/$C$20)</f>
        <v>2.0718232044210456E-3</v>
      </c>
      <c r="E21">
        <v>0.27875646710729901</v>
      </c>
      <c r="F21" s="1">
        <f t="shared" si="7"/>
        <v>2.3065632208045983E-3</v>
      </c>
      <c r="G21">
        <v>23762.846376360001</v>
      </c>
      <c r="H21" s="1">
        <f t="shared" si="8"/>
        <v>2.46609124537657E-4</v>
      </c>
      <c r="I21">
        <v>1.4195605712504999</v>
      </c>
      <c r="J21" s="1">
        <f t="shared" si="9"/>
        <v>1.2366034624897602E-3</v>
      </c>
      <c r="K21">
        <v>907511.07093150006</v>
      </c>
      <c r="L21" s="1">
        <f t="shared" si="10"/>
        <v>0</v>
      </c>
      <c r="M21">
        <v>55657554.3825</v>
      </c>
      <c r="N21" s="1">
        <f t="shared" si="11"/>
        <v>0</v>
      </c>
      <c r="O21">
        <v>0.57760824069164995</v>
      </c>
      <c r="P21" s="1">
        <f t="shared" si="12"/>
        <v>1.7545670347817125E-2</v>
      </c>
      <c r="Q21">
        <v>2</v>
      </c>
    </row>
    <row r="22" spans="1:17" x14ac:dyDescent="0.55000000000000004">
      <c r="A22">
        <v>2</v>
      </c>
      <c r="B22">
        <v>730</v>
      </c>
      <c r="C22">
        <v>0.84599482661400005</v>
      </c>
      <c r="D22" s="1">
        <f t="shared" si="13"/>
        <v>2.7624309392264906E-3</v>
      </c>
      <c r="E22">
        <v>0.27863929330859999</v>
      </c>
      <c r="F22" s="1">
        <f t="shared" si="7"/>
        <v>2.7259383518558255E-3</v>
      </c>
      <c r="G22">
        <v>23651.531267595001</v>
      </c>
      <c r="H22" s="1">
        <f t="shared" si="8"/>
        <v>4.4389642416769069E-3</v>
      </c>
      <c r="I22">
        <v>1.4066714533934901</v>
      </c>
      <c r="J22" s="1">
        <f t="shared" si="9"/>
        <v>1.0305028854087793E-2</v>
      </c>
      <c r="K22">
        <v>907511.07093150006</v>
      </c>
      <c r="L22" s="1">
        <f t="shared" si="10"/>
        <v>0</v>
      </c>
      <c r="M22">
        <v>55657554.3825</v>
      </c>
      <c r="N22" s="1">
        <f t="shared" si="11"/>
        <v>0</v>
      </c>
      <c r="O22">
        <v>0.57637791580529996</v>
      </c>
      <c r="P22" s="1">
        <f t="shared" si="12"/>
        <v>1.5378264010733838E-2</v>
      </c>
      <c r="Q22">
        <v>4</v>
      </c>
    </row>
    <row r="23" spans="1:17" x14ac:dyDescent="0.55000000000000004">
      <c r="A23">
        <v>3</v>
      </c>
      <c r="B23">
        <v>730</v>
      </c>
      <c r="C23">
        <v>0.84716656460099904</v>
      </c>
      <c r="D23" s="1">
        <f t="shared" si="13"/>
        <v>1.381215469614423E-3</v>
      </c>
      <c r="E23">
        <v>0.27916657540274997</v>
      </c>
      <c r="F23" s="1">
        <f t="shared" si="7"/>
        <v>8.3875026210960711E-4</v>
      </c>
      <c r="G23">
        <v>23628.096507855</v>
      </c>
      <c r="H23" s="1">
        <f t="shared" si="8"/>
        <v>5.425400739827382E-3</v>
      </c>
      <c r="I23">
        <v>1.404913846413</v>
      </c>
      <c r="J23" s="1">
        <f t="shared" si="9"/>
        <v>1.1541632316570521E-2</v>
      </c>
      <c r="K23">
        <v>906925.20193799899</v>
      </c>
      <c r="L23" s="1">
        <f t="shared" si="10"/>
        <v>6.4557779212512172E-4</v>
      </c>
      <c r="M23">
        <v>55657554.3825</v>
      </c>
      <c r="N23" s="1">
        <f t="shared" si="11"/>
        <v>0</v>
      </c>
      <c r="O23">
        <v>0.5766122634027</v>
      </c>
      <c r="P23" s="1">
        <f t="shared" si="12"/>
        <v>1.5791103313035491E-2</v>
      </c>
      <c r="Q23">
        <v>8</v>
      </c>
    </row>
    <row r="24" spans="1:17" x14ac:dyDescent="0.55000000000000004">
      <c r="A24">
        <v>4</v>
      </c>
      <c r="B24">
        <v>730</v>
      </c>
      <c r="C24">
        <v>0.84833830258800003</v>
      </c>
      <c r="D24" s="1">
        <f t="shared" si="13"/>
        <v>0</v>
      </c>
      <c r="E24">
        <v>0.27963527059755</v>
      </c>
      <c r="F24" s="1">
        <f t="shared" si="7"/>
        <v>8.3875026210940837E-4</v>
      </c>
      <c r="G24">
        <v>23592.944368245</v>
      </c>
      <c r="H24" s="1">
        <f t="shared" si="8"/>
        <v>6.9050554870530171E-3</v>
      </c>
      <c r="I24">
        <v>1.4031562394324999</v>
      </c>
      <c r="J24" s="1">
        <f t="shared" si="9"/>
        <v>1.2778235779060282E-2</v>
      </c>
      <c r="K24">
        <v>906925.20193799899</v>
      </c>
      <c r="L24" s="1">
        <f t="shared" si="10"/>
        <v>6.4557779212512172E-4</v>
      </c>
      <c r="M24">
        <v>55657554.3825</v>
      </c>
      <c r="N24" s="1">
        <f t="shared" si="11"/>
        <v>0</v>
      </c>
      <c r="O24">
        <v>0.56536357872749998</v>
      </c>
      <c r="P24" s="1">
        <f t="shared" si="12"/>
        <v>4.0251831974403348E-3</v>
      </c>
      <c r="Q24">
        <v>16</v>
      </c>
    </row>
    <row r="25" spans="1:17" x14ac:dyDescent="0.55000000000000004">
      <c r="A25">
        <v>5</v>
      </c>
      <c r="B25">
        <v>730</v>
      </c>
      <c r="C25">
        <v>0.84892417158150002</v>
      </c>
      <c r="D25" s="1">
        <f t="shared" si="13"/>
        <v>6.9060773480662265E-4</v>
      </c>
      <c r="E25">
        <v>0.27986961819494999</v>
      </c>
      <c r="F25" s="1">
        <f t="shared" si="7"/>
        <v>1.6775005242188167E-3</v>
      </c>
      <c r="G25">
        <v>23522.640089025001</v>
      </c>
      <c r="H25" s="1">
        <f t="shared" si="8"/>
        <v>9.864364981504288E-3</v>
      </c>
      <c r="I25">
        <v>1.3996410254714999</v>
      </c>
      <c r="J25" s="1">
        <f t="shared" si="9"/>
        <v>1.5251442704039646E-2</v>
      </c>
      <c r="K25">
        <v>906925.20193799899</v>
      </c>
      <c r="L25" s="1">
        <f t="shared" si="10"/>
        <v>6.4557779212512172E-4</v>
      </c>
      <c r="M25">
        <v>55657554.3825</v>
      </c>
      <c r="N25" s="1">
        <f t="shared" si="11"/>
        <v>0</v>
      </c>
      <c r="O25">
        <v>0.56407466694179997</v>
      </c>
      <c r="P25" s="1">
        <f t="shared" si="12"/>
        <v>6.295799360099036E-3</v>
      </c>
      <c r="Q25">
        <v>32</v>
      </c>
    </row>
    <row r="26" spans="1:17" x14ac:dyDescent="0.55000000000000004">
      <c r="A26" s="9">
        <v>6</v>
      </c>
      <c r="B26" s="9">
        <v>730</v>
      </c>
      <c r="C26">
        <v>0.84951004057500001</v>
      </c>
      <c r="D26" s="1">
        <f t="shared" si="13"/>
        <v>1.3812154696132453E-3</v>
      </c>
      <c r="E26">
        <v>0.27998679199365001</v>
      </c>
      <c r="F26" s="1">
        <f t="shared" si="7"/>
        <v>2.0968756552736203E-3</v>
      </c>
      <c r="G26">
        <v>23382.031530585002</v>
      </c>
      <c r="H26" s="1">
        <f t="shared" si="8"/>
        <v>1.5782983970406832E-2</v>
      </c>
      <c r="I26">
        <v>1.39261059754949</v>
      </c>
      <c r="J26" s="1">
        <f t="shared" si="9"/>
        <v>2.0197856554005404E-2</v>
      </c>
      <c r="K26">
        <v>906925.20193799899</v>
      </c>
      <c r="L26" s="1">
        <f t="shared" si="10"/>
        <v>6.4557779212512172E-4</v>
      </c>
      <c r="M26">
        <v>55657554.3825</v>
      </c>
      <c r="N26" s="1">
        <f t="shared" si="11"/>
        <v>0</v>
      </c>
      <c r="O26">
        <v>0.56126249577300003</v>
      </c>
      <c r="P26" s="1">
        <f t="shared" si="12"/>
        <v>1.1249870987717894E-2</v>
      </c>
      <c r="Q26" s="9">
        <v>64</v>
      </c>
    </row>
    <row r="27" spans="1:17" x14ac:dyDescent="0.55000000000000004">
      <c r="A27" t="s">
        <v>26</v>
      </c>
      <c r="E27" s="2"/>
      <c r="F27" s="1"/>
      <c r="G27" s="2"/>
      <c r="H27" s="1"/>
      <c r="I27" s="2"/>
      <c r="J27" s="1"/>
      <c r="L27" s="1"/>
      <c r="N27" s="1"/>
      <c r="P27" s="1"/>
    </row>
    <row r="28" spans="1:17" x14ac:dyDescent="0.55000000000000004">
      <c r="A28">
        <v>0</v>
      </c>
      <c r="B28">
        <v>730</v>
      </c>
      <c r="C28">
        <v>0.84658069560749905</v>
      </c>
      <c r="D28" s="1">
        <f>ABS((C28-$C$20)/$C$20)</f>
        <v>2.0718232044210456E-3</v>
      </c>
      <c r="E28">
        <v>0.27875646710729901</v>
      </c>
      <c r="F28" s="1">
        <f t="shared" ref="F28:F34" si="14">ABS((E28-$E$20)/$E$20)</f>
        <v>2.3065632208045983E-3</v>
      </c>
      <c r="G28">
        <v>23756.987686425</v>
      </c>
      <c r="H28" s="1">
        <f t="shared" ref="H28:H34" si="15">ABS((G28-$G$20)/$G$20)</f>
        <v>0</v>
      </c>
      <c r="I28">
        <v>1.4195605712504999</v>
      </c>
      <c r="J28" s="1">
        <f t="shared" ref="J28:J34" si="16">ABS((I28-$I$20)/$I$20)</f>
        <v>1.2366034624897602E-3</v>
      </c>
      <c r="K28">
        <v>907511.07093150006</v>
      </c>
      <c r="L28" s="1">
        <f t="shared" ref="L28:L34" si="17">ABS((K28-$K$20)/$K$20)</f>
        <v>0</v>
      </c>
      <c r="M28">
        <v>55657554.3825</v>
      </c>
      <c r="N28" s="1">
        <f t="shared" ref="N28:N34" si="18">ABS((M28-$M$20)/$M$20)</f>
        <v>0</v>
      </c>
      <c r="O28">
        <v>0.57754965379230006</v>
      </c>
      <c r="P28" s="1">
        <f t="shared" ref="P28:P34" si="19">ABS((O28-$O$20)/$O$20)</f>
        <v>1.7442460522241909E-2</v>
      </c>
      <c r="Q28">
        <v>3</v>
      </c>
    </row>
    <row r="29" spans="1:17" x14ac:dyDescent="0.55000000000000004">
      <c r="A29">
        <v>1</v>
      </c>
      <c r="B29">
        <v>730</v>
      </c>
      <c r="C29">
        <v>0.84599482661400005</v>
      </c>
      <c r="D29" s="1">
        <f t="shared" ref="D28:D37" si="20">ABS((C29-$C$20)/$C$20)</f>
        <v>2.7624309392264906E-3</v>
      </c>
      <c r="E29">
        <v>0.27863929330859999</v>
      </c>
      <c r="F29" s="1">
        <f t="shared" si="14"/>
        <v>2.7259383518558255E-3</v>
      </c>
      <c r="G29">
        <v>23651.531267595001</v>
      </c>
      <c r="H29" s="1">
        <f t="shared" si="15"/>
        <v>4.4389642416769069E-3</v>
      </c>
      <c r="I29">
        <v>1.4066714533934901</v>
      </c>
      <c r="J29" s="1">
        <f t="shared" si="16"/>
        <v>1.0305028854087793E-2</v>
      </c>
      <c r="K29">
        <v>907511.07093150006</v>
      </c>
      <c r="L29" s="1">
        <f t="shared" si="17"/>
        <v>0</v>
      </c>
      <c r="M29">
        <v>55657554.3825</v>
      </c>
      <c r="N29" s="1">
        <f t="shared" si="18"/>
        <v>0</v>
      </c>
      <c r="O29">
        <v>0.57637791580529996</v>
      </c>
      <c r="P29" s="1">
        <f t="shared" si="19"/>
        <v>1.5378264010733838E-2</v>
      </c>
      <c r="Q29">
        <v>5</v>
      </c>
    </row>
    <row r="30" spans="1:17" x14ac:dyDescent="0.55000000000000004">
      <c r="A30">
        <v>2</v>
      </c>
      <c r="B30">
        <v>730</v>
      </c>
      <c r="C30">
        <v>0.84658069560749905</v>
      </c>
      <c r="D30" s="1">
        <f t="shared" si="20"/>
        <v>2.0718232044210456E-3</v>
      </c>
      <c r="E30">
        <v>0.27887364090599998</v>
      </c>
      <c r="F30" s="1">
        <f t="shared" si="14"/>
        <v>1.8871880897464173E-3</v>
      </c>
      <c r="G30">
        <v>23633.955197790001</v>
      </c>
      <c r="H30" s="1">
        <f t="shared" si="15"/>
        <v>5.1787916152897248E-3</v>
      </c>
      <c r="I30">
        <v>1.404913846413</v>
      </c>
      <c r="J30" s="1">
        <f t="shared" si="16"/>
        <v>1.1541632316570521E-2</v>
      </c>
      <c r="K30">
        <v>906925.20193799899</v>
      </c>
      <c r="L30" s="1">
        <f t="shared" si="17"/>
        <v>6.4557779212512172E-4</v>
      </c>
      <c r="M30">
        <v>55657554.3825</v>
      </c>
      <c r="N30" s="1">
        <f t="shared" si="18"/>
        <v>0</v>
      </c>
      <c r="O30">
        <v>0.57637791580529996</v>
      </c>
      <c r="P30" s="1">
        <f t="shared" si="19"/>
        <v>1.5378264010733838E-2</v>
      </c>
      <c r="Q30">
        <v>7</v>
      </c>
    </row>
    <row r="31" spans="1:17" x14ac:dyDescent="0.55000000000000004">
      <c r="A31">
        <v>3</v>
      </c>
      <c r="B31">
        <v>730</v>
      </c>
      <c r="C31">
        <v>0.84716656460099904</v>
      </c>
      <c r="D31" s="1">
        <f t="shared" si="20"/>
        <v>1.381215469614423E-3</v>
      </c>
      <c r="E31">
        <v>0.27916657540274997</v>
      </c>
      <c r="F31" s="1">
        <f t="shared" si="14"/>
        <v>8.3875026210960711E-4</v>
      </c>
      <c r="G31">
        <v>23628.096507855</v>
      </c>
      <c r="H31" s="1">
        <f t="shared" si="15"/>
        <v>5.425400739827382E-3</v>
      </c>
      <c r="I31">
        <v>1.404913846413</v>
      </c>
      <c r="J31" s="1">
        <f t="shared" si="16"/>
        <v>1.1541632316570521E-2</v>
      </c>
      <c r="K31">
        <v>906925.20193799899</v>
      </c>
      <c r="L31" s="1">
        <f t="shared" si="17"/>
        <v>6.4557779212512172E-4</v>
      </c>
      <c r="M31">
        <v>55657554.3825</v>
      </c>
      <c r="N31" s="1">
        <f t="shared" si="18"/>
        <v>0</v>
      </c>
      <c r="O31">
        <v>0.57655367650334999</v>
      </c>
      <c r="P31" s="1">
        <f t="shared" si="19"/>
        <v>1.5687893487460077E-2</v>
      </c>
      <c r="Q31">
        <v>9</v>
      </c>
    </row>
    <row r="32" spans="1:17" x14ac:dyDescent="0.55000000000000004">
      <c r="A32">
        <v>4</v>
      </c>
      <c r="B32">
        <v>730</v>
      </c>
      <c r="C32">
        <v>0.84775243359449903</v>
      </c>
      <c r="D32" s="1">
        <f t="shared" si="20"/>
        <v>6.9060773480780042E-4</v>
      </c>
      <c r="E32">
        <v>0.2793423361008</v>
      </c>
      <c r="F32" s="1">
        <f t="shared" si="14"/>
        <v>2.0968756552740178E-4</v>
      </c>
      <c r="G32">
        <v>23616.379127985001</v>
      </c>
      <c r="H32" s="1">
        <f t="shared" si="15"/>
        <v>5.9186189889025428E-3</v>
      </c>
      <c r="I32">
        <v>1.4043279774195001</v>
      </c>
      <c r="J32" s="1">
        <f t="shared" si="16"/>
        <v>1.1953833470733671E-2</v>
      </c>
      <c r="K32">
        <v>906925.20193799899</v>
      </c>
      <c r="L32" s="1">
        <f t="shared" si="17"/>
        <v>6.4557779212512172E-4</v>
      </c>
      <c r="M32">
        <v>55657554.3825</v>
      </c>
      <c r="N32" s="1">
        <f t="shared" si="18"/>
        <v>0</v>
      </c>
      <c r="O32">
        <v>0.56583227392229996</v>
      </c>
      <c r="P32" s="1">
        <f t="shared" si="19"/>
        <v>3.1995045928372248E-3</v>
      </c>
      <c r="Q32">
        <v>11</v>
      </c>
    </row>
    <row r="33" spans="1:17" s="9" customFormat="1" x14ac:dyDescent="0.55000000000000004">
      <c r="A33">
        <v>5</v>
      </c>
      <c r="B33">
        <v>730</v>
      </c>
      <c r="C33">
        <v>0.84775243359449903</v>
      </c>
      <c r="D33" s="1">
        <f t="shared" si="20"/>
        <v>6.9060773480780042E-4</v>
      </c>
      <c r="E33">
        <v>0.27945950989950002</v>
      </c>
      <c r="F33" s="1">
        <f t="shared" si="14"/>
        <v>2.0968756552740178E-4</v>
      </c>
      <c r="G33">
        <v>23610.52043805</v>
      </c>
      <c r="H33" s="1">
        <f t="shared" si="15"/>
        <v>6.1652281134402E-3</v>
      </c>
      <c r="I33">
        <v>1.4043279774195001</v>
      </c>
      <c r="J33" s="1">
        <f t="shared" si="16"/>
        <v>1.1953833470733671E-2</v>
      </c>
      <c r="K33">
        <v>906925.20193799899</v>
      </c>
      <c r="L33" s="1">
        <f t="shared" si="17"/>
        <v>6.4557779212512172E-4</v>
      </c>
      <c r="M33">
        <v>55657554.3825</v>
      </c>
      <c r="N33" s="1">
        <f t="shared" si="18"/>
        <v>0</v>
      </c>
      <c r="O33">
        <v>0.56571510012360005</v>
      </c>
      <c r="P33" s="1">
        <f t="shared" si="19"/>
        <v>3.4059242439878554E-3</v>
      </c>
      <c r="Q33">
        <v>13</v>
      </c>
    </row>
    <row r="34" spans="1:17" x14ac:dyDescent="0.55000000000000004">
      <c r="A34">
        <v>6</v>
      </c>
      <c r="B34">
        <v>730</v>
      </c>
      <c r="C34">
        <v>0.84833830258800003</v>
      </c>
      <c r="D34" s="1">
        <f t="shared" si="20"/>
        <v>0</v>
      </c>
      <c r="E34">
        <v>0.27957668369819999</v>
      </c>
      <c r="F34" s="1">
        <f t="shared" si="14"/>
        <v>6.290626965820066E-4</v>
      </c>
      <c r="G34">
        <v>23598.803058180001</v>
      </c>
      <c r="H34" s="1">
        <f t="shared" si="15"/>
        <v>6.6584463625153608E-3</v>
      </c>
      <c r="I34">
        <v>1.40374210842599</v>
      </c>
      <c r="J34" s="1">
        <f t="shared" si="16"/>
        <v>1.2366034624904007E-2</v>
      </c>
      <c r="K34">
        <v>906925.20193799899</v>
      </c>
      <c r="L34" s="1">
        <f t="shared" si="17"/>
        <v>6.4557779212512172E-4</v>
      </c>
      <c r="M34">
        <v>55657554.3825</v>
      </c>
      <c r="N34" s="1">
        <f t="shared" si="18"/>
        <v>0</v>
      </c>
      <c r="O34">
        <v>0.56559792632490002</v>
      </c>
      <c r="P34" s="1">
        <f t="shared" si="19"/>
        <v>3.612343895138682E-3</v>
      </c>
      <c r="Q34">
        <v>15</v>
      </c>
    </row>
    <row r="35" spans="1:17" x14ac:dyDescent="0.55000000000000004">
      <c r="A35">
        <v>7</v>
      </c>
      <c r="B35">
        <v>730</v>
      </c>
      <c r="C35">
        <v>0.84833830258800003</v>
      </c>
      <c r="D35" s="1">
        <f t="shared" si="20"/>
        <v>0</v>
      </c>
      <c r="E35">
        <v>0.27963527059755</v>
      </c>
      <c r="F35" s="1">
        <f>ABS((E35-$E$20)/$E$20)</f>
        <v>8.3875026210940837E-4</v>
      </c>
      <c r="G35">
        <v>23592.944368245</v>
      </c>
      <c r="H35" s="1">
        <f>ABS((G35-$G$20)/$G$20)</f>
        <v>6.9050554870530171E-3</v>
      </c>
      <c r="I35">
        <v>1.4031562394324999</v>
      </c>
      <c r="J35" s="1">
        <f>ABS((I35-$I$20)/$I$20)</f>
        <v>1.2778235779060282E-2</v>
      </c>
      <c r="K35">
        <v>906925.20193799899</v>
      </c>
      <c r="L35" s="1">
        <f>ABS((K35-$K$20)/$K$20)</f>
        <v>6.4557779212512172E-4</v>
      </c>
      <c r="M35">
        <v>55657554.3825</v>
      </c>
      <c r="N35" s="1">
        <f>ABS((M35-$M$20)/$M$20)</f>
        <v>0</v>
      </c>
      <c r="O35">
        <v>0.56536357872749998</v>
      </c>
      <c r="P35" s="1">
        <f>ABS((O35-$O$20)/$O$20)</f>
        <v>4.0251831974403348E-3</v>
      </c>
      <c r="Q35">
        <v>17</v>
      </c>
    </row>
    <row r="36" spans="1:17" x14ac:dyDescent="0.55000000000000004">
      <c r="A36">
        <v>8</v>
      </c>
      <c r="B36">
        <v>730</v>
      </c>
      <c r="C36">
        <v>0.84892417158150002</v>
      </c>
      <c r="D36" s="1">
        <f t="shared" si="20"/>
        <v>6.9060773480662265E-4</v>
      </c>
      <c r="E36">
        <v>0.27986961819494999</v>
      </c>
      <c r="F36" s="1">
        <f>ABS((E36-$E$20)/$E$20)</f>
        <v>1.6775005242188167E-3</v>
      </c>
      <c r="G36">
        <v>23516.781399089999</v>
      </c>
      <c r="H36" s="1">
        <f>ABS((G36-$G$20)/$G$20)</f>
        <v>1.0110974106041946E-2</v>
      </c>
      <c r="I36">
        <v>1.3996410254714999</v>
      </c>
      <c r="J36" s="1">
        <f>ABS((I36-$I$20)/$I$20)</f>
        <v>1.5251442704039646E-2</v>
      </c>
      <c r="K36">
        <v>906925.20193799899</v>
      </c>
      <c r="L36" s="1">
        <f>ABS((K36-$K$20)/$K$20)</f>
        <v>6.4557779212512172E-4</v>
      </c>
      <c r="M36">
        <v>55657554.3825</v>
      </c>
      <c r="N36" s="1">
        <f>ABS((M36-$M$20)/$M$20)</f>
        <v>0</v>
      </c>
      <c r="O36">
        <v>0.56401608004244996</v>
      </c>
      <c r="P36" s="1">
        <f>ABS((O36-$O$20)/$O$20)</f>
        <v>6.3990091856744495E-3</v>
      </c>
      <c r="Q36">
        <v>33</v>
      </c>
    </row>
    <row r="37" spans="1:17" x14ac:dyDescent="0.55000000000000004">
      <c r="A37">
        <v>9</v>
      </c>
      <c r="B37">
        <v>730</v>
      </c>
      <c r="C37">
        <v>0.84951004057500001</v>
      </c>
      <c r="D37" s="1">
        <f t="shared" si="20"/>
        <v>1.3812154696132453E-3</v>
      </c>
      <c r="E37">
        <v>0.27998679199365001</v>
      </c>
      <c r="F37" s="1">
        <f>ABS((E37-$E$20)/$E$20)</f>
        <v>2.0968756552736203E-3</v>
      </c>
      <c r="G37">
        <v>23376.172840650001</v>
      </c>
      <c r="H37" s="1">
        <f>ABS((G37-$G$20)/$G$20)</f>
        <v>1.6029593094944488E-2</v>
      </c>
      <c r="I37">
        <v>1.39261059754949</v>
      </c>
      <c r="J37" s="1">
        <f>ABS((I37-$I$20)/$I$20)</f>
        <v>2.0197856554005404E-2</v>
      </c>
      <c r="K37">
        <v>906925.20193799899</v>
      </c>
      <c r="L37" s="1">
        <f>ABS((K37-$K$20)/$K$20)</f>
        <v>6.4557779212512172E-4</v>
      </c>
      <c r="M37">
        <v>55657554.3825</v>
      </c>
      <c r="N37" s="1">
        <f>ABS((M37-$M$20)/$M$20)</f>
        <v>0</v>
      </c>
      <c r="O37">
        <v>0.56120390887365001</v>
      </c>
      <c r="P37" s="1">
        <f>ABS((O37-$O$20)/$O$20)</f>
        <v>1.1353080813293307E-2</v>
      </c>
      <c r="Q37">
        <v>65</v>
      </c>
    </row>
    <row r="38" spans="1:17" x14ac:dyDescent="0.55000000000000004">
      <c r="C38">
        <v>0.84951004057500001</v>
      </c>
      <c r="E38">
        <v>0.28010396579234997</v>
      </c>
      <c r="F38" s="2"/>
      <c r="G38">
        <v>23106.673103640002</v>
      </c>
      <c r="H38" s="2"/>
      <c r="I38">
        <v>1.377963872712</v>
      </c>
      <c r="K38">
        <v>906339.33294450003</v>
      </c>
      <c r="M38">
        <v>55657554.3825</v>
      </c>
      <c r="O38">
        <v>0.55575532723409904</v>
      </c>
    </row>
    <row r="39" spans="1:17" x14ac:dyDescent="0.55000000000000004">
      <c r="C39">
        <v>0.85185351654899999</v>
      </c>
      <c r="E39">
        <v>0.28016255269169998</v>
      </c>
      <c r="F39" s="2"/>
      <c r="G39">
        <v>22661.41266858</v>
      </c>
      <c r="H39" s="2"/>
      <c r="I39">
        <v>1.3545291129719901</v>
      </c>
      <c r="K39">
        <v>906339.33294450003</v>
      </c>
      <c r="M39">
        <v>55657554.3825</v>
      </c>
      <c r="O39">
        <v>0.54655718403614995</v>
      </c>
    </row>
    <row r="40" spans="1:17" x14ac:dyDescent="0.55000000000000004">
      <c r="C40">
        <v>0.85654046849700005</v>
      </c>
      <c r="E40">
        <v>0.28033831338975002</v>
      </c>
      <c r="F40" s="2"/>
      <c r="G40">
        <v>22011.098085795002</v>
      </c>
      <c r="H40" s="2"/>
      <c r="I40">
        <v>1.3187911043684999</v>
      </c>
      <c r="K40">
        <v>905753.46395100001</v>
      </c>
      <c r="M40">
        <v>55657554.3825</v>
      </c>
      <c r="O40">
        <v>0.53249632819214998</v>
      </c>
    </row>
    <row r="41" spans="1:17" x14ac:dyDescent="0.55000000000000004">
      <c r="A41" s="11" t="s">
        <v>27</v>
      </c>
      <c r="B41" s="11"/>
      <c r="C41" s="11"/>
      <c r="D41" s="10">
        <f>MAX(D20:D26)</f>
        <v>2.7624309392264906E-3</v>
      </c>
      <c r="E41" s="10"/>
      <c r="F41" s="10">
        <f t="shared" ref="F41" si="21">MAX(F20:F26)</f>
        <v>2.7259383518558255E-3</v>
      </c>
      <c r="G41" s="10"/>
      <c r="H41" s="10">
        <f t="shared" ref="H41" si="22">MAX(H20:H26)</f>
        <v>1.5782983970406832E-2</v>
      </c>
      <c r="I41" s="10"/>
      <c r="J41" s="10">
        <f t="shared" ref="J41" si="23">MAX(J20:J26)</f>
        <v>2.0197856554005404E-2</v>
      </c>
      <c r="K41" s="10"/>
      <c r="L41" s="10">
        <f t="shared" ref="L41" si="24">MAX(L20:L26)</f>
        <v>6.4557779212512172E-4</v>
      </c>
      <c r="M41" s="10"/>
      <c r="N41" s="10">
        <f t="shared" ref="N41" si="25">MAX(N20:N26)</f>
        <v>0</v>
      </c>
      <c r="O41" s="10"/>
      <c r="P41" s="10">
        <f t="shared" ref="P41" si="26">MAX(P20:P26)</f>
        <v>1.7545670347817125E-2</v>
      </c>
      <c r="Q41" s="3"/>
    </row>
    <row r="42" spans="1:17" x14ac:dyDescent="0.55000000000000004">
      <c r="A42" s="11" t="s">
        <v>10</v>
      </c>
      <c r="B42" s="11"/>
      <c r="C42" s="11"/>
      <c r="D42" s="1">
        <f>MAX(D28:D37)</f>
        <v>2.7624309392264906E-3</v>
      </c>
      <c r="E42" s="1"/>
      <c r="F42" s="1">
        <f t="shared" ref="F42" si="27">MAX(F28:F37)</f>
        <v>2.7259383518558255E-3</v>
      </c>
      <c r="G42" s="1"/>
      <c r="H42" s="1">
        <f t="shared" ref="H42" si="28">MAX(H28:H37)</f>
        <v>1.6029593094944488E-2</v>
      </c>
      <c r="I42" s="1"/>
      <c r="J42" s="1">
        <f t="shared" ref="J42" si="29">MAX(J28:J37)</f>
        <v>2.0197856554005404E-2</v>
      </c>
      <c r="K42" s="1"/>
      <c r="L42" s="1">
        <f t="shared" ref="L42" si="30">MAX(L28:L37)</f>
        <v>6.4557779212512172E-4</v>
      </c>
      <c r="M42" s="1"/>
      <c r="N42" s="1">
        <f t="shared" ref="N42" si="31">MAX(N28:N37)</f>
        <v>0</v>
      </c>
      <c r="O42" s="1"/>
      <c r="P42" s="1">
        <f t="shared" ref="P42" si="32">MAX(P28:P37)</f>
        <v>1.7442460522241909E-2</v>
      </c>
    </row>
    <row r="43" spans="1:17" x14ac:dyDescent="0.55000000000000004">
      <c r="E43" s="2"/>
      <c r="F43" s="2"/>
      <c r="G43" s="2"/>
      <c r="H43" s="2"/>
      <c r="I43" s="2"/>
    </row>
    <row r="44" spans="1:17" x14ac:dyDescent="0.55000000000000004">
      <c r="E44" s="2"/>
      <c r="F44" s="2"/>
      <c r="G44" s="2"/>
      <c r="H44" s="2"/>
      <c r="I44" s="2"/>
    </row>
    <row r="45" spans="1:17" x14ac:dyDescent="0.55000000000000004">
      <c r="E45" s="2"/>
      <c r="F45" s="2"/>
      <c r="G45" s="2"/>
      <c r="H45" s="2"/>
      <c r="I45" s="2"/>
    </row>
    <row r="46" spans="1:17" x14ac:dyDescent="0.55000000000000004">
      <c r="E46" s="2"/>
      <c r="F46" s="2"/>
      <c r="G46" s="2"/>
      <c r="H46" s="2"/>
      <c r="I46" s="2"/>
    </row>
    <row r="47" spans="1:17" x14ac:dyDescent="0.55000000000000004">
      <c r="E47" s="2"/>
      <c r="F47" s="2"/>
      <c r="G47" s="2"/>
      <c r="H47" s="2"/>
      <c r="I47" s="2"/>
    </row>
    <row r="48" spans="1:17" x14ac:dyDescent="0.55000000000000004">
      <c r="E48" s="2"/>
      <c r="F48" s="2"/>
      <c r="G48" s="2"/>
      <c r="H48" s="2"/>
      <c r="I48" s="2"/>
    </row>
  </sheetData>
  <mergeCells count="5">
    <mergeCell ref="A1:Q1"/>
    <mergeCell ref="A16:C16"/>
    <mergeCell ref="A18:Q18"/>
    <mergeCell ref="A41:C41"/>
    <mergeCell ref="A42:C42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workbookViewId="0">
      <selection activeCell="B14" sqref="B14"/>
    </sheetView>
  </sheetViews>
  <sheetFormatPr defaultRowHeight="14.4" x14ac:dyDescent="0.55000000000000004"/>
  <sheetData>
    <row r="1" spans="1:10" x14ac:dyDescent="0.55000000000000004">
      <c r="A1" s="12" t="s">
        <v>9</v>
      </c>
      <c r="B1" s="12"/>
      <c r="C1" s="12"/>
      <c r="D1" s="12"/>
      <c r="E1" s="12"/>
      <c r="F1" s="12"/>
      <c r="G1" s="12"/>
      <c r="H1" s="12"/>
      <c r="I1" s="12"/>
      <c r="J1" s="12"/>
    </row>
    <row r="2" spans="1:10" x14ac:dyDescent="0.55000000000000004">
      <c r="A2" t="s">
        <v>3</v>
      </c>
      <c r="B2" s="2">
        <v>2287000</v>
      </c>
      <c r="C2" s="2">
        <v>2286000</v>
      </c>
      <c r="D2" s="2">
        <v>2284000</v>
      </c>
      <c r="E2" s="2">
        <v>2283000</v>
      </c>
      <c r="F2" s="2">
        <v>2281000</v>
      </c>
      <c r="G2" s="2">
        <v>2280000</v>
      </c>
      <c r="H2" s="2">
        <v>2278000</v>
      </c>
      <c r="I2" s="2">
        <v>2277000</v>
      </c>
      <c r="J2" s="2">
        <v>2276000</v>
      </c>
    </row>
    <row r="3" spans="1:10" x14ac:dyDescent="0.55000000000000004">
      <c r="A3" t="s">
        <v>4</v>
      </c>
      <c r="B3" s="2">
        <v>2287000</v>
      </c>
      <c r="C3" s="2">
        <v>2286000</v>
      </c>
      <c r="D3" s="2">
        <v>2284000</v>
      </c>
      <c r="E3" s="2">
        <v>2283000</v>
      </c>
      <c r="F3" s="2">
        <v>2281000</v>
      </c>
      <c r="G3" s="2">
        <v>2280000</v>
      </c>
      <c r="H3" s="2">
        <v>2278000</v>
      </c>
      <c r="I3" s="2">
        <v>2277000</v>
      </c>
      <c r="J3" s="2">
        <v>2276000</v>
      </c>
    </row>
    <row r="5" spans="1:10" x14ac:dyDescent="0.55000000000000004">
      <c r="A5" s="12" t="s">
        <v>8</v>
      </c>
      <c r="B5" s="12"/>
      <c r="C5" s="12"/>
      <c r="D5" s="12"/>
      <c r="E5" s="12"/>
      <c r="F5" s="12"/>
      <c r="G5" s="12"/>
      <c r="H5" s="12"/>
      <c r="I5" s="12"/>
      <c r="J5" s="12"/>
    </row>
    <row r="6" spans="1:10" x14ac:dyDescent="0.55000000000000004">
      <c r="A6" t="s">
        <v>3</v>
      </c>
      <c r="B6" s="2">
        <v>8.543E-16</v>
      </c>
      <c r="C6" s="2">
        <v>609.5</v>
      </c>
      <c r="D6" s="2">
        <v>1311</v>
      </c>
      <c r="E6" s="2">
        <v>2013</v>
      </c>
      <c r="F6" s="2">
        <v>2714</v>
      </c>
      <c r="G6" s="2">
        <v>3415</v>
      </c>
      <c r="H6" s="2">
        <v>4115</v>
      </c>
      <c r="I6" s="2">
        <v>4816</v>
      </c>
      <c r="J6" s="2">
        <v>5516</v>
      </c>
    </row>
    <row r="7" spans="1:10" x14ac:dyDescent="0.55000000000000004">
      <c r="A7" t="s">
        <v>4</v>
      </c>
      <c r="B7" s="2">
        <v>8.543E-16</v>
      </c>
      <c r="C7" s="2">
        <v>609.5</v>
      </c>
      <c r="D7" s="2">
        <v>1311</v>
      </c>
      <c r="E7" s="2">
        <v>2013</v>
      </c>
      <c r="F7" s="2">
        <v>2714</v>
      </c>
      <c r="G7" s="2">
        <v>3415</v>
      </c>
      <c r="H7" s="2">
        <v>4115</v>
      </c>
      <c r="I7" s="2">
        <v>4816</v>
      </c>
      <c r="J7" s="2">
        <v>5516</v>
      </c>
    </row>
    <row r="9" spans="1:10" x14ac:dyDescent="0.55000000000000004">
      <c r="A9" s="12" t="s">
        <v>7</v>
      </c>
      <c r="B9" s="12"/>
      <c r="C9" s="12"/>
      <c r="D9" s="12"/>
      <c r="E9" s="12"/>
      <c r="F9" s="12"/>
      <c r="G9" s="12"/>
      <c r="H9" s="12"/>
      <c r="I9" s="12"/>
      <c r="J9" s="12"/>
    </row>
    <row r="10" spans="1:10" x14ac:dyDescent="0.55000000000000004">
      <c r="A10" t="s">
        <v>3</v>
      </c>
      <c r="B10" s="2">
        <v>8.543E-16</v>
      </c>
      <c r="C10" s="2">
        <v>594.5</v>
      </c>
      <c r="D10" s="2">
        <v>1309</v>
      </c>
      <c r="E10" s="2">
        <v>2038</v>
      </c>
      <c r="F10" s="2">
        <v>2772</v>
      </c>
      <c r="G10" s="2">
        <v>3507</v>
      </c>
      <c r="H10" s="2">
        <v>4243</v>
      </c>
      <c r="I10" s="2">
        <v>4979</v>
      </c>
      <c r="J10" s="2">
        <v>5716</v>
      </c>
    </row>
    <row r="11" spans="1:10" x14ac:dyDescent="0.55000000000000004">
      <c r="A11" t="s">
        <v>4</v>
      </c>
      <c r="B11" s="2">
        <v>8.543E-16</v>
      </c>
      <c r="C11" s="2">
        <v>594.5</v>
      </c>
      <c r="D11" s="2">
        <v>1309</v>
      </c>
      <c r="E11" s="2">
        <v>2038</v>
      </c>
      <c r="F11" s="2">
        <v>2772</v>
      </c>
      <c r="G11" s="2">
        <v>3507</v>
      </c>
      <c r="H11" s="2">
        <v>4243</v>
      </c>
      <c r="I11" s="2">
        <v>4979</v>
      </c>
      <c r="J11" s="2">
        <v>5716</v>
      </c>
    </row>
    <row r="13" spans="1:10" x14ac:dyDescent="0.55000000000000004">
      <c r="A13" t="s">
        <v>5</v>
      </c>
      <c r="B13" s="4">
        <f>B3+B7+B11</f>
        <v>2287000</v>
      </c>
      <c r="C13" s="2">
        <f t="shared" ref="C13:J13" si="0">C3+C7+C11</f>
        <v>2287204</v>
      </c>
      <c r="D13" s="2">
        <f t="shared" si="0"/>
        <v>2286620</v>
      </c>
      <c r="E13" s="2">
        <f t="shared" si="0"/>
        <v>2287051</v>
      </c>
      <c r="F13" s="2">
        <f t="shared" si="0"/>
        <v>2286486</v>
      </c>
      <c r="G13" s="2">
        <f t="shared" si="0"/>
        <v>2286922</v>
      </c>
      <c r="H13" s="2">
        <f t="shared" si="0"/>
        <v>2286358</v>
      </c>
      <c r="I13" s="2">
        <f t="shared" si="0"/>
        <v>2286795</v>
      </c>
      <c r="J13" s="2">
        <f t="shared" si="0"/>
        <v>2287232</v>
      </c>
    </row>
    <row r="14" spans="1:10" x14ac:dyDescent="0.55000000000000004">
      <c r="A14" t="s">
        <v>6</v>
      </c>
      <c r="B14" s="1">
        <f>ABS((B13-$B$13)/$B$13)</f>
        <v>0</v>
      </c>
      <c r="C14" s="1">
        <f>ABS((C13-$B$13)/$B$13)</f>
        <v>8.9199825098382166E-5</v>
      </c>
      <c r="D14" s="1">
        <f t="shared" ref="D14:J14" si="1">ABS((D13-$B$13)/$B$13)</f>
        <v>1.6615653694796676E-4</v>
      </c>
      <c r="E14" s="1">
        <f t="shared" si="1"/>
        <v>2.2299956274595542E-5</v>
      </c>
      <c r="F14" s="1">
        <f t="shared" si="1"/>
        <v>2.2474857892435505E-4</v>
      </c>
      <c r="G14" s="1">
        <f t="shared" si="1"/>
        <v>3.4105815478793182E-5</v>
      </c>
      <c r="H14" s="1">
        <f t="shared" si="1"/>
        <v>2.8071709663314386E-4</v>
      </c>
      <c r="I14" s="1">
        <f t="shared" si="1"/>
        <v>8.9637079142982067E-5</v>
      </c>
      <c r="J14" s="1">
        <f t="shared" si="1"/>
        <v>1.0144293834717971E-4</v>
      </c>
    </row>
  </sheetData>
  <mergeCells count="3">
    <mergeCell ref="A9:J9"/>
    <mergeCell ref="A5:J5"/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DAY730_Solid</vt:lpstr>
      <vt:lpstr>DAY730_Gas</vt:lpstr>
      <vt:lpstr>DAY730_Fuel</vt:lpstr>
      <vt:lpstr>Conservation8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Pedro Vicente</cp:lastModifiedBy>
  <dcterms:created xsi:type="dcterms:W3CDTF">2019-08-05T14:02:53Z</dcterms:created>
  <dcterms:modified xsi:type="dcterms:W3CDTF">2019-08-13T14:14:42Z</dcterms:modified>
</cp:coreProperties>
</file>