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en\Desktop\SCALE_beta_solid_par\"/>
    </mc:Choice>
  </mc:AlternateContent>
  <xr:revisionPtr revIDLastSave="0" documentId="13_ncr:1_{F4BBC397-202E-41E3-B8BE-94B53672DD8C}" xr6:coauthVersionLast="43" xr6:coauthVersionMax="43" xr10:uidLastSave="{00000000-0000-0000-0000-000000000000}"/>
  <bookViews>
    <workbookView xWindow="-96" yWindow="-96" windowWidth="23232" windowHeight="12696" activeTab="3" xr2:uid="{00000000-000D-0000-FFFF-FFFF00000000}"/>
  </bookViews>
  <sheets>
    <sheet name="DAY730_Solid" sheetId="2" r:id="rId1"/>
    <sheet name="DAY730_Gas" sheetId="5" r:id="rId2"/>
    <sheet name="DAY730_Fuel" sheetId="6" r:id="rId3"/>
    <sheet name="Sheet1" sheetId="7" r:id="rId4"/>
    <sheet name="Conservation8" sheetId="4" r:id="rId5"/>
    <sheet name="no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7" l="1"/>
  <c r="F13" i="7"/>
  <c r="D13" i="7"/>
  <c r="J4" i="7"/>
  <c r="J5" i="7"/>
  <c r="J6" i="7"/>
  <c r="J7" i="7"/>
  <c r="J8" i="7"/>
  <c r="J9" i="7"/>
  <c r="J10" i="7"/>
  <c r="J11" i="7"/>
  <c r="J12" i="7"/>
  <c r="J13" i="7"/>
  <c r="J14" i="7"/>
  <c r="H4" i="7"/>
  <c r="H5" i="7"/>
  <c r="H6" i="7"/>
  <c r="H7" i="7"/>
  <c r="H8" i="7"/>
  <c r="H9" i="7"/>
  <c r="H10" i="7"/>
  <c r="H11" i="7"/>
  <c r="H12" i="7"/>
  <c r="H14" i="7"/>
  <c r="F4" i="7"/>
  <c r="F5" i="7"/>
  <c r="F6" i="7"/>
  <c r="F7" i="7"/>
  <c r="F8" i="7"/>
  <c r="F9" i="7"/>
  <c r="F10" i="7"/>
  <c r="F11" i="7"/>
  <c r="F12" i="7"/>
  <c r="F14" i="7"/>
  <c r="D4" i="7"/>
  <c r="D5" i="7"/>
  <c r="D6" i="7"/>
  <c r="D7" i="7"/>
  <c r="D8" i="7"/>
  <c r="D9" i="7"/>
  <c r="D10" i="7"/>
  <c r="D11" i="7"/>
  <c r="D12" i="7"/>
  <c r="D14" i="7"/>
  <c r="J3" i="7"/>
  <c r="H3" i="7"/>
  <c r="F3" i="7"/>
  <c r="D3" i="7"/>
  <c r="D21" i="6"/>
  <c r="D22" i="6"/>
  <c r="D23" i="6"/>
  <c r="D24" i="6"/>
  <c r="D25" i="6"/>
  <c r="D26" i="6"/>
  <c r="D20" i="6"/>
  <c r="P21" i="6" l="1"/>
  <c r="P22" i="6"/>
  <c r="P23" i="6"/>
  <c r="P24" i="6"/>
  <c r="P25" i="6"/>
  <c r="P26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N21" i="6"/>
  <c r="N22" i="6"/>
  <c r="N23" i="6"/>
  <c r="N24" i="6"/>
  <c r="N25" i="6"/>
  <c r="N26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L21" i="6"/>
  <c r="L22" i="6"/>
  <c r="L23" i="6"/>
  <c r="L24" i="6"/>
  <c r="L25" i="6"/>
  <c r="L26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J21" i="6"/>
  <c r="J22" i="6"/>
  <c r="J23" i="6"/>
  <c r="J24" i="6"/>
  <c r="J25" i="6"/>
  <c r="J26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H21" i="6"/>
  <c r="H22" i="6"/>
  <c r="H23" i="6"/>
  <c r="H24" i="6"/>
  <c r="H25" i="6"/>
  <c r="H26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F21" i="6"/>
  <c r="F22" i="6"/>
  <c r="F23" i="6"/>
  <c r="F24" i="6"/>
  <c r="F25" i="6"/>
  <c r="F26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N4" i="6"/>
  <c r="N5" i="6"/>
  <c r="N6" i="6"/>
  <c r="N7" i="6"/>
  <c r="N8" i="6"/>
  <c r="N9" i="6"/>
  <c r="N10" i="6"/>
  <c r="N11" i="6"/>
  <c r="N12" i="6"/>
  <c r="N13" i="6"/>
  <c r="N14" i="6"/>
  <c r="N15" i="6"/>
  <c r="L4" i="6"/>
  <c r="L5" i="6"/>
  <c r="L6" i="6"/>
  <c r="L7" i="6"/>
  <c r="L8" i="6"/>
  <c r="L9" i="6"/>
  <c r="L10" i="6"/>
  <c r="L11" i="6"/>
  <c r="L12" i="6"/>
  <c r="L13" i="6"/>
  <c r="L14" i="6"/>
  <c r="L15" i="6"/>
  <c r="J4" i="6"/>
  <c r="J5" i="6"/>
  <c r="J6" i="6"/>
  <c r="J7" i="6"/>
  <c r="J8" i="6"/>
  <c r="J9" i="6"/>
  <c r="J10" i="6"/>
  <c r="J11" i="6"/>
  <c r="J12" i="6"/>
  <c r="J13" i="6"/>
  <c r="J14" i="6"/>
  <c r="J15" i="6"/>
  <c r="H4" i="6"/>
  <c r="H5" i="6"/>
  <c r="H6" i="6"/>
  <c r="H7" i="6"/>
  <c r="H8" i="6"/>
  <c r="H9" i="6"/>
  <c r="H10" i="6"/>
  <c r="H11" i="6"/>
  <c r="H12" i="6"/>
  <c r="H13" i="6"/>
  <c r="H14" i="6"/>
  <c r="H15" i="6"/>
  <c r="F4" i="6"/>
  <c r="F5" i="6"/>
  <c r="F6" i="6"/>
  <c r="F7" i="6"/>
  <c r="F8" i="6"/>
  <c r="F9" i="6"/>
  <c r="F10" i="6"/>
  <c r="F11" i="6"/>
  <c r="F12" i="6"/>
  <c r="F13" i="6"/>
  <c r="F14" i="6"/>
  <c r="F15" i="6"/>
  <c r="D4" i="6"/>
  <c r="D5" i="6"/>
  <c r="D6" i="6"/>
  <c r="D7" i="6"/>
  <c r="D8" i="6"/>
  <c r="D9" i="6"/>
  <c r="D10" i="6"/>
  <c r="D11" i="6"/>
  <c r="D12" i="6"/>
  <c r="D13" i="6"/>
  <c r="D14" i="6"/>
  <c r="D15" i="6"/>
  <c r="P20" i="6"/>
  <c r="N20" i="6"/>
  <c r="L20" i="6"/>
  <c r="J20" i="6"/>
  <c r="H20" i="6"/>
  <c r="F20" i="6"/>
  <c r="N3" i="6"/>
  <c r="L3" i="6"/>
  <c r="J3" i="6"/>
  <c r="H3" i="6"/>
  <c r="F3" i="6"/>
  <c r="D3" i="6"/>
  <c r="F5" i="5"/>
  <c r="F6" i="5"/>
  <c r="F7" i="5"/>
  <c r="F8" i="5"/>
  <c r="F9" i="5"/>
  <c r="F10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F4" i="5"/>
  <c r="D4" i="5"/>
  <c r="N5" i="2"/>
  <c r="N6" i="2"/>
  <c r="N7" i="2"/>
  <c r="N8" i="2"/>
  <c r="N9" i="2"/>
  <c r="N10" i="2"/>
  <c r="N11" i="2"/>
  <c r="N12" i="2"/>
  <c r="N13" i="2"/>
  <c r="N14" i="2"/>
  <c r="N15" i="2"/>
  <c r="N16" i="2"/>
  <c r="L5" i="2"/>
  <c r="L6" i="2"/>
  <c r="L7" i="2"/>
  <c r="L8" i="2"/>
  <c r="L9" i="2"/>
  <c r="L10" i="2"/>
  <c r="L11" i="2"/>
  <c r="L12" i="2"/>
  <c r="L13" i="2"/>
  <c r="L14" i="2"/>
  <c r="L15" i="2"/>
  <c r="L16" i="2"/>
  <c r="J5" i="2"/>
  <c r="J6" i="2"/>
  <c r="J7" i="2"/>
  <c r="J8" i="2"/>
  <c r="J9" i="2"/>
  <c r="J10" i="2"/>
  <c r="J11" i="2"/>
  <c r="J12" i="2"/>
  <c r="J13" i="2"/>
  <c r="J14" i="2"/>
  <c r="J15" i="2"/>
  <c r="J16" i="2"/>
  <c r="H5" i="2"/>
  <c r="H6" i="2"/>
  <c r="H7" i="2"/>
  <c r="H8" i="2"/>
  <c r="H9" i="2"/>
  <c r="H10" i="2"/>
  <c r="H11" i="2"/>
  <c r="H12" i="2"/>
  <c r="H13" i="2"/>
  <c r="H14" i="2"/>
  <c r="H15" i="2"/>
  <c r="H16" i="2"/>
  <c r="F5" i="2"/>
  <c r="F6" i="2"/>
  <c r="F7" i="2"/>
  <c r="F8" i="2"/>
  <c r="F9" i="2"/>
  <c r="F10" i="2"/>
  <c r="F11" i="2"/>
  <c r="F12" i="2"/>
  <c r="F13" i="2"/>
  <c r="F14" i="2"/>
  <c r="F15" i="2"/>
  <c r="F16" i="2"/>
  <c r="D5" i="2"/>
  <c r="D6" i="2"/>
  <c r="D7" i="2"/>
  <c r="D8" i="2"/>
  <c r="D9" i="2"/>
  <c r="D10" i="2"/>
  <c r="D11" i="2"/>
  <c r="D12" i="2"/>
  <c r="D13" i="2"/>
  <c r="D14" i="2"/>
  <c r="D15" i="2"/>
  <c r="D16" i="2"/>
  <c r="N4" i="2"/>
  <c r="L4" i="2"/>
  <c r="J4" i="2"/>
  <c r="H4" i="2"/>
  <c r="F4" i="2"/>
  <c r="D4" i="2"/>
  <c r="L16" i="6" l="1"/>
  <c r="J16" i="6"/>
  <c r="H42" i="6"/>
  <c r="P42" i="6"/>
  <c r="D16" i="6"/>
  <c r="F16" i="6"/>
  <c r="N16" i="6"/>
  <c r="D41" i="6"/>
  <c r="L41" i="6"/>
  <c r="F41" i="6"/>
  <c r="N41" i="6"/>
  <c r="H41" i="6"/>
  <c r="P41" i="6"/>
  <c r="D42" i="6"/>
  <c r="L42" i="6"/>
  <c r="J42" i="6"/>
  <c r="H16" i="6"/>
  <c r="J41" i="6"/>
  <c r="F42" i="6"/>
  <c r="N42" i="6"/>
  <c r="D25" i="5" l="1"/>
  <c r="F25" i="5"/>
  <c r="D26" i="5"/>
  <c r="F26" i="5"/>
  <c r="D17" i="2" l="1"/>
  <c r="F17" i="2"/>
  <c r="J17" i="2"/>
  <c r="N17" i="2"/>
  <c r="H17" i="2"/>
  <c r="L17" i="2"/>
  <c r="C14" i="4"/>
  <c r="F14" i="4"/>
  <c r="J13" i="4"/>
  <c r="J14" i="4" s="1"/>
  <c r="I13" i="4"/>
  <c r="I14" i="4" s="1"/>
  <c r="H13" i="4"/>
  <c r="H14" i="4" s="1"/>
  <c r="G13" i="4"/>
  <c r="F13" i="4"/>
  <c r="E13" i="4"/>
  <c r="E14" i="4" s="1"/>
  <c r="D13" i="4"/>
  <c r="D14" i="4" s="1"/>
  <c r="C13" i="4"/>
  <c r="B13" i="4"/>
  <c r="B14" i="4" s="1"/>
  <c r="G14" i="4" l="1"/>
</calcChain>
</file>

<file path=xl/sharedStrings.xml><?xml version="1.0" encoding="utf-8"?>
<sst xmlns="http://schemas.openxmlformats.org/spreadsheetml/2006/main" count="77" uniqueCount="41">
  <si>
    <t>time</t>
  </si>
  <si>
    <t>Steps</t>
  </si>
  <si>
    <t>Fuel Salt Composition</t>
  </si>
  <si>
    <t>subtotal</t>
  </si>
  <si>
    <t>total</t>
  </si>
  <si>
    <t>salt</t>
  </si>
  <si>
    <t>offgas</t>
  </si>
  <si>
    <t>solid</t>
  </si>
  <si>
    <t>TOTAL</t>
  </si>
  <si>
    <t>ERROR</t>
  </si>
  <si>
    <t>SOLID MIXTURE Composition through Time</t>
  </si>
  <si>
    <t>OFF-GAS Composition through Time</t>
  </si>
  <si>
    <t>Fuel Salt Composition through Time</t>
  </si>
  <si>
    <t>MAX ERROR (2)</t>
  </si>
  <si>
    <t>tc99</t>
  </si>
  <si>
    <t>tc99m</t>
  </si>
  <si>
    <t>mo99</t>
  </si>
  <si>
    <t>nb95</t>
  </si>
  <si>
    <t>ru103</t>
  </si>
  <si>
    <t>rh105</t>
  </si>
  <si>
    <t>Solid Trap System Composition</t>
  </si>
  <si>
    <t>211,000y</t>
  </si>
  <si>
    <t>6h</t>
  </si>
  <si>
    <t>66h</t>
  </si>
  <si>
    <t>35d</t>
  </si>
  <si>
    <t>39.2d</t>
  </si>
  <si>
    <t>35.4h</t>
  </si>
  <si>
    <t>xe135</t>
  </si>
  <si>
    <t>kr86</t>
  </si>
  <si>
    <t>u235</t>
  </si>
  <si>
    <t>u238</t>
  </si>
  <si>
    <t>u233</t>
  </si>
  <si>
    <t>th232</t>
  </si>
  <si>
    <t>pu239</t>
  </si>
  <si>
    <t>FUEL SALT AT STEP 2</t>
  </si>
  <si>
    <t>MAX ERROR</t>
  </si>
  <si>
    <t>Off-Gas System Composition</t>
  </si>
  <si>
    <t>9.14H</t>
  </si>
  <si>
    <t>STABLE</t>
  </si>
  <si>
    <t>OFF GAS AT STEP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</si>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</sst>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0" fontId="0" fillId="0" borderId="0" xfId="0" applyFill="1"/>
    <xf numFmtId="0" fontId="0" fillId="0" borderId="0" xfId="0" applyFont="1"/>
    <xf numFmtId="0" fontId="16" fillId="0" borderId="0" xfId="0" applyFont="1"/>
    <xf numFmtId="11" fontId="16" fillId="0" borderId="0" xfId="0" applyNumberFormat="1" applyFont="1"/>
    <xf numFmtId="164" fontId="16" fillId="33" borderId="0" xfId="0" applyNumberFormat="1" applyFont="1" applyFill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activeCell="J19" sqref="J19"/>
    </sheetView>
  </sheetViews>
  <sheetFormatPr defaultRowHeight="14.4" x14ac:dyDescent="0.55000000000000004"/>
  <cols>
    <col min="4" max="4" width="11.26171875" customWidth="1"/>
    <col min="6" max="6" width="11.62890625" customWidth="1"/>
  </cols>
  <sheetData>
    <row r="1" spans="1:15" x14ac:dyDescent="0.55000000000000004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55000000000000004">
      <c r="A2" s="12" t="s">
        <v>20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55000000000000004">
      <c r="B3" t="s">
        <v>0</v>
      </c>
      <c r="C3" s="3" t="s">
        <v>14</v>
      </c>
      <c r="D3" s="8" t="s">
        <v>21</v>
      </c>
      <c r="E3" t="s">
        <v>15</v>
      </c>
      <c r="F3" s="8" t="s">
        <v>22</v>
      </c>
      <c r="G3" t="s">
        <v>16</v>
      </c>
      <c r="H3" s="8" t="s">
        <v>23</v>
      </c>
      <c r="I3" t="s">
        <v>17</v>
      </c>
      <c r="J3" s="8" t="s">
        <v>24</v>
      </c>
      <c r="K3" t="s">
        <v>18</v>
      </c>
      <c r="L3" s="8" t="s">
        <v>25</v>
      </c>
      <c r="M3" s="3" t="s">
        <v>19</v>
      </c>
      <c r="N3" s="8" t="s">
        <v>26</v>
      </c>
      <c r="O3" t="s">
        <v>1</v>
      </c>
    </row>
    <row r="4" spans="1:15" x14ac:dyDescent="0.55000000000000004">
      <c r="A4">
        <v>0</v>
      </c>
      <c r="B4">
        <v>730</v>
      </c>
      <c r="C4">
        <v>8.7648903262999998</v>
      </c>
      <c r="D4" s="1">
        <f>ABS((C4-C$16)/C$16)</f>
        <v>1.2758742493818438</v>
      </c>
      <c r="E4">
        <v>3.2853034515E-3</v>
      </c>
      <c r="F4" s="1">
        <f>ABS((E4-E$16)/E$16)</f>
        <v>0.5993377483443707</v>
      </c>
      <c r="G4">
        <v>4.1015279114999997E-2</v>
      </c>
      <c r="H4" s="1">
        <f>ABS((G4-G$16)/G$16)</f>
        <v>1.6611295681062854E-3</v>
      </c>
      <c r="I4">
        <v>0.62468378672000002</v>
      </c>
      <c r="J4" s="1">
        <f>ABS((I4-I$16)/I$16)</f>
        <v>4.3636363636363674E-2</v>
      </c>
      <c r="K4">
        <v>0.36294780988000003</v>
      </c>
      <c r="L4" s="1">
        <f>ABS((K4-K$16)/K$16)</f>
        <v>4.518072289156707E-3</v>
      </c>
      <c r="M4">
        <v>4.2674935516999997E-3</v>
      </c>
      <c r="N4" s="1">
        <f>ABS((M4-M$16)/M$16)</f>
        <v>1.9830949284785373E-2</v>
      </c>
      <c r="O4">
        <v>3</v>
      </c>
    </row>
    <row r="5" spans="1:15" x14ac:dyDescent="0.55000000000000004">
      <c r="A5">
        <v>1</v>
      </c>
      <c r="B5">
        <v>730</v>
      </c>
      <c r="C5">
        <v>8.7648903262999998</v>
      </c>
      <c r="D5" s="1">
        <f t="shared" ref="D5:D16" si="0">ABS((C5-C$16)/C$16)</f>
        <v>1.2758742493818438</v>
      </c>
      <c r="E5">
        <v>3.2853034515E-3</v>
      </c>
      <c r="F5" s="1">
        <f t="shared" ref="F5:F16" si="1">ABS((E5-E$16)/E$16)</f>
        <v>0.5993377483443707</v>
      </c>
      <c r="G5">
        <v>4.1015279114999997E-2</v>
      </c>
      <c r="H5" s="1">
        <f t="shared" ref="H5:H16" si="2">ABS((G5-G$16)/G$16)</f>
        <v>1.6611295681062854E-3</v>
      </c>
      <c r="I5">
        <v>0.62468378672000002</v>
      </c>
      <c r="J5" s="1">
        <f t="shared" ref="J5:J16" si="3">ABS((I5-I$16)/I$16)</f>
        <v>4.3636363636363674E-2</v>
      </c>
      <c r="K5">
        <v>0.36294780988000003</v>
      </c>
      <c r="L5" s="1">
        <f t="shared" ref="L5:L16" si="4">ABS((K5-K$16)/K$16)</f>
        <v>4.518072289156707E-3</v>
      </c>
      <c r="M5">
        <v>4.2661331775999999E-3</v>
      </c>
      <c r="N5" s="1">
        <f t="shared" ref="N5:N16" si="5">ABS((M5-M$16)/M$16)</f>
        <v>1.9505851755526632E-2</v>
      </c>
      <c r="O5">
        <v>5</v>
      </c>
    </row>
    <row r="6" spans="1:15" x14ac:dyDescent="0.55000000000000004">
      <c r="A6">
        <v>2</v>
      </c>
      <c r="B6">
        <v>730</v>
      </c>
      <c r="C6">
        <v>8.7893770600999996</v>
      </c>
      <c r="D6" s="1">
        <f t="shared" si="0"/>
        <v>1.2822324267043448</v>
      </c>
      <c r="E6">
        <v>3.2880241997000001E-3</v>
      </c>
      <c r="F6" s="1">
        <f t="shared" si="1"/>
        <v>0.60066225165562903</v>
      </c>
      <c r="G6">
        <v>4.1042486597000001E-2</v>
      </c>
      <c r="H6" s="1">
        <f t="shared" si="2"/>
        <v>2.3255813953489014E-3</v>
      </c>
      <c r="I6">
        <v>0.62481982413000003</v>
      </c>
      <c r="J6" s="1">
        <f t="shared" si="3"/>
        <v>4.3863636363636424E-2</v>
      </c>
      <c r="K6">
        <v>0.36294780988000003</v>
      </c>
      <c r="L6" s="1">
        <f t="shared" si="4"/>
        <v>4.518072289156707E-3</v>
      </c>
      <c r="M6">
        <v>4.2702142999000003E-3</v>
      </c>
      <c r="N6" s="1">
        <f t="shared" si="5"/>
        <v>2.0481144343303059E-2</v>
      </c>
      <c r="O6">
        <v>7</v>
      </c>
    </row>
    <row r="7" spans="1:15" x14ac:dyDescent="0.55000000000000004">
      <c r="A7">
        <v>3</v>
      </c>
      <c r="B7">
        <v>730</v>
      </c>
      <c r="C7">
        <v>8.6737452615999899</v>
      </c>
      <c r="D7" s="1">
        <f t="shared" si="0"/>
        <v>1.2522077004591992</v>
      </c>
      <c r="E7">
        <v>3.2880241997000001E-3</v>
      </c>
      <c r="F7" s="1">
        <f t="shared" si="1"/>
        <v>0.60066225165562903</v>
      </c>
      <c r="G7">
        <v>4.1042486597000001E-2</v>
      </c>
      <c r="H7" s="1">
        <f t="shared" si="2"/>
        <v>2.3255813953489014E-3</v>
      </c>
      <c r="I7">
        <v>0.62495586154000005</v>
      </c>
      <c r="J7" s="1">
        <f t="shared" si="3"/>
        <v>4.4090909090909167E-2</v>
      </c>
      <c r="K7">
        <v>0.36308384728999998</v>
      </c>
      <c r="L7" s="1">
        <f t="shared" si="4"/>
        <v>4.8945783132529714E-3</v>
      </c>
      <c r="M7">
        <v>4.2742954221999998E-3</v>
      </c>
      <c r="N7" s="1">
        <f t="shared" si="5"/>
        <v>2.1456436931079275E-2</v>
      </c>
      <c r="O7">
        <v>9</v>
      </c>
    </row>
    <row r="8" spans="1:15" x14ac:dyDescent="0.55000000000000004">
      <c r="A8">
        <v>4</v>
      </c>
      <c r="B8">
        <v>730</v>
      </c>
      <c r="C8">
        <v>8.6723848874999998</v>
      </c>
      <c r="D8" s="1">
        <f t="shared" si="0"/>
        <v>1.2518544683857293</v>
      </c>
      <c r="E8">
        <v>3.2907449479000002E-3</v>
      </c>
      <c r="F8" s="1">
        <f t="shared" si="1"/>
        <v>0.60198675496688736</v>
      </c>
      <c r="G8">
        <v>4.1042486597000001E-2</v>
      </c>
      <c r="H8" s="1">
        <f t="shared" si="2"/>
        <v>2.3255813953489014E-3</v>
      </c>
      <c r="I8">
        <v>0.62495586154000005</v>
      </c>
      <c r="J8" s="1">
        <f t="shared" si="3"/>
        <v>4.4090909090909167E-2</v>
      </c>
      <c r="K8">
        <v>0.3632198847</v>
      </c>
      <c r="L8" s="1">
        <f t="shared" si="4"/>
        <v>5.2710843373493894E-3</v>
      </c>
      <c r="M8">
        <v>4.2783765444999898E-3</v>
      </c>
      <c r="N8" s="1">
        <f t="shared" si="5"/>
        <v>2.2431729518853215E-2</v>
      </c>
      <c r="O8">
        <v>11</v>
      </c>
    </row>
    <row r="9" spans="1:15" x14ac:dyDescent="0.55000000000000004">
      <c r="A9">
        <v>5</v>
      </c>
      <c r="B9">
        <v>730</v>
      </c>
      <c r="C9">
        <v>8.6669433911000002</v>
      </c>
      <c r="D9" s="1">
        <f t="shared" si="0"/>
        <v>1.2504415400918405</v>
      </c>
      <c r="E9">
        <v>3.2948260702000002E-3</v>
      </c>
      <c r="F9" s="1">
        <f t="shared" si="1"/>
        <v>0.60397350993377474</v>
      </c>
      <c r="G9">
        <v>4.1042486597000001E-2</v>
      </c>
      <c r="H9" s="1">
        <f t="shared" si="2"/>
        <v>2.3255813953489014E-3</v>
      </c>
      <c r="I9">
        <v>0.62481982413000003</v>
      </c>
      <c r="J9" s="1">
        <f t="shared" si="3"/>
        <v>4.3863636363636424E-2</v>
      </c>
      <c r="K9">
        <v>0.3632198847</v>
      </c>
      <c r="L9" s="1">
        <f t="shared" si="4"/>
        <v>5.2710843373493894E-3</v>
      </c>
      <c r="M9">
        <v>4.2824576667999997E-3</v>
      </c>
      <c r="N9" s="1">
        <f t="shared" si="5"/>
        <v>2.3407022106631918E-2</v>
      </c>
      <c r="O9">
        <v>13</v>
      </c>
    </row>
    <row r="10" spans="1:15" x14ac:dyDescent="0.55000000000000004">
      <c r="A10">
        <v>6</v>
      </c>
      <c r="B10" s="6">
        <v>730</v>
      </c>
      <c r="C10">
        <v>8.6587811464999902</v>
      </c>
      <c r="D10" s="1">
        <f t="shared" si="0"/>
        <v>1.2483221476510042</v>
      </c>
      <c r="E10">
        <v>3.3002675665999999E-3</v>
      </c>
      <c r="F10" s="1">
        <f t="shared" si="1"/>
        <v>0.60662251655629129</v>
      </c>
      <c r="G10">
        <v>4.1056090337999999E-2</v>
      </c>
      <c r="H10" s="1">
        <f t="shared" si="2"/>
        <v>2.6578073089701245E-3</v>
      </c>
      <c r="I10">
        <v>0.62468378672000002</v>
      </c>
      <c r="J10" s="1">
        <f t="shared" si="3"/>
        <v>4.3636363636363674E-2</v>
      </c>
      <c r="K10">
        <v>0.3632198847</v>
      </c>
      <c r="L10" s="1">
        <f t="shared" si="4"/>
        <v>5.2710843373493894E-3</v>
      </c>
      <c r="M10">
        <v>4.2715746740000001E-3</v>
      </c>
      <c r="N10" s="1">
        <f t="shared" si="5"/>
        <v>2.0806241872561797E-2</v>
      </c>
      <c r="O10">
        <v>15</v>
      </c>
    </row>
    <row r="11" spans="1:15" x14ac:dyDescent="0.55000000000000004">
      <c r="A11">
        <v>7</v>
      </c>
      <c r="B11">
        <v>730</v>
      </c>
      <c r="C11">
        <v>8.6451774055000001</v>
      </c>
      <c r="D11" s="1">
        <f t="shared" si="0"/>
        <v>1.244789826916284</v>
      </c>
      <c r="E11">
        <v>3.3070694371E-3</v>
      </c>
      <c r="F11" s="1">
        <f t="shared" si="1"/>
        <v>0.609933774834437</v>
      </c>
      <c r="G11">
        <v>4.1056090337999999E-2</v>
      </c>
      <c r="H11" s="1">
        <f t="shared" si="2"/>
        <v>2.6578073089701245E-3</v>
      </c>
      <c r="I11">
        <v>0.62454774931000001</v>
      </c>
      <c r="J11" s="1">
        <f t="shared" si="3"/>
        <v>4.3409090909090925E-2</v>
      </c>
      <c r="K11">
        <v>0.3632198847</v>
      </c>
      <c r="L11" s="1">
        <f t="shared" si="4"/>
        <v>5.2710843373493894E-3</v>
      </c>
      <c r="M11">
        <v>4.2715746740000001E-3</v>
      </c>
      <c r="N11" s="1">
        <f t="shared" si="5"/>
        <v>2.0806241872561797E-2</v>
      </c>
      <c r="O11">
        <v>17</v>
      </c>
    </row>
    <row r="12" spans="1:15" x14ac:dyDescent="0.55000000000000004">
      <c r="A12">
        <v>8</v>
      </c>
      <c r="B12">
        <v>730</v>
      </c>
      <c r="C12">
        <v>8.4846532617000001</v>
      </c>
      <c r="D12" s="1">
        <f t="shared" si="0"/>
        <v>1.2031084422465561</v>
      </c>
      <c r="E12">
        <v>3.3669258974999999E-3</v>
      </c>
      <c r="F12" s="1">
        <f t="shared" si="1"/>
        <v>0.63907284768211903</v>
      </c>
      <c r="G12">
        <v>4.1069694078999998E-2</v>
      </c>
      <c r="H12" s="1">
        <f t="shared" si="2"/>
        <v>2.9900332225913477E-3</v>
      </c>
      <c r="I12">
        <v>0.62277926297999997</v>
      </c>
      <c r="J12" s="1">
        <f t="shared" si="3"/>
        <v>4.0454545454545403E-2</v>
      </c>
      <c r="K12">
        <v>0.36335592210999901</v>
      </c>
      <c r="L12" s="1">
        <f t="shared" si="4"/>
        <v>5.6475903614430414E-3</v>
      </c>
      <c r="M12">
        <v>4.2797369186E-3</v>
      </c>
      <c r="N12" s="1">
        <f t="shared" si="5"/>
        <v>2.275682704811444E-2</v>
      </c>
      <c r="O12">
        <v>33</v>
      </c>
    </row>
    <row r="13" spans="1:15" x14ac:dyDescent="0.55000000000000004">
      <c r="A13">
        <v>9</v>
      </c>
      <c r="B13">
        <v>730</v>
      </c>
      <c r="C13">
        <v>8.0493335497</v>
      </c>
      <c r="D13" s="1">
        <f t="shared" si="0"/>
        <v>1.0900741787354293</v>
      </c>
      <c r="E13">
        <v>3.4485483435000002E-3</v>
      </c>
      <c r="F13" s="1">
        <f t="shared" si="1"/>
        <v>0.67880794701986757</v>
      </c>
      <c r="G13">
        <v>4.1056090337999999E-2</v>
      </c>
      <c r="H13" s="1">
        <f t="shared" si="2"/>
        <v>2.6578073089701245E-3</v>
      </c>
      <c r="I13">
        <v>0.61584135507000004</v>
      </c>
      <c r="J13" s="1">
        <f t="shared" si="3"/>
        <v>2.8863636363636432E-2</v>
      </c>
      <c r="K13">
        <v>0.36308384728999998</v>
      </c>
      <c r="L13" s="1">
        <f t="shared" si="4"/>
        <v>4.8945783132529714E-3</v>
      </c>
      <c r="M13">
        <v>4.1382580121999898E-3</v>
      </c>
      <c r="N13" s="1">
        <f t="shared" si="5"/>
        <v>1.1053315994800864E-2</v>
      </c>
      <c r="O13">
        <v>65</v>
      </c>
    </row>
    <row r="14" spans="1:15" x14ac:dyDescent="0.55000000000000004">
      <c r="A14">
        <v>10</v>
      </c>
      <c r="B14">
        <v>730</v>
      </c>
      <c r="C14">
        <v>6.9120608021000001</v>
      </c>
      <c r="D14" s="1">
        <f t="shared" si="0"/>
        <v>0.7947721653126103</v>
      </c>
      <c r="E14">
        <v>3.2227262429E-3</v>
      </c>
      <c r="F14" s="1">
        <f t="shared" si="1"/>
        <v>0.56887417218543035</v>
      </c>
      <c r="G14">
        <v>4.1042486597000001E-2</v>
      </c>
      <c r="H14" s="1">
        <f t="shared" si="2"/>
        <v>2.3255813953489014E-3</v>
      </c>
      <c r="I14">
        <v>0.61244041981999997</v>
      </c>
      <c r="J14" s="1">
        <f t="shared" si="3"/>
        <v>2.3181818181818133E-2</v>
      </c>
      <c r="K14">
        <v>0.36294780988000003</v>
      </c>
      <c r="L14" s="1">
        <f t="shared" si="4"/>
        <v>4.518072289156707E-3</v>
      </c>
      <c r="M14">
        <v>4.0035809762999997E-3</v>
      </c>
      <c r="N14" s="1">
        <f t="shared" si="5"/>
        <v>4.3237971391417496E-2</v>
      </c>
      <c r="O14">
        <v>129</v>
      </c>
    </row>
    <row r="15" spans="1:15" x14ac:dyDescent="0.55000000000000004">
      <c r="A15">
        <v>11</v>
      </c>
      <c r="B15">
        <v>730</v>
      </c>
      <c r="C15">
        <v>5.4224511625999998</v>
      </c>
      <c r="D15" s="1">
        <f t="shared" si="0"/>
        <v>0.40798304486047327</v>
      </c>
      <c r="E15">
        <v>2.8254970056999901E-3</v>
      </c>
      <c r="F15" s="1">
        <f t="shared" si="1"/>
        <v>0.37549668874171693</v>
      </c>
      <c r="G15">
        <v>4.1001675373999999E-2</v>
      </c>
      <c r="H15" s="1">
        <f t="shared" si="2"/>
        <v>1.3289036544850623E-3</v>
      </c>
      <c r="I15">
        <v>0.60754307305999999</v>
      </c>
      <c r="J15" s="1">
        <f t="shared" si="3"/>
        <v>1.4999999999999989E-2</v>
      </c>
      <c r="K15">
        <v>0.36240366023999998</v>
      </c>
      <c r="L15" s="1">
        <f t="shared" si="4"/>
        <v>3.0120481927710359E-3</v>
      </c>
      <c r="M15">
        <v>4.2348445733000001E-3</v>
      </c>
      <c r="N15" s="1">
        <f t="shared" si="5"/>
        <v>1.2028608582574802E-2</v>
      </c>
      <c r="O15">
        <v>257</v>
      </c>
    </row>
    <row r="16" spans="1:15" x14ac:dyDescent="0.55000000000000004">
      <c r="A16">
        <v>12</v>
      </c>
      <c r="B16">
        <v>730</v>
      </c>
      <c r="C16">
        <v>3.8512190771000001</v>
      </c>
      <c r="D16" s="1">
        <f t="shared" si="0"/>
        <v>0</v>
      </c>
      <c r="E16">
        <v>2.0541648910000002E-3</v>
      </c>
      <c r="F16" s="1">
        <f t="shared" si="1"/>
        <v>0</v>
      </c>
      <c r="G16">
        <v>4.0947260409999998E-2</v>
      </c>
      <c r="H16" s="1">
        <f t="shared" si="2"/>
        <v>0</v>
      </c>
      <c r="I16">
        <v>0.598564604</v>
      </c>
      <c r="J16" s="1">
        <f t="shared" si="3"/>
        <v>0</v>
      </c>
      <c r="K16">
        <v>0.36131536096</v>
      </c>
      <c r="L16" s="1">
        <f t="shared" si="4"/>
        <v>0</v>
      </c>
      <c r="M16">
        <v>4.1845107316E-3</v>
      </c>
      <c r="N16" s="1">
        <f t="shared" si="5"/>
        <v>0</v>
      </c>
      <c r="O16">
        <v>513</v>
      </c>
    </row>
    <row r="17" spans="1:14" x14ac:dyDescent="0.55000000000000004">
      <c r="A17" s="11" t="s">
        <v>13</v>
      </c>
      <c r="B17" s="11"/>
      <c r="C17" s="11"/>
      <c r="D17" s="1">
        <f>MAX(D4:D14)</f>
        <v>1.2822324267043448</v>
      </c>
      <c r="E17" s="1"/>
      <c r="F17" s="1">
        <f>MAX(F4:F14)</f>
        <v>0.67880794701986757</v>
      </c>
      <c r="G17" s="1"/>
      <c r="H17" s="1">
        <f>MAX(H4:H14)</f>
        <v>2.9900332225913477E-3</v>
      </c>
      <c r="I17" s="1"/>
      <c r="J17" s="1">
        <f>MAX(J4:J14)</f>
        <v>4.4090909090909167E-2</v>
      </c>
      <c r="K17" s="1"/>
      <c r="L17" s="1">
        <f>MAX(L4:L14)</f>
        <v>5.6475903614430414E-3</v>
      </c>
      <c r="M17" s="1"/>
      <c r="N17" s="1">
        <f>MAX(N4:N14)</f>
        <v>4.3237971391417496E-2</v>
      </c>
    </row>
    <row r="18" spans="1:14" x14ac:dyDescent="0.55000000000000004">
      <c r="E18" s="2"/>
      <c r="F18" s="2"/>
      <c r="G18" s="2"/>
      <c r="H18" s="2"/>
      <c r="I18" s="2"/>
    </row>
    <row r="19" spans="1:14" x14ac:dyDescent="0.55000000000000004">
      <c r="E19" s="2"/>
      <c r="F19" s="2"/>
      <c r="G19" s="2"/>
      <c r="H19" s="2"/>
      <c r="I19" s="2"/>
    </row>
  </sheetData>
  <mergeCells count="2">
    <mergeCell ref="A17:C17"/>
    <mergeCell ref="A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A8F5-3273-45A8-9BDA-014AF496CA3E}">
  <dimension ref="A1:G27"/>
  <sheetViews>
    <sheetView workbookViewId="0">
      <selection activeCell="G22" sqref="G22:G24"/>
    </sheetView>
  </sheetViews>
  <sheetFormatPr defaultRowHeight="14.4" x14ac:dyDescent="0.55000000000000004"/>
  <cols>
    <col min="3" max="4" width="11.26171875" customWidth="1"/>
    <col min="5" max="6" width="11.62890625" customWidth="1"/>
  </cols>
  <sheetData>
    <row r="1" spans="1:7" x14ac:dyDescent="0.55000000000000004">
      <c r="A1" s="5"/>
      <c r="B1" s="5"/>
      <c r="C1" s="5"/>
      <c r="D1" s="5"/>
      <c r="E1" s="5"/>
      <c r="F1" s="5"/>
      <c r="G1" s="5"/>
    </row>
    <row r="2" spans="1:7" x14ac:dyDescent="0.55000000000000004">
      <c r="A2" s="13" t="s">
        <v>36</v>
      </c>
      <c r="B2" s="13"/>
      <c r="C2" s="13"/>
      <c r="D2" s="13"/>
      <c r="E2" s="13"/>
      <c r="F2" s="13"/>
      <c r="G2" s="13"/>
    </row>
    <row r="3" spans="1:7" x14ac:dyDescent="0.55000000000000004">
      <c r="B3" t="s">
        <v>0</v>
      </c>
      <c r="C3" s="3" t="s">
        <v>27</v>
      </c>
      <c r="D3" s="8" t="s">
        <v>37</v>
      </c>
      <c r="E3" t="s">
        <v>28</v>
      </c>
      <c r="F3" s="8" t="s">
        <v>38</v>
      </c>
      <c r="G3" t="s">
        <v>1</v>
      </c>
    </row>
    <row r="4" spans="1:7" x14ac:dyDescent="0.55000000000000004">
      <c r="A4">
        <v>0</v>
      </c>
      <c r="B4">
        <v>730</v>
      </c>
      <c r="C4">
        <v>8.6234114198999994E-3</v>
      </c>
      <c r="D4" s="1">
        <f>ABS((C4-C$24)/C$24)</f>
        <v>4.432383536861053E-2</v>
      </c>
      <c r="E4">
        <v>2.3724924303999999</v>
      </c>
      <c r="F4" s="1">
        <f>ABS((E4-E$24)/E$24)</f>
        <v>1.1337868480725672E-2</v>
      </c>
      <c r="G4">
        <v>1</v>
      </c>
    </row>
    <row r="5" spans="1:7" x14ac:dyDescent="0.55000000000000004">
      <c r="A5">
        <v>1</v>
      </c>
      <c r="B5">
        <v>730</v>
      </c>
      <c r="C5">
        <v>8.6179699235000001E-3</v>
      </c>
      <c r="D5" s="1">
        <f t="shared" ref="D5:D24" si="0">ABS((C5-C$24)/C$24)</f>
        <v>4.492688074777524E-2</v>
      </c>
      <c r="E5">
        <v>2.3425642002</v>
      </c>
      <c r="F5" s="1">
        <f t="shared" ref="F5:F24" si="1">ABS((E5-E$24)/E$24)</f>
        <v>2.3809523809523819E-2</v>
      </c>
      <c r="G5">
        <v>2</v>
      </c>
    </row>
    <row r="6" spans="1:7" x14ac:dyDescent="0.55000000000000004">
      <c r="A6">
        <v>2</v>
      </c>
      <c r="B6">
        <v>730</v>
      </c>
      <c r="C6">
        <v>8.6179699235000001E-3</v>
      </c>
      <c r="D6" s="1">
        <f t="shared" si="0"/>
        <v>4.492688074777524E-2</v>
      </c>
      <c r="E6">
        <v>2.3425642002</v>
      </c>
      <c r="F6" s="1">
        <f t="shared" si="1"/>
        <v>2.3809523809523819E-2</v>
      </c>
      <c r="G6">
        <v>4</v>
      </c>
    </row>
    <row r="7" spans="1:7" x14ac:dyDescent="0.55000000000000004">
      <c r="A7">
        <v>3</v>
      </c>
      <c r="B7">
        <v>730</v>
      </c>
      <c r="C7">
        <v>8.6234114198999994E-3</v>
      </c>
      <c r="D7" s="1">
        <f t="shared" si="0"/>
        <v>4.432383536861053E-2</v>
      </c>
      <c r="E7">
        <v>2.3670509339999999</v>
      </c>
      <c r="F7" s="1">
        <f t="shared" si="1"/>
        <v>1.3605442176870807E-2</v>
      </c>
      <c r="G7">
        <v>8</v>
      </c>
    </row>
    <row r="8" spans="1:7" x14ac:dyDescent="0.55000000000000004">
      <c r="A8">
        <v>4</v>
      </c>
      <c r="B8">
        <v>730</v>
      </c>
      <c r="C8">
        <v>8.6261321681000008E-3</v>
      </c>
      <c r="D8" s="1">
        <f t="shared" si="0"/>
        <v>4.4022312679027981E-2</v>
      </c>
      <c r="E8">
        <v>2.38609617139999</v>
      </c>
      <c r="F8" s="1">
        <f t="shared" si="1"/>
        <v>5.6689342403669993E-3</v>
      </c>
      <c r="G8">
        <v>16</v>
      </c>
    </row>
    <row r="9" spans="1:7" x14ac:dyDescent="0.55000000000000004">
      <c r="A9">
        <v>5</v>
      </c>
      <c r="B9">
        <v>730</v>
      </c>
      <c r="C9">
        <v>8.6288529162999901E-3</v>
      </c>
      <c r="D9" s="1">
        <f t="shared" si="0"/>
        <v>4.3720789989446777E-2</v>
      </c>
      <c r="E9">
        <v>2.3969791641999998</v>
      </c>
      <c r="F9" s="1">
        <f t="shared" si="1"/>
        <v>1.1337868480726597E-3</v>
      </c>
      <c r="G9">
        <v>32</v>
      </c>
    </row>
    <row r="10" spans="1:7" x14ac:dyDescent="0.55000000000000004">
      <c r="A10">
        <v>6</v>
      </c>
      <c r="B10">
        <v>730</v>
      </c>
      <c r="C10">
        <v>8.6356547867999997E-3</v>
      </c>
      <c r="D10" s="1">
        <f t="shared" si="0"/>
        <v>4.2966983265489735E-2</v>
      </c>
      <c r="E10">
        <v>2.4010602864999999</v>
      </c>
      <c r="F10" s="1">
        <f t="shared" si="1"/>
        <v>5.6689342403623728E-4</v>
      </c>
      <c r="G10">
        <v>64</v>
      </c>
    </row>
    <row r="11" spans="1:7" x14ac:dyDescent="0.55000000000000004">
      <c r="A11" t="s">
        <v>39</v>
      </c>
      <c r="D11" s="1"/>
      <c r="F11" s="1"/>
    </row>
    <row r="12" spans="1:7" x14ac:dyDescent="0.55000000000000004">
      <c r="A12">
        <v>0</v>
      </c>
      <c r="B12">
        <v>730</v>
      </c>
      <c r="C12">
        <v>8.6179699235000001E-3</v>
      </c>
      <c r="D12" s="1">
        <f t="shared" si="0"/>
        <v>4.492688074777524E-2</v>
      </c>
      <c r="E12">
        <v>2.4037810347000002</v>
      </c>
      <c r="F12" s="1">
        <f t="shared" si="1"/>
        <v>1.700680272108897E-3</v>
      </c>
      <c r="G12">
        <v>3</v>
      </c>
    </row>
    <row r="13" spans="1:7" x14ac:dyDescent="0.55000000000000004">
      <c r="A13">
        <v>1</v>
      </c>
      <c r="B13">
        <v>730</v>
      </c>
      <c r="C13">
        <v>8.6179699235000001E-3</v>
      </c>
      <c r="D13" s="1">
        <f t="shared" si="0"/>
        <v>4.492688074777524E-2</v>
      </c>
      <c r="E13">
        <v>2.4037810347000002</v>
      </c>
      <c r="F13" s="1">
        <f t="shared" si="1"/>
        <v>1.700680272108897E-3</v>
      </c>
      <c r="G13">
        <v>5</v>
      </c>
    </row>
    <row r="14" spans="1:7" x14ac:dyDescent="0.55000000000000004">
      <c r="A14">
        <v>2</v>
      </c>
      <c r="B14">
        <v>730</v>
      </c>
      <c r="C14">
        <v>8.6206906716999997E-3</v>
      </c>
      <c r="D14" s="1">
        <f t="shared" si="0"/>
        <v>4.4625358058192885E-2</v>
      </c>
      <c r="E14">
        <v>2.4037810347000002</v>
      </c>
      <c r="F14" s="1">
        <f t="shared" si="1"/>
        <v>1.700680272108897E-3</v>
      </c>
      <c r="G14">
        <v>7</v>
      </c>
    </row>
    <row r="15" spans="1:7" x14ac:dyDescent="0.55000000000000004">
      <c r="A15">
        <v>3</v>
      </c>
      <c r="B15">
        <v>730</v>
      </c>
      <c r="C15">
        <v>8.6234114198999994E-3</v>
      </c>
      <c r="D15" s="1">
        <f t="shared" si="0"/>
        <v>4.432383536861053E-2</v>
      </c>
      <c r="E15">
        <v>2.4037810347000002</v>
      </c>
      <c r="F15" s="1">
        <f t="shared" si="1"/>
        <v>1.700680272108897E-3</v>
      </c>
      <c r="G15">
        <v>9</v>
      </c>
    </row>
    <row r="16" spans="1:7" x14ac:dyDescent="0.55000000000000004">
      <c r="A16">
        <v>4</v>
      </c>
      <c r="B16">
        <v>730</v>
      </c>
      <c r="C16">
        <v>8.6247717939999993E-3</v>
      </c>
      <c r="D16" s="1">
        <f t="shared" si="0"/>
        <v>4.4173074023819349E-2</v>
      </c>
      <c r="E16">
        <v>2.4037810347000002</v>
      </c>
      <c r="F16" s="1">
        <f t="shared" si="1"/>
        <v>1.700680272108897E-3</v>
      </c>
      <c r="G16">
        <v>11</v>
      </c>
    </row>
    <row r="17" spans="1:7" x14ac:dyDescent="0.55000000000000004">
      <c r="A17">
        <v>5</v>
      </c>
      <c r="B17">
        <v>730</v>
      </c>
      <c r="C17">
        <v>8.6247717939999993E-3</v>
      </c>
      <c r="D17" s="1">
        <f t="shared" si="0"/>
        <v>4.4173074023819349E-2</v>
      </c>
      <c r="E17">
        <v>2.4051414088</v>
      </c>
      <c r="F17" s="1">
        <f t="shared" si="1"/>
        <v>2.2675736961451343E-3</v>
      </c>
      <c r="G17">
        <v>13</v>
      </c>
    </row>
    <row r="18" spans="1:7" x14ac:dyDescent="0.55000000000000004">
      <c r="A18">
        <v>6</v>
      </c>
      <c r="B18">
        <v>730</v>
      </c>
      <c r="C18">
        <v>8.6261321681000008E-3</v>
      </c>
      <c r="D18" s="1">
        <f t="shared" si="0"/>
        <v>4.4022312679027981E-2</v>
      </c>
      <c r="E18">
        <v>2.4051414088</v>
      </c>
      <c r="F18" s="1">
        <f t="shared" si="1"/>
        <v>2.2675736961451343E-3</v>
      </c>
      <c r="G18">
        <v>15</v>
      </c>
    </row>
    <row r="19" spans="1:7" x14ac:dyDescent="0.55000000000000004">
      <c r="A19">
        <v>7</v>
      </c>
      <c r="B19">
        <v>730</v>
      </c>
      <c r="C19">
        <v>8.6261321681000008E-3</v>
      </c>
      <c r="D19" s="1">
        <f t="shared" si="0"/>
        <v>4.4022312679027981E-2</v>
      </c>
      <c r="E19">
        <v>2.4051414088</v>
      </c>
      <c r="F19" s="1">
        <f t="shared" si="1"/>
        <v>2.2675736961451343E-3</v>
      </c>
      <c r="G19">
        <v>17</v>
      </c>
    </row>
    <row r="20" spans="1:7" x14ac:dyDescent="0.55000000000000004">
      <c r="A20">
        <v>8</v>
      </c>
      <c r="B20">
        <v>730</v>
      </c>
      <c r="C20">
        <v>8.6288529162999901E-3</v>
      </c>
      <c r="D20" s="1">
        <f t="shared" si="0"/>
        <v>4.3720789989446777E-2</v>
      </c>
      <c r="E20">
        <v>2.4051414088</v>
      </c>
      <c r="F20" s="1">
        <f t="shared" si="1"/>
        <v>2.2675736961451343E-3</v>
      </c>
      <c r="G20">
        <v>33</v>
      </c>
    </row>
    <row r="21" spans="1:7" x14ac:dyDescent="0.55000000000000004">
      <c r="A21">
        <v>9</v>
      </c>
      <c r="B21">
        <v>730</v>
      </c>
      <c r="C21">
        <v>8.6356547867999997E-3</v>
      </c>
      <c r="D21" s="1">
        <f t="shared" si="0"/>
        <v>4.2966983265489735E-2</v>
      </c>
      <c r="E21">
        <v>2.4051414088</v>
      </c>
      <c r="F21" s="1">
        <f t="shared" si="1"/>
        <v>2.2675736961451343E-3</v>
      </c>
      <c r="G21">
        <v>65</v>
      </c>
    </row>
    <row r="22" spans="1:7" x14ac:dyDescent="0.55000000000000004">
      <c r="A22">
        <v>10</v>
      </c>
      <c r="B22">
        <v>730</v>
      </c>
      <c r="C22">
        <v>8.6547000241999992E-3</v>
      </c>
      <c r="D22" s="1">
        <f t="shared" si="0"/>
        <v>4.0856324438413055E-2</v>
      </c>
      <c r="E22">
        <v>2.4051414088</v>
      </c>
      <c r="F22" s="1">
        <f t="shared" si="1"/>
        <v>2.2675736961451343E-3</v>
      </c>
      <c r="G22">
        <v>129</v>
      </c>
    </row>
    <row r="23" spans="1:7" x14ac:dyDescent="0.55000000000000004">
      <c r="A23">
        <v>11</v>
      </c>
      <c r="B23">
        <v>730</v>
      </c>
      <c r="C23">
        <v>8.7880166859999904E-3</v>
      </c>
      <c r="D23" s="1">
        <f t="shared" si="0"/>
        <v>2.6081712648876852E-2</v>
      </c>
      <c r="E23">
        <v>2.4065017828999999</v>
      </c>
      <c r="F23" s="1">
        <f t="shared" si="1"/>
        <v>2.8344671201813716E-3</v>
      </c>
      <c r="G23">
        <v>257</v>
      </c>
    </row>
    <row r="24" spans="1:7" x14ac:dyDescent="0.55000000000000004">
      <c r="A24">
        <v>12</v>
      </c>
      <c r="B24">
        <v>730</v>
      </c>
      <c r="C24">
        <v>9.0233614052999903E-3</v>
      </c>
      <c r="D24" s="1">
        <f t="shared" si="0"/>
        <v>0</v>
      </c>
      <c r="E24">
        <v>2.3996999124</v>
      </c>
      <c r="F24" s="1">
        <f t="shared" si="1"/>
        <v>0</v>
      </c>
      <c r="G24">
        <v>513</v>
      </c>
    </row>
    <row r="25" spans="1:7" x14ac:dyDescent="0.55000000000000004">
      <c r="A25" s="11" t="s">
        <v>35</v>
      </c>
      <c r="B25" s="11"/>
      <c r="C25" s="11"/>
      <c r="D25" s="10">
        <f>MAX(D4:D10)</f>
        <v>4.492688074777524E-2</v>
      </c>
      <c r="E25" s="10"/>
      <c r="F25" s="10">
        <f t="shared" ref="F25" si="2">MAX(F4:F10)</f>
        <v>2.3809523809523819E-2</v>
      </c>
      <c r="G25" s="3"/>
    </row>
    <row r="26" spans="1:7" x14ac:dyDescent="0.55000000000000004">
      <c r="A26" s="11" t="s">
        <v>13</v>
      </c>
      <c r="B26" s="11"/>
      <c r="C26" s="11"/>
      <c r="D26" s="1">
        <f>MAX(D12:D21)</f>
        <v>4.492688074777524E-2</v>
      </c>
      <c r="E26" s="1"/>
      <c r="F26" s="1">
        <f t="shared" ref="F26" si="3">MAX(F12:F21)</f>
        <v>2.2675736961451343E-3</v>
      </c>
    </row>
    <row r="27" spans="1:7" x14ac:dyDescent="0.55000000000000004">
      <c r="E27" s="2"/>
      <c r="F27" s="2"/>
    </row>
  </sheetData>
  <mergeCells count="3">
    <mergeCell ref="A26:C26"/>
    <mergeCell ref="A2:G2"/>
    <mergeCell ref="A25:C25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DFE6-6D90-423A-8D32-05A4BEEECCCC}">
  <dimension ref="A1:X46"/>
  <sheetViews>
    <sheetView topLeftCell="A16" workbookViewId="0">
      <selection activeCell="D20" sqref="D20"/>
    </sheetView>
  </sheetViews>
  <sheetFormatPr defaultRowHeight="14.4" x14ac:dyDescent="0.55000000000000004"/>
  <cols>
    <col min="4" max="4" width="11.26171875" customWidth="1"/>
    <col min="6" max="6" width="11.62890625" customWidth="1"/>
  </cols>
  <sheetData>
    <row r="1" spans="1:17" x14ac:dyDescent="0.55000000000000004">
      <c r="A1" s="12" t="s">
        <v>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x14ac:dyDescent="0.55000000000000004">
      <c r="B2" t="s">
        <v>0</v>
      </c>
      <c r="C2" s="3" t="s">
        <v>14</v>
      </c>
      <c r="E2" t="s">
        <v>15</v>
      </c>
      <c r="G2" t="s">
        <v>16</v>
      </c>
      <c r="I2" t="s">
        <v>17</v>
      </c>
      <c r="K2" t="s">
        <v>18</v>
      </c>
      <c r="M2" s="3" t="s">
        <v>19</v>
      </c>
      <c r="O2" t="s">
        <v>1</v>
      </c>
    </row>
    <row r="3" spans="1:17" x14ac:dyDescent="0.55000000000000004">
      <c r="A3">
        <v>0</v>
      </c>
      <c r="B3">
        <v>730</v>
      </c>
      <c r="C3">
        <v>9.9647402825000001E-4</v>
      </c>
      <c r="D3" s="1">
        <f>ABS((C3-C$15)/C$15)</f>
        <v>1.1480938416422286</v>
      </c>
      <c r="E3">
        <v>5.1204481124E-4</v>
      </c>
      <c r="F3" s="1">
        <f>ABS((E3-E$15)/E$15)</f>
        <v>0.5996600084997874</v>
      </c>
      <c r="G3">
        <v>6.39375827E-3</v>
      </c>
      <c r="H3" s="1">
        <f>ABS((G3-G$15)/G$15)</f>
        <v>1.9185674696227269E-3</v>
      </c>
      <c r="I3">
        <v>7.6493835643E-3</v>
      </c>
      <c r="J3" s="1">
        <f>ABS((I3-I$15)/I$15)</f>
        <v>4.3809170224614849E-2</v>
      </c>
      <c r="K3">
        <v>3.9763734943000003E-3</v>
      </c>
      <c r="L3" s="1">
        <f>ABS((K3-K$15)/K$15)</f>
        <v>4.4673539518901642E-3</v>
      </c>
      <c r="M3">
        <v>7.9935582115999901E-4</v>
      </c>
      <c r="N3" s="1">
        <f>ABS((M3-M$15)/M$15)</f>
        <v>2.2802436901652304E-2</v>
      </c>
      <c r="O3">
        <v>3</v>
      </c>
    </row>
    <row r="4" spans="1:17" x14ac:dyDescent="0.55000000000000004">
      <c r="A4">
        <v>1</v>
      </c>
      <c r="B4">
        <v>730</v>
      </c>
      <c r="C4">
        <v>9.9661006565999999E-4</v>
      </c>
      <c r="D4" s="1">
        <f t="shared" ref="D4:D15" si="0">ABS((C4-C$15)/C$15)</f>
        <v>1.1483870967741934</v>
      </c>
      <c r="E4">
        <v>5.1204481124E-4</v>
      </c>
      <c r="F4" s="1">
        <f t="shared" ref="F4:F15" si="1">ABS((E4-E$15)/E$15)</f>
        <v>0.5996600084997874</v>
      </c>
      <c r="G4">
        <v>6.39375827E-3</v>
      </c>
      <c r="H4" s="1">
        <f t="shared" ref="H4:H15" si="2">ABS((G4-G$15)/G$15)</f>
        <v>1.9185674696227269E-3</v>
      </c>
      <c r="I4">
        <v>7.6480231902000002E-3</v>
      </c>
      <c r="J4" s="1">
        <f t="shared" ref="J4:J15" si="3">ABS((I4-I$15)/I$15)</f>
        <v>4.3623538147391921E-2</v>
      </c>
      <c r="K4">
        <v>3.9763734943000003E-3</v>
      </c>
      <c r="L4" s="1">
        <f t="shared" ref="L4:L15" si="4">ABS((K4-K$15)/K$15)</f>
        <v>4.4673539518901642E-3</v>
      </c>
      <c r="M4">
        <v>7.9921978375000001E-4</v>
      </c>
      <c r="N4" s="1">
        <f t="shared" ref="N4:N15" si="5">ABS((M4-M$15)/M$15)</f>
        <v>2.2628372497824158E-2</v>
      </c>
      <c r="O4">
        <v>5</v>
      </c>
    </row>
    <row r="5" spans="1:17" x14ac:dyDescent="0.55000000000000004">
      <c r="A5">
        <v>2</v>
      </c>
      <c r="B5">
        <v>730</v>
      </c>
      <c r="C5">
        <v>9.9674610306999998E-4</v>
      </c>
      <c r="D5" s="1">
        <f t="shared" si="0"/>
        <v>1.1486803519061581</v>
      </c>
      <c r="E5">
        <v>5.1218084864999998E-4</v>
      </c>
      <c r="F5" s="1">
        <f t="shared" si="1"/>
        <v>0.60008499787505298</v>
      </c>
      <c r="G5">
        <v>6.3951186440999999E-3</v>
      </c>
      <c r="H5" s="1">
        <f t="shared" si="2"/>
        <v>2.1317416329141108E-3</v>
      </c>
      <c r="I5">
        <v>7.6507439383999998E-3</v>
      </c>
      <c r="J5" s="1">
        <f t="shared" si="3"/>
        <v>4.399480230183777E-2</v>
      </c>
      <c r="K5">
        <v>3.9763734943000003E-3</v>
      </c>
      <c r="L5" s="1">
        <f t="shared" si="4"/>
        <v>4.4673539518901642E-3</v>
      </c>
      <c r="M5">
        <v>7.9935582115999901E-4</v>
      </c>
      <c r="N5" s="1">
        <f t="shared" si="5"/>
        <v>2.2802436901652304E-2</v>
      </c>
      <c r="O5">
        <v>7</v>
      </c>
    </row>
    <row r="6" spans="1:17" s="7" customFormat="1" x14ac:dyDescent="0.55000000000000004">
      <c r="A6">
        <v>3</v>
      </c>
      <c r="B6">
        <v>730</v>
      </c>
      <c r="C6">
        <v>9.9701817788999995E-4</v>
      </c>
      <c r="D6" s="1">
        <f t="shared" si="0"/>
        <v>1.1492668621700877</v>
      </c>
      <c r="E6">
        <v>5.1231688605999997E-4</v>
      </c>
      <c r="F6" s="1">
        <f t="shared" si="1"/>
        <v>0.60050998725031857</v>
      </c>
      <c r="G6">
        <v>6.3964790181999997E-3</v>
      </c>
      <c r="H6" s="1">
        <f t="shared" si="2"/>
        <v>2.3449157962054947E-3</v>
      </c>
      <c r="I6">
        <v>7.6521043124999997E-3</v>
      </c>
      <c r="J6" s="1">
        <f t="shared" si="3"/>
        <v>4.418043437906069E-2</v>
      </c>
      <c r="K6">
        <v>3.9777338684000001E-3</v>
      </c>
      <c r="L6" s="1">
        <f t="shared" si="4"/>
        <v>4.8109965635739719E-3</v>
      </c>
      <c r="M6">
        <v>7.9962789597999996E-4</v>
      </c>
      <c r="N6" s="1">
        <f t="shared" si="5"/>
        <v>2.3150565709312346E-2</v>
      </c>
      <c r="O6">
        <v>9</v>
      </c>
    </row>
    <row r="7" spans="1:17" x14ac:dyDescent="0.55000000000000004">
      <c r="A7">
        <v>4</v>
      </c>
      <c r="B7">
        <v>730</v>
      </c>
      <c r="C7">
        <v>9.9715421529999993E-4</v>
      </c>
      <c r="D7" s="1">
        <f t="shared" si="0"/>
        <v>1.1495601173020524</v>
      </c>
      <c r="E7">
        <v>5.1245292346999995E-4</v>
      </c>
      <c r="F7" s="1">
        <f t="shared" si="1"/>
        <v>0.60093497662558415</v>
      </c>
      <c r="G7">
        <v>6.3978393923000004E-3</v>
      </c>
      <c r="H7" s="1">
        <f t="shared" si="2"/>
        <v>2.5580899594970148E-3</v>
      </c>
      <c r="I7">
        <v>7.6507439383999998E-3</v>
      </c>
      <c r="J7" s="1">
        <f t="shared" si="3"/>
        <v>4.399480230183777E-2</v>
      </c>
      <c r="K7">
        <v>3.9790942425E-3</v>
      </c>
      <c r="L7" s="1">
        <f t="shared" si="4"/>
        <v>5.1546391752577804E-3</v>
      </c>
      <c r="M7">
        <v>7.9976393338999897E-4</v>
      </c>
      <c r="N7" s="1">
        <f t="shared" si="5"/>
        <v>2.3324630113140492E-2</v>
      </c>
      <c r="O7">
        <v>11</v>
      </c>
    </row>
    <row r="8" spans="1:17" x14ac:dyDescent="0.55000000000000004">
      <c r="A8">
        <v>5</v>
      </c>
      <c r="B8">
        <v>730</v>
      </c>
      <c r="C8">
        <v>9.9729025270999991E-4</v>
      </c>
      <c r="D8" s="1">
        <f t="shared" si="0"/>
        <v>1.1498533724340172</v>
      </c>
      <c r="E8">
        <v>5.1245292346999995E-4</v>
      </c>
      <c r="F8" s="1">
        <f t="shared" si="1"/>
        <v>0.60093497662558415</v>
      </c>
      <c r="G8">
        <v>6.3978393923000004E-3</v>
      </c>
      <c r="H8" s="1">
        <f t="shared" si="2"/>
        <v>2.5580899594970148E-3</v>
      </c>
      <c r="I8">
        <v>7.6493835643E-3</v>
      </c>
      <c r="J8" s="1">
        <f t="shared" si="3"/>
        <v>4.3809170224614849E-2</v>
      </c>
      <c r="K8">
        <v>3.9790942425E-3</v>
      </c>
      <c r="L8" s="1">
        <f t="shared" si="4"/>
        <v>5.1546391752577804E-3</v>
      </c>
      <c r="M8">
        <v>7.9989997080000003E-4</v>
      </c>
      <c r="N8" s="1">
        <f t="shared" si="5"/>
        <v>2.3498694516971275E-2</v>
      </c>
      <c r="O8">
        <v>13</v>
      </c>
    </row>
    <row r="9" spans="1:17" x14ac:dyDescent="0.55000000000000004">
      <c r="A9">
        <v>6</v>
      </c>
      <c r="B9" s="6">
        <v>730</v>
      </c>
      <c r="C9">
        <v>9.974262901199999E-4</v>
      </c>
      <c r="D9" s="1">
        <f t="shared" si="0"/>
        <v>1.1501466275659822</v>
      </c>
      <c r="E9">
        <v>5.1245292346999995E-4</v>
      </c>
      <c r="F9" s="1">
        <f t="shared" si="1"/>
        <v>0.60093497662558415</v>
      </c>
      <c r="G9">
        <v>6.3991997664000003E-3</v>
      </c>
      <c r="H9" s="1">
        <f t="shared" si="2"/>
        <v>2.7712641227883987E-3</v>
      </c>
      <c r="I9">
        <v>7.6480231902000002E-3</v>
      </c>
      <c r="J9" s="1">
        <f t="shared" si="3"/>
        <v>4.3623538147391921E-2</v>
      </c>
      <c r="K9">
        <v>3.9790942425E-3</v>
      </c>
      <c r="L9" s="1">
        <f t="shared" si="4"/>
        <v>5.1546391752577804E-3</v>
      </c>
      <c r="M9">
        <v>7.9989997080000003E-4</v>
      </c>
      <c r="N9" s="1">
        <f t="shared" si="5"/>
        <v>2.3498694516971275E-2</v>
      </c>
      <c r="O9">
        <v>15</v>
      </c>
    </row>
    <row r="10" spans="1:17" x14ac:dyDescent="0.55000000000000004">
      <c r="A10">
        <v>7</v>
      </c>
      <c r="B10">
        <v>730</v>
      </c>
      <c r="C10">
        <v>9.974262901199999E-4</v>
      </c>
      <c r="D10" s="1">
        <f t="shared" si="0"/>
        <v>1.1501466275659822</v>
      </c>
      <c r="E10">
        <v>5.1258896088000004E-4</v>
      </c>
      <c r="F10" s="1">
        <f t="shared" si="1"/>
        <v>0.60135996600085007</v>
      </c>
      <c r="G10">
        <v>6.3991997664000003E-3</v>
      </c>
      <c r="H10" s="1">
        <f t="shared" si="2"/>
        <v>2.7712641227883987E-3</v>
      </c>
      <c r="I10">
        <v>7.6453024419999996E-3</v>
      </c>
      <c r="J10" s="1">
        <f t="shared" si="3"/>
        <v>4.3252273992945962E-2</v>
      </c>
      <c r="K10">
        <v>3.9790942425E-3</v>
      </c>
      <c r="L10" s="1">
        <f t="shared" si="4"/>
        <v>5.1546391752577804E-3</v>
      </c>
      <c r="M10">
        <v>7.9989997080000003E-4</v>
      </c>
      <c r="N10" s="1">
        <f t="shared" si="5"/>
        <v>2.3498694516971275E-2</v>
      </c>
      <c r="O10">
        <v>17</v>
      </c>
    </row>
    <row r="11" spans="1:17" x14ac:dyDescent="0.55000000000000004">
      <c r="A11">
        <v>8</v>
      </c>
      <c r="B11">
        <v>730</v>
      </c>
      <c r="C11">
        <v>9.9878666421999995E-4</v>
      </c>
      <c r="D11" s="1">
        <f t="shared" si="0"/>
        <v>1.1530791788856303</v>
      </c>
      <c r="E11">
        <v>5.1272499828999905E-4</v>
      </c>
      <c r="F11" s="1">
        <f t="shared" si="1"/>
        <v>0.60178495537611254</v>
      </c>
      <c r="G11">
        <v>6.4005601405000001E-3</v>
      </c>
      <c r="H11" s="1">
        <f t="shared" si="2"/>
        <v>2.9844382860797825E-3</v>
      </c>
      <c r="I11">
        <v>7.6248968305000003E-3</v>
      </c>
      <c r="J11" s="1">
        <f t="shared" si="3"/>
        <v>4.046779283460189E-2</v>
      </c>
      <c r="K11">
        <v>3.9804546165999998E-3</v>
      </c>
      <c r="L11" s="1">
        <f t="shared" si="4"/>
        <v>5.498281786941589E-3</v>
      </c>
      <c r="M11">
        <v>8.0003600821000002E-4</v>
      </c>
      <c r="N11" s="1">
        <f t="shared" si="5"/>
        <v>2.3672758920800674E-2</v>
      </c>
      <c r="O11">
        <v>33</v>
      </c>
    </row>
    <row r="12" spans="1:17" x14ac:dyDescent="0.55000000000000004">
      <c r="A12">
        <v>9</v>
      </c>
      <c r="B12">
        <v>730</v>
      </c>
      <c r="C12">
        <v>9.8912800811000001E-4</v>
      </c>
      <c r="D12" s="1">
        <f t="shared" si="0"/>
        <v>1.1322580645161289</v>
      </c>
      <c r="E12">
        <v>5.1775838245999998E-4</v>
      </c>
      <c r="F12" s="1">
        <f t="shared" si="1"/>
        <v>0.61750956226094333</v>
      </c>
      <c r="G12">
        <v>6.3991997664000003E-3</v>
      </c>
      <c r="H12" s="1">
        <f t="shared" si="2"/>
        <v>2.7712641227883987E-3</v>
      </c>
      <c r="I12">
        <v>7.5391932622E-3</v>
      </c>
      <c r="J12" s="1">
        <f t="shared" si="3"/>
        <v>2.8772971969556374E-2</v>
      </c>
      <c r="K12">
        <v>3.9777338684000001E-3</v>
      </c>
      <c r="L12" s="1">
        <f t="shared" si="4"/>
        <v>4.8109965635739719E-3</v>
      </c>
      <c r="M12">
        <v>7.4670934348999905E-4</v>
      </c>
      <c r="N12" s="1">
        <f t="shared" si="5"/>
        <v>4.4560487380331977E-2</v>
      </c>
      <c r="O12">
        <v>65</v>
      </c>
    </row>
    <row r="13" spans="1:17" x14ac:dyDescent="0.55000000000000004">
      <c r="C13">
        <v>8.8669183837999997E-4</v>
      </c>
      <c r="D13" s="1">
        <f t="shared" si="0"/>
        <v>0.91143695014662751</v>
      </c>
      <c r="E13">
        <v>5.0238615512999995E-4</v>
      </c>
      <c r="F13" s="1">
        <f t="shared" si="1"/>
        <v>0.56948576285592833</v>
      </c>
      <c r="G13">
        <v>6.3964790181999997E-3</v>
      </c>
      <c r="H13" s="1">
        <f t="shared" si="2"/>
        <v>2.3449157962054947E-3</v>
      </c>
      <c r="I13">
        <v>7.4983820391999996E-3</v>
      </c>
      <c r="J13" s="1">
        <f t="shared" si="3"/>
        <v>2.3204009652867997E-2</v>
      </c>
      <c r="K13">
        <v>3.9750131201999996E-3</v>
      </c>
      <c r="L13" s="1">
        <f t="shared" si="4"/>
        <v>4.1237113402061371E-3</v>
      </c>
      <c r="M13">
        <v>7.1786941256999997E-4</v>
      </c>
      <c r="N13" s="1">
        <f t="shared" si="5"/>
        <v>8.1462140992167184E-2</v>
      </c>
      <c r="O13">
        <v>129</v>
      </c>
    </row>
    <row r="14" spans="1:17" x14ac:dyDescent="0.55000000000000004">
      <c r="C14">
        <v>6.7773837661999896E-4</v>
      </c>
      <c r="D14" s="1">
        <f t="shared" si="0"/>
        <v>0.46099706744867813</v>
      </c>
      <c r="E14">
        <v>4.4048913358E-4</v>
      </c>
      <c r="F14" s="1">
        <f t="shared" si="1"/>
        <v>0.37611559711007214</v>
      </c>
      <c r="G14">
        <v>6.3923978958999898E-3</v>
      </c>
      <c r="H14" s="1">
        <f t="shared" si="2"/>
        <v>1.705393306329712E-3</v>
      </c>
      <c r="I14">
        <v>7.4385255787999998E-3</v>
      </c>
      <c r="J14" s="1">
        <f t="shared" si="3"/>
        <v>1.5036198255058473E-2</v>
      </c>
      <c r="K14">
        <v>3.9695716238000002E-3</v>
      </c>
      <c r="L14" s="1">
        <f t="shared" si="4"/>
        <v>2.7491408934709038E-3</v>
      </c>
      <c r="M14">
        <v>7.9092150173999903E-4</v>
      </c>
      <c r="N14" s="1">
        <f t="shared" si="5"/>
        <v>1.2010443864228485E-2</v>
      </c>
      <c r="O14">
        <v>257</v>
      </c>
    </row>
    <row r="15" spans="1:17" x14ac:dyDescent="0.55000000000000004">
      <c r="C15">
        <v>4.638875681E-4</v>
      </c>
      <c r="D15" s="1">
        <f t="shared" si="0"/>
        <v>0</v>
      </c>
      <c r="E15">
        <v>3.2009602573000002E-4</v>
      </c>
      <c r="F15" s="1">
        <f t="shared" si="1"/>
        <v>0</v>
      </c>
      <c r="G15">
        <v>6.3815149030999998E-3</v>
      </c>
      <c r="H15" s="1">
        <f t="shared" si="2"/>
        <v>0</v>
      </c>
      <c r="I15">
        <v>7.3283352766999998E-3</v>
      </c>
      <c r="J15" s="1">
        <f t="shared" si="3"/>
        <v>0</v>
      </c>
      <c r="K15">
        <v>3.9586886309999998E-3</v>
      </c>
      <c r="L15" s="1">
        <f t="shared" si="4"/>
        <v>0</v>
      </c>
      <c r="M15">
        <v>7.8153492045000003E-4</v>
      </c>
      <c r="N15" s="1">
        <f t="shared" si="5"/>
        <v>0</v>
      </c>
      <c r="O15">
        <v>513</v>
      </c>
    </row>
    <row r="16" spans="1:17" x14ac:dyDescent="0.55000000000000004">
      <c r="A16" s="11" t="s">
        <v>13</v>
      </c>
      <c r="B16" s="11"/>
      <c r="C16" s="11"/>
      <c r="D16" s="1">
        <f>MAX(D3:D13)</f>
        <v>1.1530791788856303</v>
      </c>
      <c r="E16" s="1"/>
      <c r="F16" s="1">
        <f>MAX(F3:F13)</f>
        <v>0.61750956226094333</v>
      </c>
      <c r="G16" s="1"/>
      <c r="H16" s="1">
        <f>MAX(H3:H13)</f>
        <v>2.9844382860797825E-3</v>
      </c>
      <c r="I16" s="1"/>
      <c r="J16" s="1">
        <f>MAX(J3:J13)</f>
        <v>4.418043437906069E-2</v>
      </c>
      <c r="K16" s="1"/>
      <c r="L16" s="1">
        <f>MAX(L3:L13)</f>
        <v>5.498281786941589E-3</v>
      </c>
      <c r="M16" s="1"/>
      <c r="N16" s="1">
        <f>MAX(N3:N13)</f>
        <v>8.1462140992167184E-2</v>
      </c>
    </row>
    <row r="17" spans="1:24" x14ac:dyDescent="0.5500000000000000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X17">
        <v>13</v>
      </c>
    </row>
    <row r="18" spans="1:24" x14ac:dyDescent="0.55000000000000004">
      <c r="A18" s="13" t="s">
        <v>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X18">
        <v>15</v>
      </c>
    </row>
    <row r="19" spans="1:24" x14ac:dyDescent="0.55000000000000004">
      <c r="B19" t="s">
        <v>0</v>
      </c>
      <c r="C19" s="3" t="s">
        <v>27</v>
      </c>
      <c r="E19" t="s">
        <v>28</v>
      </c>
      <c r="G19" s="3" t="s">
        <v>29</v>
      </c>
      <c r="I19" t="s">
        <v>30</v>
      </c>
      <c r="K19" t="s">
        <v>31</v>
      </c>
      <c r="M19" t="s">
        <v>32</v>
      </c>
      <c r="O19" t="s">
        <v>33</v>
      </c>
      <c r="Q19" t="s">
        <v>1</v>
      </c>
      <c r="X19">
        <v>17</v>
      </c>
    </row>
    <row r="20" spans="1:24" x14ac:dyDescent="0.55000000000000004">
      <c r="A20">
        <v>0</v>
      </c>
      <c r="B20">
        <v>730</v>
      </c>
      <c r="C20">
        <v>8.0262071899999895E-4</v>
      </c>
      <c r="D20" s="1">
        <f>ABS((C20-C$26)/C$26)</f>
        <v>1.5231003553913866E-3</v>
      </c>
      <c r="E20">
        <v>1.6623771501999901E-4</v>
      </c>
      <c r="F20" s="1">
        <f>ABS((E20-E$40)/E$40)</f>
        <v>1.6393442622891722E-3</v>
      </c>
      <c r="G20">
        <v>4315.1066451999995</v>
      </c>
      <c r="H20" s="1">
        <f>ABS((G20-G$40)/G$40)</f>
        <v>3.1535793125190545E-4</v>
      </c>
      <c r="I20">
        <v>8819.3052902999898</v>
      </c>
      <c r="J20" s="1">
        <f>ABS((I20-I$40)/I$40)</f>
        <v>0</v>
      </c>
      <c r="K20" s="2">
        <v>2.3044737253999999E-7</v>
      </c>
      <c r="L20" s="1">
        <f>ABS((K20-K$40)/K$40)</f>
        <v>1.1343283582089532E-2</v>
      </c>
      <c r="M20" s="2">
        <v>6.3339018095999997E-5</v>
      </c>
      <c r="N20" s="1">
        <f>ABS((M20-M$40)/M$40)</f>
        <v>2.147305132059012E-4</v>
      </c>
      <c r="O20">
        <v>50.714746448</v>
      </c>
      <c r="P20" s="1">
        <f>ABS((O20-O$40)/O$40)</f>
        <v>2.6896180742334618E-3</v>
      </c>
      <c r="Q20">
        <v>1</v>
      </c>
      <c r="X20">
        <v>33</v>
      </c>
    </row>
    <row r="21" spans="1:24" x14ac:dyDescent="0.55000000000000004">
      <c r="A21">
        <v>1</v>
      </c>
      <c r="B21">
        <v>730</v>
      </c>
      <c r="C21">
        <v>8.0221260676999998E-4</v>
      </c>
      <c r="D21" s="1">
        <f t="shared" ref="D21:D26" si="6">ABS((C21-C$26)/C$26)</f>
        <v>2.0308004738534735E-3</v>
      </c>
      <c r="E21">
        <v>1.6610167761E-4</v>
      </c>
      <c r="F21" s="1">
        <f t="shared" ref="F21:F40" si="7">ABS((E21-E$40)/E$40)</f>
        <v>8.1967213114760755E-4</v>
      </c>
      <c r="G21">
        <v>4315.1066451999995</v>
      </c>
      <c r="H21" s="1">
        <f t="shared" ref="H21:H40" si="8">ABS((G21-G$40)/G$40)</f>
        <v>3.1535793125190545E-4</v>
      </c>
      <c r="I21">
        <v>8819.3052902999898</v>
      </c>
      <c r="J21" s="1">
        <f t="shared" ref="J21:J40" si="9">ABS((I21-I$40)/I$40)</f>
        <v>0</v>
      </c>
      <c r="K21" s="2">
        <v>2.3044737253999999E-7</v>
      </c>
      <c r="L21" s="1">
        <f t="shared" ref="L21:L40" si="10">ABS((K21-K$40)/K$40)</f>
        <v>1.1343283582089532E-2</v>
      </c>
      <c r="M21" s="2">
        <v>6.3339018095999997E-5</v>
      </c>
      <c r="N21" s="1">
        <f t="shared" ref="N21:N40" si="11">ABS((M21-M$40)/M$40)</f>
        <v>2.147305132059012E-4</v>
      </c>
      <c r="O21">
        <v>50.687538965999998</v>
      </c>
      <c r="P21" s="1">
        <f t="shared" ref="P21:P40" si="12">ABS((O21-O$40)/O$40)</f>
        <v>2.1516944593867413E-3</v>
      </c>
      <c r="Q21">
        <v>2</v>
      </c>
      <c r="X21">
        <v>65</v>
      </c>
    </row>
    <row r="22" spans="1:24" x14ac:dyDescent="0.55000000000000004">
      <c r="A22">
        <v>2</v>
      </c>
      <c r="B22">
        <v>730</v>
      </c>
      <c r="C22">
        <v>8.0221260676999998E-4</v>
      </c>
      <c r="D22" s="1">
        <f t="shared" si="6"/>
        <v>2.0308004738534735E-3</v>
      </c>
      <c r="E22">
        <v>1.6610167761E-4</v>
      </c>
      <c r="F22" s="1">
        <f t="shared" si="7"/>
        <v>8.1967213114760755E-4</v>
      </c>
      <c r="G22">
        <v>4315.1066451999995</v>
      </c>
      <c r="H22" s="1">
        <f t="shared" si="8"/>
        <v>3.1535793125190545E-4</v>
      </c>
      <c r="I22">
        <v>8819.3052902999898</v>
      </c>
      <c r="J22" s="1">
        <f t="shared" si="9"/>
        <v>0</v>
      </c>
      <c r="K22" s="2">
        <v>2.3044737253999999E-7</v>
      </c>
      <c r="L22" s="1">
        <f t="shared" si="10"/>
        <v>1.1343283582089532E-2</v>
      </c>
      <c r="M22" s="2">
        <v>6.3339018095999997E-5</v>
      </c>
      <c r="N22" s="1">
        <f t="shared" si="11"/>
        <v>2.147305132059012E-4</v>
      </c>
      <c r="O22">
        <v>50.660331483999997</v>
      </c>
      <c r="P22" s="1">
        <f t="shared" si="12"/>
        <v>1.6137708445400206E-3</v>
      </c>
      <c r="Q22">
        <v>4</v>
      </c>
      <c r="X22">
        <v>129</v>
      </c>
    </row>
    <row r="23" spans="1:24" x14ac:dyDescent="0.55000000000000004">
      <c r="A23">
        <v>3</v>
      </c>
      <c r="B23">
        <v>730</v>
      </c>
      <c r="C23">
        <v>8.0262071899999895E-4</v>
      </c>
      <c r="D23" s="1">
        <f t="shared" si="6"/>
        <v>1.5231003553913866E-3</v>
      </c>
      <c r="E23">
        <v>1.6623771501999901E-4</v>
      </c>
      <c r="F23" s="1">
        <f t="shared" si="7"/>
        <v>1.6393442622891722E-3</v>
      </c>
      <c r="G23">
        <v>4315.1066451999995</v>
      </c>
      <c r="H23" s="1">
        <f t="shared" si="8"/>
        <v>3.1535793125190545E-4</v>
      </c>
      <c r="I23">
        <v>8819.3052902999898</v>
      </c>
      <c r="J23" s="1">
        <f t="shared" si="9"/>
        <v>0</v>
      </c>
      <c r="K23" s="2">
        <v>2.3031133513E-7</v>
      </c>
      <c r="L23" s="1">
        <f t="shared" si="10"/>
        <v>1.0746268656716417E-2</v>
      </c>
      <c r="M23" s="2">
        <v>6.3339018095999997E-5</v>
      </c>
      <c r="N23" s="1">
        <f t="shared" si="11"/>
        <v>2.147305132059012E-4</v>
      </c>
      <c r="O23">
        <v>50.687538965999998</v>
      </c>
      <c r="P23" s="1">
        <f t="shared" si="12"/>
        <v>2.1516944593867413E-3</v>
      </c>
      <c r="Q23">
        <v>8</v>
      </c>
      <c r="X23">
        <v>257</v>
      </c>
    </row>
    <row r="24" spans="1:24" x14ac:dyDescent="0.55000000000000004">
      <c r="A24">
        <v>4</v>
      </c>
      <c r="B24">
        <v>730</v>
      </c>
      <c r="C24">
        <v>8.0289279382E-4</v>
      </c>
      <c r="D24" s="1">
        <f t="shared" si="6"/>
        <v>1.1846336097478371E-3</v>
      </c>
      <c r="E24">
        <v>1.6623771501999901E-4</v>
      </c>
      <c r="F24" s="1">
        <f t="shared" si="7"/>
        <v>1.6393442622891722E-3</v>
      </c>
      <c r="G24">
        <v>4315.1066451999995</v>
      </c>
      <c r="H24" s="1">
        <f t="shared" si="8"/>
        <v>3.1535793125190545E-4</v>
      </c>
      <c r="I24">
        <v>8819.3052902999898</v>
      </c>
      <c r="J24" s="1">
        <f t="shared" si="9"/>
        <v>0</v>
      </c>
      <c r="K24" s="2">
        <v>2.3017529772E-7</v>
      </c>
      <c r="L24" s="1">
        <f t="shared" si="10"/>
        <v>1.0149253731343302E-2</v>
      </c>
      <c r="M24" s="2">
        <v>6.3339018095999997E-5</v>
      </c>
      <c r="N24" s="1">
        <f t="shared" si="11"/>
        <v>2.147305132059012E-4</v>
      </c>
      <c r="O24">
        <v>50.687538965999998</v>
      </c>
      <c r="P24" s="1">
        <f t="shared" si="12"/>
        <v>2.1516944593867413E-3</v>
      </c>
      <c r="Q24">
        <v>16</v>
      </c>
      <c r="X24">
        <v>513</v>
      </c>
    </row>
    <row r="25" spans="1:24" x14ac:dyDescent="0.55000000000000004">
      <c r="A25">
        <v>5</v>
      </c>
      <c r="B25">
        <v>730</v>
      </c>
      <c r="C25">
        <v>8.0302883122999999E-4</v>
      </c>
      <c r="D25" s="1">
        <f t="shared" si="6"/>
        <v>1.0154002369267368E-3</v>
      </c>
      <c r="E25">
        <v>1.6637375242999999E-4</v>
      </c>
      <c r="F25" s="1">
        <f t="shared" si="7"/>
        <v>2.4590163934426592E-3</v>
      </c>
      <c r="G25">
        <v>4315.1066451999995</v>
      </c>
      <c r="H25" s="1">
        <f t="shared" si="8"/>
        <v>3.1535793125190545E-4</v>
      </c>
      <c r="I25">
        <v>8819.3052902999898</v>
      </c>
      <c r="J25" s="1">
        <f t="shared" si="9"/>
        <v>0</v>
      </c>
      <c r="K25" s="2">
        <v>2.2990322290000001E-7</v>
      </c>
      <c r="L25" s="1">
        <f t="shared" si="10"/>
        <v>8.9552238805970727E-3</v>
      </c>
      <c r="M25" s="2">
        <v>6.3339018095999997E-5</v>
      </c>
      <c r="N25" s="1">
        <f t="shared" si="11"/>
        <v>2.147305132059012E-4</v>
      </c>
      <c r="O25">
        <v>50.687538965999998</v>
      </c>
      <c r="P25" s="1">
        <f t="shared" si="12"/>
        <v>2.1516944593867413E-3</v>
      </c>
      <c r="Q25">
        <v>32</v>
      </c>
    </row>
    <row r="26" spans="1:24" x14ac:dyDescent="0.55000000000000004">
      <c r="A26" s="8">
        <v>6</v>
      </c>
      <c r="B26" s="8">
        <v>730</v>
      </c>
      <c r="C26" s="8">
        <v>8.0384505569E-4</v>
      </c>
      <c r="D26" s="1">
        <f t="shared" si="6"/>
        <v>0</v>
      </c>
      <c r="E26" s="8">
        <v>1.6637375242999999E-4</v>
      </c>
      <c r="F26" s="1">
        <f t="shared" si="7"/>
        <v>2.4590163934426592E-3</v>
      </c>
      <c r="G26" s="8">
        <v>4315.1066451999995</v>
      </c>
      <c r="H26" s="1">
        <f t="shared" si="8"/>
        <v>3.1535793125190545E-4</v>
      </c>
      <c r="I26" s="8">
        <v>8819.3052902999898</v>
      </c>
      <c r="J26" s="1">
        <f t="shared" si="9"/>
        <v>0</v>
      </c>
      <c r="K26" s="9">
        <v>2.2935907326E-7</v>
      </c>
      <c r="L26" s="1">
        <f t="shared" si="10"/>
        <v>6.5671641791044963E-3</v>
      </c>
      <c r="M26" s="9">
        <v>6.3339018095999997E-5</v>
      </c>
      <c r="N26" s="1">
        <f t="shared" si="11"/>
        <v>2.147305132059012E-4</v>
      </c>
      <c r="O26" s="8">
        <v>50.673935225000001</v>
      </c>
      <c r="P26" s="1">
        <f t="shared" si="12"/>
        <v>1.8827326519634511E-3</v>
      </c>
      <c r="Q26" s="8">
        <v>64</v>
      </c>
    </row>
    <row r="27" spans="1:24" x14ac:dyDescent="0.55000000000000004">
      <c r="A27" t="s">
        <v>34</v>
      </c>
      <c r="D27" s="1"/>
      <c r="F27" s="1"/>
      <c r="H27" s="1"/>
      <c r="J27" s="1"/>
      <c r="L27" s="1"/>
      <c r="N27" s="1"/>
      <c r="P27" s="1"/>
    </row>
    <row r="28" spans="1:24" x14ac:dyDescent="0.55000000000000004">
      <c r="A28">
        <v>0</v>
      </c>
      <c r="B28">
        <v>730</v>
      </c>
      <c r="C28">
        <v>8.0221260676999998E-4</v>
      </c>
      <c r="D28" s="1">
        <f t="shared" ref="D21:D40" si="13">ABS((C28-C$40)/C$40)</f>
        <v>4.4710837518224536E-2</v>
      </c>
      <c r="E28">
        <v>1.6610167761E-4</v>
      </c>
      <c r="F28" s="1">
        <f t="shared" si="7"/>
        <v>8.1967213114760755E-4</v>
      </c>
      <c r="G28">
        <v>4315.1066451999995</v>
      </c>
      <c r="H28" s="1">
        <f t="shared" si="8"/>
        <v>3.1535793125190545E-4</v>
      </c>
      <c r="I28">
        <v>8819.3052902999898</v>
      </c>
      <c r="J28" s="1">
        <f t="shared" si="9"/>
        <v>0</v>
      </c>
      <c r="K28" s="2">
        <v>2.3044737253999999E-7</v>
      </c>
      <c r="L28" s="1">
        <f t="shared" si="10"/>
        <v>1.1343283582089532E-2</v>
      </c>
      <c r="M28" s="2">
        <v>6.3339018095999997E-5</v>
      </c>
      <c r="N28" s="1">
        <f t="shared" si="11"/>
        <v>2.147305132059012E-4</v>
      </c>
      <c r="O28">
        <v>50.687538965999998</v>
      </c>
      <c r="P28" s="1">
        <f t="shared" si="12"/>
        <v>2.1516944593867413E-3</v>
      </c>
      <c r="Q28">
        <v>3</v>
      </c>
    </row>
    <row r="29" spans="1:24" x14ac:dyDescent="0.55000000000000004">
      <c r="A29">
        <v>1</v>
      </c>
      <c r="B29">
        <v>730</v>
      </c>
      <c r="C29">
        <v>8.0221260676999998E-4</v>
      </c>
      <c r="D29" s="1">
        <f t="shared" si="13"/>
        <v>4.4710837518224536E-2</v>
      </c>
      <c r="E29">
        <v>1.6610167761E-4</v>
      </c>
      <c r="F29" s="1">
        <f t="shared" si="7"/>
        <v>8.1967213114760755E-4</v>
      </c>
      <c r="G29">
        <v>4315.1066451999995</v>
      </c>
      <c r="H29" s="1">
        <f t="shared" si="8"/>
        <v>3.1535793125190545E-4</v>
      </c>
      <c r="I29">
        <v>8819.3052902999898</v>
      </c>
      <c r="J29" s="1">
        <f t="shared" si="9"/>
        <v>0</v>
      </c>
      <c r="K29" s="2">
        <v>2.3044737253999999E-7</v>
      </c>
      <c r="L29" s="1">
        <f t="shared" si="10"/>
        <v>1.1343283582089532E-2</v>
      </c>
      <c r="M29" s="2">
        <v>6.3339018095999997E-5</v>
      </c>
      <c r="N29" s="1">
        <f t="shared" si="11"/>
        <v>2.147305132059012E-4</v>
      </c>
      <c r="O29">
        <v>50.660331483999997</v>
      </c>
      <c r="P29" s="1">
        <f t="shared" si="12"/>
        <v>1.6137708445400206E-3</v>
      </c>
      <c r="Q29">
        <v>5</v>
      </c>
    </row>
    <row r="30" spans="1:24" x14ac:dyDescent="0.55000000000000004">
      <c r="A30">
        <v>2</v>
      </c>
      <c r="B30">
        <v>730</v>
      </c>
      <c r="C30">
        <v>8.0234864417999996E-4</v>
      </c>
      <c r="D30" s="1">
        <f t="shared" si="13"/>
        <v>4.454884173011505E-2</v>
      </c>
      <c r="E30">
        <v>1.6623771501999901E-4</v>
      </c>
      <c r="F30" s="1">
        <f t="shared" si="7"/>
        <v>1.6393442622891722E-3</v>
      </c>
      <c r="G30">
        <v>4315.1066451999995</v>
      </c>
      <c r="H30" s="1">
        <f t="shared" si="8"/>
        <v>3.1535793125190545E-4</v>
      </c>
      <c r="I30">
        <v>8819.3052902999898</v>
      </c>
      <c r="J30" s="1">
        <f t="shared" si="9"/>
        <v>0</v>
      </c>
      <c r="K30" s="2">
        <v>2.3044737253999999E-7</v>
      </c>
      <c r="L30" s="1">
        <f t="shared" si="10"/>
        <v>1.1343283582089532E-2</v>
      </c>
      <c r="M30" s="2">
        <v>6.3339018095999997E-5</v>
      </c>
      <c r="N30" s="1">
        <f t="shared" si="11"/>
        <v>2.147305132059012E-4</v>
      </c>
      <c r="O30">
        <v>50.660331483999997</v>
      </c>
      <c r="P30" s="1">
        <f t="shared" si="12"/>
        <v>1.6137708445400206E-3</v>
      </c>
      <c r="Q30">
        <v>7</v>
      </c>
    </row>
    <row r="31" spans="1:24" x14ac:dyDescent="0.55000000000000004">
      <c r="A31">
        <v>3</v>
      </c>
      <c r="B31">
        <v>730</v>
      </c>
      <c r="C31">
        <v>8.0262071899999895E-4</v>
      </c>
      <c r="D31" s="1">
        <f t="shared" si="13"/>
        <v>4.4224850153897231E-2</v>
      </c>
      <c r="E31">
        <v>1.6623771501999901E-4</v>
      </c>
      <c r="F31" s="1">
        <f t="shared" si="7"/>
        <v>1.6393442622891722E-3</v>
      </c>
      <c r="G31">
        <v>4315.1066451999995</v>
      </c>
      <c r="H31" s="1">
        <f t="shared" si="8"/>
        <v>3.1535793125190545E-4</v>
      </c>
      <c r="I31">
        <v>8819.3052902999898</v>
      </c>
      <c r="J31" s="1">
        <f t="shared" si="9"/>
        <v>0</v>
      </c>
      <c r="K31" s="2">
        <v>2.3031133513E-7</v>
      </c>
      <c r="L31" s="1">
        <f t="shared" si="10"/>
        <v>1.0746268656716417E-2</v>
      </c>
      <c r="M31" s="2">
        <v>6.3339018095999997E-5</v>
      </c>
      <c r="N31" s="1">
        <f t="shared" si="11"/>
        <v>2.147305132059012E-4</v>
      </c>
      <c r="O31">
        <v>50.687538965999998</v>
      </c>
      <c r="P31" s="1">
        <f t="shared" si="12"/>
        <v>2.1516944593867413E-3</v>
      </c>
      <c r="Q31">
        <v>9</v>
      </c>
    </row>
    <row r="32" spans="1:24" x14ac:dyDescent="0.55000000000000004">
      <c r="A32">
        <v>4</v>
      </c>
      <c r="B32">
        <v>730</v>
      </c>
      <c r="C32">
        <v>8.0275675640999905E-4</v>
      </c>
      <c r="D32" s="1">
        <f t="shared" si="13"/>
        <v>4.4062854365787614E-2</v>
      </c>
      <c r="E32">
        <v>1.6623771501999901E-4</v>
      </c>
      <c r="F32" s="1">
        <f t="shared" si="7"/>
        <v>1.6393442622891722E-3</v>
      </c>
      <c r="G32">
        <v>4315.1066451999995</v>
      </c>
      <c r="H32" s="1">
        <f t="shared" si="8"/>
        <v>3.1535793125190545E-4</v>
      </c>
      <c r="I32">
        <v>8819.3052902999898</v>
      </c>
      <c r="J32" s="1">
        <f t="shared" si="9"/>
        <v>0</v>
      </c>
      <c r="K32" s="2">
        <v>2.3031133513E-7</v>
      </c>
      <c r="L32" s="1">
        <f t="shared" si="10"/>
        <v>1.0746268656716417E-2</v>
      </c>
      <c r="M32" s="2">
        <v>6.3339018095999997E-5</v>
      </c>
      <c r="N32" s="1">
        <f t="shared" si="11"/>
        <v>2.147305132059012E-4</v>
      </c>
      <c r="O32">
        <v>50.687538965999998</v>
      </c>
      <c r="P32" s="1">
        <f t="shared" si="12"/>
        <v>2.1516944593867413E-3</v>
      </c>
      <c r="Q32">
        <v>11</v>
      </c>
    </row>
    <row r="33" spans="1:17" x14ac:dyDescent="0.55000000000000004">
      <c r="A33">
        <v>5</v>
      </c>
      <c r="B33">
        <v>730</v>
      </c>
      <c r="C33">
        <v>8.0275675640999905E-4</v>
      </c>
      <c r="D33" s="1">
        <f t="shared" si="13"/>
        <v>4.4062854365787614E-2</v>
      </c>
      <c r="E33">
        <v>1.6623771501999901E-4</v>
      </c>
      <c r="F33" s="1">
        <f t="shared" si="7"/>
        <v>1.6393442622891722E-3</v>
      </c>
      <c r="G33">
        <v>4315.1066451999995</v>
      </c>
      <c r="H33" s="1">
        <f t="shared" si="8"/>
        <v>3.1535793125190545E-4</v>
      </c>
      <c r="I33">
        <v>8819.3052902999898</v>
      </c>
      <c r="J33" s="1">
        <f t="shared" si="9"/>
        <v>0</v>
      </c>
      <c r="K33" s="2">
        <v>2.3031133513E-7</v>
      </c>
      <c r="L33" s="1">
        <f t="shared" si="10"/>
        <v>1.0746268656716417E-2</v>
      </c>
      <c r="M33" s="2">
        <v>6.3339018095999997E-5</v>
      </c>
      <c r="N33" s="1">
        <f t="shared" si="11"/>
        <v>2.147305132059012E-4</v>
      </c>
      <c r="O33">
        <v>50.687538965999998</v>
      </c>
      <c r="P33" s="1">
        <f t="shared" si="12"/>
        <v>2.1516944593867413E-3</v>
      </c>
      <c r="Q33">
        <v>13</v>
      </c>
    </row>
    <row r="34" spans="1:17" x14ac:dyDescent="0.55000000000000004">
      <c r="A34">
        <v>6</v>
      </c>
      <c r="B34">
        <v>730</v>
      </c>
      <c r="C34">
        <v>8.0289279382E-4</v>
      </c>
      <c r="D34" s="1">
        <f t="shared" si="13"/>
        <v>4.3900858577676956E-2</v>
      </c>
      <c r="E34">
        <v>1.6623771501999901E-4</v>
      </c>
      <c r="F34" s="1">
        <f t="shared" si="7"/>
        <v>1.6393442622891722E-3</v>
      </c>
      <c r="G34">
        <v>4315.1066451999995</v>
      </c>
      <c r="H34" s="1">
        <f t="shared" si="8"/>
        <v>3.1535793125190545E-4</v>
      </c>
      <c r="I34">
        <v>8819.3052902999898</v>
      </c>
      <c r="J34" s="1">
        <f t="shared" si="9"/>
        <v>0</v>
      </c>
      <c r="K34" s="2">
        <v>2.3017529772E-7</v>
      </c>
      <c r="L34" s="1">
        <f t="shared" si="10"/>
        <v>1.0149253731343302E-2</v>
      </c>
      <c r="M34" s="2">
        <v>6.3339018095999997E-5</v>
      </c>
      <c r="N34" s="1">
        <f t="shared" si="11"/>
        <v>2.147305132059012E-4</v>
      </c>
      <c r="O34">
        <v>50.687538965999998</v>
      </c>
      <c r="P34" s="1">
        <f t="shared" si="12"/>
        <v>2.1516944593867413E-3</v>
      </c>
      <c r="Q34">
        <v>15</v>
      </c>
    </row>
    <row r="35" spans="1:17" x14ac:dyDescent="0.55000000000000004">
      <c r="A35">
        <v>7</v>
      </c>
      <c r="B35">
        <v>730</v>
      </c>
      <c r="C35">
        <v>8.0289279382E-4</v>
      </c>
      <c r="D35" s="1">
        <f t="shared" si="13"/>
        <v>4.3900858577676956E-2</v>
      </c>
      <c r="E35">
        <v>1.6623771501999901E-4</v>
      </c>
      <c r="F35" s="1">
        <f t="shared" si="7"/>
        <v>1.6393442622891722E-3</v>
      </c>
      <c r="G35">
        <v>4315.1066451999995</v>
      </c>
      <c r="H35" s="1">
        <f t="shared" si="8"/>
        <v>3.1535793125190545E-4</v>
      </c>
      <c r="I35">
        <v>8819.3052902999898</v>
      </c>
      <c r="J35" s="1">
        <f t="shared" si="9"/>
        <v>0</v>
      </c>
      <c r="K35" s="2">
        <v>2.3017529772E-7</v>
      </c>
      <c r="L35" s="1">
        <f t="shared" si="10"/>
        <v>1.0149253731343302E-2</v>
      </c>
      <c r="M35" s="2">
        <v>6.3339018095999997E-5</v>
      </c>
      <c r="N35" s="1">
        <f t="shared" si="11"/>
        <v>2.147305132059012E-4</v>
      </c>
      <c r="O35">
        <v>50.687538965999998</v>
      </c>
      <c r="P35" s="1">
        <f t="shared" si="12"/>
        <v>2.1516944593867413E-3</v>
      </c>
      <c r="Q35">
        <v>17</v>
      </c>
    </row>
    <row r="36" spans="1:17" x14ac:dyDescent="0.55000000000000004">
      <c r="A36">
        <v>8</v>
      </c>
      <c r="B36">
        <v>730</v>
      </c>
      <c r="C36">
        <v>8.0302883122999999E-4</v>
      </c>
      <c r="D36" s="1">
        <f t="shared" si="13"/>
        <v>4.373886278956747E-2</v>
      </c>
      <c r="E36">
        <v>1.6637375242999999E-4</v>
      </c>
      <c r="F36" s="1">
        <f t="shared" si="7"/>
        <v>2.4590163934426592E-3</v>
      </c>
      <c r="G36">
        <v>4315.1066451999995</v>
      </c>
      <c r="H36" s="1">
        <f t="shared" si="8"/>
        <v>3.1535793125190545E-4</v>
      </c>
      <c r="I36">
        <v>8819.3052902999898</v>
      </c>
      <c r="J36" s="1">
        <f t="shared" si="9"/>
        <v>0</v>
      </c>
      <c r="K36" s="2">
        <v>2.2990322290000001E-7</v>
      </c>
      <c r="L36" s="1">
        <f t="shared" si="10"/>
        <v>8.9552238805970727E-3</v>
      </c>
      <c r="M36" s="2">
        <v>6.3339018095999997E-5</v>
      </c>
      <c r="N36" s="1">
        <f t="shared" si="11"/>
        <v>2.147305132059012E-4</v>
      </c>
      <c r="O36">
        <v>50.687538965999998</v>
      </c>
      <c r="P36" s="1">
        <f t="shared" si="12"/>
        <v>2.1516944593867413E-3</v>
      </c>
      <c r="Q36">
        <v>33</v>
      </c>
    </row>
    <row r="37" spans="1:17" x14ac:dyDescent="0.55000000000000004">
      <c r="A37">
        <v>9</v>
      </c>
      <c r="B37">
        <v>730</v>
      </c>
      <c r="C37">
        <v>8.0384505569E-4</v>
      </c>
      <c r="D37" s="1">
        <f t="shared" si="13"/>
        <v>4.2766888060910398E-2</v>
      </c>
      <c r="E37">
        <v>1.6637375242999999E-4</v>
      </c>
      <c r="F37" s="1">
        <f t="shared" si="7"/>
        <v>2.4590163934426592E-3</v>
      </c>
      <c r="G37">
        <v>4315.1066451999995</v>
      </c>
      <c r="H37" s="1">
        <f t="shared" si="8"/>
        <v>3.1535793125190545E-4</v>
      </c>
      <c r="I37">
        <v>8819.3052902999898</v>
      </c>
      <c r="J37" s="1">
        <f t="shared" si="9"/>
        <v>0</v>
      </c>
      <c r="K37" s="2">
        <v>2.2935907326E-7</v>
      </c>
      <c r="L37" s="1">
        <f t="shared" si="10"/>
        <v>6.5671641791044963E-3</v>
      </c>
      <c r="M37" s="2">
        <v>6.3339018095999997E-5</v>
      </c>
      <c r="N37" s="1">
        <f t="shared" si="11"/>
        <v>2.147305132059012E-4</v>
      </c>
      <c r="O37">
        <v>50.673935225000001</v>
      </c>
      <c r="P37" s="1">
        <f t="shared" si="12"/>
        <v>1.8827326519634511E-3</v>
      </c>
      <c r="Q37">
        <v>65</v>
      </c>
    </row>
    <row r="38" spans="1:17" x14ac:dyDescent="0.55000000000000004">
      <c r="C38">
        <v>8.0561354202000001E-4</v>
      </c>
      <c r="D38" s="1">
        <f t="shared" si="13"/>
        <v>4.0660942815486774E-2</v>
      </c>
      <c r="E38">
        <v>1.6637375242999999E-4</v>
      </c>
      <c r="F38" s="1">
        <f t="shared" si="7"/>
        <v>2.4590163934426592E-3</v>
      </c>
      <c r="G38">
        <v>4315.1066451999995</v>
      </c>
      <c r="H38" s="1">
        <f t="shared" si="8"/>
        <v>3.1535793125190545E-4</v>
      </c>
      <c r="I38">
        <v>8819.3052902999898</v>
      </c>
      <c r="J38" s="1">
        <f t="shared" si="9"/>
        <v>0</v>
      </c>
      <c r="K38" s="2">
        <v>2.2881492361999999E-7</v>
      </c>
      <c r="L38" s="1">
        <f t="shared" si="10"/>
        <v>4.1791044776119208E-3</v>
      </c>
      <c r="M38" s="2">
        <v>6.3339018095999997E-5</v>
      </c>
      <c r="N38" s="1">
        <f t="shared" si="11"/>
        <v>2.147305132059012E-4</v>
      </c>
      <c r="O38">
        <v>50.660331483999997</v>
      </c>
      <c r="P38" s="1">
        <f t="shared" si="12"/>
        <v>1.6137708445400206E-3</v>
      </c>
      <c r="Q38">
        <v>129</v>
      </c>
    </row>
    <row r="39" spans="1:17" x14ac:dyDescent="0.55000000000000004">
      <c r="C39">
        <v>8.1785690891999997E-4</v>
      </c>
      <c r="D39" s="1">
        <f t="shared" si="13"/>
        <v>2.608132188563099E-2</v>
      </c>
      <c r="E39">
        <v>1.6637375242999999E-4</v>
      </c>
      <c r="F39" s="1">
        <f t="shared" si="7"/>
        <v>2.4590163934426592E-3</v>
      </c>
      <c r="G39">
        <v>4315.1066451999995</v>
      </c>
      <c r="H39" s="1">
        <f t="shared" si="8"/>
        <v>3.1535793125190545E-4</v>
      </c>
      <c r="I39">
        <v>8819.3052902999898</v>
      </c>
      <c r="J39" s="1">
        <f t="shared" si="9"/>
        <v>0</v>
      </c>
      <c r="K39" s="2">
        <v>2.2840681139000001E-7</v>
      </c>
      <c r="L39" s="1">
        <f t="shared" si="10"/>
        <v>2.3880597014925759E-3</v>
      </c>
      <c r="M39" s="2">
        <v>6.3339018095999997E-5</v>
      </c>
      <c r="N39" s="1">
        <f t="shared" si="11"/>
        <v>2.147305132059012E-4</v>
      </c>
      <c r="O39">
        <v>50.633124001999903</v>
      </c>
      <c r="P39" s="1">
        <f t="shared" si="12"/>
        <v>1.075847229691474E-3</v>
      </c>
      <c r="Q39">
        <v>257</v>
      </c>
    </row>
    <row r="40" spans="1:17" x14ac:dyDescent="0.55000000000000004">
      <c r="C40">
        <v>8.3975893192999999E-4</v>
      </c>
      <c r="D40" s="1">
        <f t="shared" si="13"/>
        <v>0</v>
      </c>
      <c r="E40">
        <v>1.6596564019999999E-4</v>
      </c>
      <c r="F40" s="1">
        <f t="shared" si="7"/>
        <v>0</v>
      </c>
      <c r="G40">
        <v>4313.7462710999998</v>
      </c>
      <c r="H40" s="1">
        <f t="shared" si="8"/>
        <v>0</v>
      </c>
      <c r="I40">
        <v>8819.3052902999898</v>
      </c>
      <c r="J40" s="1">
        <f t="shared" si="9"/>
        <v>0</v>
      </c>
      <c r="K40" s="2">
        <v>2.2786266175E-7</v>
      </c>
      <c r="L40" s="1">
        <f t="shared" si="10"/>
        <v>0</v>
      </c>
      <c r="M40" s="2">
        <v>6.3352621836999996E-5</v>
      </c>
      <c r="N40" s="1">
        <f t="shared" si="11"/>
        <v>0</v>
      </c>
      <c r="O40">
        <v>50.578709038</v>
      </c>
      <c r="P40" s="1">
        <f t="shared" si="12"/>
        <v>0</v>
      </c>
      <c r="Q40">
        <v>513</v>
      </c>
    </row>
    <row r="41" spans="1:17" x14ac:dyDescent="0.55000000000000004">
      <c r="A41" s="11" t="s">
        <v>35</v>
      </c>
      <c r="B41" s="11"/>
      <c r="C41" s="11"/>
      <c r="D41" s="10">
        <f>MAX(D20:D26)</f>
        <v>2.0308004738534735E-3</v>
      </c>
      <c r="E41" s="10"/>
      <c r="F41" s="10">
        <f t="shared" ref="F41:P41" si="14">MAX(F20:F26)</f>
        <v>2.4590163934426592E-3</v>
      </c>
      <c r="G41" s="10"/>
      <c r="H41" s="10">
        <f t="shared" si="14"/>
        <v>3.1535793125190545E-4</v>
      </c>
      <c r="I41" s="10"/>
      <c r="J41" s="10">
        <f t="shared" si="14"/>
        <v>0</v>
      </c>
      <c r="K41" s="10"/>
      <c r="L41" s="10">
        <f t="shared" si="14"/>
        <v>1.1343283582089532E-2</v>
      </c>
      <c r="M41" s="10"/>
      <c r="N41" s="10">
        <f t="shared" si="14"/>
        <v>2.147305132059012E-4</v>
      </c>
      <c r="O41" s="10"/>
      <c r="P41" s="10">
        <f t="shared" si="14"/>
        <v>2.6896180742334618E-3</v>
      </c>
      <c r="Q41" s="3"/>
    </row>
    <row r="42" spans="1:17" x14ac:dyDescent="0.55000000000000004">
      <c r="A42" s="11" t="s">
        <v>13</v>
      </c>
      <c r="B42" s="11"/>
      <c r="C42" s="11"/>
      <c r="D42" s="1">
        <f>MAX(D28:D37)</f>
        <v>4.4710837518224536E-2</v>
      </c>
      <c r="E42" s="1"/>
      <c r="F42" s="1">
        <f t="shared" ref="F42:P42" si="15">MAX(F28:F37)</f>
        <v>2.4590163934426592E-3</v>
      </c>
      <c r="G42" s="1"/>
      <c r="H42" s="1">
        <f t="shared" si="15"/>
        <v>3.1535793125190545E-4</v>
      </c>
      <c r="I42" s="1"/>
      <c r="J42" s="1">
        <f t="shared" si="15"/>
        <v>0</v>
      </c>
      <c r="K42" s="1"/>
      <c r="L42" s="1">
        <f t="shared" si="15"/>
        <v>1.1343283582089532E-2</v>
      </c>
      <c r="M42" s="1"/>
      <c r="N42" s="1">
        <f t="shared" si="15"/>
        <v>2.147305132059012E-4</v>
      </c>
      <c r="O42" s="1"/>
      <c r="P42" s="1">
        <f t="shared" si="15"/>
        <v>2.1516944593867413E-3</v>
      </c>
    </row>
    <row r="43" spans="1:17" x14ac:dyDescent="0.55000000000000004">
      <c r="E43" s="2"/>
      <c r="F43" s="2"/>
      <c r="G43" s="2"/>
      <c r="H43" s="2"/>
      <c r="I43" s="2"/>
    </row>
    <row r="44" spans="1:17" x14ac:dyDescent="0.55000000000000004">
      <c r="E44" s="2"/>
      <c r="F44" s="2"/>
      <c r="G44" s="2"/>
      <c r="H44" s="2"/>
      <c r="I44" s="2"/>
    </row>
    <row r="45" spans="1:17" x14ac:dyDescent="0.55000000000000004">
      <c r="E45" s="2"/>
      <c r="F45" s="2"/>
      <c r="G45" s="2"/>
      <c r="H45" s="2"/>
      <c r="I45" s="2"/>
    </row>
    <row r="46" spans="1:17" x14ac:dyDescent="0.55000000000000004">
      <c r="E46" s="2"/>
      <c r="F46" s="2"/>
      <c r="G46" s="2"/>
      <c r="H46" s="2"/>
      <c r="I46" s="2"/>
    </row>
  </sheetData>
  <mergeCells count="5">
    <mergeCell ref="A1:Q1"/>
    <mergeCell ref="A16:C16"/>
    <mergeCell ref="A18:Q18"/>
    <mergeCell ref="A41:C41"/>
    <mergeCell ref="A42:C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BC52-D7CA-4194-91F5-47A8F822F434}">
  <dimension ref="B2:J15"/>
  <sheetViews>
    <sheetView tabSelected="1" workbookViewId="0">
      <selection activeCell="E14" sqref="E14"/>
    </sheetView>
  </sheetViews>
  <sheetFormatPr defaultRowHeight="14.4" x14ac:dyDescent="0.55000000000000004"/>
  <sheetData>
    <row r="2" spans="2:10" x14ac:dyDescent="0.55000000000000004">
      <c r="B2" t="s">
        <v>1</v>
      </c>
      <c r="C2">
        <v>1</v>
      </c>
      <c r="E2">
        <v>7</v>
      </c>
      <c r="G2">
        <v>8</v>
      </c>
      <c r="I2" t="s">
        <v>40</v>
      </c>
    </row>
    <row r="3" spans="2:10" x14ac:dyDescent="0.55000000000000004">
      <c r="B3">
        <v>3</v>
      </c>
      <c r="C3">
        <v>24560654.084261101</v>
      </c>
      <c r="D3">
        <f>(C3-C$15)/C$15</f>
        <v>1.3690473378562886E-4</v>
      </c>
      <c r="E3">
        <v>4652.3349859567625</v>
      </c>
      <c r="F3">
        <f>(E3-E$15)/E$15</f>
        <v>0.26763507902971695</v>
      </c>
      <c r="G3">
        <v>5853.8015701894192</v>
      </c>
      <c r="H3">
        <f>(G3-G$15)/G$15</f>
        <v>0.2857653494215614</v>
      </c>
      <c r="I3">
        <v>24571160.220802635</v>
      </c>
      <c r="J3">
        <f>(I3-I$15)/I$15</f>
        <v>2.298050751463635E-4</v>
      </c>
    </row>
    <row r="4" spans="2:10" x14ac:dyDescent="0.55000000000000004">
      <c r="B4">
        <v>5</v>
      </c>
      <c r="C4">
        <v>24560654.132828388</v>
      </c>
      <c r="D4">
        <f t="shared" ref="D4:D14" si="0">(C4-C$15)/C$15</f>
        <v>1.3690671149911113E-4</v>
      </c>
      <c r="E4">
        <v>4652.3258168908651</v>
      </c>
      <c r="F4">
        <f t="shared" ref="F4:F14" si="1">(E4-E$15)/E$15</f>
        <v>0.26763258070799062</v>
      </c>
      <c r="G4">
        <v>5853.7673108424324</v>
      </c>
      <c r="H4">
        <f t="shared" ref="H4:H14" si="2">(G4-G$15)/G$15</f>
        <v>0.28575782448571907</v>
      </c>
      <c r="I4">
        <v>24571160.225935169</v>
      </c>
      <c r="J4">
        <f t="shared" ref="J4:J14" si="3">(I4-I$15)/I$15</f>
        <v>2.2980528407882928E-4</v>
      </c>
    </row>
    <row r="5" spans="2:10" x14ac:dyDescent="0.55000000000000004">
      <c r="B5">
        <v>7</v>
      </c>
      <c r="D5">
        <f t="shared" si="0"/>
        <v>-1</v>
      </c>
      <c r="F5">
        <f t="shared" si="1"/>
        <v>-1</v>
      </c>
      <c r="H5">
        <f t="shared" si="2"/>
        <v>-1</v>
      </c>
      <c r="J5">
        <f t="shared" si="3"/>
        <v>-1</v>
      </c>
    </row>
    <row r="6" spans="2:10" x14ac:dyDescent="0.55000000000000004">
      <c r="B6">
        <v>9</v>
      </c>
      <c r="D6">
        <f t="shared" si="0"/>
        <v>-1</v>
      </c>
      <c r="F6">
        <f t="shared" si="1"/>
        <v>-1</v>
      </c>
      <c r="H6">
        <f t="shared" si="2"/>
        <v>-1</v>
      </c>
      <c r="J6">
        <f t="shared" si="3"/>
        <v>-1</v>
      </c>
    </row>
    <row r="7" spans="2:10" x14ac:dyDescent="0.55000000000000004">
      <c r="B7">
        <v>11</v>
      </c>
      <c r="D7">
        <f t="shared" si="0"/>
        <v>-1</v>
      </c>
      <c r="F7">
        <f t="shared" si="1"/>
        <v>-1</v>
      </c>
      <c r="H7">
        <f t="shared" si="2"/>
        <v>-1</v>
      </c>
      <c r="J7">
        <f t="shared" si="3"/>
        <v>-1</v>
      </c>
    </row>
    <row r="8" spans="2:10" x14ac:dyDescent="0.55000000000000004">
      <c r="B8">
        <v>13</v>
      </c>
      <c r="D8">
        <f t="shared" si="0"/>
        <v>-1</v>
      </c>
      <c r="F8">
        <f t="shared" si="1"/>
        <v>-1</v>
      </c>
      <c r="H8">
        <f t="shared" si="2"/>
        <v>-1</v>
      </c>
      <c r="J8">
        <f t="shared" si="3"/>
        <v>-1</v>
      </c>
    </row>
    <row r="9" spans="2:10" x14ac:dyDescent="0.55000000000000004">
      <c r="B9">
        <v>15</v>
      </c>
      <c r="D9">
        <f t="shared" si="0"/>
        <v>-1</v>
      </c>
      <c r="F9">
        <f t="shared" si="1"/>
        <v>-1</v>
      </c>
      <c r="H9">
        <f t="shared" si="2"/>
        <v>-1</v>
      </c>
      <c r="J9">
        <f t="shared" si="3"/>
        <v>-1</v>
      </c>
    </row>
    <row r="10" spans="2:10" x14ac:dyDescent="0.55000000000000004">
      <c r="B10">
        <v>17</v>
      </c>
      <c r="D10">
        <f t="shared" si="0"/>
        <v>-1</v>
      </c>
      <c r="F10">
        <f t="shared" si="1"/>
        <v>-1</v>
      </c>
      <c r="H10">
        <f t="shared" si="2"/>
        <v>-1</v>
      </c>
      <c r="J10">
        <f t="shared" si="3"/>
        <v>-1</v>
      </c>
    </row>
    <row r="11" spans="2:10" x14ac:dyDescent="0.55000000000000004">
      <c r="B11">
        <v>33</v>
      </c>
      <c r="D11">
        <f t="shared" si="0"/>
        <v>-1</v>
      </c>
      <c r="F11">
        <f t="shared" si="1"/>
        <v>-1</v>
      </c>
      <c r="H11">
        <f t="shared" si="2"/>
        <v>-1</v>
      </c>
      <c r="J11">
        <f t="shared" si="3"/>
        <v>-1</v>
      </c>
    </row>
    <row r="12" spans="2:10" x14ac:dyDescent="0.55000000000000004">
      <c r="B12">
        <v>65</v>
      </c>
      <c r="D12">
        <f t="shared" si="0"/>
        <v>-1</v>
      </c>
      <c r="F12">
        <f t="shared" si="1"/>
        <v>-1</v>
      </c>
      <c r="H12">
        <f t="shared" si="2"/>
        <v>-1</v>
      </c>
      <c r="J12">
        <f t="shared" si="3"/>
        <v>-1</v>
      </c>
    </row>
    <row r="13" spans="2:10" x14ac:dyDescent="0.55000000000000004">
      <c r="B13">
        <v>129</v>
      </c>
      <c r="C13">
        <v>24559434.560327314</v>
      </c>
      <c r="D13">
        <f t="shared" si="0"/>
        <v>8.7244375058945022E-5</v>
      </c>
      <c r="E13">
        <v>4285.3737124658755</v>
      </c>
      <c r="F13">
        <f t="shared" si="1"/>
        <v>0.16764808662125816</v>
      </c>
      <c r="G13">
        <v>5347.1400573029377</v>
      </c>
      <c r="H13">
        <f t="shared" si="2"/>
        <v>0.17447906659426973</v>
      </c>
      <c r="I13">
        <v>24569067.074189994</v>
      </c>
      <c r="J13">
        <f t="shared" si="3"/>
        <v>1.4459836901033998E-4</v>
      </c>
    </row>
    <row r="14" spans="2:10" x14ac:dyDescent="0.55000000000000004">
      <c r="B14">
        <v>257</v>
      </c>
      <c r="D14">
        <f t="shared" si="0"/>
        <v>-1</v>
      </c>
      <c r="F14">
        <f t="shared" si="1"/>
        <v>-1</v>
      </c>
      <c r="H14">
        <f t="shared" si="2"/>
        <v>-1</v>
      </c>
      <c r="J14">
        <f t="shared" si="3"/>
        <v>-1</v>
      </c>
    </row>
    <row r="15" spans="2:10" x14ac:dyDescent="0.55000000000000004">
      <c r="B15">
        <v>513</v>
      </c>
      <c r="C15">
        <v>24557292.074727114</v>
      </c>
      <c r="E15">
        <v>3670.0901252415551</v>
      </c>
      <c r="G15">
        <v>4552.7759577771485</v>
      </c>
      <c r="I15">
        <v>24565514.940795656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RowHeight="14.4" x14ac:dyDescent="0.55000000000000004"/>
  <sheetData>
    <row r="1" spans="1:10" x14ac:dyDescent="0.55000000000000004">
      <c r="A1" s="12" t="s">
        <v>12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x14ac:dyDescent="0.55000000000000004">
      <c r="A2" t="s">
        <v>3</v>
      </c>
      <c r="B2" s="2">
        <v>2287000</v>
      </c>
      <c r="C2" s="2">
        <v>2286000</v>
      </c>
      <c r="D2" s="2">
        <v>2284000</v>
      </c>
      <c r="E2" s="2">
        <v>2283000</v>
      </c>
      <c r="F2" s="2">
        <v>2281000</v>
      </c>
      <c r="G2" s="2">
        <v>2280000</v>
      </c>
      <c r="H2" s="2">
        <v>2278000</v>
      </c>
      <c r="I2" s="2">
        <v>2277000</v>
      </c>
      <c r="J2" s="2">
        <v>2276000</v>
      </c>
    </row>
    <row r="3" spans="1:10" x14ac:dyDescent="0.55000000000000004">
      <c r="A3" t="s">
        <v>4</v>
      </c>
      <c r="B3" s="2">
        <v>2287000</v>
      </c>
      <c r="C3" s="2">
        <v>2286000</v>
      </c>
      <c r="D3" s="2">
        <v>2284000</v>
      </c>
      <c r="E3" s="2">
        <v>2283000</v>
      </c>
      <c r="F3" s="2">
        <v>2281000</v>
      </c>
      <c r="G3" s="2">
        <v>2280000</v>
      </c>
      <c r="H3" s="2">
        <v>2278000</v>
      </c>
      <c r="I3" s="2">
        <v>2277000</v>
      </c>
      <c r="J3" s="2">
        <v>2276000</v>
      </c>
    </row>
    <row r="5" spans="1:10" x14ac:dyDescent="0.55000000000000004">
      <c r="A5" s="12" t="s">
        <v>11</v>
      </c>
      <c r="B5" s="12"/>
      <c r="C5" s="12"/>
      <c r="D5" s="12"/>
      <c r="E5" s="12"/>
      <c r="F5" s="12"/>
      <c r="G5" s="12"/>
      <c r="H5" s="12"/>
      <c r="I5" s="12"/>
      <c r="J5" s="12"/>
    </row>
    <row r="6" spans="1:10" x14ac:dyDescent="0.55000000000000004">
      <c r="A6" t="s">
        <v>3</v>
      </c>
      <c r="B6" s="2">
        <v>8.543E-16</v>
      </c>
      <c r="C6" s="2">
        <v>609.5</v>
      </c>
      <c r="D6" s="2">
        <v>1311</v>
      </c>
      <c r="E6" s="2">
        <v>2013</v>
      </c>
      <c r="F6" s="2">
        <v>2714</v>
      </c>
      <c r="G6" s="2">
        <v>3415</v>
      </c>
      <c r="H6" s="2">
        <v>4115</v>
      </c>
      <c r="I6" s="2">
        <v>4816</v>
      </c>
      <c r="J6" s="2">
        <v>5516</v>
      </c>
    </row>
    <row r="7" spans="1:10" x14ac:dyDescent="0.55000000000000004">
      <c r="A7" t="s">
        <v>4</v>
      </c>
      <c r="B7" s="2">
        <v>8.543E-16</v>
      </c>
      <c r="C7" s="2">
        <v>609.5</v>
      </c>
      <c r="D7" s="2">
        <v>1311</v>
      </c>
      <c r="E7" s="2">
        <v>2013</v>
      </c>
      <c r="F7" s="2">
        <v>2714</v>
      </c>
      <c r="G7" s="2">
        <v>3415</v>
      </c>
      <c r="H7" s="2">
        <v>4115</v>
      </c>
      <c r="I7" s="2">
        <v>4816</v>
      </c>
      <c r="J7" s="2">
        <v>5516</v>
      </c>
    </row>
    <row r="9" spans="1:10" x14ac:dyDescent="0.55000000000000004">
      <c r="A9" s="12" t="s">
        <v>10</v>
      </c>
      <c r="B9" s="12"/>
      <c r="C9" s="12"/>
      <c r="D9" s="12"/>
      <c r="E9" s="12"/>
      <c r="F9" s="12"/>
      <c r="G9" s="12"/>
      <c r="H9" s="12"/>
      <c r="I9" s="12"/>
      <c r="J9" s="12"/>
    </row>
    <row r="10" spans="1:10" x14ac:dyDescent="0.55000000000000004">
      <c r="A10" t="s">
        <v>3</v>
      </c>
      <c r="B10" s="2">
        <v>8.543E-16</v>
      </c>
      <c r="C10" s="2">
        <v>594.5</v>
      </c>
      <c r="D10" s="2">
        <v>1309</v>
      </c>
      <c r="E10" s="2">
        <v>2038</v>
      </c>
      <c r="F10" s="2">
        <v>2772</v>
      </c>
      <c r="G10" s="2">
        <v>3507</v>
      </c>
      <c r="H10" s="2">
        <v>4243</v>
      </c>
      <c r="I10" s="2">
        <v>4979</v>
      </c>
      <c r="J10" s="2">
        <v>5716</v>
      </c>
    </row>
    <row r="11" spans="1:10" x14ac:dyDescent="0.55000000000000004">
      <c r="A11" t="s">
        <v>4</v>
      </c>
      <c r="B11" s="2">
        <v>8.543E-16</v>
      </c>
      <c r="C11" s="2">
        <v>594.5</v>
      </c>
      <c r="D11" s="2">
        <v>1309</v>
      </c>
      <c r="E11" s="2">
        <v>2038</v>
      </c>
      <c r="F11" s="2">
        <v>2772</v>
      </c>
      <c r="G11" s="2">
        <v>3507</v>
      </c>
      <c r="H11" s="2">
        <v>4243</v>
      </c>
      <c r="I11" s="2">
        <v>4979</v>
      </c>
      <c r="J11" s="2">
        <v>5716</v>
      </c>
    </row>
    <row r="13" spans="1:10" x14ac:dyDescent="0.55000000000000004">
      <c r="A13" t="s">
        <v>8</v>
      </c>
      <c r="B13" s="4">
        <f>B3+B7+B11</f>
        <v>2287000</v>
      </c>
      <c r="C13" s="2">
        <f t="shared" ref="C13:J13" si="0">C3+C7+C11</f>
        <v>2287204</v>
      </c>
      <c r="D13" s="2">
        <f t="shared" si="0"/>
        <v>2286620</v>
      </c>
      <c r="E13" s="2">
        <f t="shared" si="0"/>
        <v>2287051</v>
      </c>
      <c r="F13" s="2">
        <f t="shared" si="0"/>
        <v>2286486</v>
      </c>
      <c r="G13" s="2">
        <f t="shared" si="0"/>
        <v>2286922</v>
      </c>
      <c r="H13" s="2">
        <f t="shared" si="0"/>
        <v>2286358</v>
      </c>
      <c r="I13" s="2">
        <f t="shared" si="0"/>
        <v>2286795</v>
      </c>
      <c r="J13" s="2">
        <f t="shared" si="0"/>
        <v>2287232</v>
      </c>
    </row>
    <row r="14" spans="1:10" x14ac:dyDescent="0.55000000000000004">
      <c r="A14" t="s">
        <v>9</v>
      </c>
      <c r="B14" s="1">
        <f>ABS((B13-$B$13)/$B$13)</f>
        <v>0</v>
      </c>
      <c r="C14" s="1">
        <f>ABS((C13-$B$13)/$B$13)</f>
        <v>8.9199825098382166E-5</v>
      </c>
      <c r="D14" s="1">
        <f t="shared" ref="D14:J14" si="1">ABS((D13-$B$13)/$B$13)</f>
        <v>1.6615653694796676E-4</v>
      </c>
      <c r="E14" s="1">
        <f t="shared" si="1"/>
        <v>2.2299956274595542E-5</v>
      </c>
      <c r="F14" s="1">
        <f t="shared" si="1"/>
        <v>2.2474857892435505E-4</v>
      </c>
      <c r="G14" s="1">
        <f t="shared" si="1"/>
        <v>3.4105815478793182E-5</v>
      </c>
      <c r="H14" s="1">
        <f t="shared" si="1"/>
        <v>2.8071709663314386E-4</v>
      </c>
      <c r="I14" s="1">
        <f t="shared" si="1"/>
        <v>8.9637079142982067E-5</v>
      </c>
      <c r="J14" s="1">
        <f t="shared" si="1"/>
        <v>1.0144293834717971E-4</v>
      </c>
    </row>
  </sheetData>
  <mergeCells count="3">
    <mergeCell ref="A9:J9"/>
    <mergeCell ref="A5:J5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"/>
  <sheetViews>
    <sheetView workbookViewId="0">
      <selection activeCell="N29" sqref="N29"/>
    </sheetView>
  </sheetViews>
  <sheetFormatPr defaultRowHeight="14.4" x14ac:dyDescent="0.55000000000000004"/>
  <sheetData>
    <row r="1" spans="1:5" x14ac:dyDescent="0.55000000000000004">
      <c r="A1" t="s">
        <v>5</v>
      </c>
    </row>
    <row r="2" spans="1:5" x14ac:dyDescent="0.55000000000000004">
      <c r="B2" t="s">
        <v>0</v>
      </c>
      <c r="C2" t="s">
        <v>3</v>
      </c>
      <c r="D2" t="s">
        <v>4</v>
      </c>
      <c r="E2" t="s">
        <v>1</v>
      </c>
    </row>
    <row r="3" spans="1:5" x14ac:dyDescent="0.55000000000000004">
      <c r="A3">
        <v>0</v>
      </c>
      <c r="B3">
        <v>730</v>
      </c>
      <c r="C3">
        <v>133343782.9206</v>
      </c>
      <c r="D3">
        <v>133343782.9206</v>
      </c>
      <c r="E3">
        <v>1</v>
      </c>
    </row>
    <row r="4" spans="1:5" x14ac:dyDescent="0.55000000000000004">
      <c r="A4">
        <v>1</v>
      </c>
      <c r="B4">
        <v>730</v>
      </c>
      <c r="C4">
        <v>133343782.9206</v>
      </c>
      <c r="D4">
        <v>133343782.9206</v>
      </c>
      <c r="E4">
        <v>2</v>
      </c>
    </row>
    <row r="5" spans="1:5" x14ac:dyDescent="0.55000000000000004">
      <c r="A5">
        <v>2</v>
      </c>
      <c r="B5">
        <v>730</v>
      </c>
      <c r="C5">
        <v>133343782.9206</v>
      </c>
      <c r="D5">
        <v>133343782.9206</v>
      </c>
      <c r="E5">
        <v>4</v>
      </c>
    </row>
    <row r="6" spans="1:5" x14ac:dyDescent="0.55000000000000004">
      <c r="A6">
        <v>3</v>
      </c>
      <c r="B6">
        <v>730</v>
      </c>
      <c r="C6">
        <v>133343782.9206</v>
      </c>
      <c r="D6">
        <v>133343782.9206</v>
      </c>
      <c r="E6">
        <v>8</v>
      </c>
    </row>
    <row r="7" spans="1:5" x14ac:dyDescent="0.55000000000000004">
      <c r="A7">
        <v>4</v>
      </c>
      <c r="B7">
        <v>730</v>
      </c>
      <c r="C7">
        <v>133285196.02124999</v>
      </c>
      <c r="D7">
        <v>133285196.02124999</v>
      </c>
      <c r="E7">
        <v>16</v>
      </c>
    </row>
    <row r="8" spans="1:5" x14ac:dyDescent="0.55000000000000004">
      <c r="A8">
        <v>5</v>
      </c>
      <c r="B8">
        <v>730</v>
      </c>
      <c r="C8">
        <v>133285196.02124999</v>
      </c>
      <c r="D8">
        <v>133285196.02124999</v>
      </c>
      <c r="E8">
        <v>32</v>
      </c>
    </row>
    <row r="9" spans="1:5" x14ac:dyDescent="0.55000000000000004">
      <c r="A9">
        <v>6</v>
      </c>
      <c r="B9">
        <v>730</v>
      </c>
      <c r="C9">
        <v>133285196.02124999</v>
      </c>
      <c r="D9">
        <v>133285196.02124999</v>
      </c>
      <c r="E9">
        <v>64</v>
      </c>
    </row>
    <row r="11" spans="1:5" x14ac:dyDescent="0.55000000000000004">
      <c r="A11" t="s">
        <v>6</v>
      </c>
    </row>
    <row r="12" spans="1:5" x14ac:dyDescent="0.55000000000000004">
      <c r="B12" t="s">
        <v>0</v>
      </c>
      <c r="C12" t="s">
        <v>3</v>
      </c>
      <c r="D12" t="s">
        <v>4</v>
      </c>
      <c r="E12" t="s">
        <v>1</v>
      </c>
    </row>
    <row r="13" spans="1:5" x14ac:dyDescent="0.55000000000000004">
      <c r="A13">
        <v>0</v>
      </c>
      <c r="B13">
        <v>730</v>
      </c>
      <c r="C13">
        <v>324219.90100289998</v>
      </c>
      <c r="D13">
        <v>324219.90100289998</v>
      </c>
      <c r="E13">
        <v>1</v>
      </c>
    </row>
    <row r="14" spans="1:5" x14ac:dyDescent="0.55000000000000004">
      <c r="A14">
        <v>1</v>
      </c>
      <c r="B14">
        <v>730</v>
      </c>
      <c r="C14">
        <v>318888.49316205003</v>
      </c>
      <c r="D14">
        <v>318888.49316205003</v>
      </c>
      <c r="E14">
        <v>2</v>
      </c>
    </row>
    <row r="15" spans="1:5" x14ac:dyDescent="0.55000000000000004">
      <c r="A15">
        <v>2</v>
      </c>
      <c r="B15">
        <v>730</v>
      </c>
      <c r="C15">
        <v>318829.90626269998</v>
      </c>
      <c r="D15">
        <v>318829.90626269998</v>
      </c>
      <c r="E15">
        <v>4</v>
      </c>
    </row>
    <row r="16" spans="1:5" x14ac:dyDescent="0.55000000000000004">
      <c r="A16">
        <v>3</v>
      </c>
      <c r="B16">
        <v>730</v>
      </c>
      <c r="C16">
        <v>323165.33681459998</v>
      </c>
      <c r="D16">
        <v>323165.33681459998</v>
      </c>
      <c r="E16">
        <v>8</v>
      </c>
    </row>
    <row r="17" spans="1:5" x14ac:dyDescent="0.55000000000000004">
      <c r="A17">
        <v>4</v>
      </c>
      <c r="B17">
        <v>730</v>
      </c>
      <c r="C17">
        <v>327149.24597039999</v>
      </c>
      <c r="D17">
        <v>327149.24597039999</v>
      </c>
      <c r="E17">
        <v>16</v>
      </c>
    </row>
    <row r="18" spans="1:5" x14ac:dyDescent="0.55000000000000004">
      <c r="A18">
        <v>5</v>
      </c>
      <c r="B18">
        <v>730</v>
      </c>
      <c r="C18">
        <v>328086.63636</v>
      </c>
      <c r="D18">
        <v>328086.63636</v>
      </c>
      <c r="E18">
        <v>32</v>
      </c>
    </row>
    <row r="19" spans="1:5" x14ac:dyDescent="0.55000000000000004">
      <c r="A19">
        <v>6</v>
      </c>
      <c r="B19">
        <v>730</v>
      </c>
      <c r="C19">
        <v>314611.64950949902</v>
      </c>
      <c r="D19">
        <v>314611.64950949902</v>
      </c>
      <c r="E19">
        <v>64</v>
      </c>
    </row>
    <row r="21" spans="1:5" x14ac:dyDescent="0.55000000000000004">
      <c r="A21" t="s">
        <v>7</v>
      </c>
    </row>
    <row r="22" spans="1:5" x14ac:dyDescent="0.55000000000000004">
      <c r="B22" t="s">
        <v>0</v>
      </c>
      <c r="C22" t="s">
        <v>3</v>
      </c>
      <c r="D22" t="s">
        <v>4</v>
      </c>
      <c r="E22" t="s">
        <v>1</v>
      </c>
    </row>
    <row r="23" spans="1:5" x14ac:dyDescent="0.55000000000000004">
      <c r="A23">
        <v>0</v>
      </c>
      <c r="B23">
        <v>730</v>
      </c>
      <c r="C23">
        <v>335995.86777225003</v>
      </c>
      <c r="D23">
        <v>335995.86777225003</v>
      </c>
      <c r="E23">
        <v>1</v>
      </c>
    </row>
    <row r="24" spans="1:5" x14ac:dyDescent="0.55000000000000004">
      <c r="A24">
        <v>1</v>
      </c>
      <c r="B24">
        <v>730</v>
      </c>
      <c r="C24">
        <v>331191.74202554999</v>
      </c>
      <c r="D24">
        <v>331191.74202554999</v>
      </c>
      <c r="E24">
        <v>2</v>
      </c>
    </row>
    <row r="25" spans="1:5" x14ac:dyDescent="0.55000000000000004">
      <c r="A25">
        <v>2</v>
      </c>
      <c r="B25">
        <v>730</v>
      </c>
      <c r="C25">
        <v>331133.1551262</v>
      </c>
      <c r="D25">
        <v>331133.1551262</v>
      </c>
      <c r="E25">
        <v>4</v>
      </c>
    </row>
    <row r="26" spans="1:5" x14ac:dyDescent="0.55000000000000004">
      <c r="A26">
        <v>3</v>
      </c>
      <c r="B26">
        <v>730</v>
      </c>
      <c r="C26">
        <v>334882.71668459999</v>
      </c>
      <c r="D26">
        <v>334882.71668459999</v>
      </c>
      <c r="E26">
        <v>8</v>
      </c>
    </row>
    <row r="27" spans="1:5" x14ac:dyDescent="0.55000000000000004">
      <c r="A27">
        <v>4</v>
      </c>
      <c r="B27">
        <v>730</v>
      </c>
      <c r="C27">
        <v>337460.54025600001</v>
      </c>
      <c r="D27">
        <v>337460.54025600001</v>
      </c>
      <c r="E27">
        <v>16</v>
      </c>
    </row>
    <row r="28" spans="1:5" x14ac:dyDescent="0.55000000000000004">
      <c r="A28">
        <v>5</v>
      </c>
      <c r="B28">
        <v>730</v>
      </c>
      <c r="C28">
        <v>337401.95335665002</v>
      </c>
      <c r="D28">
        <v>337401.95335665002</v>
      </c>
      <c r="E28">
        <v>32</v>
      </c>
    </row>
    <row r="29" spans="1:5" x14ac:dyDescent="0.55000000000000004">
      <c r="A29">
        <v>6</v>
      </c>
      <c r="B29">
        <v>730</v>
      </c>
      <c r="C29">
        <v>332539.24071059999</v>
      </c>
      <c r="D29">
        <v>332539.24071059999</v>
      </c>
      <c r="E29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DAY730_Solid</vt:lpstr>
      <vt:lpstr>DAY730_Gas</vt:lpstr>
      <vt:lpstr>DAY730_Fuel</vt:lpstr>
      <vt:lpstr>Sheet1</vt:lpstr>
      <vt:lpstr>Conservation8</vt:lpstr>
      <vt:lpstr>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Vicente</cp:lastModifiedBy>
  <dcterms:created xsi:type="dcterms:W3CDTF">2019-08-05T14:02:53Z</dcterms:created>
  <dcterms:modified xsi:type="dcterms:W3CDTF">2019-08-13T17:45:23Z</dcterms:modified>
</cp:coreProperties>
</file>