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OneDrive\Estudos\MS Eng. Produção\dissertacao-docs\exemplos-didaticos\"/>
    </mc:Choice>
  </mc:AlternateContent>
  <xr:revisionPtr revIDLastSave="5" documentId="04ED2CB2C1C0B168DD9FE5CB337983BFAB6006EB" xr6:coauthVersionLast="23" xr6:coauthVersionMax="23" xr10:uidLastSave="{625765BE-ECF4-4942-A311-EABD69E6CF0E}"/>
  <bookViews>
    <workbookView xWindow="0" yWindow="0" windowWidth="7470" windowHeight="2775" xr2:uid="{00000000-000D-0000-FFFF-FFFF00000000}"/>
  </bookViews>
  <sheets>
    <sheet name="Resultados_Geral" sheetId="3" r:id="rId1"/>
    <sheet name="Resultados_Percentis_Estrats" sheetId="7" r:id="rId2"/>
    <sheet name="Resultado_TradeOffCenárioX" sheetId="5" r:id="rId3"/>
    <sheet name="Análise_Vulnerabilidade" sheetId="4" r:id="rId4"/>
    <sheet name="Dados" sheetId="1" r:id="rId5"/>
    <sheet name="Análise de Tradeoff" sheetId="6" r:id="rId6"/>
  </sheets>
  <definedNames>
    <definedName name="_xlnm._FilterDatabase" localSheetId="4" hidden="1">Dados!$A$42:$O$342</definedName>
    <definedName name="_xlnm._FilterDatabase" localSheetId="2" hidden="1">Resultado_TradeOffCenárioX!$A$1:$I$115</definedName>
    <definedName name="_xlnm._FilterDatabase" localSheetId="0" hidden="1">Resultados_Geral!$A$1:$O$301</definedName>
    <definedName name="Arrependimento">Resultados_Geral!$J:$J</definedName>
    <definedName name="CA">Resultados_Geral!$M:$M</definedName>
    <definedName name="CB">Resultados_Geral!$N:$N</definedName>
    <definedName name="CC">Resultados_Geral!$O:$O</definedName>
    <definedName name="Custo">Resultados_Geral!$B:$B</definedName>
    <definedName name="Custo_Variável">Resultados_Geral!$H:$H</definedName>
    <definedName name="Demanda">Resultados_Geral!$D:$D</definedName>
    <definedName name="Estratégia">Resultados_Geral!$E:$E</definedName>
    <definedName name="Faturamento">Resultados_Geral!$G:$G</definedName>
    <definedName name="Futuro">Resultados_Geral!$A:$A</definedName>
    <definedName name="Lucro">Resultados_Geral!$I:$I</definedName>
    <definedName name="Perf._Inaceitável?">Resultados_Geral!$K:$K</definedName>
    <definedName name="Preço">Resultados_Geral!$C:$C</definedName>
    <definedName name="Produção">Resultados_Geral!$F:$F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5" l="1"/>
  <c r="A16" i="5"/>
  <c r="C15" i="5"/>
  <c r="A15" i="5"/>
  <c r="C14" i="5"/>
  <c r="A14" i="5"/>
  <c r="C13" i="5"/>
  <c r="A13" i="5"/>
  <c r="C12" i="5"/>
  <c r="A12" i="5"/>
  <c r="C11" i="5"/>
  <c r="A11" i="5"/>
  <c r="C10" i="5"/>
  <c r="A10" i="5"/>
  <c r="C9" i="5"/>
  <c r="A9" i="5"/>
  <c r="C8" i="5"/>
  <c r="A8" i="5"/>
  <c r="C7" i="5"/>
  <c r="A7" i="5"/>
  <c r="A6" i="5"/>
  <c r="A5" i="5"/>
  <c r="A4" i="5"/>
  <c r="A3" i="5"/>
  <c r="A2" i="5"/>
  <c r="A4" i="7"/>
  <c r="A3" i="7"/>
  <c r="A2" i="7"/>
  <c r="L1" i="7"/>
  <c r="K1" i="7"/>
  <c r="J1" i="7"/>
  <c r="I1" i="7"/>
  <c r="H1" i="7"/>
  <c r="G1" i="7"/>
  <c r="F1" i="7"/>
  <c r="E1" i="7"/>
  <c r="D1" i="7"/>
  <c r="C1" i="7"/>
  <c r="B1" i="7"/>
  <c r="A1" i="7"/>
  <c r="C6" i="5"/>
  <c r="C5" i="5"/>
  <c r="C4" i="5"/>
  <c r="C3" i="5"/>
  <c r="C2" i="5"/>
  <c r="O1" i="3" l="1"/>
  <c r="N1" i="3"/>
  <c r="M1" i="3"/>
  <c r="L1" i="3"/>
  <c r="C19" i="4"/>
  <c r="L19" i="4" s="1"/>
  <c r="U19" i="4" s="1"/>
  <c r="C36" i="4"/>
  <c r="L36" i="4" s="1"/>
  <c r="U36" i="4" s="1"/>
  <c r="C32" i="4"/>
  <c r="D32" i="4" s="1"/>
  <c r="E29" i="4"/>
  <c r="C28" i="4"/>
  <c r="L28" i="4" s="1"/>
  <c r="U28" i="4" s="1"/>
  <c r="C24" i="4"/>
  <c r="D24" i="4" s="1"/>
  <c r="C15" i="4"/>
  <c r="D15" i="4" s="1"/>
  <c r="C10" i="4"/>
  <c r="D9" i="4" s="1"/>
  <c r="C6" i="4"/>
  <c r="D6" i="4" s="1"/>
  <c r="K1" i="3"/>
  <c r="D35" i="4" l="1"/>
  <c r="D18" i="4"/>
  <c r="D27" i="4"/>
  <c r="C33" i="4"/>
  <c r="C34" i="4" s="1"/>
  <c r="L24" i="4"/>
  <c r="C25" i="4"/>
  <c r="L32" i="4"/>
  <c r="C35" i="4" l="1"/>
  <c r="C26" i="4"/>
  <c r="L25" i="4"/>
  <c r="U24" i="4"/>
  <c r="L33" i="4"/>
  <c r="M32" i="4" s="1"/>
  <c r="U32" i="4"/>
  <c r="L26" i="4" l="1"/>
  <c r="M25" i="4" s="1"/>
  <c r="L34" i="4"/>
  <c r="M33" i="4" s="1"/>
  <c r="M24" i="4"/>
  <c r="U33" i="4"/>
  <c r="V32" i="4" s="1"/>
  <c r="U25" i="4"/>
  <c r="C27" i="4"/>
  <c r="I4" i="4"/>
  <c r="L10" i="4"/>
  <c r="U10" i="4" s="1"/>
  <c r="E4" i="4"/>
  <c r="E11" i="4"/>
  <c r="I13" i="4"/>
  <c r="E13" i="4"/>
  <c r="L6" i="4"/>
  <c r="U6" i="4" s="1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A201" i="3"/>
  <c r="E200" i="3"/>
  <c r="A200" i="3"/>
  <c r="E199" i="3"/>
  <c r="A199" i="3"/>
  <c r="E198" i="3"/>
  <c r="A198" i="3"/>
  <c r="E197" i="3"/>
  <c r="A197" i="3"/>
  <c r="E196" i="3"/>
  <c r="A196" i="3"/>
  <c r="E195" i="3"/>
  <c r="A195" i="3"/>
  <c r="E194" i="3"/>
  <c r="A194" i="3"/>
  <c r="E193" i="3"/>
  <c r="A193" i="3"/>
  <c r="E192" i="3"/>
  <c r="A192" i="3"/>
  <c r="E191" i="3"/>
  <c r="A191" i="3"/>
  <c r="E190" i="3"/>
  <c r="A190" i="3"/>
  <c r="E189" i="3"/>
  <c r="A189" i="3"/>
  <c r="E188" i="3"/>
  <c r="A188" i="3"/>
  <c r="E187" i="3"/>
  <c r="A187" i="3"/>
  <c r="E186" i="3"/>
  <c r="A186" i="3"/>
  <c r="E185" i="3"/>
  <c r="A185" i="3"/>
  <c r="E184" i="3"/>
  <c r="A184" i="3"/>
  <c r="E183" i="3"/>
  <c r="A183" i="3"/>
  <c r="E182" i="3"/>
  <c r="A182" i="3"/>
  <c r="E181" i="3"/>
  <c r="A181" i="3"/>
  <c r="E180" i="3"/>
  <c r="A180" i="3"/>
  <c r="E179" i="3"/>
  <c r="A179" i="3"/>
  <c r="E178" i="3"/>
  <c r="A178" i="3"/>
  <c r="E177" i="3"/>
  <c r="A177" i="3"/>
  <c r="E176" i="3"/>
  <c r="A176" i="3"/>
  <c r="E175" i="3"/>
  <c r="A175" i="3"/>
  <c r="E174" i="3"/>
  <c r="A174" i="3"/>
  <c r="E173" i="3"/>
  <c r="A173" i="3"/>
  <c r="E172" i="3"/>
  <c r="A172" i="3"/>
  <c r="E171" i="3"/>
  <c r="A171" i="3"/>
  <c r="E170" i="3"/>
  <c r="A170" i="3"/>
  <c r="E169" i="3"/>
  <c r="A169" i="3"/>
  <c r="E168" i="3"/>
  <c r="A168" i="3"/>
  <c r="E167" i="3"/>
  <c r="A167" i="3"/>
  <c r="E166" i="3"/>
  <c r="A166" i="3"/>
  <c r="E165" i="3"/>
  <c r="A165" i="3"/>
  <c r="E164" i="3"/>
  <c r="A164" i="3"/>
  <c r="E163" i="3"/>
  <c r="A163" i="3"/>
  <c r="E162" i="3"/>
  <c r="A162" i="3"/>
  <c r="E161" i="3"/>
  <c r="A161" i="3"/>
  <c r="E160" i="3"/>
  <c r="A160" i="3"/>
  <c r="E159" i="3"/>
  <c r="A159" i="3"/>
  <c r="E158" i="3"/>
  <c r="A158" i="3"/>
  <c r="E157" i="3"/>
  <c r="A157" i="3"/>
  <c r="E156" i="3"/>
  <c r="A156" i="3"/>
  <c r="E155" i="3"/>
  <c r="A155" i="3"/>
  <c r="E154" i="3"/>
  <c r="A154" i="3"/>
  <c r="E153" i="3"/>
  <c r="A153" i="3"/>
  <c r="E152" i="3"/>
  <c r="A152" i="3"/>
  <c r="E151" i="3"/>
  <c r="A151" i="3"/>
  <c r="E150" i="3"/>
  <c r="A150" i="3"/>
  <c r="E149" i="3"/>
  <c r="A149" i="3"/>
  <c r="E148" i="3"/>
  <c r="A148" i="3"/>
  <c r="E147" i="3"/>
  <c r="A147" i="3"/>
  <c r="E146" i="3"/>
  <c r="A146" i="3"/>
  <c r="E145" i="3"/>
  <c r="A145" i="3"/>
  <c r="E144" i="3"/>
  <c r="A144" i="3"/>
  <c r="E143" i="3"/>
  <c r="A143" i="3"/>
  <c r="E142" i="3"/>
  <c r="A142" i="3"/>
  <c r="E141" i="3"/>
  <c r="A141" i="3"/>
  <c r="E140" i="3"/>
  <c r="A140" i="3"/>
  <c r="E139" i="3"/>
  <c r="A139" i="3"/>
  <c r="E138" i="3"/>
  <c r="A138" i="3"/>
  <c r="E137" i="3"/>
  <c r="A137" i="3"/>
  <c r="E136" i="3"/>
  <c r="A136" i="3"/>
  <c r="E135" i="3"/>
  <c r="A135" i="3"/>
  <c r="E134" i="3"/>
  <c r="A134" i="3"/>
  <c r="E133" i="3"/>
  <c r="A133" i="3"/>
  <c r="E132" i="3"/>
  <c r="A132" i="3"/>
  <c r="E131" i="3"/>
  <c r="A131" i="3"/>
  <c r="E130" i="3"/>
  <c r="A130" i="3"/>
  <c r="E129" i="3"/>
  <c r="A129" i="3"/>
  <c r="E128" i="3"/>
  <c r="A128" i="3"/>
  <c r="E127" i="3"/>
  <c r="A127" i="3"/>
  <c r="E126" i="3"/>
  <c r="A126" i="3"/>
  <c r="E125" i="3"/>
  <c r="A125" i="3"/>
  <c r="E124" i="3"/>
  <c r="A124" i="3"/>
  <c r="E123" i="3"/>
  <c r="A123" i="3"/>
  <c r="E122" i="3"/>
  <c r="A122" i="3"/>
  <c r="E121" i="3"/>
  <c r="A121" i="3"/>
  <c r="E120" i="3"/>
  <c r="A120" i="3"/>
  <c r="E119" i="3"/>
  <c r="A119" i="3"/>
  <c r="E118" i="3"/>
  <c r="A118" i="3"/>
  <c r="E117" i="3"/>
  <c r="A117" i="3"/>
  <c r="E116" i="3"/>
  <c r="A116" i="3"/>
  <c r="E115" i="3"/>
  <c r="A115" i="3"/>
  <c r="E114" i="3"/>
  <c r="A114" i="3"/>
  <c r="E113" i="3"/>
  <c r="A113" i="3"/>
  <c r="E112" i="3"/>
  <c r="A112" i="3"/>
  <c r="E111" i="3"/>
  <c r="A111" i="3"/>
  <c r="E110" i="3"/>
  <c r="E109" i="3"/>
  <c r="E108" i="3"/>
  <c r="E107" i="3"/>
  <c r="E106" i="3"/>
  <c r="E105" i="3"/>
  <c r="E104" i="3"/>
  <c r="E103" i="3"/>
  <c r="E102" i="3"/>
  <c r="E101" i="3"/>
  <c r="A101" i="3"/>
  <c r="E100" i="3"/>
  <c r="A100" i="3"/>
  <c r="E99" i="3"/>
  <c r="A99" i="3"/>
  <c r="E98" i="3"/>
  <c r="A98" i="3"/>
  <c r="E97" i="3"/>
  <c r="A97" i="3"/>
  <c r="E96" i="3"/>
  <c r="A96" i="3"/>
  <c r="E95" i="3"/>
  <c r="A95" i="3"/>
  <c r="E94" i="3"/>
  <c r="A94" i="3"/>
  <c r="E93" i="3"/>
  <c r="A93" i="3"/>
  <c r="E92" i="3"/>
  <c r="A92" i="3"/>
  <c r="E91" i="3"/>
  <c r="A91" i="3"/>
  <c r="E90" i="3"/>
  <c r="A90" i="3"/>
  <c r="E89" i="3"/>
  <c r="A89" i="3"/>
  <c r="E88" i="3"/>
  <c r="A88" i="3"/>
  <c r="E87" i="3"/>
  <c r="A87" i="3"/>
  <c r="E86" i="3"/>
  <c r="A86" i="3"/>
  <c r="E85" i="3"/>
  <c r="A85" i="3"/>
  <c r="E84" i="3"/>
  <c r="A84" i="3"/>
  <c r="E83" i="3"/>
  <c r="A83" i="3"/>
  <c r="E82" i="3"/>
  <c r="A82" i="3"/>
  <c r="E81" i="3"/>
  <c r="A81" i="3"/>
  <c r="E80" i="3"/>
  <c r="A80" i="3"/>
  <c r="E79" i="3"/>
  <c r="A79" i="3"/>
  <c r="E78" i="3"/>
  <c r="A78" i="3"/>
  <c r="E77" i="3"/>
  <c r="A77" i="3"/>
  <c r="E76" i="3"/>
  <c r="A76" i="3"/>
  <c r="E75" i="3"/>
  <c r="A75" i="3"/>
  <c r="E74" i="3"/>
  <c r="A74" i="3"/>
  <c r="E73" i="3"/>
  <c r="A73" i="3"/>
  <c r="E72" i="3"/>
  <c r="A72" i="3"/>
  <c r="E71" i="3"/>
  <c r="A71" i="3"/>
  <c r="E70" i="3"/>
  <c r="A70" i="3"/>
  <c r="E69" i="3"/>
  <c r="A69" i="3"/>
  <c r="E68" i="3"/>
  <c r="A68" i="3"/>
  <c r="E67" i="3"/>
  <c r="A67" i="3"/>
  <c r="E66" i="3"/>
  <c r="A66" i="3"/>
  <c r="E65" i="3"/>
  <c r="A65" i="3"/>
  <c r="E64" i="3"/>
  <c r="A64" i="3"/>
  <c r="E63" i="3"/>
  <c r="A63" i="3"/>
  <c r="E62" i="3"/>
  <c r="A62" i="3"/>
  <c r="E61" i="3"/>
  <c r="A61" i="3"/>
  <c r="E60" i="3"/>
  <c r="A60" i="3"/>
  <c r="E59" i="3"/>
  <c r="A59" i="3"/>
  <c r="E58" i="3"/>
  <c r="A58" i="3"/>
  <c r="E57" i="3"/>
  <c r="A57" i="3"/>
  <c r="E56" i="3"/>
  <c r="A56" i="3"/>
  <c r="E55" i="3"/>
  <c r="A55" i="3"/>
  <c r="E54" i="3"/>
  <c r="A54" i="3"/>
  <c r="E53" i="3"/>
  <c r="A53" i="3"/>
  <c r="E52" i="3"/>
  <c r="A52" i="3"/>
  <c r="E51" i="3"/>
  <c r="A51" i="3"/>
  <c r="E50" i="3"/>
  <c r="A50" i="3"/>
  <c r="E49" i="3"/>
  <c r="A49" i="3"/>
  <c r="E48" i="3"/>
  <c r="A48" i="3"/>
  <c r="E47" i="3"/>
  <c r="A47" i="3"/>
  <c r="E46" i="3"/>
  <c r="A46" i="3"/>
  <c r="E45" i="3"/>
  <c r="A45" i="3"/>
  <c r="E44" i="3"/>
  <c r="A44" i="3"/>
  <c r="E43" i="3"/>
  <c r="A43" i="3"/>
  <c r="E42" i="3"/>
  <c r="A42" i="3"/>
  <c r="E41" i="3"/>
  <c r="A41" i="3"/>
  <c r="E40" i="3"/>
  <c r="A40" i="3"/>
  <c r="E39" i="3"/>
  <c r="A39" i="3"/>
  <c r="E38" i="3"/>
  <c r="A38" i="3"/>
  <c r="E37" i="3"/>
  <c r="A37" i="3"/>
  <c r="E36" i="3"/>
  <c r="A36" i="3"/>
  <c r="E35" i="3"/>
  <c r="A35" i="3"/>
  <c r="E34" i="3"/>
  <c r="A34" i="3"/>
  <c r="E33" i="3"/>
  <c r="A33" i="3"/>
  <c r="E32" i="3"/>
  <c r="A32" i="3"/>
  <c r="E31" i="3"/>
  <c r="A31" i="3"/>
  <c r="E30" i="3"/>
  <c r="A30" i="3"/>
  <c r="E29" i="3"/>
  <c r="A29" i="3"/>
  <c r="E28" i="3"/>
  <c r="A28" i="3"/>
  <c r="E27" i="3"/>
  <c r="A27" i="3"/>
  <c r="E26" i="3"/>
  <c r="A26" i="3"/>
  <c r="E25" i="3"/>
  <c r="A25" i="3"/>
  <c r="E24" i="3"/>
  <c r="A24" i="3"/>
  <c r="E23" i="3"/>
  <c r="A23" i="3"/>
  <c r="E22" i="3"/>
  <c r="A22" i="3"/>
  <c r="E21" i="3"/>
  <c r="A21" i="3"/>
  <c r="E20" i="3"/>
  <c r="A20" i="3"/>
  <c r="E19" i="3"/>
  <c r="A19" i="3"/>
  <c r="E18" i="3"/>
  <c r="A18" i="3"/>
  <c r="E17" i="3"/>
  <c r="A17" i="3"/>
  <c r="E16" i="3"/>
  <c r="A16" i="3"/>
  <c r="E15" i="3"/>
  <c r="A15" i="3"/>
  <c r="E14" i="3"/>
  <c r="A14" i="3"/>
  <c r="E13" i="3"/>
  <c r="A13" i="3"/>
  <c r="E12" i="3"/>
  <c r="A12" i="3"/>
  <c r="E11" i="3"/>
  <c r="A11" i="3"/>
  <c r="E10" i="3"/>
  <c r="A10" i="3"/>
  <c r="E9" i="3"/>
  <c r="A9" i="3"/>
  <c r="E8" i="3"/>
  <c r="A8" i="3"/>
  <c r="E7" i="3"/>
  <c r="A7" i="3"/>
  <c r="E6" i="3"/>
  <c r="A6" i="3"/>
  <c r="E5" i="3"/>
  <c r="A5" i="3"/>
  <c r="E4" i="3"/>
  <c r="A4" i="3"/>
  <c r="E3" i="3"/>
  <c r="A3" i="3"/>
  <c r="R13" i="4" l="1"/>
  <c r="H14" i="4"/>
  <c r="H31" i="4" s="1"/>
  <c r="N13" i="4"/>
  <c r="E14" i="4"/>
  <c r="E31" i="4" s="1"/>
  <c r="R4" i="4"/>
  <c r="H5" i="4"/>
  <c r="H23" i="4" s="1"/>
  <c r="N4" i="4"/>
  <c r="E5" i="4"/>
  <c r="E23" i="4" s="1"/>
  <c r="U26" i="4"/>
  <c r="V25" i="4" s="1"/>
  <c r="L27" i="4"/>
  <c r="M27" i="4" s="1"/>
  <c r="U34" i="4"/>
  <c r="V33" i="4" s="1"/>
  <c r="V24" i="4"/>
  <c r="L35" i="4"/>
  <c r="M35" i="4" s="1"/>
  <c r="C16" i="4"/>
  <c r="C17" i="4" s="1"/>
  <c r="C18" i="4" s="1"/>
  <c r="U7" i="4"/>
  <c r="U8" i="4" s="1"/>
  <c r="V7" i="4" s="1"/>
  <c r="L7" i="4"/>
  <c r="L8" i="4" s="1"/>
  <c r="M7" i="4" s="1"/>
  <c r="L15" i="4"/>
  <c r="F13" i="4"/>
  <c r="G13" i="4" s="1"/>
  <c r="H13" i="4" s="1"/>
  <c r="O13" i="4"/>
  <c r="F247" i="1"/>
  <c r="F206" i="3" s="1"/>
  <c r="F248" i="1"/>
  <c r="F207" i="3" s="1"/>
  <c r="F249" i="1"/>
  <c r="F208" i="3" s="1"/>
  <c r="F250" i="1"/>
  <c r="F209" i="3" s="1"/>
  <c r="F251" i="1"/>
  <c r="F210" i="3" s="1"/>
  <c r="A252" i="1"/>
  <c r="A211" i="3" s="1"/>
  <c r="F252" i="1"/>
  <c r="F211" i="3" s="1"/>
  <c r="A253" i="1"/>
  <c r="A212" i="3" s="1"/>
  <c r="F253" i="1"/>
  <c r="F212" i="3" s="1"/>
  <c r="A254" i="1"/>
  <c r="A213" i="3" s="1"/>
  <c r="F254" i="1"/>
  <c r="F213" i="3" s="1"/>
  <c r="A255" i="1"/>
  <c r="A214" i="3" s="1"/>
  <c r="F255" i="1"/>
  <c r="F214" i="3" s="1"/>
  <c r="A256" i="1"/>
  <c r="A215" i="3" s="1"/>
  <c r="F256" i="1"/>
  <c r="F215" i="3" s="1"/>
  <c r="A257" i="1"/>
  <c r="A216" i="3" s="1"/>
  <c r="F257" i="1"/>
  <c r="F216" i="3" s="1"/>
  <c r="A258" i="1"/>
  <c r="A217" i="3" s="1"/>
  <c r="F258" i="1"/>
  <c r="F217" i="3" s="1"/>
  <c r="A259" i="1"/>
  <c r="A218" i="3" s="1"/>
  <c r="F259" i="1"/>
  <c r="F218" i="3" s="1"/>
  <c r="A260" i="1"/>
  <c r="A219" i="3" s="1"/>
  <c r="F260" i="1"/>
  <c r="F219" i="3" s="1"/>
  <c r="A261" i="1"/>
  <c r="A220" i="3" s="1"/>
  <c r="F261" i="1"/>
  <c r="F220" i="3" s="1"/>
  <c r="A262" i="1"/>
  <c r="A221" i="3" s="1"/>
  <c r="F262" i="1"/>
  <c r="F221" i="3" s="1"/>
  <c r="A263" i="1"/>
  <c r="A222" i="3" s="1"/>
  <c r="F263" i="1"/>
  <c r="F222" i="3" s="1"/>
  <c r="A264" i="1"/>
  <c r="A223" i="3" s="1"/>
  <c r="F264" i="1"/>
  <c r="F223" i="3" s="1"/>
  <c r="A265" i="1"/>
  <c r="A224" i="3" s="1"/>
  <c r="F265" i="1"/>
  <c r="F224" i="3" s="1"/>
  <c r="A266" i="1"/>
  <c r="A225" i="3" s="1"/>
  <c r="F266" i="1"/>
  <c r="F225" i="3" s="1"/>
  <c r="A267" i="1"/>
  <c r="A226" i="3" s="1"/>
  <c r="F267" i="1"/>
  <c r="F226" i="3" s="1"/>
  <c r="A268" i="1"/>
  <c r="A227" i="3" s="1"/>
  <c r="F268" i="1"/>
  <c r="F227" i="3" s="1"/>
  <c r="A269" i="1"/>
  <c r="A228" i="3" s="1"/>
  <c r="F269" i="1"/>
  <c r="F228" i="3" s="1"/>
  <c r="A270" i="1"/>
  <c r="A229" i="3" s="1"/>
  <c r="F270" i="1"/>
  <c r="F229" i="3" s="1"/>
  <c r="A271" i="1"/>
  <c r="A230" i="3" s="1"/>
  <c r="F271" i="1"/>
  <c r="F230" i="3" s="1"/>
  <c r="A272" i="1"/>
  <c r="A231" i="3" s="1"/>
  <c r="F272" i="1"/>
  <c r="F231" i="3" s="1"/>
  <c r="A273" i="1"/>
  <c r="A232" i="3" s="1"/>
  <c r="F273" i="1"/>
  <c r="F232" i="3" s="1"/>
  <c r="A274" i="1"/>
  <c r="A233" i="3" s="1"/>
  <c r="F274" i="1"/>
  <c r="F233" i="3" s="1"/>
  <c r="A275" i="1"/>
  <c r="A234" i="3" s="1"/>
  <c r="F275" i="1"/>
  <c r="F234" i="3" s="1"/>
  <c r="A276" i="1"/>
  <c r="A235" i="3" s="1"/>
  <c r="F276" i="1"/>
  <c r="F235" i="3" s="1"/>
  <c r="A277" i="1"/>
  <c r="A236" i="3" s="1"/>
  <c r="F277" i="1"/>
  <c r="F236" i="3" s="1"/>
  <c r="A278" i="1"/>
  <c r="A237" i="3" s="1"/>
  <c r="F278" i="1"/>
  <c r="F237" i="3" s="1"/>
  <c r="A279" i="1"/>
  <c r="A238" i="3" s="1"/>
  <c r="F279" i="1"/>
  <c r="F238" i="3" s="1"/>
  <c r="A280" i="1"/>
  <c r="A239" i="3" s="1"/>
  <c r="F280" i="1"/>
  <c r="F239" i="3" s="1"/>
  <c r="A281" i="1"/>
  <c r="A240" i="3" s="1"/>
  <c r="F281" i="1"/>
  <c r="F240" i="3" s="1"/>
  <c r="A282" i="1"/>
  <c r="A241" i="3" s="1"/>
  <c r="F282" i="1"/>
  <c r="F241" i="3" s="1"/>
  <c r="A283" i="1"/>
  <c r="A242" i="3" s="1"/>
  <c r="F283" i="1"/>
  <c r="F242" i="3" s="1"/>
  <c r="A284" i="1"/>
  <c r="A243" i="3" s="1"/>
  <c r="F284" i="1"/>
  <c r="F243" i="3" s="1"/>
  <c r="A285" i="1"/>
  <c r="A244" i="3" s="1"/>
  <c r="F285" i="1"/>
  <c r="F244" i="3" s="1"/>
  <c r="A286" i="1"/>
  <c r="A245" i="3" s="1"/>
  <c r="F286" i="1"/>
  <c r="F245" i="3" s="1"/>
  <c r="A287" i="1"/>
  <c r="A246" i="3" s="1"/>
  <c r="F287" i="1"/>
  <c r="F246" i="3" s="1"/>
  <c r="A288" i="1"/>
  <c r="A247" i="3" s="1"/>
  <c r="F288" i="1"/>
  <c r="F247" i="3" s="1"/>
  <c r="A289" i="1"/>
  <c r="A248" i="3" s="1"/>
  <c r="F289" i="1"/>
  <c r="F248" i="3" s="1"/>
  <c r="A290" i="1"/>
  <c r="A249" i="3" s="1"/>
  <c r="F290" i="1"/>
  <c r="F249" i="3" s="1"/>
  <c r="A291" i="1"/>
  <c r="A250" i="3" s="1"/>
  <c r="F291" i="1"/>
  <c r="F250" i="3" s="1"/>
  <c r="A292" i="1"/>
  <c r="A251" i="3" s="1"/>
  <c r="F292" i="1"/>
  <c r="F251" i="3" s="1"/>
  <c r="A293" i="1"/>
  <c r="A252" i="3" s="1"/>
  <c r="F293" i="1"/>
  <c r="F252" i="3" s="1"/>
  <c r="A294" i="1"/>
  <c r="A253" i="3" s="1"/>
  <c r="F294" i="1"/>
  <c r="F253" i="3" s="1"/>
  <c r="A295" i="1"/>
  <c r="A254" i="3" s="1"/>
  <c r="F295" i="1"/>
  <c r="F254" i="3" s="1"/>
  <c r="A296" i="1"/>
  <c r="A255" i="3" s="1"/>
  <c r="F296" i="1"/>
  <c r="F255" i="3" s="1"/>
  <c r="A297" i="1"/>
  <c r="A256" i="3" s="1"/>
  <c r="F297" i="1"/>
  <c r="F256" i="3" s="1"/>
  <c r="A298" i="1"/>
  <c r="A257" i="3" s="1"/>
  <c r="F298" i="1"/>
  <c r="F257" i="3" s="1"/>
  <c r="A299" i="1"/>
  <c r="A258" i="3" s="1"/>
  <c r="F299" i="1"/>
  <c r="F258" i="3" s="1"/>
  <c r="A300" i="1"/>
  <c r="A259" i="3" s="1"/>
  <c r="F300" i="1"/>
  <c r="F259" i="3" s="1"/>
  <c r="A301" i="1"/>
  <c r="A260" i="3" s="1"/>
  <c r="F301" i="1"/>
  <c r="F260" i="3" s="1"/>
  <c r="A302" i="1"/>
  <c r="A261" i="3" s="1"/>
  <c r="F302" i="1"/>
  <c r="F261" i="3" s="1"/>
  <c r="A303" i="1"/>
  <c r="A262" i="3" s="1"/>
  <c r="F303" i="1"/>
  <c r="F262" i="3" s="1"/>
  <c r="A304" i="1"/>
  <c r="A263" i="3" s="1"/>
  <c r="F304" i="1"/>
  <c r="F263" i="3" s="1"/>
  <c r="A305" i="1"/>
  <c r="A264" i="3" s="1"/>
  <c r="F305" i="1"/>
  <c r="F264" i="3" s="1"/>
  <c r="A306" i="1"/>
  <c r="A265" i="3" s="1"/>
  <c r="F306" i="1"/>
  <c r="F265" i="3" s="1"/>
  <c r="A307" i="1"/>
  <c r="A266" i="3" s="1"/>
  <c r="F307" i="1"/>
  <c r="F266" i="3" s="1"/>
  <c r="A308" i="1"/>
  <c r="A267" i="3" s="1"/>
  <c r="F308" i="1"/>
  <c r="F267" i="3" s="1"/>
  <c r="A309" i="1"/>
  <c r="A268" i="3" s="1"/>
  <c r="F309" i="1"/>
  <c r="F268" i="3" s="1"/>
  <c r="A310" i="1"/>
  <c r="A269" i="3" s="1"/>
  <c r="F310" i="1"/>
  <c r="F269" i="3" s="1"/>
  <c r="A311" i="1"/>
  <c r="A270" i="3" s="1"/>
  <c r="F311" i="1"/>
  <c r="F270" i="3" s="1"/>
  <c r="A312" i="1"/>
  <c r="A271" i="3" s="1"/>
  <c r="F312" i="1"/>
  <c r="F271" i="3" s="1"/>
  <c r="A313" i="1"/>
  <c r="A272" i="3" s="1"/>
  <c r="F313" i="1"/>
  <c r="F272" i="3" s="1"/>
  <c r="A314" i="1"/>
  <c r="A273" i="3" s="1"/>
  <c r="F314" i="1"/>
  <c r="F273" i="3" s="1"/>
  <c r="A315" i="1"/>
  <c r="A274" i="3" s="1"/>
  <c r="F315" i="1"/>
  <c r="F274" i="3" s="1"/>
  <c r="A316" i="1"/>
  <c r="A275" i="3" s="1"/>
  <c r="F316" i="1"/>
  <c r="F275" i="3" s="1"/>
  <c r="A317" i="1"/>
  <c r="A276" i="3" s="1"/>
  <c r="F317" i="1"/>
  <c r="F276" i="3" s="1"/>
  <c r="A318" i="1"/>
  <c r="A277" i="3" s="1"/>
  <c r="F318" i="1"/>
  <c r="F277" i="3" s="1"/>
  <c r="A319" i="1"/>
  <c r="A278" i="3" s="1"/>
  <c r="F319" i="1"/>
  <c r="F278" i="3" s="1"/>
  <c r="A320" i="1"/>
  <c r="A279" i="3" s="1"/>
  <c r="F320" i="1"/>
  <c r="F279" i="3" s="1"/>
  <c r="A321" i="1"/>
  <c r="A280" i="3" s="1"/>
  <c r="F321" i="1"/>
  <c r="F280" i="3" s="1"/>
  <c r="A322" i="1"/>
  <c r="A281" i="3" s="1"/>
  <c r="F322" i="1"/>
  <c r="F281" i="3" s="1"/>
  <c r="A323" i="1"/>
  <c r="A282" i="3" s="1"/>
  <c r="F323" i="1"/>
  <c r="F282" i="3" s="1"/>
  <c r="A324" i="1"/>
  <c r="A283" i="3" s="1"/>
  <c r="F324" i="1"/>
  <c r="F283" i="3" s="1"/>
  <c r="A325" i="1"/>
  <c r="A284" i="3" s="1"/>
  <c r="F325" i="1"/>
  <c r="F284" i="3" s="1"/>
  <c r="A326" i="1"/>
  <c r="A285" i="3" s="1"/>
  <c r="F326" i="1"/>
  <c r="F285" i="3" s="1"/>
  <c r="A327" i="1"/>
  <c r="A286" i="3" s="1"/>
  <c r="F327" i="1"/>
  <c r="F286" i="3" s="1"/>
  <c r="A328" i="1"/>
  <c r="A287" i="3" s="1"/>
  <c r="F328" i="1"/>
  <c r="F287" i="3" s="1"/>
  <c r="A329" i="1"/>
  <c r="A288" i="3" s="1"/>
  <c r="F329" i="1"/>
  <c r="F288" i="3" s="1"/>
  <c r="A330" i="1"/>
  <c r="A289" i="3" s="1"/>
  <c r="F330" i="1"/>
  <c r="F289" i="3" s="1"/>
  <c r="A331" i="1"/>
  <c r="A290" i="3" s="1"/>
  <c r="F331" i="1"/>
  <c r="F290" i="3" s="1"/>
  <c r="A332" i="1"/>
  <c r="A291" i="3" s="1"/>
  <c r="F332" i="1"/>
  <c r="F291" i="3" s="1"/>
  <c r="A333" i="1"/>
  <c r="A292" i="3" s="1"/>
  <c r="F333" i="1"/>
  <c r="F292" i="3" s="1"/>
  <c r="A334" i="1"/>
  <c r="A293" i="3" s="1"/>
  <c r="F334" i="1"/>
  <c r="F293" i="3" s="1"/>
  <c r="A335" i="1"/>
  <c r="A294" i="3" s="1"/>
  <c r="F335" i="1"/>
  <c r="F294" i="3" s="1"/>
  <c r="A336" i="1"/>
  <c r="A295" i="3" s="1"/>
  <c r="F336" i="1"/>
  <c r="F295" i="3" s="1"/>
  <c r="A337" i="1"/>
  <c r="A296" i="3" s="1"/>
  <c r="F337" i="1"/>
  <c r="F296" i="3" s="1"/>
  <c r="A338" i="1"/>
  <c r="A297" i="3" s="1"/>
  <c r="F338" i="1"/>
  <c r="F297" i="3" s="1"/>
  <c r="A339" i="1"/>
  <c r="A298" i="3" s="1"/>
  <c r="F339" i="1"/>
  <c r="F298" i="3" s="1"/>
  <c r="A340" i="1"/>
  <c r="A299" i="3" s="1"/>
  <c r="F340" i="1"/>
  <c r="F299" i="3" s="1"/>
  <c r="A341" i="1"/>
  <c r="A300" i="3" s="1"/>
  <c r="F341" i="1"/>
  <c r="F300" i="3" s="1"/>
  <c r="A342" i="1"/>
  <c r="A301" i="3" s="1"/>
  <c r="F342" i="1"/>
  <c r="F301" i="3" s="1"/>
  <c r="F244" i="1"/>
  <c r="F203" i="3" s="1"/>
  <c r="F245" i="1"/>
  <c r="F204" i="3" s="1"/>
  <c r="F246" i="1"/>
  <c r="F205" i="3" s="1"/>
  <c r="F243" i="1"/>
  <c r="F202" i="3" s="1"/>
  <c r="F153" i="1"/>
  <c r="F112" i="3" s="1"/>
  <c r="F154" i="1"/>
  <c r="F113" i="3" s="1"/>
  <c r="F155" i="1"/>
  <c r="F114" i="3" s="1"/>
  <c r="F156" i="1"/>
  <c r="F115" i="3" s="1"/>
  <c r="F157" i="1"/>
  <c r="F116" i="3" s="1"/>
  <c r="F158" i="1"/>
  <c r="F117" i="3" s="1"/>
  <c r="F159" i="1"/>
  <c r="F118" i="3" s="1"/>
  <c r="F160" i="1"/>
  <c r="F119" i="3" s="1"/>
  <c r="F161" i="1"/>
  <c r="F120" i="3" s="1"/>
  <c r="F162" i="1"/>
  <c r="F121" i="3" s="1"/>
  <c r="F163" i="1"/>
  <c r="F122" i="3" s="1"/>
  <c r="F164" i="1"/>
  <c r="F123" i="3" s="1"/>
  <c r="F165" i="1"/>
  <c r="F124" i="3" s="1"/>
  <c r="F166" i="1"/>
  <c r="F125" i="3" s="1"/>
  <c r="F167" i="1"/>
  <c r="F126" i="3" s="1"/>
  <c r="F168" i="1"/>
  <c r="F127" i="3" s="1"/>
  <c r="F169" i="1"/>
  <c r="F128" i="3" s="1"/>
  <c r="F170" i="1"/>
  <c r="F129" i="3" s="1"/>
  <c r="F171" i="1"/>
  <c r="F130" i="3" s="1"/>
  <c r="F172" i="1"/>
  <c r="F131" i="3" s="1"/>
  <c r="F173" i="1"/>
  <c r="F132" i="3" s="1"/>
  <c r="F174" i="1"/>
  <c r="F133" i="3" s="1"/>
  <c r="F175" i="1"/>
  <c r="F134" i="3" s="1"/>
  <c r="F176" i="1"/>
  <c r="F135" i="3" s="1"/>
  <c r="F177" i="1"/>
  <c r="F136" i="3" s="1"/>
  <c r="F178" i="1"/>
  <c r="F137" i="3" s="1"/>
  <c r="F179" i="1"/>
  <c r="F138" i="3" s="1"/>
  <c r="F180" i="1"/>
  <c r="F139" i="3" s="1"/>
  <c r="F181" i="1"/>
  <c r="F140" i="3" s="1"/>
  <c r="F182" i="1"/>
  <c r="F141" i="3" s="1"/>
  <c r="F183" i="1"/>
  <c r="F142" i="3" s="1"/>
  <c r="F184" i="1"/>
  <c r="F143" i="3" s="1"/>
  <c r="F185" i="1"/>
  <c r="F144" i="3" s="1"/>
  <c r="F186" i="1"/>
  <c r="F145" i="3" s="1"/>
  <c r="F187" i="1"/>
  <c r="F146" i="3" s="1"/>
  <c r="F188" i="1"/>
  <c r="F147" i="3" s="1"/>
  <c r="F189" i="1"/>
  <c r="F148" i="3" s="1"/>
  <c r="F190" i="1"/>
  <c r="F149" i="3" s="1"/>
  <c r="F191" i="1"/>
  <c r="F150" i="3" s="1"/>
  <c r="F192" i="1"/>
  <c r="F151" i="3" s="1"/>
  <c r="F193" i="1"/>
  <c r="F152" i="3" s="1"/>
  <c r="F194" i="1"/>
  <c r="F153" i="3" s="1"/>
  <c r="F195" i="1"/>
  <c r="F154" i="3" s="1"/>
  <c r="F196" i="1"/>
  <c r="F155" i="3" s="1"/>
  <c r="F197" i="1"/>
  <c r="F156" i="3" s="1"/>
  <c r="F198" i="1"/>
  <c r="F157" i="3" s="1"/>
  <c r="F199" i="1"/>
  <c r="F158" i="3" s="1"/>
  <c r="F200" i="1"/>
  <c r="F159" i="3" s="1"/>
  <c r="F201" i="1"/>
  <c r="F160" i="3" s="1"/>
  <c r="F202" i="1"/>
  <c r="F161" i="3" s="1"/>
  <c r="F203" i="1"/>
  <c r="F162" i="3" s="1"/>
  <c r="F204" i="1"/>
  <c r="F163" i="3" s="1"/>
  <c r="F205" i="1"/>
  <c r="F164" i="3" s="1"/>
  <c r="F206" i="1"/>
  <c r="F165" i="3" s="1"/>
  <c r="F207" i="1"/>
  <c r="F166" i="3" s="1"/>
  <c r="F208" i="1"/>
  <c r="F167" i="3" s="1"/>
  <c r="F209" i="1"/>
  <c r="F168" i="3" s="1"/>
  <c r="F210" i="1"/>
  <c r="F169" i="3" s="1"/>
  <c r="F211" i="1"/>
  <c r="F170" i="3" s="1"/>
  <c r="F212" i="1"/>
  <c r="F171" i="3" s="1"/>
  <c r="F213" i="1"/>
  <c r="F172" i="3" s="1"/>
  <c r="F214" i="1"/>
  <c r="F173" i="3" s="1"/>
  <c r="F215" i="1"/>
  <c r="F174" i="3" s="1"/>
  <c r="F216" i="1"/>
  <c r="F175" i="3" s="1"/>
  <c r="F217" i="1"/>
  <c r="F176" i="3" s="1"/>
  <c r="F218" i="1"/>
  <c r="F177" i="3" s="1"/>
  <c r="F219" i="1"/>
  <c r="F178" i="3" s="1"/>
  <c r="F220" i="1"/>
  <c r="F179" i="3" s="1"/>
  <c r="F221" i="1"/>
  <c r="F180" i="3" s="1"/>
  <c r="F222" i="1"/>
  <c r="F181" i="3" s="1"/>
  <c r="F223" i="1"/>
  <c r="F182" i="3" s="1"/>
  <c r="F224" i="1"/>
  <c r="F183" i="3" s="1"/>
  <c r="F225" i="1"/>
  <c r="F184" i="3" s="1"/>
  <c r="F226" i="1"/>
  <c r="F185" i="3" s="1"/>
  <c r="F227" i="1"/>
  <c r="F186" i="3" s="1"/>
  <c r="F228" i="1"/>
  <c r="F187" i="3" s="1"/>
  <c r="F229" i="1"/>
  <c r="F188" i="3" s="1"/>
  <c r="F230" i="1"/>
  <c r="F189" i="3" s="1"/>
  <c r="F231" i="1"/>
  <c r="F190" i="3" s="1"/>
  <c r="F232" i="1"/>
  <c r="F191" i="3" s="1"/>
  <c r="F233" i="1"/>
  <c r="F192" i="3" s="1"/>
  <c r="F234" i="1"/>
  <c r="F193" i="3" s="1"/>
  <c r="F235" i="1"/>
  <c r="F194" i="3" s="1"/>
  <c r="F236" i="1"/>
  <c r="F195" i="3" s="1"/>
  <c r="F237" i="1"/>
  <c r="F196" i="3" s="1"/>
  <c r="F238" i="1"/>
  <c r="F197" i="3" s="1"/>
  <c r="F239" i="1"/>
  <c r="F198" i="3" s="1"/>
  <c r="F240" i="1"/>
  <c r="F199" i="3" s="1"/>
  <c r="F241" i="1"/>
  <c r="F200" i="3" s="1"/>
  <c r="F242" i="1"/>
  <c r="F201" i="3" s="1"/>
  <c r="A148" i="1"/>
  <c r="A107" i="3" s="1"/>
  <c r="A149" i="1"/>
  <c r="A150" i="1"/>
  <c r="A109" i="3" s="1"/>
  <c r="A151" i="1"/>
  <c r="B53" i="1"/>
  <c r="C53" i="1"/>
  <c r="D53" i="1"/>
  <c r="D12" i="3" s="1"/>
  <c r="F53" i="1"/>
  <c r="F12" i="3" s="1"/>
  <c r="B54" i="1"/>
  <c r="C54" i="1"/>
  <c r="D54" i="1"/>
  <c r="F54" i="1"/>
  <c r="F13" i="3" s="1"/>
  <c r="B55" i="1"/>
  <c r="C55" i="1"/>
  <c r="D55" i="1"/>
  <c r="D14" i="3" s="1"/>
  <c r="F55" i="1"/>
  <c r="F14" i="3" s="1"/>
  <c r="B56" i="1"/>
  <c r="C56" i="1"/>
  <c r="D56" i="1"/>
  <c r="F56" i="1"/>
  <c r="F15" i="3" s="1"/>
  <c r="B57" i="1"/>
  <c r="C57" i="1"/>
  <c r="D57" i="1"/>
  <c r="D16" i="3" s="1"/>
  <c r="F57" i="1"/>
  <c r="F16" i="3" s="1"/>
  <c r="B58" i="1"/>
  <c r="C58" i="1"/>
  <c r="D58" i="1"/>
  <c r="F58" i="1"/>
  <c r="F17" i="3" s="1"/>
  <c r="B59" i="1"/>
  <c r="C59" i="1"/>
  <c r="D59" i="1"/>
  <c r="D18" i="3" s="1"/>
  <c r="F59" i="1"/>
  <c r="F18" i="3" s="1"/>
  <c r="B60" i="1"/>
  <c r="C60" i="1"/>
  <c r="C19" i="3" s="1"/>
  <c r="D60" i="1"/>
  <c r="D19" i="3" s="1"/>
  <c r="F60" i="1"/>
  <c r="F19" i="3" s="1"/>
  <c r="B61" i="1"/>
  <c r="C61" i="1"/>
  <c r="C20" i="3" s="1"/>
  <c r="D61" i="1"/>
  <c r="D20" i="3" s="1"/>
  <c r="F61" i="1"/>
  <c r="F20" i="3" s="1"/>
  <c r="B62" i="1"/>
  <c r="C62" i="1"/>
  <c r="C21" i="3" s="1"/>
  <c r="D62" i="1"/>
  <c r="D21" i="3" s="1"/>
  <c r="F62" i="1"/>
  <c r="F21" i="3" s="1"/>
  <c r="B63" i="1"/>
  <c r="C63" i="1"/>
  <c r="C22" i="3" s="1"/>
  <c r="D63" i="1"/>
  <c r="D22" i="3" s="1"/>
  <c r="F63" i="1"/>
  <c r="F22" i="3" s="1"/>
  <c r="B64" i="1"/>
  <c r="C64" i="1"/>
  <c r="C23" i="3" s="1"/>
  <c r="D64" i="1"/>
  <c r="D23" i="3" s="1"/>
  <c r="F64" i="1"/>
  <c r="F23" i="3" s="1"/>
  <c r="B65" i="1"/>
  <c r="C65" i="1"/>
  <c r="C24" i="3" s="1"/>
  <c r="D65" i="1"/>
  <c r="D24" i="3" s="1"/>
  <c r="F65" i="1"/>
  <c r="F24" i="3" s="1"/>
  <c r="B66" i="1"/>
  <c r="C66" i="1"/>
  <c r="C25" i="3" s="1"/>
  <c r="D66" i="1"/>
  <c r="D25" i="3" s="1"/>
  <c r="F66" i="1"/>
  <c r="F25" i="3" s="1"/>
  <c r="B67" i="1"/>
  <c r="C67" i="1"/>
  <c r="C26" i="3" s="1"/>
  <c r="D67" i="1"/>
  <c r="D26" i="3" s="1"/>
  <c r="F67" i="1"/>
  <c r="F26" i="3" s="1"/>
  <c r="B68" i="1"/>
  <c r="C68" i="1"/>
  <c r="C27" i="3" s="1"/>
  <c r="D68" i="1"/>
  <c r="D27" i="3" s="1"/>
  <c r="F68" i="1"/>
  <c r="F27" i="3" s="1"/>
  <c r="B69" i="1"/>
  <c r="C69" i="1"/>
  <c r="C28" i="3" s="1"/>
  <c r="D69" i="1"/>
  <c r="D28" i="3" s="1"/>
  <c r="F69" i="1"/>
  <c r="F28" i="3" s="1"/>
  <c r="B70" i="1"/>
  <c r="C70" i="1"/>
  <c r="C29" i="3" s="1"/>
  <c r="D70" i="1"/>
  <c r="D29" i="3" s="1"/>
  <c r="F70" i="1"/>
  <c r="F29" i="3" s="1"/>
  <c r="B71" i="1"/>
  <c r="C71" i="1"/>
  <c r="C30" i="3" s="1"/>
  <c r="D71" i="1"/>
  <c r="D30" i="3" s="1"/>
  <c r="F71" i="1"/>
  <c r="F30" i="3" s="1"/>
  <c r="B72" i="1"/>
  <c r="C72" i="1"/>
  <c r="C31" i="3" s="1"/>
  <c r="D72" i="1"/>
  <c r="D31" i="3" s="1"/>
  <c r="F72" i="1"/>
  <c r="F31" i="3" s="1"/>
  <c r="B73" i="1"/>
  <c r="C73" i="1"/>
  <c r="C32" i="3" s="1"/>
  <c r="D73" i="1"/>
  <c r="D32" i="3" s="1"/>
  <c r="F73" i="1"/>
  <c r="F32" i="3" s="1"/>
  <c r="B74" i="1"/>
  <c r="C74" i="1"/>
  <c r="C33" i="3" s="1"/>
  <c r="D74" i="1"/>
  <c r="D33" i="3" s="1"/>
  <c r="F74" i="1"/>
  <c r="F33" i="3" s="1"/>
  <c r="B75" i="1"/>
  <c r="C75" i="1"/>
  <c r="C34" i="3" s="1"/>
  <c r="D75" i="1"/>
  <c r="D34" i="3" s="1"/>
  <c r="F75" i="1"/>
  <c r="F34" i="3" s="1"/>
  <c r="B76" i="1"/>
  <c r="C76" i="1"/>
  <c r="C35" i="3" s="1"/>
  <c r="D76" i="1"/>
  <c r="D35" i="3" s="1"/>
  <c r="F76" i="1"/>
  <c r="F35" i="3" s="1"/>
  <c r="B77" i="1"/>
  <c r="C77" i="1"/>
  <c r="C36" i="3" s="1"/>
  <c r="D77" i="1"/>
  <c r="D36" i="3" s="1"/>
  <c r="F77" i="1"/>
  <c r="F36" i="3" s="1"/>
  <c r="B78" i="1"/>
  <c r="C78" i="1"/>
  <c r="C37" i="3" s="1"/>
  <c r="D78" i="1"/>
  <c r="D37" i="3" s="1"/>
  <c r="F78" i="1"/>
  <c r="F37" i="3" s="1"/>
  <c r="B79" i="1"/>
  <c r="C79" i="1"/>
  <c r="C38" i="3" s="1"/>
  <c r="D79" i="1"/>
  <c r="D38" i="3" s="1"/>
  <c r="F79" i="1"/>
  <c r="F38" i="3" s="1"/>
  <c r="B80" i="1"/>
  <c r="C80" i="1"/>
  <c r="C39" i="3" s="1"/>
  <c r="D80" i="1"/>
  <c r="D39" i="3" s="1"/>
  <c r="F80" i="1"/>
  <c r="F39" i="3" s="1"/>
  <c r="B81" i="1"/>
  <c r="C81" i="1"/>
  <c r="C40" i="3" s="1"/>
  <c r="D81" i="1"/>
  <c r="D40" i="3" s="1"/>
  <c r="F81" i="1"/>
  <c r="F40" i="3" s="1"/>
  <c r="B82" i="1"/>
  <c r="C82" i="1"/>
  <c r="C41" i="3" s="1"/>
  <c r="D82" i="1"/>
  <c r="D41" i="3" s="1"/>
  <c r="F82" i="1"/>
  <c r="F41" i="3" s="1"/>
  <c r="B83" i="1"/>
  <c r="C83" i="1"/>
  <c r="C42" i="3" s="1"/>
  <c r="D83" i="1"/>
  <c r="D42" i="3" s="1"/>
  <c r="F83" i="1"/>
  <c r="F42" i="3" s="1"/>
  <c r="B84" i="1"/>
  <c r="C84" i="1"/>
  <c r="C43" i="3" s="1"/>
  <c r="D84" i="1"/>
  <c r="D43" i="3" s="1"/>
  <c r="F84" i="1"/>
  <c r="F43" i="3" s="1"/>
  <c r="B85" i="1"/>
  <c r="C85" i="1"/>
  <c r="C44" i="3" s="1"/>
  <c r="D85" i="1"/>
  <c r="D44" i="3" s="1"/>
  <c r="F85" i="1"/>
  <c r="F44" i="3" s="1"/>
  <c r="B86" i="1"/>
  <c r="C86" i="1"/>
  <c r="C45" i="3" s="1"/>
  <c r="D86" i="1"/>
  <c r="D45" i="3" s="1"/>
  <c r="F86" i="1"/>
  <c r="F45" i="3" s="1"/>
  <c r="B87" i="1"/>
  <c r="C87" i="1"/>
  <c r="C46" i="3" s="1"/>
  <c r="D87" i="1"/>
  <c r="D46" i="3" s="1"/>
  <c r="F87" i="1"/>
  <c r="F46" i="3" s="1"/>
  <c r="B88" i="1"/>
  <c r="C88" i="1"/>
  <c r="C47" i="3" s="1"/>
  <c r="D88" i="1"/>
  <c r="D47" i="3" s="1"/>
  <c r="F88" i="1"/>
  <c r="F47" i="3" s="1"/>
  <c r="B89" i="1"/>
  <c r="C89" i="1"/>
  <c r="C48" i="3" s="1"/>
  <c r="D89" i="1"/>
  <c r="D48" i="3" s="1"/>
  <c r="F89" i="1"/>
  <c r="F48" i="3" s="1"/>
  <c r="B90" i="1"/>
  <c r="C90" i="1"/>
  <c r="C49" i="3" s="1"/>
  <c r="D90" i="1"/>
  <c r="D49" i="3" s="1"/>
  <c r="F90" i="1"/>
  <c r="F49" i="3" s="1"/>
  <c r="B91" i="1"/>
  <c r="C91" i="1"/>
  <c r="C50" i="3" s="1"/>
  <c r="D91" i="1"/>
  <c r="D50" i="3" s="1"/>
  <c r="F91" i="1"/>
  <c r="F50" i="3" s="1"/>
  <c r="B92" i="1"/>
  <c r="C92" i="1"/>
  <c r="C51" i="3" s="1"/>
  <c r="D92" i="1"/>
  <c r="D51" i="3" s="1"/>
  <c r="F92" i="1"/>
  <c r="F51" i="3" s="1"/>
  <c r="B93" i="1"/>
  <c r="C93" i="1"/>
  <c r="C52" i="3" s="1"/>
  <c r="D93" i="1"/>
  <c r="D52" i="3" s="1"/>
  <c r="F93" i="1"/>
  <c r="F52" i="3" s="1"/>
  <c r="B94" i="1"/>
  <c r="C94" i="1"/>
  <c r="C53" i="3" s="1"/>
  <c r="D94" i="1"/>
  <c r="D53" i="3" s="1"/>
  <c r="F94" i="1"/>
  <c r="F53" i="3" s="1"/>
  <c r="B95" i="1"/>
  <c r="C95" i="1"/>
  <c r="C54" i="3" s="1"/>
  <c r="D95" i="1"/>
  <c r="D54" i="3" s="1"/>
  <c r="F95" i="1"/>
  <c r="F54" i="3" s="1"/>
  <c r="B96" i="1"/>
  <c r="C96" i="1"/>
  <c r="C55" i="3" s="1"/>
  <c r="D96" i="1"/>
  <c r="D55" i="3" s="1"/>
  <c r="F96" i="1"/>
  <c r="F55" i="3" s="1"/>
  <c r="B97" i="1"/>
  <c r="C97" i="1"/>
  <c r="C56" i="3" s="1"/>
  <c r="D97" i="1"/>
  <c r="D56" i="3" s="1"/>
  <c r="F97" i="1"/>
  <c r="F56" i="3" s="1"/>
  <c r="B98" i="1"/>
  <c r="C98" i="1"/>
  <c r="C57" i="3" s="1"/>
  <c r="D98" i="1"/>
  <c r="D57" i="3" s="1"/>
  <c r="F98" i="1"/>
  <c r="F57" i="3" s="1"/>
  <c r="B99" i="1"/>
  <c r="C99" i="1"/>
  <c r="C58" i="3" s="1"/>
  <c r="D99" i="1"/>
  <c r="D58" i="3" s="1"/>
  <c r="F99" i="1"/>
  <c r="F58" i="3" s="1"/>
  <c r="B100" i="1"/>
  <c r="C100" i="1"/>
  <c r="C59" i="3" s="1"/>
  <c r="D100" i="1"/>
  <c r="D59" i="3" s="1"/>
  <c r="F100" i="1"/>
  <c r="F59" i="3" s="1"/>
  <c r="B101" i="1"/>
  <c r="C101" i="1"/>
  <c r="C60" i="3" s="1"/>
  <c r="D101" i="1"/>
  <c r="D60" i="3" s="1"/>
  <c r="F101" i="1"/>
  <c r="F60" i="3" s="1"/>
  <c r="B102" i="1"/>
  <c r="C102" i="1"/>
  <c r="C61" i="3" s="1"/>
  <c r="D102" i="1"/>
  <c r="D61" i="3" s="1"/>
  <c r="F102" i="1"/>
  <c r="F61" i="3" s="1"/>
  <c r="B103" i="1"/>
  <c r="C103" i="1"/>
  <c r="C62" i="3" s="1"/>
  <c r="D103" i="1"/>
  <c r="D62" i="3" s="1"/>
  <c r="F103" i="1"/>
  <c r="F62" i="3" s="1"/>
  <c r="B104" i="1"/>
  <c r="C104" i="1"/>
  <c r="C63" i="3" s="1"/>
  <c r="D104" i="1"/>
  <c r="D63" i="3" s="1"/>
  <c r="F104" i="1"/>
  <c r="F63" i="3" s="1"/>
  <c r="B105" i="1"/>
  <c r="C105" i="1"/>
  <c r="C64" i="3" s="1"/>
  <c r="D105" i="1"/>
  <c r="D64" i="3" s="1"/>
  <c r="F105" i="1"/>
  <c r="F64" i="3" s="1"/>
  <c r="B106" i="1"/>
  <c r="C106" i="1"/>
  <c r="C65" i="3" s="1"/>
  <c r="D106" i="1"/>
  <c r="D65" i="3" s="1"/>
  <c r="F106" i="1"/>
  <c r="F65" i="3" s="1"/>
  <c r="B107" i="1"/>
  <c r="C107" i="1"/>
  <c r="C66" i="3" s="1"/>
  <c r="D107" i="1"/>
  <c r="D66" i="3" s="1"/>
  <c r="F107" i="1"/>
  <c r="F66" i="3" s="1"/>
  <c r="B108" i="1"/>
  <c r="C108" i="1"/>
  <c r="C67" i="3" s="1"/>
  <c r="D108" i="1"/>
  <c r="D67" i="3" s="1"/>
  <c r="F108" i="1"/>
  <c r="F67" i="3" s="1"/>
  <c r="B109" i="1"/>
  <c r="C109" i="1"/>
  <c r="C68" i="3" s="1"/>
  <c r="D109" i="1"/>
  <c r="D68" i="3" s="1"/>
  <c r="F109" i="1"/>
  <c r="F68" i="3" s="1"/>
  <c r="B110" i="1"/>
  <c r="C110" i="1"/>
  <c r="C69" i="3" s="1"/>
  <c r="D110" i="1"/>
  <c r="D69" i="3" s="1"/>
  <c r="F110" i="1"/>
  <c r="F69" i="3" s="1"/>
  <c r="B111" i="1"/>
  <c r="C111" i="1"/>
  <c r="C70" i="3" s="1"/>
  <c r="D111" i="1"/>
  <c r="D70" i="3" s="1"/>
  <c r="F111" i="1"/>
  <c r="F70" i="3" s="1"/>
  <c r="B112" i="1"/>
  <c r="C112" i="1"/>
  <c r="C71" i="3" s="1"/>
  <c r="D112" i="1"/>
  <c r="D71" i="3" s="1"/>
  <c r="F112" i="1"/>
  <c r="F71" i="3" s="1"/>
  <c r="B113" i="1"/>
  <c r="C113" i="1"/>
  <c r="C72" i="3" s="1"/>
  <c r="D113" i="1"/>
  <c r="D72" i="3" s="1"/>
  <c r="F113" i="1"/>
  <c r="F72" i="3" s="1"/>
  <c r="B114" i="1"/>
  <c r="C114" i="1"/>
  <c r="C73" i="3" s="1"/>
  <c r="D114" i="1"/>
  <c r="D73" i="3" s="1"/>
  <c r="F114" i="1"/>
  <c r="F73" i="3" s="1"/>
  <c r="B115" i="1"/>
  <c r="C115" i="1"/>
  <c r="C74" i="3" s="1"/>
  <c r="D115" i="1"/>
  <c r="D74" i="3" s="1"/>
  <c r="F115" i="1"/>
  <c r="F74" i="3" s="1"/>
  <c r="B116" i="1"/>
  <c r="C116" i="1"/>
  <c r="C75" i="3" s="1"/>
  <c r="D116" i="1"/>
  <c r="D75" i="3" s="1"/>
  <c r="F116" i="1"/>
  <c r="F75" i="3" s="1"/>
  <c r="B117" i="1"/>
  <c r="C117" i="1"/>
  <c r="C76" i="3" s="1"/>
  <c r="D117" i="1"/>
  <c r="D76" i="3" s="1"/>
  <c r="F117" i="1"/>
  <c r="F76" i="3" s="1"/>
  <c r="B118" i="1"/>
  <c r="C118" i="1"/>
  <c r="C77" i="3" s="1"/>
  <c r="D118" i="1"/>
  <c r="D77" i="3" s="1"/>
  <c r="F118" i="1"/>
  <c r="F77" i="3" s="1"/>
  <c r="B119" i="1"/>
  <c r="C119" i="1"/>
  <c r="C78" i="3" s="1"/>
  <c r="D119" i="1"/>
  <c r="D78" i="3" s="1"/>
  <c r="F119" i="1"/>
  <c r="F78" i="3" s="1"/>
  <c r="B120" i="1"/>
  <c r="C120" i="1"/>
  <c r="C79" i="3" s="1"/>
  <c r="D120" i="1"/>
  <c r="D79" i="3" s="1"/>
  <c r="F120" i="1"/>
  <c r="F79" i="3" s="1"/>
  <c r="B121" i="1"/>
  <c r="C121" i="1"/>
  <c r="C80" i="3" s="1"/>
  <c r="D121" i="1"/>
  <c r="D80" i="3" s="1"/>
  <c r="F121" i="1"/>
  <c r="F80" i="3" s="1"/>
  <c r="B122" i="1"/>
  <c r="C122" i="1"/>
  <c r="C81" i="3" s="1"/>
  <c r="D122" i="1"/>
  <c r="D81" i="3" s="1"/>
  <c r="F122" i="1"/>
  <c r="F81" i="3" s="1"/>
  <c r="B123" i="1"/>
  <c r="C123" i="1"/>
  <c r="C82" i="3" s="1"/>
  <c r="D123" i="1"/>
  <c r="D82" i="3" s="1"/>
  <c r="F123" i="1"/>
  <c r="F82" i="3" s="1"/>
  <c r="B124" i="1"/>
  <c r="C124" i="1"/>
  <c r="C83" i="3" s="1"/>
  <c r="D124" i="1"/>
  <c r="D83" i="3" s="1"/>
  <c r="F124" i="1"/>
  <c r="F83" i="3" s="1"/>
  <c r="B125" i="1"/>
  <c r="C125" i="1"/>
  <c r="C84" i="3" s="1"/>
  <c r="D125" i="1"/>
  <c r="D84" i="3" s="1"/>
  <c r="F125" i="1"/>
  <c r="F84" i="3" s="1"/>
  <c r="B126" i="1"/>
  <c r="C126" i="1"/>
  <c r="C85" i="3" s="1"/>
  <c r="D126" i="1"/>
  <c r="D85" i="3" s="1"/>
  <c r="F126" i="1"/>
  <c r="F85" i="3" s="1"/>
  <c r="B127" i="1"/>
  <c r="C127" i="1"/>
  <c r="C86" i="3" s="1"/>
  <c r="D127" i="1"/>
  <c r="D86" i="3" s="1"/>
  <c r="F127" i="1"/>
  <c r="F86" i="3" s="1"/>
  <c r="B128" i="1"/>
  <c r="C128" i="1"/>
  <c r="C87" i="3" s="1"/>
  <c r="D128" i="1"/>
  <c r="D87" i="3" s="1"/>
  <c r="F128" i="1"/>
  <c r="F87" i="3" s="1"/>
  <c r="B129" i="1"/>
  <c r="C129" i="1"/>
  <c r="C88" i="3" s="1"/>
  <c r="D129" i="1"/>
  <c r="D88" i="3" s="1"/>
  <c r="F129" i="1"/>
  <c r="F88" i="3" s="1"/>
  <c r="B130" i="1"/>
  <c r="C130" i="1"/>
  <c r="C89" i="3" s="1"/>
  <c r="D130" i="1"/>
  <c r="D89" i="3" s="1"/>
  <c r="F130" i="1"/>
  <c r="F89" i="3" s="1"/>
  <c r="B131" i="1"/>
  <c r="C131" i="1"/>
  <c r="C90" i="3" s="1"/>
  <c r="D131" i="1"/>
  <c r="D90" i="3" s="1"/>
  <c r="F131" i="1"/>
  <c r="F90" i="3" s="1"/>
  <c r="B132" i="1"/>
  <c r="C132" i="1"/>
  <c r="C91" i="3" s="1"/>
  <c r="D132" i="1"/>
  <c r="D91" i="3" s="1"/>
  <c r="F132" i="1"/>
  <c r="F91" i="3" s="1"/>
  <c r="B133" i="1"/>
  <c r="C133" i="1"/>
  <c r="C92" i="3" s="1"/>
  <c r="D133" i="1"/>
  <c r="D92" i="3" s="1"/>
  <c r="F133" i="1"/>
  <c r="F92" i="3" s="1"/>
  <c r="B134" i="1"/>
  <c r="C134" i="1"/>
  <c r="D134" i="1"/>
  <c r="D93" i="3" s="1"/>
  <c r="F134" i="1"/>
  <c r="F93" i="3" s="1"/>
  <c r="B135" i="1"/>
  <c r="C135" i="1"/>
  <c r="C94" i="3" s="1"/>
  <c r="D135" i="1"/>
  <c r="D94" i="3" s="1"/>
  <c r="F135" i="1"/>
  <c r="F94" i="3" s="1"/>
  <c r="B136" i="1"/>
  <c r="C136" i="1"/>
  <c r="C95" i="3" s="1"/>
  <c r="D136" i="1"/>
  <c r="D95" i="3" s="1"/>
  <c r="F136" i="1"/>
  <c r="F95" i="3" s="1"/>
  <c r="B137" i="1"/>
  <c r="C137" i="1"/>
  <c r="C96" i="3" s="1"/>
  <c r="D137" i="1"/>
  <c r="D96" i="3" s="1"/>
  <c r="F137" i="1"/>
  <c r="F96" i="3" s="1"/>
  <c r="B138" i="1"/>
  <c r="C138" i="1"/>
  <c r="C97" i="3" s="1"/>
  <c r="D138" i="1"/>
  <c r="D97" i="3" s="1"/>
  <c r="F138" i="1"/>
  <c r="F97" i="3" s="1"/>
  <c r="B139" i="1"/>
  <c r="C139" i="1"/>
  <c r="C98" i="3" s="1"/>
  <c r="D139" i="1"/>
  <c r="D98" i="3" s="1"/>
  <c r="F139" i="1"/>
  <c r="F98" i="3" s="1"/>
  <c r="B140" i="1"/>
  <c r="C140" i="1"/>
  <c r="C99" i="3" s="1"/>
  <c r="D140" i="1"/>
  <c r="D99" i="3" s="1"/>
  <c r="F140" i="1"/>
  <c r="F99" i="3" s="1"/>
  <c r="B141" i="1"/>
  <c r="C141" i="1"/>
  <c r="D141" i="1"/>
  <c r="D100" i="3" s="1"/>
  <c r="F141" i="1"/>
  <c r="F100" i="3" s="1"/>
  <c r="B142" i="1"/>
  <c r="C142" i="1"/>
  <c r="C101" i="3" s="1"/>
  <c r="D142" i="1"/>
  <c r="D101" i="3" s="1"/>
  <c r="F142" i="1"/>
  <c r="F101" i="3" s="1"/>
  <c r="A2" i="3"/>
  <c r="E2" i="3"/>
  <c r="J1" i="3"/>
  <c r="I1" i="3"/>
  <c r="B1" i="3"/>
  <c r="C1" i="3"/>
  <c r="D1" i="3"/>
  <c r="F1" i="3"/>
  <c r="G1" i="3"/>
  <c r="H1" i="3"/>
  <c r="F152" i="1"/>
  <c r="F111" i="3" s="1"/>
  <c r="F151" i="1"/>
  <c r="F110" i="3" s="1"/>
  <c r="F150" i="1"/>
  <c r="F109" i="3" s="1"/>
  <c r="F149" i="1"/>
  <c r="F108" i="3" s="1"/>
  <c r="F148" i="1"/>
  <c r="F107" i="3" s="1"/>
  <c r="F147" i="1"/>
  <c r="F106" i="3" s="1"/>
  <c r="F146" i="1"/>
  <c r="F105" i="3" s="1"/>
  <c r="F145" i="1"/>
  <c r="F104" i="3" s="1"/>
  <c r="F144" i="1"/>
  <c r="F103" i="3" s="1"/>
  <c r="F143" i="1"/>
  <c r="F102" i="3" s="1"/>
  <c r="F52" i="1"/>
  <c r="F11" i="3" s="1"/>
  <c r="F51" i="1"/>
  <c r="F10" i="3" s="1"/>
  <c r="F50" i="1"/>
  <c r="F9" i="3" s="1"/>
  <c r="F49" i="1"/>
  <c r="F8" i="3" s="1"/>
  <c r="F48" i="1"/>
  <c r="F7" i="3" s="1"/>
  <c r="F47" i="1"/>
  <c r="F6" i="3" s="1"/>
  <c r="F46" i="1"/>
  <c r="F5" i="3" s="1"/>
  <c r="F45" i="1"/>
  <c r="F4" i="3" s="1"/>
  <c r="F44" i="1"/>
  <c r="F3" i="3" s="1"/>
  <c r="F43" i="1"/>
  <c r="F2" i="3" s="1"/>
  <c r="D52" i="1"/>
  <c r="D51" i="1"/>
  <c r="D50" i="1"/>
  <c r="D49" i="1"/>
  <c r="D48" i="1"/>
  <c r="D47" i="1"/>
  <c r="D46" i="1"/>
  <c r="D45" i="1"/>
  <c r="D44" i="1"/>
  <c r="D43" i="1"/>
  <c r="D143" i="1" s="1"/>
  <c r="D102" i="3" s="1"/>
  <c r="C52" i="1"/>
  <c r="C51" i="1"/>
  <c r="C50" i="1"/>
  <c r="C49" i="1"/>
  <c r="C48" i="1"/>
  <c r="C47" i="1"/>
  <c r="C46" i="1"/>
  <c r="C45" i="1"/>
  <c r="C44" i="1"/>
  <c r="C43" i="1"/>
  <c r="C2" i="3" s="1"/>
  <c r="A147" i="1"/>
  <c r="A146" i="1"/>
  <c r="A105" i="3" s="1"/>
  <c r="A145" i="1"/>
  <c r="A144" i="1"/>
  <c r="A103" i="3" s="1"/>
  <c r="A143" i="1"/>
  <c r="A102" i="3" s="1"/>
  <c r="B52" i="1"/>
  <c r="B51" i="1"/>
  <c r="B50" i="1"/>
  <c r="B49" i="1"/>
  <c r="B48" i="1"/>
  <c r="B47" i="1"/>
  <c r="B46" i="1"/>
  <c r="B45" i="1"/>
  <c r="B44" i="1"/>
  <c r="B43" i="1"/>
  <c r="O48" i="1" l="1"/>
  <c r="O7" i="3" s="1"/>
  <c r="N48" i="1"/>
  <c r="N7" i="3" s="1"/>
  <c r="M49" i="1"/>
  <c r="M8" i="3" s="1"/>
  <c r="O49" i="1"/>
  <c r="O8" i="3" s="1"/>
  <c r="N49" i="1"/>
  <c r="N8" i="3" s="1"/>
  <c r="M46" i="1"/>
  <c r="M5" i="3" s="1"/>
  <c r="O46" i="1"/>
  <c r="O5" i="3" s="1"/>
  <c r="N46" i="1"/>
  <c r="N5" i="3" s="1"/>
  <c r="O44" i="1"/>
  <c r="O3" i="3" s="1"/>
  <c r="N44" i="1"/>
  <c r="N3" i="3" s="1"/>
  <c r="M44" i="1"/>
  <c r="M3" i="3" s="1"/>
  <c r="O52" i="1"/>
  <c r="O11" i="3" s="1"/>
  <c r="N52" i="1"/>
  <c r="N11" i="3" s="1"/>
  <c r="M52" i="1"/>
  <c r="M11" i="3" s="1"/>
  <c r="O45" i="1"/>
  <c r="O4" i="3" s="1"/>
  <c r="M45" i="1"/>
  <c r="M4" i="3" s="1"/>
  <c r="N45" i="1"/>
  <c r="N4" i="3" s="1"/>
  <c r="N50" i="1"/>
  <c r="N9" i="3" s="1"/>
  <c r="M50" i="1"/>
  <c r="M9" i="3" s="1"/>
  <c r="O50" i="1"/>
  <c r="O9" i="3" s="1"/>
  <c r="N47" i="1"/>
  <c r="N6" i="3" s="1"/>
  <c r="O47" i="1"/>
  <c r="O6" i="3" s="1"/>
  <c r="O51" i="1"/>
  <c r="O10" i="3" s="1"/>
  <c r="N51" i="1"/>
  <c r="N10" i="3" s="1"/>
  <c r="M51" i="1"/>
  <c r="M10" i="3" s="1"/>
  <c r="N142" i="1"/>
  <c r="N101" i="3" s="1"/>
  <c r="O142" i="1"/>
  <c r="O101" i="3" s="1"/>
  <c r="M142" i="1"/>
  <c r="M101" i="3" s="1"/>
  <c r="M141" i="1"/>
  <c r="M100" i="3" s="1"/>
  <c r="O141" i="1"/>
  <c r="O100" i="3" s="1"/>
  <c r="N141" i="1"/>
  <c r="N100" i="3" s="1"/>
  <c r="O140" i="1"/>
  <c r="O99" i="3" s="1"/>
  <c r="N140" i="1"/>
  <c r="N99" i="3" s="1"/>
  <c r="M140" i="1"/>
  <c r="M99" i="3" s="1"/>
  <c r="O139" i="1"/>
  <c r="O98" i="3" s="1"/>
  <c r="M139" i="1"/>
  <c r="M98" i="3" s="1"/>
  <c r="N139" i="1"/>
  <c r="N98" i="3" s="1"/>
  <c r="N138" i="1"/>
  <c r="N97" i="3" s="1"/>
  <c r="O138" i="1"/>
  <c r="O97" i="3" s="1"/>
  <c r="M138" i="1"/>
  <c r="M97" i="3" s="1"/>
  <c r="M137" i="1"/>
  <c r="M96" i="3" s="1"/>
  <c r="N137" i="1"/>
  <c r="N96" i="3" s="1"/>
  <c r="O137" i="1"/>
  <c r="O96" i="3" s="1"/>
  <c r="O136" i="1"/>
  <c r="O95" i="3" s="1"/>
  <c r="N136" i="1"/>
  <c r="N95" i="3" s="1"/>
  <c r="M136" i="1"/>
  <c r="M95" i="3" s="1"/>
  <c r="O135" i="1"/>
  <c r="O94" i="3" s="1"/>
  <c r="N135" i="1"/>
  <c r="N94" i="3" s="1"/>
  <c r="M135" i="1"/>
  <c r="M94" i="3" s="1"/>
  <c r="N134" i="1"/>
  <c r="N93" i="3" s="1"/>
  <c r="O134" i="1"/>
  <c r="O93" i="3" s="1"/>
  <c r="M134" i="1"/>
  <c r="M93" i="3" s="1"/>
  <c r="M133" i="1"/>
  <c r="M92" i="3" s="1"/>
  <c r="O133" i="1"/>
  <c r="O92" i="3" s="1"/>
  <c r="N133" i="1"/>
  <c r="N92" i="3" s="1"/>
  <c r="M132" i="1"/>
  <c r="M91" i="3" s="1"/>
  <c r="O132" i="1"/>
  <c r="O91" i="3" s="1"/>
  <c r="N132" i="1"/>
  <c r="N91" i="3" s="1"/>
  <c r="O131" i="1"/>
  <c r="O90" i="3" s="1"/>
  <c r="N131" i="1"/>
  <c r="N90" i="3" s="1"/>
  <c r="M131" i="1"/>
  <c r="M90" i="3" s="1"/>
  <c r="N130" i="1"/>
  <c r="N89" i="3" s="1"/>
  <c r="M130" i="1"/>
  <c r="M89" i="3" s="1"/>
  <c r="O130" i="1"/>
  <c r="O89" i="3" s="1"/>
  <c r="M129" i="1"/>
  <c r="M88" i="3" s="1"/>
  <c r="O129" i="1"/>
  <c r="O88" i="3" s="1"/>
  <c r="N129" i="1"/>
  <c r="N88" i="3" s="1"/>
  <c r="N128" i="1"/>
  <c r="N87" i="3" s="1"/>
  <c r="M128" i="1"/>
  <c r="M87" i="3" s="1"/>
  <c r="O128" i="1"/>
  <c r="O87" i="3" s="1"/>
  <c r="O127" i="1"/>
  <c r="O86" i="3" s="1"/>
  <c r="N127" i="1"/>
  <c r="N86" i="3" s="1"/>
  <c r="M127" i="1"/>
  <c r="M86" i="3" s="1"/>
  <c r="N126" i="1"/>
  <c r="N85" i="3" s="1"/>
  <c r="O126" i="1"/>
  <c r="O85" i="3" s="1"/>
  <c r="M126" i="1"/>
  <c r="M85" i="3" s="1"/>
  <c r="M125" i="1"/>
  <c r="M84" i="3" s="1"/>
  <c r="O125" i="1"/>
  <c r="O84" i="3" s="1"/>
  <c r="N125" i="1"/>
  <c r="N84" i="3" s="1"/>
  <c r="O124" i="1"/>
  <c r="O83" i="3" s="1"/>
  <c r="N124" i="1"/>
  <c r="N83" i="3" s="1"/>
  <c r="M124" i="1"/>
  <c r="M83" i="3" s="1"/>
  <c r="O123" i="1"/>
  <c r="O82" i="3" s="1"/>
  <c r="M123" i="1"/>
  <c r="M82" i="3" s="1"/>
  <c r="N123" i="1"/>
  <c r="N82" i="3" s="1"/>
  <c r="N122" i="1"/>
  <c r="N81" i="3" s="1"/>
  <c r="O122" i="1"/>
  <c r="O81" i="3" s="1"/>
  <c r="M122" i="1"/>
  <c r="M81" i="3" s="1"/>
  <c r="M121" i="1"/>
  <c r="M80" i="3" s="1"/>
  <c r="N121" i="1"/>
  <c r="N80" i="3" s="1"/>
  <c r="O121" i="1"/>
  <c r="O80" i="3" s="1"/>
  <c r="O120" i="1"/>
  <c r="O79" i="3" s="1"/>
  <c r="N120" i="1"/>
  <c r="N79" i="3" s="1"/>
  <c r="M120" i="1"/>
  <c r="M79" i="3" s="1"/>
  <c r="O119" i="1"/>
  <c r="O78" i="3" s="1"/>
  <c r="N119" i="1"/>
  <c r="N78" i="3" s="1"/>
  <c r="M119" i="1"/>
  <c r="M78" i="3" s="1"/>
  <c r="N118" i="1"/>
  <c r="N77" i="3" s="1"/>
  <c r="O118" i="1"/>
  <c r="O77" i="3" s="1"/>
  <c r="M118" i="1"/>
  <c r="M77" i="3" s="1"/>
  <c r="M117" i="1"/>
  <c r="M76" i="3" s="1"/>
  <c r="O117" i="1"/>
  <c r="O76" i="3" s="1"/>
  <c r="N117" i="1"/>
  <c r="N76" i="3" s="1"/>
  <c r="M116" i="1"/>
  <c r="M75" i="3" s="1"/>
  <c r="O116" i="1"/>
  <c r="O75" i="3" s="1"/>
  <c r="N116" i="1"/>
  <c r="N75" i="3" s="1"/>
  <c r="O115" i="1"/>
  <c r="O74" i="3" s="1"/>
  <c r="N115" i="1"/>
  <c r="N74" i="3" s="1"/>
  <c r="M115" i="1"/>
  <c r="M74" i="3" s="1"/>
  <c r="N114" i="1"/>
  <c r="N73" i="3" s="1"/>
  <c r="M114" i="1"/>
  <c r="M73" i="3" s="1"/>
  <c r="O114" i="1"/>
  <c r="O73" i="3" s="1"/>
  <c r="M113" i="1"/>
  <c r="M72" i="3" s="1"/>
  <c r="O113" i="1"/>
  <c r="O72" i="3" s="1"/>
  <c r="N113" i="1"/>
  <c r="N72" i="3" s="1"/>
  <c r="N112" i="1"/>
  <c r="N71" i="3" s="1"/>
  <c r="M112" i="1"/>
  <c r="M71" i="3" s="1"/>
  <c r="O112" i="1"/>
  <c r="O71" i="3" s="1"/>
  <c r="O111" i="1"/>
  <c r="O70" i="3" s="1"/>
  <c r="M111" i="1"/>
  <c r="M70" i="3" s="1"/>
  <c r="N111" i="1"/>
  <c r="N70" i="3" s="1"/>
  <c r="N110" i="1"/>
  <c r="N69" i="3" s="1"/>
  <c r="O110" i="1"/>
  <c r="O69" i="3" s="1"/>
  <c r="M110" i="1"/>
  <c r="M69" i="3" s="1"/>
  <c r="M109" i="1"/>
  <c r="M68" i="3" s="1"/>
  <c r="O109" i="1"/>
  <c r="O68" i="3" s="1"/>
  <c r="N109" i="1"/>
  <c r="N68" i="3" s="1"/>
  <c r="O108" i="1"/>
  <c r="O67" i="3" s="1"/>
  <c r="N108" i="1"/>
  <c r="N67" i="3" s="1"/>
  <c r="M108" i="1"/>
  <c r="M67" i="3" s="1"/>
  <c r="O107" i="1"/>
  <c r="O66" i="3" s="1"/>
  <c r="M107" i="1"/>
  <c r="M66" i="3" s="1"/>
  <c r="N107" i="1"/>
  <c r="N66" i="3" s="1"/>
  <c r="N106" i="1"/>
  <c r="N65" i="3" s="1"/>
  <c r="O106" i="1"/>
  <c r="O65" i="3" s="1"/>
  <c r="M106" i="1"/>
  <c r="M65" i="3" s="1"/>
  <c r="M105" i="1"/>
  <c r="M64" i="3" s="1"/>
  <c r="N105" i="1"/>
  <c r="N64" i="3" s="1"/>
  <c r="O105" i="1"/>
  <c r="O64" i="3" s="1"/>
  <c r="O104" i="1"/>
  <c r="O63" i="3" s="1"/>
  <c r="N104" i="1"/>
  <c r="N63" i="3" s="1"/>
  <c r="M104" i="1"/>
  <c r="M63" i="3" s="1"/>
  <c r="O103" i="1"/>
  <c r="O62" i="3" s="1"/>
  <c r="N103" i="1"/>
  <c r="N62" i="3" s="1"/>
  <c r="M103" i="1"/>
  <c r="M62" i="3" s="1"/>
  <c r="N102" i="1"/>
  <c r="N61" i="3" s="1"/>
  <c r="O102" i="1"/>
  <c r="O61" i="3" s="1"/>
  <c r="M102" i="1"/>
  <c r="M61" i="3" s="1"/>
  <c r="M101" i="1"/>
  <c r="M60" i="3" s="1"/>
  <c r="O101" i="1"/>
  <c r="O60" i="3" s="1"/>
  <c r="N101" i="1"/>
  <c r="N60" i="3" s="1"/>
  <c r="M100" i="1"/>
  <c r="M59" i="3" s="1"/>
  <c r="N100" i="1"/>
  <c r="N59" i="3" s="1"/>
  <c r="O100" i="1"/>
  <c r="O59" i="3" s="1"/>
  <c r="O99" i="1"/>
  <c r="O58" i="3" s="1"/>
  <c r="N99" i="1"/>
  <c r="N58" i="3" s="1"/>
  <c r="M99" i="1"/>
  <c r="M58" i="3" s="1"/>
  <c r="N98" i="1"/>
  <c r="N57" i="3" s="1"/>
  <c r="M98" i="1"/>
  <c r="M57" i="3" s="1"/>
  <c r="O98" i="1"/>
  <c r="O57" i="3" s="1"/>
  <c r="M97" i="1"/>
  <c r="M56" i="3" s="1"/>
  <c r="O97" i="1"/>
  <c r="O56" i="3" s="1"/>
  <c r="N97" i="1"/>
  <c r="N56" i="3" s="1"/>
  <c r="N96" i="1"/>
  <c r="N55" i="3" s="1"/>
  <c r="M96" i="1"/>
  <c r="M55" i="3" s="1"/>
  <c r="O96" i="1"/>
  <c r="O55" i="3" s="1"/>
  <c r="O95" i="1"/>
  <c r="O54" i="3" s="1"/>
  <c r="M95" i="1"/>
  <c r="M54" i="3" s="1"/>
  <c r="N95" i="1"/>
  <c r="N54" i="3" s="1"/>
  <c r="N94" i="1"/>
  <c r="N53" i="3" s="1"/>
  <c r="O94" i="1"/>
  <c r="O53" i="3" s="1"/>
  <c r="M94" i="1"/>
  <c r="M53" i="3" s="1"/>
  <c r="M93" i="1"/>
  <c r="M52" i="3" s="1"/>
  <c r="O93" i="1"/>
  <c r="O52" i="3" s="1"/>
  <c r="N93" i="1"/>
  <c r="N52" i="3" s="1"/>
  <c r="O92" i="1"/>
  <c r="O51" i="3" s="1"/>
  <c r="N92" i="1"/>
  <c r="N51" i="3" s="1"/>
  <c r="M92" i="1"/>
  <c r="M51" i="3" s="1"/>
  <c r="O91" i="1"/>
  <c r="O50" i="3" s="1"/>
  <c r="M91" i="1"/>
  <c r="M50" i="3" s="1"/>
  <c r="N91" i="1"/>
  <c r="N50" i="3" s="1"/>
  <c r="N90" i="1"/>
  <c r="N49" i="3" s="1"/>
  <c r="O90" i="1"/>
  <c r="O49" i="3" s="1"/>
  <c r="M90" i="1"/>
  <c r="M49" i="3" s="1"/>
  <c r="M89" i="1"/>
  <c r="M48" i="3" s="1"/>
  <c r="N89" i="1"/>
  <c r="N48" i="3" s="1"/>
  <c r="O89" i="1"/>
  <c r="O48" i="3" s="1"/>
  <c r="O88" i="1"/>
  <c r="O47" i="3" s="1"/>
  <c r="N88" i="1"/>
  <c r="N47" i="3" s="1"/>
  <c r="M88" i="1"/>
  <c r="M47" i="3" s="1"/>
  <c r="O87" i="1"/>
  <c r="O46" i="3" s="1"/>
  <c r="N87" i="1"/>
  <c r="N46" i="3" s="1"/>
  <c r="M87" i="1"/>
  <c r="M46" i="3" s="1"/>
  <c r="N86" i="1"/>
  <c r="N45" i="3" s="1"/>
  <c r="O86" i="1"/>
  <c r="O45" i="3" s="1"/>
  <c r="M86" i="1"/>
  <c r="M45" i="3" s="1"/>
  <c r="M85" i="1"/>
  <c r="M44" i="3" s="1"/>
  <c r="O85" i="1"/>
  <c r="O44" i="3" s="1"/>
  <c r="N85" i="1"/>
  <c r="N44" i="3" s="1"/>
  <c r="M84" i="1"/>
  <c r="M43" i="3" s="1"/>
  <c r="O84" i="1"/>
  <c r="O43" i="3" s="1"/>
  <c r="N84" i="1"/>
  <c r="N43" i="3" s="1"/>
  <c r="O83" i="1"/>
  <c r="O42" i="3" s="1"/>
  <c r="N83" i="1"/>
  <c r="N42" i="3" s="1"/>
  <c r="M83" i="1"/>
  <c r="M42" i="3" s="1"/>
  <c r="N82" i="1"/>
  <c r="N41" i="3" s="1"/>
  <c r="M82" i="1"/>
  <c r="M41" i="3" s="1"/>
  <c r="O82" i="1"/>
  <c r="O41" i="3" s="1"/>
  <c r="M81" i="1"/>
  <c r="M40" i="3" s="1"/>
  <c r="O81" i="1"/>
  <c r="O40" i="3" s="1"/>
  <c r="N81" i="1"/>
  <c r="N40" i="3" s="1"/>
  <c r="N80" i="1"/>
  <c r="N39" i="3" s="1"/>
  <c r="M80" i="1"/>
  <c r="M39" i="3" s="1"/>
  <c r="O80" i="1"/>
  <c r="O39" i="3" s="1"/>
  <c r="O79" i="1"/>
  <c r="O38" i="3" s="1"/>
  <c r="N79" i="1"/>
  <c r="N38" i="3" s="1"/>
  <c r="M79" i="1"/>
  <c r="M38" i="3" s="1"/>
  <c r="N78" i="1"/>
  <c r="N37" i="3" s="1"/>
  <c r="O78" i="1"/>
  <c r="O37" i="3" s="1"/>
  <c r="M78" i="1"/>
  <c r="M37" i="3" s="1"/>
  <c r="M77" i="1"/>
  <c r="M36" i="3" s="1"/>
  <c r="O77" i="1"/>
  <c r="O36" i="3" s="1"/>
  <c r="N77" i="1"/>
  <c r="N36" i="3" s="1"/>
  <c r="O76" i="1"/>
  <c r="O35" i="3" s="1"/>
  <c r="N76" i="1"/>
  <c r="N35" i="3" s="1"/>
  <c r="M76" i="1"/>
  <c r="M35" i="3" s="1"/>
  <c r="O75" i="1"/>
  <c r="O34" i="3" s="1"/>
  <c r="M75" i="1"/>
  <c r="M34" i="3" s="1"/>
  <c r="N75" i="1"/>
  <c r="N34" i="3" s="1"/>
  <c r="N74" i="1"/>
  <c r="N33" i="3" s="1"/>
  <c r="O74" i="1"/>
  <c r="O33" i="3" s="1"/>
  <c r="M74" i="1"/>
  <c r="M33" i="3" s="1"/>
  <c r="M73" i="1"/>
  <c r="M32" i="3" s="1"/>
  <c r="N73" i="1"/>
  <c r="N32" i="3" s="1"/>
  <c r="O73" i="1"/>
  <c r="O32" i="3" s="1"/>
  <c r="O72" i="1"/>
  <c r="O31" i="3" s="1"/>
  <c r="N72" i="1"/>
  <c r="N31" i="3" s="1"/>
  <c r="M72" i="1"/>
  <c r="M31" i="3" s="1"/>
  <c r="O71" i="1"/>
  <c r="O30" i="3" s="1"/>
  <c r="N71" i="1"/>
  <c r="N30" i="3" s="1"/>
  <c r="N70" i="1"/>
  <c r="N29" i="3" s="1"/>
  <c r="O70" i="1"/>
  <c r="O29" i="3" s="1"/>
  <c r="M69" i="1"/>
  <c r="M28" i="3" s="1"/>
  <c r="O69" i="1"/>
  <c r="O28" i="3" s="1"/>
  <c r="N69" i="1"/>
  <c r="N28" i="3" s="1"/>
  <c r="M68" i="1"/>
  <c r="M27" i="3" s="1"/>
  <c r="O68" i="1"/>
  <c r="O27" i="3" s="1"/>
  <c r="N68" i="1"/>
  <c r="N27" i="3" s="1"/>
  <c r="O67" i="1"/>
  <c r="O26" i="3" s="1"/>
  <c r="N67" i="1"/>
  <c r="N26" i="3" s="1"/>
  <c r="M67" i="1"/>
  <c r="M26" i="3" s="1"/>
  <c r="N66" i="1"/>
  <c r="N25" i="3" s="1"/>
  <c r="M66" i="1"/>
  <c r="M25" i="3" s="1"/>
  <c r="O66" i="1"/>
  <c r="O25" i="3" s="1"/>
  <c r="M65" i="1"/>
  <c r="M24" i="3" s="1"/>
  <c r="O65" i="1"/>
  <c r="O24" i="3" s="1"/>
  <c r="N65" i="1"/>
  <c r="N24" i="3" s="1"/>
  <c r="N64" i="1"/>
  <c r="N23" i="3" s="1"/>
  <c r="M64" i="1"/>
  <c r="M23" i="3" s="1"/>
  <c r="O64" i="1"/>
  <c r="O23" i="3" s="1"/>
  <c r="O63" i="1"/>
  <c r="O22" i="3" s="1"/>
  <c r="N63" i="1"/>
  <c r="N22" i="3" s="1"/>
  <c r="M63" i="1"/>
  <c r="M22" i="3" s="1"/>
  <c r="N62" i="1"/>
  <c r="N21" i="3" s="1"/>
  <c r="O62" i="1"/>
  <c r="O21" i="3" s="1"/>
  <c r="M62" i="1"/>
  <c r="M21" i="3" s="1"/>
  <c r="M61" i="1"/>
  <c r="M20" i="3" s="1"/>
  <c r="O61" i="1"/>
  <c r="O20" i="3" s="1"/>
  <c r="N61" i="1"/>
  <c r="N20" i="3" s="1"/>
  <c r="O60" i="1"/>
  <c r="O19" i="3" s="1"/>
  <c r="N60" i="1"/>
  <c r="N19" i="3" s="1"/>
  <c r="O59" i="1"/>
  <c r="O18" i="3" s="1"/>
  <c r="N59" i="1"/>
  <c r="N18" i="3" s="1"/>
  <c r="N58" i="1"/>
  <c r="N17" i="3" s="1"/>
  <c r="M58" i="1"/>
  <c r="M17" i="3" s="1"/>
  <c r="O58" i="1"/>
  <c r="O17" i="3" s="1"/>
  <c r="M57" i="1"/>
  <c r="M16" i="3" s="1"/>
  <c r="O57" i="1"/>
  <c r="O16" i="3" s="1"/>
  <c r="N57" i="1"/>
  <c r="N16" i="3" s="1"/>
  <c r="O56" i="1"/>
  <c r="O15" i="3" s="1"/>
  <c r="N56" i="1"/>
  <c r="N15" i="3" s="1"/>
  <c r="M56" i="1"/>
  <c r="M15" i="3" s="1"/>
  <c r="O55" i="1"/>
  <c r="O14" i="3" s="1"/>
  <c r="N55" i="1"/>
  <c r="N14" i="3" s="1"/>
  <c r="M55" i="1"/>
  <c r="M14" i="3" s="1"/>
  <c r="N54" i="1"/>
  <c r="N13" i="3" s="1"/>
  <c r="M54" i="1"/>
  <c r="M13" i="3" s="1"/>
  <c r="O54" i="1"/>
  <c r="O13" i="3" s="1"/>
  <c r="M53" i="1"/>
  <c r="M12" i="3" s="1"/>
  <c r="O53" i="1"/>
  <c r="O12" i="3" s="1"/>
  <c r="N53" i="1"/>
  <c r="N12" i="3" s="1"/>
  <c r="O43" i="1"/>
  <c r="O2" i="3" s="1"/>
  <c r="M43" i="1"/>
  <c r="M2" i="3" s="1"/>
  <c r="N43" i="1"/>
  <c r="N2" i="3" s="1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4" i="3"/>
  <c r="B83" i="3"/>
  <c r="B82" i="3"/>
  <c r="B81" i="3"/>
  <c r="B80" i="3"/>
  <c r="B79" i="3"/>
  <c r="B78" i="3"/>
  <c r="B76" i="3"/>
  <c r="B75" i="3"/>
  <c r="B74" i="3"/>
  <c r="B73" i="3"/>
  <c r="B72" i="3"/>
  <c r="B71" i="3"/>
  <c r="B70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43" i="1"/>
  <c r="B243" i="1" s="1"/>
  <c r="W4" i="4"/>
  <c r="N5" i="4"/>
  <c r="N23" i="4" s="1"/>
  <c r="W13" i="4"/>
  <c r="N14" i="4"/>
  <c r="N31" i="4" s="1"/>
  <c r="O4" i="4"/>
  <c r="P4" i="4" s="1"/>
  <c r="M26" i="4"/>
  <c r="AA4" i="4"/>
  <c r="Z5" i="4" s="1"/>
  <c r="Z23" i="4" s="1"/>
  <c r="Q5" i="4"/>
  <c r="Q23" i="4" s="1"/>
  <c r="AA13" i="4"/>
  <c r="Z14" i="4" s="1"/>
  <c r="Z31" i="4" s="1"/>
  <c r="Q14" i="4"/>
  <c r="Q31" i="4" s="1"/>
  <c r="M34" i="4"/>
  <c r="U35" i="4"/>
  <c r="V35" i="4" s="1"/>
  <c r="U27" i="4"/>
  <c r="V27" i="4" s="1"/>
  <c r="V6" i="4"/>
  <c r="M6" i="4"/>
  <c r="U15" i="4"/>
  <c r="L16" i="4"/>
  <c r="A245" i="1"/>
  <c r="A204" i="3" s="1"/>
  <c r="A104" i="3"/>
  <c r="A250" i="1"/>
  <c r="A209" i="3" s="1"/>
  <c r="A251" i="1"/>
  <c r="A210" i="3" s="1"/>
  <c r="A110" i="3"/>
  <c r="A247" i="1"/>
  <c r="A206" i="3" s="1"/>
  <c r="A106" i="3"/>
  <c r="A249" i="1"/>
  <c r="A208" i="3" s="1"/>
  <c r="A108" i="3"/>
  <c r="A243" i="1"/>
  <c r="A202" i="3" s="1"/>
  <c r="P13" i="4"/>
  <c r="U9" i="4"/>
  <c r="V9" i="4" s="1"/>
  <c r="L9" i="4"/>
  <c r="M9" i="4" s="1"/>
  <c r="B149" i="1"/>
  <c r="B8" i="3"/>
  <c r="C150" i="1"/>
  <c r="C109" i="3" s="1"/>
  <c r="C9" i="3"/>
  <c r="D148" i="1"/>
  <c r="D107" i="3" s="1"/>
  <c r="D7" i="3"/>
  <c r="B226" i="1"/>
  <c r="B85" i="3"/>
  <c r="B218" i="1"/>
  <c r="B77" i="3"/>
  <c r="B210" i="1"/>
  <c r="B69" i="3"/>
  <c r="D158" i="1"/>
  <c r="D117" i="3" s="1"/>
  <c r="D17" i="3"/>
  <c r="D156" i="1"/>
  <c r="D115" i="3" s="1"/>
  <c r="D15" i="3"/>
  <c r="D154" i="1"/>
  <c r="D113" i="3" s="1"/>
  <c r="D13" i="3"/>
  <c r="B145" i="1"/>
  <c r="B4" i="3"/>
  <c r="C146" i="1"/>
  <c r="C105" i="3" s="1"/>
  <c r="C5" i="3"/>
  <c r="D144" i="1"/>
  <c r="D103" i="3" s="1"/>
  <c r="D3" i="3"/>
  <c r="D152" i="1"/>
  <c r="D111" i="3" s="1"/>
  <c r="D11" i="3"/>
  <c r="B159" i="1"/>
  <c r="B18" i="3"/>
  <c r="B158" i="1"/>
  <c r="B17" i="3"/>
  <c r="B157" i="1"/>
  <c r="B16" i="3"/>
  <c r="B156" i="1"/>
  <c r="B15" i="3"/>
  <c r="B155" i="1"/>
  <c r="B14" i="3"/>
  <c r="B154" i="1"/>
  <c r="B13" i="3"/>
  <c r="B153" i="1"/>
  <c r="B12" i="3"/>
  <c r="B146" i="1"/>
  <c r="B5" i="3"/>
  <c r="B150" i="1"/>
  <c r="B9" i="3"/>
  <c r="C147" i="1"/>
  <c r="C106" i="3" s="1"/>
  <c r="C6" i="3"/>
  <c r="C151" i="1"/>
  <c r="C110" i="3" s="1"/>
  <c r="C10" i="3"/>
  <c r="D145" i="1"/>
  <c r="D104" i="3" s="1"/>
  <c r="D4" i="3"/>
  <c r="D149" i="1"/>
  <c r="D108" i="3" s="1"/>
  <c r="D8" i="3"/>
  <c r="B147" i="1"/>
  <c r="B6" i="3"/>
  <c r="B151" i="1"/>
  <c r="B10" i="3"/>
  <c r="C144" i="1"/>
  <c r="C103" i="3" s="1"/>
  <c r="C3" i="3"/>
  <c r="C148" i="1"/>
  <c r="C107" i="3" s="1"/>
  <c r="C7" i="3"/>
  <c r="C152" i="1"/>
  <c r="C111" i="3" s="1"/>
  <c r="C11" i="3"/>
  <c r="D146" i="1"/>
  <c r="D105" i="3" s="1"/>
  <c r="D5" i="3"/>
  <c r="D150" i="1"/>
  <c r="D109" i="3" s="1"/>
  <c r="D9" i="3"/>
  <c r="B144" i="1"/>
  <c r="B3" i="3"/>
  <c r="B148" i="1"/>
  <c r="B7" i="3"/>
  <c r="B152" i="1"/>
  <c r="B11" i="3"/>
  <c r="C145" i="1"/>
  <c r="C104" i="3" s="1"/>
  <c r="C4" i="3"/>
  <c r="C149" i="1"/>
  <c r="C108" i="3" s="1"/>
  <c r="C8" i="3"/>
  <c r="D147" i="1"/>
  <c r="D106" i="3" s="1"/>
  <c r="D6" i="3"/>
  <c r="D151" i="1"/>
  <c r="D110" i="3" s="1"/>
  <c r="D10" i="3"/>
  <c r="C241" i="1"/>
  <c r="C200" i="3" s="1"/>
  <c r="C100" i="3"/>
  <c r="C234" i="1"/>
  <c r="C193" i="3" s="1"/>
  <c r="C93" i="3"/>
  <c r="C159" i="1"/>
  <c r="C118" i="3" s="1"/>
  <c r="C18" i="3"/>
  <c r="C158" i="1"/>
  <c r="C117" i="3" s="1"/>
  <c r="C17" i="3"/>
  <c r="C157" i="1"/>
  <c r="C116" i="3" s="1"/>
  <c r="C16" i="3"/>
  <c r="C156" i="1"/>
  <c r="C115" i="3" s="1"/>
  <c r="C15" i="3"/>
  <c r="C155" i="1"/>
  <c r="C114" i="3" s="1"/>
  <c r="C14" i="3"/>
  <c r="C154" i="1"/>
  <c r="C113" i="3" s="1"/>
  <c r="C13" i="3"/>
  <c r="C153" i="1"/>
  <c r="C112" i="3" s="1"/>
  <c r="C12" i="3"/>
  <c r="A248" i="1"/>
  <c r="A207" i="3" s="1"/>
  <c r="A246" i="1"/>
  <c r="A205" i="3" s="1"/>
  <c r="A244" i="1"/>
  <c r="A203" i="3" s="1"/>
  <c r="D241" i="1"/>
  <c r="D200" i="3" s="1"/>
  <c r="D239" i="1"/>
  <c r="D198" i="3" s="1"/>
  <c r="D237" i="1"/>
  <c r="D196" i="3" s="1"/>
  <c r="D235" i="1"/>
  <c r="D194" i="3" s="1"/>
  <c r="D233" i="1"/>
  <c r="D192" i="3" s="1"/>
  <c r="D231" i="1"/>
  <c r="D190" i="3" s="1"/>
  <c r="D229" i="1"/>
  <c r="D188" i="3" s="1"/>
  <c r="D227" i="1"/>
  <c r="D186" i="3" s="1"/>
  <c r="D225" i="1"/>
  <c r="D184" i="3" s="1"/>
  <c r="D223" i="1"/>
  <c r="D182" i="3" s="1"/>
  <c r="D221" i="1"/>
  <c r="D180" i="3" s="1"/>
  <c r="D219" i="1"/>
  <c r="D178" i="3" s="1"/>
  <c r="D217" i="1"/>
  <c r="D176" i="3" s="1"/>
  <c r="D215" i="1"/>
  <c r="D174" i="3" s="1"/>
  <c r="D213" i="1"/>
  <c r="D172" i="3" s="1"/>
  <c r="D211" i="1"/>
  <c r="D170" i="3" s="1"/>
  <c r="D209" i="1"/>
  <c r="D168" i="3" s="1"/>
  <c r="D208" i="1"/>
  <c r="D167" i="3" s="1"/>
  <c r="D206" i="1"/>
  <c r="D165" i="3" s="1"/>
  <c r="D204" i="1"/>
  <c r="D163" i="3" s="1"/>
  <c r="D202" i="1"/>
  <c r="D161" i="3" s="1"/>
  <c r="D200" i="1"/>
  <c r="D159" i="3" s="1"/>
  <c r="D198" i="1"/>
  <c r="D157" i="3" s="1"/>
  <c r="D196" i="1"/>
  <c r="D155" i="3" s="1"/>
  <c r="D194" i="1"/>
  <c r="D153" i="3" s="1"/>
  <c r="D192" i="1"/>
  <c r="D151" i="3" s="1"/>
  <c r="D189" i="1"/>
  <c r="D148" i="3" s="1"/>
  <c r="D187" i="1"/>
  <c r="D146" i="3" s="1"/>
  <c r="D186" i="1"/>
  <c r="D145" i="3" s="1"/>
  <c r="D183" i="1"/>
  <c r="D142" i="3" s="1"/>
  <c r="D181" i="1"/>
  <c r="D140" i="3" s="1"/>
  <c r="D179" i="1"/>
  <c r="D138" i="3" s="1"/>
  <c r="D177" i="1"/>
  <c r="D136" i="3" s="1"/>
  <c r="D176" i="1"/>
  <c r="D135" i="3" s="1"/>
  <c r="D174" i="1"/>
  <c r="D133" i="3" s="1"/>
  <c r="D172" i="1"/>
  <c r="D131" i="3" s="1"/>
  <c r="D170" i="1"/>
  <c r="D129" i="3" s="1"/>
  <c r="D168" i="1"/>
  <c r="D127" i="3" s="1"/>
  <c r="D166" i="1"/>
  <c r="D125" i="3" s="1"/>
  <c r="D165" i="1"/>
  <c r="D124" i="3" s="1"/>
  <c r="D164" i="1"/>
  <c r="D123" i="3" s="1"/>
  <c r="D163" i="1"/>
  <c r="D122" i="3" s="1"/>
  <c r="D162" i="1"/>
  <c r="D121" i="3" s="1"/>
  <c r="D160" i="1"/>
  <c r="D119" i="3" s="1"/>
  <c r="D159" i="1"/>
  <c r="D118" i="3" s="1"/>
  <c r="D157" i="1"/>
  <c r="D116" i="3" s="1"/>
  <c r="D155" i="1"/>
  <c r="D114" i="3" s="1"/>
  <c r="D153" i="1"/>
  <c r="D112" i="3" s="1"/>
  <c r="D242" i="1"/>
  <c r="D201" i="3" s="1"/>
  <c r="D240" i="1"/>
  <c r="D199" i="3" s="1"/>
  <c r="D238" i="1"/>
  <c r="D197" i="3" s="1"/>
  <c r="D236" i="1"/>
  <c r="D195" i="3" s="1"/>
  <c r="D234" i="1"/>
  <c r="D193" i="3" s="1"/>
  <c r="D232" i="1"/>
  <c r="D191" i="3" s="1"/>
  <c r="D230" i="1"/>
  <c r="D189" i="3" s="1"/>
  <c r="D228" i="1"/>
  <c r="D187" i="3" s="1"/>
  <c r="D226" i="1"/>
  <c r="D185" i="3" s="1"/>
  <c r="D224" i="1"/>
  <c r="D183" i="3" s="1"/>
  <c r="D222" i="1"/>
  <c r="D181" i="3" s="1"/>
  <c r="D220" i="1"/>
  <c r="D179" i="3" s="1"/>
  <c r="D218" i="1"/>
  <c r="D177" i="3" s="1"/>
  <c r="D216" i="1"/>
  <c r="D175" i="3" s="1"/>
  <c r="D214" i="1"/>
  <c r="D173" i="3" s="1"/>
  <c r="D212" i="1"/>
  <c r="D171" i="3" s="1"/>
  <c r="D210" i="1"/>
  <c r="D169" i="3" s="1"/>
  <c r="D207" i="1"/>
  <c r="D166" i="3" s="1"/>
  <c r="D205" i="1"/>
  <c r="D164" i="3" s="1"/>
  <c r="D203" i="1"/>
  <c r="D162" i="3" s="1"/>
  <c r="D201" i="1"/>
  <c r="D160" i="3" s="1"/>
  <c r="D199" i="1"/>
  <c r="D158" i="3" s="1"/>
  <c r="D197" i="1"/>
  <c r="D156" i="3" s="1"/>
  <c r="D195" i="1"/>
  <c r="D154" i="3" s="1"/>
  <c r="D193" i="1"/>
  <c r="D152" i="3" s="1"/>
  <c r="D191" i="1"/>
  <c r="D150" i="3" s="1"/>
  <c r="D190" i="1"/>
  <c r="D149" i="3" s="1"/>
  <c r="D188" i="1"/>
  <c r="D147" i="3" s="1"/>
  <c r="D185" i="1"/>
  <c r="D144" i="3" s="1"/>
  <c r="D184" i="1"/>
  <c r="D143" i="3" s="1"/>
  <c r="D182" i="1"/>
  <c r="D141" i="3" s="1"/>
  <c r="D180" i="1"/>
  <c r="D139" i="3" s="1"/>
  <c r="D178" i="1"/>
  <c r="D137" i="3" s="1"/>
  <c r="D175" i="1"/>
  <c r="D134" i="3" s="1"/>
  <c r="D173" i="1"/>
  <c r="D132" i="3" s="1"/>
  <c r="D171" i="1"/>
  <c r="D130" i="3" s="1"/>
  <c r="D169" i="1"/>
  <c r="D128" i="3" s="1"/>
  <c r="D167" i="1"/>
  <c r="D126" i="3" s="1"/>
  <c r="D161" i="1"/>
  <c r="D120" i="3" s="1"/>
  <c r="D245" i="1"/>
  <c r="D204" i="3" s="1"/>
  <c r="C239" i="1"/>
  <c r="C198" i="3" s="1"/>
  <c r="C237" i="1"/>
  <c r="C196" i="3" s="1"/>
  <c r="C232" i="1"/>
  <c r="C191" i="3" s="1"/>
  <c r="C230" i="1"/>
  <c r="C189" i="3" s="1"/>
  <c r="C228" i="1"/>
  <c r="C187" i="3" s="1"/>
  <c r="C226" i="1"/>
  <c r="C185" i="3" s="1"/>
  <c r="C224" i="1"/>
  <c r="C183" i="3" s="1"/>
  <c r="C222" i="1"/>
  <c r="C181" i="3" s="1"/>
  <c r="C220" i="1"/>
  <c r="C179" i="3" s="1"/>
  <c r="C218" i="1"/>
  <c r="C177" i="3" s="1"/>
  <c r="C216" i="1"/>
  <c r="C175" i="3" s="1"/>
  <c r="C214" i="1"/>
  <c r="C173" i="3" s="1"/>
  <c r="C212" i="1"/>
  <c r="C171" i="3" s="1"/>
  <c r="C210" i="1"/>
  <c r="C169" i="3" s="1"/>
  <c r="C208" i="1"/>
  <c r="C167" i="3" s="1"/>
  <c r="C206" i="1"/>
  <c r="C165" i="3" s="1"/>
  <c r="C204" i="1"/>
  <c r="C163" i="3" s="1"/>
  <c r="C203" i="1"/>
  <c r="C162" i="3" s="1"/>
  <c r="C201" i="1"/>
  <c r="C160" i="3" s="1"/>
  <c r="C199" i="1"/>
  <c r="C158" i="3" s="1"/>
  <c r="C196" i="1"/>
  <c r="C155" i="3" s="1"/>
  <c r="C187" i="1"/>
  <c r="C146" i="3" s="1"/>
  <c r="C185" i="1"/>
  <c r="C144" i="3" s="1"/>
  <c r="C183" i="1"/>
  <c r="C142" i="3" s="1"/>
  <c r="C181" i="1"/>
  <c r="C140" i="3" s="1"/>
  <c r="C179" i="1"/>
  <c r="C138" i="3" s="1"/>
  <c r="C177" i="1"/>
  <c r="C136" i="3" s="1"/>
  <c r="C175" i="1"/>
  <c r="C134" i="3" s="1"/>
  <c r="C173" i="1"/>
  <c r="C132" i="3" s="1"/>
  <c r="C172" i="1"/>
  <c r="C131" i="3" s="1"/>
  <c r="C170" i="1"/>
  <c r="C129" i="3" s="1"/>
  <c r="C168" i="1"/>
  <c r="C127" i="3" s="1"/>
  <c r="C166" i="1"/>
  <c r="C125" i="3" s="1"/>
  <c r="C164" i="1"/>
  <c r="C123" i="3" s="1"/>
  <c r="C162" i="1"/>
  <c r="C121" i="3" s="1"/>
  <c r="C160" i="1"/>
  <c r="C119" i="3" s="1"/>
  <c r="B241" i="1"/>
  <c r="B239" i="1"/>
  <c r="B237" i="1"/>
  <c r="B235" i="1"/>
  <c r="B233" i="1"/>
  <c r="B231" i="1"/>
  <c r="B229" i="1"/>
  <c r="B225" i="1"/>
  <c r="B223" i="1"/>
  <c r="B221" i="1"/>
  <c r="B216" i="1"/>
  <c r="B214" i="1"/>
  <c r="B212" i="1"/>
  <c r="B211" i="1"/>
  <c r="B209" i="1"/>
  <c r="B207" i="1"/>
  <c r="B205" i="1"/>
  <c r="B203" i="1"/>
  <c r="B201" i="1"/>
  <c r="B199" i="1"/>
  <c r="B197" i="1"/>
  <c r="B195" i="1"/>
  <c r="B193" i="1"/>
  <c r="B191" i="1"/>
  <c r="B189" i="1"/>
  <c r="B187" i="1"/>
  <c r="B186" i="1"/>
  <c r="B184" i="1"/>
  <c r="B182" i="1"/>
  <c r="B180" i="1"/>
  <c r="B178" i="1"/>
  <c r="B176" i="1"/>
  <c r="B175" i="1"/>
  <c r="B174" i="1"/>
  <c r="B173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C242" i="1"/>
  <c r="C201" i="3" s="1"/>
  <c r="C240" i="1"/>
  <c r="C199" i="3" s="1"/>
  <c r="C238" i="1"/>
  <c r="C197" i="3" s="1"/>
  <c r="C236" i="1"/>
  <c r="C195" i="3" s="1"/>
  <c r="C235" i="1"/>
  <c r="C194" i="3" s="1"/>
  <c r="C233" i="1"/>
  <c r="C192" i="3" s="1"/>
  <c r="C231" i="1"/>
  <c r="C190" i="3" s="1"/>
  <c r="C229" i="1"/>
  <c r="C188" i="3" s="1"/>
  <c r="C227" i="1"/>
  <c r="C186" i="3" s="1"/>
  <c r="C225" i="1"/>
  <c r="C184" i="3" s="1"/>
  <c r="C223" i="1"/>
  <c r="C182" i="3" s="1"/>
  <c r="C221" i="1"/>
  <c r="C180" i="3" s="1"/>
  <c r="C219" i="1"/>
  <c r="C178" i="3" s="1"/>
  <c r="C217" i="1"/>
  <c r="C176" i="3" s="1"/>
  <c r="C215" i="1"/>
  <c r="C174" i="3" s="1"/>
  <c r="C213" i="1"/>
  <c r="C172" i="3" s="1"/>
  <c r="C211" i="1"/>
  <c r="C170" i="3" s="1"/>
  <c r="C209" i="1"/>
  <c r="C168" i="3" s="1"/>
  <c r="C207" i="1"/>
  <c r="C166" i="3" s="1"/>
  <c r="C205" i="1"/>
  <c r="C164" i="3" s="1"/>
  <c r="C202" i="1"/>
  <c r="C161" i="3" s="1"/>
  <c r="C200" i="1"/>
  <c r="C159" i="3" s="1"/>
  <c r="C198" i="1"/>
  <c r="C157" i="3" s="1"/>
  <c r="C197" i="1"/>
  <c r="C156" i="3" s="1"/>
  <c r="C195" i="1"/>
  <c r="C154" i="3" s="1"/>
  <c r="C194" i="1"/>
  <c r="C153" i="3" s="1"/>
  <c r="C193" i="1"/>
  <c r="C152" i="3" s="1"/>
  <c r="C192" i="1"/>
  <c r="C151" i="3" s="1"/>
  <c r="C191" i="1"/>
  <c r="C150" i="3" s="1"/>
  <c r="C190" i="1"/>
  <c r="C149" i="3" s="1"/>
  <c r="C189" i="1"/>
  <c r="C148" i="3" s="1"/>
  <c r="C188" i="1"/>
  <c r="C147" i="3" s="1"/>
  <c r="C186" i="1"/>
  <c r="C145" i="3" s="1"/>
  <c r="C184" i="1"/>
  <c r="C143" i="3" s="1"/>
  <c r="C182" i="1"/>
  <c r="C141" i="3" s="1"/>
  <c r="C180" i="1"/>
  <c r="C139" i="3" s="1"/>
  <c r="C178" i="1"/>
  <c r="C137" i="3" s="1"/>
  <c r="C176" i="1"/>
  <c r="C135" i="3" s="1"/>
  <c r="C174" i="1"/>
  <c r="C133" i="3" s="1"/>
  <c r="C171" i="1"/>
  <c r="C130" i="3" s="1"/>
  <c r="C169" i="1"/>
  <c r="C128" i="3" s="1"/>
  <c r="C167" i="1"/>
  <c r="C126" i="3" s="1"/>
  <c r="C165" i="1"/>
  <c r="C124" i="3" s="1"/>
  <c r="C163" i="1"/>
  <c r="C122" i="3" s="1"/>
  <c r="C161" i="1"/>
  <c r="C120" i="3" s="1"/>
  <c r="B242" i="1"/>
  <c r="B240" i="1"/>
  <c r="B238" i="1"/>
  <c r="B236" i="1"/>
  <c r="B234" i="1"/>
  <c r="B232" i="1"/>
  <c r="B230" i="1"/>
  <c r="B228" i="1"/>
  <c r="B227" i="1"/>
  <c r="B224" i="1"/>
  <c r="B222" i="1"/>
  <c r="B220" i="1"/>
  <c r="B219" i="1"/>
  <c r="B217" i="1"/>
  <c r="B215" i="1"/>
  <c r="B213" i="1"/>
  <c r="B208" i="1"/>
  <c r="B206" i="1"/>
  <c r="B204" i="1"/>
  <c r="B202" i="1"/>
  <c r="B200" i="1"/>
  <c r="B198" i="1"/>
  <c r="B196" i="1"/>
  <c r="B194" i="1"/>
  <c r="B192" i="1"/>
  <c r="B190" i="1"/>
  <c r="B188" i="1"/>
  <c r="B185" i="1"/>
  <c r="B183" i="1"/>
  <c r="B181" i="1"/>
  <c r="B179" i="1"/>
  <c r="B177" i="1"/>
  <c r="B172" i="1"/>
  <c r="B244" i="1"/>
  <c r="D243" i="1"/>
  <c r="D202" i="3" s="1"/>
  <c r="G140" i="1"/>
  <c r="G135" i="1"/>
  <c r="G134" i="1"/>
  <c r="G133" i="1"/>
  <c r="G131" i="1"/>
  <c r="G127" i="1"/>
  <c r="G119" i="1"/>
  <c r="G118" i="1"/>
  <c r="G117" i="1"/>
  <c r="G115" i="1"/>
  <c r="G124" i="1"/>
  <c r="G112" i="1"/>
  <c r="G136" i="1"/>
  <c r="H141" i="1"/>
  <c r="H100" i="3" s="1"/>
  <c r="G123" i="1"/>
  <c r="G128" i="1"/>
  <c r="G142" i="1"/>
  <c r="G129" i="1"/>
  <c r="G113" i="1"/>
  <c r="G138" i="1"/>
  <c r="G137" i="1"/>
  <c r="G126" i="1"/>
  <c r="G125" i="1"/>
  <c r="G120" i="1"/>
  <c r="H138" i="1"/>
  <c r="H97" i="3" s="1"/>
  <c r="G130" i="1"/>
  <c r="G114" i="1"/>
  <c r="G139" i="1"/>
  <c r="G132" i="1"/>
  <c r="G122" i="1"/>
  <c r="G121" i="1"/>
  <c r="G116" i="1"/>
  <c r="G101" i="1"/>
  <c r="H101" i="1"/>
  <c r="H60" i="3" s="1"/>
  <c r="G69" i="1"/>
  <c r="H69" i="1"/>
  <c r="H28" i="3" s="1"/>
  <c r="G97" i="1"/>
  <c r="H97" i="1"/>
  <c r="H56" i="3" s="1"/>
  <c r="G81" i="1"/>
  <c r="H81" i="1"/>
  <c r="H40" i="3" s="1"/>
  <c r="G65" i="1"/>
  <c r="H65" i="1"/>
  <c r="H24" i="3" s="1"/>
  <c r="H142" i="1"/>
  <c r="H101" i="3" s="1"/>
  <c r="H140" i="1"/>
  <c r="H99" i="3" s="1"/>
  <c r="G109" i="1"/>
  <c r="H109" i="1"/>
  <c r="H68" i="3" s="1"/>
  <c r="G93" i="1"/>
  <c r="H93" i="1"/>
  <c r="H52" i="3" s="1"/>
  <c r="G77" i="1"/>
  <c r="H77" i="1"/>
  <c r="H36" i="3" s="1"/>
  <c r="G61" i="1"/>
  <c r="H61" i="1"/>
  <c r="H20" i="3" s="1"/>
  <c r="G85" i="1"/>
  <c r="H85" i="1"/>
  <c r="H44" i="3" s="1"/>
  <c r="G53" i="1"/>
  <c r="H53" i="1"/>
  <c r="H12" i="3" s="1"/>
  <c r="G141" i="1"/>
  <c r="H139" i="1"/>
  <c r="H98" i="3" s="1"/>
  <c r="G105" i="1"/>
  <c r="H105" i="1"/>
  <c r="H64" i="3" s="1"/>
  <c r="G89" i="1"/>
  <c r="H89" i="1"/>
  <c r="H48" i="3" s="1"/>
  <c r="G73" i="1"/>
  <c r="H73" i="1"/>
  <c r="H32" i="3" s="1"/>
  <c r="G57" i="1"/>
  <c r="H57" i="1"/>
  <c r="H16" i="3" s="1"/>
  <c r="H136" i="1"/>
  <c r="H95" i="3" s="1"/>
  <c r="H134" i="1"/>
  <c r="H93" i="3" s="1"/>
  <c r="H128" i="1"/>
  <c r="H87" i="3" s="1"/>
  <c r="H126" i="1"/>
  <c r="H85" i="3" s="1"/>
  <c r="H120" i="1"/>
  <c r="H79" i="3" s="1"/>
  <c r="H118" i="1"/>
  <c r="H77" i="3" s="1"/>
  <c r="H112" i="1"/>
  <c r="H71" i="3" s="1"/>
  <c r="G104" i="1"/>
  <c r="H104" i="1"/>
  <c r="H63" i="3" s="1"/>
  <c r="G100" i="1"/>
  <c r="H100" i="1"/>
  <c r="H59" i="3" s="1"/>
  <c r="G88" i="1"/>
  <c r="H88" i="1"/>
  <c r="H47" i="3" s="1"/>
  <c r="G84" i="1"/>
  <c r="H84" i="1"/>
  <c r="H43" i="3" s="1"/>
  <c r="G72" i="1"/>
  <c r="H72" i="1"/>
  <c r="H31" i="3" s="1"/>
  <c r="G68" i="1"/>
  <c r="H68" i="1"/>
  <c r="H27" i="3" s="1"/>
  <c r="G56" i="1"/>
  <c r="H56" i="1"/>
  <c r="H15" i="3" s="1"/>
  <c r="G111" i="1"/>
  <c r="H111" i="1"/>
  <c r="H70" i="3" s="1"/>
  <c r="G107" i="1"/>
  <c r="H107" i="1"/>
  <c r="H66" i="3" s="1"/>
  <c r="G103" i="1"/>
  <c r="H103" i="1"/>
  <c r="H62" i="3" s="1"/>
  <c r="G99" i="1"/>
  <c r="H99" i="1"/>
  <c r="H58" i="3" s="1"/>
  <c r="G95" i="1"/>
  <c r="H95" i="1"/>
  <c r="H54" i="3" s="1"/>
  <c r="G91" i="1"/>
  <c r="H91" i="1"/>
  <c r="H50" i="3" s="1"/>
  <c r="G87" i="1"/>
  <c r="H87" i="1"/>
  <c r="H46" i="3" s="1"/>
  <c r="G83" i="1"/>
  <c r="H83" i="1"/>
  <c r="H42" i="3" s="1"/>
  <c r="G79" i="1"/>
  <c r="H79" i="1"/>
  <c r="H38" i="3" s="1"/>
  <c r="G75" i="1"/>
  <c r="H75" i="1"/>
  <c r="H34" i="3" s="1"/>
  <c r="G71" i="1"/>
  <c r="H71" i="1"/>
  <c r="H30" i="3" s="1"/>
  <c r="G67" i="1"/>
  <c r="H67" i="1"/>
  <c r="H26" i="3" s="1"/>
  <c r="G63" i="1"/>
  <c r="H63" i="1"/>
  <c r="H22" i="3" s="1"/>
  <c r="G59" i="1"/>
  <c r="H59" i="1"/>
  <c r="H18" i="3" s="1"/>
  <c r="G55" i="1"/>
  <c r="H55" i="1"/>
  <c r="H14" i="3" s="1"/>
  <c r="H132" i="1"/>
  <c r="H91" i="3" s="1"/>
  <c r="H130" i="1"/>
  <c r="H89" i="3" s="1"/>
  <c r="H124" i="1"/>
  <c r="H83" i="3" s="1"/>
  <c r="H122" i="1"/>
  <c r="H81" i="3" s="1"/>
  <c r="H116" i="1"/>
  <c r="H75" i="3" s="1"/>
  <c r="H114" i="1"/>
  <c r="H73" i="3" s="1"/>
  <c r="G108" i="1"/>
  <c r="H108" i="1"/>
  <c r="H67" i="3" s="1"/>
  <c r="G96" i="1"/>
  <c r="H96" i="1"/>
  <c r="H55" i="3" s="1"/>
  <c r="G92" i="1"/>
  <c r="H92" i="1"/>
  <c r="H51" i="3" s="1"/>
  <c r="G80" i="1"/>
  <c r="H80" i="1"/>
  <c r="H39" i="3" s="1"/>
  <c r="G76" i="1"/>
  <c r="H76" i="1"/>
  <c r="H35" i="3" s="1"/>
  <c r="G64" i="1"/>
  <c r="H64" i="1"/>
  <c r="H23" i="3" s="1"/>
  <c r="G60" i="1"/>
  <c r="H60" i="1"/>
  <c r="H19" i="3" s="1"/>
  <c r="H137" i="1"/>
  <c r="H96" i="3" s="1"/>
  <c r="H135" i="1"/>
  <c r="H94" i="3" s="1"/>
  <c r="H133" i="1"/>
  <c r="H92" i="3" s="1"/>
  <c r="H131" i="1"/>
  <c r="H90" i="3" s="1"/>
  <c r="H129" i="1"/>
  <c r="H88" i="3" s="1"/>
  <c r="H127" i="1"/>
  <c r="H86" i="3" s="1"/>
  <c r="H125" i="1"/>
  <c r="H84" i="3" s="1"/>
  <c r="H123" i="1"/>
  <c r="H82" i="3" s="1"/>
  <c r="H121" i="1"/>
  <c r="H80" i="3" s="1"/>
  <c r="H119" i="1"/>
  <c r="H78" i="3" s="1"/>
  <c r="H117" i="1"/>
  <c r="H76" i="3" s="1"/>
  <c r="H115" i="1"/>
  <c r="H74" i="3" s="1"/>
  <c r="H113" i="1"/>
  <c r="H72" i="3" s="1"/>
  <c r="G110" i="1"/>
  <c r="H110" i="1"/>
  <c r="H69" i="3" s="1"/>
  <c r="G106" i="1"/>
  <c r="H106" i="1"/>
  <c r="H65" i="3" s="1"/>
  <c r="G102" i="1"/>
  <c r="H102" i="1"/>
  <c r="H61" i="3" s="1"/>
  <c r="G98" i="1"/>
  <c r="H98" i="1"/>
  <c r="H57" i="3" s="1"/>
  <c r="G94" i="1"/>
  <c r="H94" i="1"/>
  <c r="H53" i="3" s="1"/>
  <c r="G90" i="1"/>
  <c r="H90" i="1"/>
  <c r="H49" i="3" s="1"/>
  <c r="G86" i="1"/>
  <c r="H86" i="1"/>
  <c r="H45" i="3" s="1"/>
  <c r="G82" i="1"/>
  <c r="H82" i="1"/>
  <c r="H41" i="3" s="1"/>
  <c r="G78" i="1"/>
  <c r="H78" i="1"/>
  <c r="H37" i="3" s="1"/>
  <c r="G74" i="1"/>
  <c r="H74" i="1"/>
  <c r="H33" i="3" s="1"/>
  <c r="G70" i="1"/>
  <c r="H70" i="1"/>
  <c r="H29" i="3" s="1"/>
  <c r="G66" i="1"/>
  <c r="H66" i="1"/>
  <c r="H25" i="3" s="1"/>
  <c r="G62" i="1"/>
  <c r="H62" i="1"/>
  <c r="H21" i="3" s="1"/>
  <c r="G58" i="1"/>
  <c r="H58" i="1"/>
  <c r="H17" i="3" s="1"/>
  <c r="G54" i="1"/>
  <c r="H54" i="1"/>
  <c r="H13" i="3" s="1"/>
  <c r="D2" i="3"/>
  <c r="B2" i="3"/>
  <c r="G43" i="1"/>
  <c r="H47" i="1"/>
  <c r="H6" i="3" s="1"/>
  <c r="H51" i="1"/>
  <c r="H10" i="3" s="1"/>
  <c r="H44" i="1"/>
  <c r="H3" i="3" s="1"/>
  <c r="H48" i="1"/>
  <c r="H7" i="3" s="1"/>
  <c r="H52" i="1"/>
  <c r="H11" i="3" s="1"/>
  <c r="H45" i="1"/>
  <c r="H4" i="3" s="1"/>
  <c r="H49" i="1"/>
  <c r="H8" i="3" s="1"/>
  <c r="H46" i="1"/>
  <c r="H5" i="3" s="1"/>
  <c r="H50" i="1"/>
  <c r="H9" i="3" s="1"/>
  <c r="H43" i="1"/>
  <c r="H2" i="3" s="1"/>
  <c r="G47" i="1"/>
  <c r="G51" i="1"/>
  <c r="G44" i="1"/>
  <c r="G48" i="1"/>
  <c r="G52" i="1"/>
  <c r="G45" i="1"/>
  <c r="G49" i="1"/>
  <c r="G46" i="1"/>
  <c r="G50" i="1"/>
  <c r="C143" i="1"/>
  <c r="C102" i="3" s="1"/>
  <c r="H143" i="1" l="1"/>
  <c r="H102" i="3" s="1"/>
  <c r="V26" i="4"/>
  <c r="O190" i="1"/>
  <c r="O149" i="3" s="1"/>
  <c r="M190" i="1"/>
  <c r="M149" i="3" s="1"/>
  <c r="N190" i="1"/>
  <c r="N149" i="3" s="1"/>
  <c r="N217" i="1"/>
  <c r="N176" i="3" s="1"/>
  <c r="O217" i="1"/>
  <c r="O176" i="3" s="1"/>
  <c r="M217" i="1"/>
  <c r="M176" i="3" s="1"/>
  <c r="M232" i="1"/>
  <c r="M191" i="3" s="1"/>
  <c r="N232" i="1"/>
  <c r="N191" i="3" s="1"/>
  <c r="O232" i="1"/>
  <c r="O191" i="3" s="1"/>
  <c r="O165" i="1"/>
  <c r="O124" i="3" s="1"/>
  <c r="N165" i="1"/>
  <c r="N124" i="3" s="1"/>
  <c r="M165" i="1"/>
  <c r="M124" i="3" s="1"/>
  <c r="O174" i="1"/>
  <c r="O133" i="3" s="1"/>
  <c r="M174" i="1"/>
  <c r="M133" i="3" s="1"/>
  <c r="N174" i="1"/>
  <c r="N133" i="3" s="1"/>
  <c r="O187" i="1"/>
  <c r="O146" i="3" s="1"/>
  <c r="N187" i="1"/>
  <c r="N146" i="3" s="1"/>
  <c r="M187" i="1"/>
  <c r="M146" i="3" s="1"/>
  <c r="N211" i="1"/>
  <c r="N170" i="3" s="1"/>
  <c r="M211" i="1"/>
  <c r="M170" i="3" s="1"/>
  <c r="O211" i="1"/>
  <c r="O170" i="3" s="1"/>
  <c r="O231" i="1"/>
  <c r="O190" i="3" s="1"/>
  <c r="N231" i="1"/>
  <c r="N190" i="3" s="1"/>
  <c r="M231" i="1"/>
  <c r="M190" i="3" s="1"/>
  <c r="N152" i="1"/>
  <c r="N111" i="3" s="1"/>
  <c r="M152" i="1"/>
  <c r="M111" i="3" s="1"/>
  <c r="O152" i="1"/>
  <c r="O111" i="3" s="1"/>
  <c r="N144" i="1"/>
  <c r="N103" i="3" s="1"/>
  <c r="O144" i="1"/>
  <c r="O103" i="3" s="1"/>
  <c r="M144" i="1"/>
  <c r="M103" i="3" s="1"/>
  <c r="M183" i="1"/>
  <c r="M142" i="3" s="1"/>
  <c r="O183" i="1"/>
  <c r="O142" i="3" s="1"/>
  <c r="N183" i="1"/>
  <c r="N142" i="3" s="1"/>
  <c r="M200" i="1"/>
  <c r="M159" i="3" s="1"/>
  <c r="O200" i="1"/>
  <c r="O159" i="3" s="1"/>
  <c r="N200" i="1"/>
  <c r="N159" i="3" s="1"/>
  <c r="N227" i="1"/>
  <c r="N186" i="3" s="1"/>
  <c r="M227" i="1"/>
  <c r="M186" i="3" s="1"/>
  <c r="O227" i="1"/>
  <c r="O186" i="3" s="1"/>
  <c r="O170" i="1"/>
  <c r="O129" i="3" s="1"/>
  <c r="N170" i="1"/>
  <c r="N129" i="3" s="1"/>
  <c r="M170" i="1"/>
  <c r="M129" i="3" s="1"/>
  <c r="O182" i="1"/>
  <c r="O141" i="3" s="1"/>
  <c r="N182" i="1"/>
  <c r="N141" i="3" s="1"/>
  <c r="M182" i="1"/>
  <c r="M141" i="3" s="1"/>
  <c r="N205" i="1"/>
  <c r="N164" i="3" s="1"/>
  <c r="O205" i="1"/>
  <c r="O164" i="3" s="1"/>
  <c r="M205" i="1"/>
  <c r="M164" i="3" s="1"/>
  <c r="M212" i="1"/>
  <c r="M171" i="3" s="1"/>
  <c r="O212" i="1"/>
  <c r="O171" i="3" s="1"/>
  <c r="N212" i="1"/>
  <c r="N171" i="3" s="1"/>
  <c r="N241" i="1"/>
  <c r="N200" i="3" s="1"/>
  <c r="M241" i="1"/>
  <c r="M200" i="3" s="1"/>
  <c r="O241" i="1"/>
  <c r="O200" i="3" s="1"/>
  <c r="O198" i="1"/>
  <c r="O157" i="3" s="1"/>
  <c r="N198" i="1"/>
  <c r="N157" i="3" s="1"/>
  <c r="M198" i="1"/>
  <c r="M157" i="3" s="1"/>
  <c r="M224" i="1"/>
  <c r="M183" i="3" s="1"/>
  <c r="O224" i="1"/>
  <c r="O183" i="3" s="1"/>
  <c r="N224" i="1"/>
  <c r="N183" i="3" s="1"/>
  <c r="O161" i="1"/>
  <c r="O120" i="3" s="1"/>
  <c r="N161" i="1"/>
  <c r="N120" i="3" s="1"/>
  <c r="M161" i="1"/>
  <c r="M120" i="3" s="1"/>
  <c r="M180" i="1"/>
  <c r="M139" i="3" s="1"/>
  <c r="O180" i="1"/>
  <c r="O139" i="3" s="1"/>
  <c r="N180" i="1"/>
  <c r="N139" i="3" s="1"/>
  <c r="N195" i="1"/>
  <c r="N154" i="3" s="1"/>
  <c r="M195" i="1"/>
  <c r="M154" i="3" s="1"/>
  <c r="O195" i="1"/>
  <c r="O154" i="3" s="1"/>
  <c r="N221" i="1"/>
  <c r="N180" i="3" s="1"/>
  <c r="O221" i="1"/>
  <c r="O180" i="3" s="1"/>
  <c r="M221" i="1"/>
  <c r="M180" i="3" s="1"/>
  <c r="O153" i="1"/>
  <c r="O112" i="3" s="1"/>
  <c r="N153" i="1"/>
  <c r="N112" i="3" s="1"/>
  <c r="M153" i="1"/>
  <c r="M112" i="3" s="1"/>
  <c r="O157" i="1"/>
  <c r="O116" i="3" s="1"/>
  <c r="N157" i="1"/>
  <c r="N116" i="3" s="1"/>
  <c r="M157" i="1"/>
  <c r="M116" i="3" s="1"/>
  <c r="O210" i="1"/>
  <c r="O169" i="3" s="1"/>
  <c r="N210" i="1"/>
  <c r="N169" i="3" s="1"/>
  <c r="M210" i="1"/>
  <c r="M169" i="3" s="1"/>
  <c r="M192" i="1"/>
  <c r="M151" i="3" s="1"/>
  <c r="O192" i="1"/>
  <c r="O151" i="3" s="1"/>
  <c r="N192" i="1"/>
  <c r="N151" i="3" s="1"/>
  <c r="O219" i="1"/>
  <c r="O178" i="3" s="1"/>
  <c r="N219" i="1"/>
  <c r="N178" i="3" s="1"/>
  <c r="M219" i="1"/>
  <c r="M178" i="3" s="1"/>
  <c r="O234" i="1"/>
  <c r="O193" i="3" s="1"/>
  <c r="N234" i="1"/>
  <c r="N193" i="3" s="1"/>
  <c r="M234" i="1"/>
  <c r="M193" i="3" s="1"/>
  <c r="O166" i="1"/>
  <c r="O125" i="3" s="1"/>
  <c r="N166" i="1"/>
  <c r="N125" i="3" s="1"/>
  <c r="M166" i="1"/>
  <c r="M125" i="3" s="1"/>
  <c r="O175" i="1"/>
  <c r="O134" i="3" s="1"/>
  <c r="N175" i="1"/>
  <c r="N134" i="3" s="1"/>
  <c r="M175" i="1"/>
  <c r="M134" i="3" s="1"/>
  <c r="N197" i="1"/>
  <c r="N156" i="3" s="1"/>
  <c r="M197" i="1"/>
  <c r="M156" i="3" s="1"/>
  <c r="O197" i="1"/>
  <c r="O156" i="3" s="1"/>
  <c r="O223" i="1"/>
  <c r="O182" i="3" s="1"/>
  <c r="N223" i="1"/>
  <c r="N182" i="3" s="1"/>
  <c r="M223" i="1"/>
  <c r="M182" i="3" s="1"/>
  <c r="N177" i="1"/>
  <c r="N136" i="3" s="1"/>
  <c r="O177" i="1"/>
  <c r="O136" i="3" s="1"/>
  <c r="M177" i="1"/>
  <c r="M136" i="3" s="1"/>
  <c r="N185" i="1"/>
  <c r="N144" i="3" s="1"/>
  <c r="O185" i="1"/>
  <c r="O144" i="3" s="1"/>
  <c r="M185" i="1"/>
  <c r="M144" i="3" s="1"/>
  <c r="O194" i="1"/>
  <c r="O153" i="3" s="1"/>
  <c r="N194" i="1"/>
  <c r="N153" i="3" s="1"/>
  <c r="M194" i="1"/>
  <c r="M153" i="3" s="1"/>
  <c r="O202" i="1"/>
  <c r="O161" i="3" s="1"/>
  <c r="N202" i="1"/>
  <c r="N161" i="3" s="1"/>
  <c r="M202" i="1"/>
  <c r="M161" i="3" s="1"/>
  <c r="N213" i="1"/>
  <c r="N172" i="3" s="1"/>
  <c r="M213" i="1"/>
  <c r="M172" i="3" s="1"/>
  <c r="O213" i="1"/>
  <c r="O172" i="3" s="1"/>
  <c r="M220" i="1"/>
  <c r="M179" i="3" s="1"/>
  <c r="N220" i="1"/>
  <c r="N179" i="3" s="1"/>
  <c r="O220" i="1"/>
  <c r="O179" i="3" s="1"/>
  <c r="M228" i="1"/>
  <c r="M187" i="3" s="1"/>
  <c r="O228" i="1"/>
  <c r="O187" i="3" s="1"/>
  <c r="N228" i="1"/>
  <c r="N187" i="3" s="1"/>
  <c r="M236" i="1"/>
  <c r="M195" i="3" s="1"/>
  <c r="O236" i="1"/>
  <c r="O195" i="3" s="1"/>
  <c r="N236" i="1"/>
  <c r="N195" i="3" s="1"/>
  <c r="M163" i="1"/>
  <c r="M122" i="3" s="1"/>
  <c r="O163" i="1"/>
  <c r="O122" i="3" s="1"/>
  <c r="N163" i="1"/>
  <c r="N122" i="3" s="1"/>
  <c r="M167" i="1"/>
  <c r="M126" i="3" s="1"/>
  <c r="O167" i="1"/>
  <c r="O126" i="3" s="1"/>
  <c r="N167" i="1"/>
  <c r="N126" i="3" s="1"/>
  <c r="M171" i="1"/>
  <c r="M130" i="3" s="1"/>
  <c r="O171" i="1"/>
  <c r="O130" i="3" s="1"/>
  <c r="N171" i="1"/>
  <c r="N130" i="3" s="1"/>
  <c r="M176" i="1"/>
  <c r="M135" i="3" s="1"/>
  <c r="O176" i="1"/>
  <c r="O135" i="3" s="1"/>
  <c r="N176" i="1"/>
  <c r="N135" i="3" s="1"/>
  <c r="M184" i="1"/>
  <c r="M143" i="3" s="1"/>
  <c r="O184" i="1"/>
  <c r="O143" i="3" s="1"/>
  <c r="N184" i="1"/>
  <c r="N143" i="3" s="1"/>
  <c r="O191" i="1"/>
  <c r="O150" i="3" s="1"/>
  <c r="N191" i="1"/>
  <c r="N150" i="3" s="1"/>
  <c r="M191" i="1"/>
  <c r="M150" i="3" s="1"/>
  <c r="M199" i="1"/>
  <c r="M158" i="3" s="1"/>
  <c r="O199" i="1"/>
  <c r="O158" i="3" s="1"/>
  <c r="N199" i="1"/>
  <c r="N158" i="3" s="1"/>
  <c r="O207" i="1"/>
  <c r="O166" i="3" s="1"/>
  <c r="N207" i="1"/>
  <c r="N166" i="3" s="1"/>
  <c r="M207" i="1"/>
  <c r="M166" i="3" s="1"/>
  <c r="O214" i="1"/>
  <c r="O173" i="3" s="1"/>
  <c r="N214" i="1"/>
  <c r="N173" i="3" s="1"/>
  <c r="M214" i="1"/>
  <c r="M173" i="3" s="1"/>
  <c r="N225" i="1"/>
  <c r="N184" i="3" s="1"/>
  <c r="O225" i="1"/>
  <c r="O184" i="3" s="1"/>
  <c r="M225" i="1"/>
  <c r="M184" i="3" s="1"/>
  <c r="O235" i="1"/>
  <c r="O194" i="3" s="1"/>
  <c r="N235" i="1"/>
  <c r="N194" i="3" s="1"/>
  <c r="M235" i="1"/>
  <c r="M194" i="3" s="1"/>
  <c r="N148" i="1"/>
  <c r="N107" i="3" s="1"/>
  <c r="M148" i="1"/>
  <c r="M107" i="3" s="1"/>
  <c r="O148" i="1"/>
  <c r="O107" i="3" s="1"/>
  <c r="M147" i="1"/>
  <c r="M106" i="3" s="1"/>
  <c r="O147" i="1"/>
  <c r="O106" i="3" s="1"/>
  <c r="N147" i="1"/>
  <c r="N106" i="3" s="1"/>
  <c r="O146" i="1"/>
  <c r="O105" i="3" s="1"/>
  <c r="N146" i="1"/>
  <c r="N105" i="3" s="1"/>
  <c r="M146" i="1"/>
  <c r="M105" i="3" s="1"/>
  <c r="O154" i="1"/>
  <c r="O113" i="3" s="1"/>
  <c r="N154" i="1"/>
  <c r="N113" i="3" s="1"/>
  <c r="M154" i="1"/>
  <c r="M113" i="3" s="1"/>
  <c r="N156" i="1"/>
  <c r="N115" i="3" s="1"/>
  <c r="M156" i="1"/>
  <c r="M115" i="3" s="1"/>
  <c r="O156" i="1"/>
  <c r="O115" i="3" s="1"/>
  <c r="O158" i="1"/>
  <c r="O117" i="3" s="1"/>
  <c r="N158" i="1"/>
  <c r="N117" i="3" s="1"/>
  <c r="M158" i="1"/>
  <c r="M117" i="3" s="1"/>
  <c r="O218" i="1"/>
  <c r="O177" i="3" s="1"/>
  <c r="N218" i="1"/>
  <c r="N177" i="3" s="1"/>
  <c r="M218" i="1"/>
  <c r="M177" i="3" s="1"/>
  <c r="O149" i="1"/>
  <c r="O108" i="3" s="1"/>
  <c r="N149" i="1"/>
  <c r="N108" i="3" s="1"/>
  <c r="M149" i="1"/>
  <c r="M108" i="3" s="1"/>
  <c r="N181" i="1"/>
  <c r="N140" i="3" s="1"/>
  <c r="M181" i="1"/>
  <c r="M140" i="3" s="1"/>
  <c r="O181" i="1"/>
  <c r="O140" i="3" s="1"/>
  <c r="O206" i="1"/>
  <c r="O165" i="3" s="1"/>
  <c r="M206" i="1"/>
  <c r="M165" i="3" s="1"/>
  <c r="N206" i="1"/>
  <c r="N165" i="3" s="1"/>
  <c r="M240" i="1"/>
  <c r="M199" i="3" s="1"/>
  <c r="O240" i="1"/>
  <c r="O199" i="3" s="1"/>
  <c r="N240" i="1"/>
  <c r="N199" i="3" s="1"/>
  <c r="O169" i="1"/>
  <c r="O128" i="3" s="1"/>
  <c r="N169" i="1"/>
  <c r="N128" i="3" s="1"/>
  <c r="M169" i="1"/>
  <c r="M128" i="3" s="1"/>
  <c r="O203" i="1"/>
  <c r="O162" i="3" s="1"/>
  <c r="N203" i="1"/>
  <c r="N162" i="3" s="1"/>
  <c r="M203" i="1"/>
  <c r="M162" i="3" s="1"/>
  <c r="O239" i="1"/>
  <c r="O198" i="3" s="1"/>
  <c r="N239" i="1"/>
  <c r="N198" i="3" s="1"/>
  <c r="M239" i="1"/>
  <c r="M198" i="3" s="1"/>
  <c r="M151" i="1"/>
  <c r="M110" i="3" s="1"/>
  <c r="O151" i="1"/>
  <c r="O110" i="3" s="1"/>
  <c r="N151" i="1"/>
  <c r="N110" i="3" s="1"/>
  <c r="O150" i="1"/>
  <c r="O109" i="3" s="1"/>
  <c r="N150" i="1"/>
  <c r="N109" i="3" s="1"/>
  <c r="M150" i="1"/>
  <c r="M109" i="3" s="1"/>
  <c r="M155" i="1"/>
  <c r="M114" i="3" s="1"/>
  <c r="O155" i="1"/>
  <c r="O114" i="3" s="1"/>
  <c r="N155" i="1"/>
  <c r="N114" i="3" s="1"/>
  <c r="M159" i="1"/>
  <c r="M118" i="3" s="1"/>
  <c r="O159" i="1"/>
  <c r="O118" i="3" s="1"/>
  <c r="N159" i="1"/>
  <c r="N118" i="3" s="1"/>
  <c r="O145" i="1"/>
  <c r="O104" i="3" s="1"/>
  <c r="N145" i="1"/>
  <c r="N104" i="3" s="1"/>
  <c r="M145" i="1"/>
  <c r="M104" i="3" s="1"/>
  <c r="O226" i="1"/>
  <c r="O185" i="3" s="1"/>
  <c r="N226" i="1"/>
  <c r="N185" i="3" s="1"/>
  <c r="M226" i="1"/>
  <c r="M185" i="3" s="1"/>
  <c r="N172" i="1"/>
  <c r="N131" i="3" s="1"/>
  <c r="M172" i="1"/>
  <c r="M131" i="3" s="1"/>
  <c r="O172" i="1"/>
  <c r="O131" i="3" s="1"/>
  <c r="M208" i="1"/>
  <c r="M167" i="3" s="1"/>
  <c r="O208" i="1"/>
  <c r="O167" i="3" s="1"/>
  <c r="N208" i="1"/>
  <c r="N167" i="3" s="1"/>
  <c r="O242" i="1"/>
  <c r="O201" i="3" s="1"/>
  <c r="N242" i="1"/>
  <c r="N201" i="3" s="1"/>
  <c r="M242" i="1"/>
  <c r="M201" i="3" s="1"/>
  <c r="O162" i="1"/>
  <c r="O121" i="3" s="1"/>
  <c r="N162" i="1"/>
  <c r="N121" i="3" s="1"/>
  <c r="M162" i="1"/>
  <c r="M121" i="3" s="1"/>
  <c r="N189" i="1"/>
  <c r="N148" i="3" s="1"/>
  <c r="O189" i="1"/>
  <c r="O148" i="3" s="1"/>
  <c r="M189" i="1"/>
  <c r="M148" i="3" s="1"/>
  <c r="N233" i="1"/>
  <c r="N192" i="3" s="1"/>
  <c r="M233" i="1"/>
  <c r="M192" i="3" s="1"/>
  <c r="O233" i="1"/>
  <c r="O192" i="3" s="1"/>
  <c r="N179" i="1"/>
  <c r="N138" i="3" s="1"/>
  <c r="M179" i="1"/>
  <c r="M138" i="3" s="1"/>
  <c r="O179" i="1"/>
  <c r="O138" i="3" s="1"/>
  <c r="M188" i="1"/>
  <c r="M147" i="3" s="1"/>
  <c r="N188" i="1"/>
  <c r="N147" i="3" s="1"/>
  <c r="O188" i="1"/>
  <c r="O147" i="3" s="1"/>
  <c r="M196" i="1"/>
  <c r="M155" i="3" s="1"/>
  <c r="O196" i="1"/>
  <c r="O155" i="3" s="1"/>
  <c r="N196" i="1"/>
  <c r="N155" i="3" s="1"/>
  <c r="M204" i="1"/>
  <c r="M163" i="3" s="1"/>
  <c r="N204" i="1"/>
  <c r="N163" i="3" s="1"/>
  <c r="O204" i="1"/>
  <c r="O163" i="3" s="1"/>
  <c r="M215" i="1"/>
  <c r="M174" i="3" s="1"/>
  <c r="O215" i="1"/>
  <c r="O174" i="3" s="1"/>
  <c r="N215" i="1"/>
  <c r="N174" i="3" s="1"/>
  <c r="O222" i="1"/>
  <c r="O181" i="3" s="1"/>
  <c r="M222" i="1"/>
  <c r="M181" i="3" s="1"/>
  <c r="N222" i="1"/>
  <c r="N181" i="3" s="1"/>
  <c r="O230" i="1"/>
  <c r="O189" i="3" s="1"/>
  <c r="N230" i="1"/>
  <c r="N189" i="3" s="1"/>
  <c r="M230" i="1"/>
  <c r="M189" i="3" s="1"/>
  <c r="O238" i="1"/>
  <c r="O197" i="3" s="1"/>
  <c r="N238" i="1"/>
  <c r="N197" i="3" s="1"/>
  <c r="M238" i="1"/>
  <c r="M197" i="3" s="1"/>
  <c r="N160" i="1"/>
  <c r="N119" i="3" s="1"/>
  <c r="M160" i="1"/>
  <c r="M119" i="3" s="1"/>
  <c r="O160" i="1"/>
  <c r="O119" i="3" s="1"/>
  <c r="N164" i="1"/>
  <c r="N123" i="3" s="1"/>
  <c r="M164" i="1"/>
  <c r="M123" i="3" s="1"/>
  <c r="O164" i="1"/>
  <c r="O123" i="3" s="1"/>
  <c r="N168" i="1"/>
  <c r="N127" i="3" s="1"/>
  <c r="M168" i="1"/>
  <c r="M127" i="3" s="1"/>
  <c r="O168" i="1"/>
  <c r="O127" i="3" s="1"/>
  <c r="N173" i="1"/>
  <c r="N132" i="3" s="1"/>
  <c r="O173" i="1"/>
  <c r="O132" i="3" s="1"/>
  <c r="M173" i="1"/>
  <c r="M132" i="3" s="1"/>
  <c r="O178" i="1"/>
  <c r="O137" i="3" s="1"/>
  <c r="N178" i="1"/>
  <c r="N137" i="3" s="1"/>
  <c r="M178" i="1"/>
  <c r="M137" i="3" s="1"/>
  <c r="O186" i="1"/>
  <c r="O145" i="3" s="1"/>
  <c r="N186" i="1"/>
  <c r="N145" i="3" s="1"/>
  <c r="M186" i="1"/>
  <c r="M145" i="3" s="1"/>
  <c r="N193" i="1"/>
  <c r="N152" i="3" s="1"/>
  <c r="O193" i="1"/>
  <c r="O152" i="3" s="1"/>
  <c r="M193" i="1"/>
  <c r="M152" i="3" s="1"/>
  <c r="N201" i="1"/>
  <c r="N160" i="3" s="1"/>
  <c r="O201" i="1"/>
  <c r="O160" i="3" s="1"/>
  <c r="M201" i="1"/>
  <c r="M160" i="3" s="1"/>
  <c r="N209" i="1"/>
  <c r="N168" i="3" s="1"/>
  <c r="O209" i="1"/>
  <c r="O168" i="3" s="1"/>
  <c r="M209" i="1"/>
  <c r="M168" i="3" s="1"/>
  <c r="M216" i="1"/>
  <c r="M175" i="3" s="1"/>
  <c r="O216" i="1"/>
  <c r="O175" i="3" s="1"/>
  <c r="N216" i="1"/>
  <c r="N175" i="3" s="1"/>
  <c r="N229" i="1"/>
  <c r="N188" i="3" s="1"/>
  <c r="M229" i="1"/>
  <c r="M188" i="3" s="1"/>
  <c r="O229" i="1"/>
  <c r="O188" i="3" s="1"/>
  <c r="N237" i="1"/>
  <c r="N196" i="3" s="1"/>
  <c r="M237" i="1"/>
  <c r="M196" i="3" s="1"/>
  <c r="O237" i="1"/>
  <c r="O196" i="3" s="1"/>
  <c r="O143" i="1"/>
  <c r="O102" i="3" s="1"/>
  <c r="N143" i="1"/>
  <c r="N102" i="3" s="1"/>
  <c r="M143" i="1"/>
  <c r="M102" i="3" s="1"/>
  <c r="B149" i="3"/>
  <c r="B183" i="3"/>
  <c r="B120" i="3"/>
  <c r="B139" i="3"/>
  <c r="B159" i="3"/>
  <c r="B193" i="3"/>
  <c r="B125" i="3"/>
  <c r="B156" i="3"/>
  <c r="B192" i="3"/>
  <c r="B140" i="3"/>
  <c r="B165" i="3"/>
  <c r="B191" i="3"/>
  <c r="B124" i="3"/>
  <c r="B133" i="3"/>
  <c r="B154" i="3"/>
  <c r="B170" i="3"/>
  <c r="B110" i="3"/>
  <c r="B112" i="3"/>
  <c r="B116" i="3"/>
  <c r="B169" i="3"/>
  <c r="B185" i="3"/>
  <c r="B142" i="3"/>
  <c r="B178" i="3"/>
  <c r="B121" i="3"/>
  <c r="B134" i="3"/>
  <c r="B148" i="3"/>
  <c r="B164" i="3"/>
  <c r="B182" i="3"/>
  <c r="B136" i="3"/>
  <c r="B144" i="3"/>
  <c r="B153" i="3"/>
  <c r="B161" i="3"/>
  <c r="B172" i="3"/>
  <c r="B179" i="3"/>
  <c r="B187" i="3"/>
  <c r="B195" i="3"/>
  <c r="B122" i="3"/>
  <c r="B126" i="3"/>
  <c r="B130" i="3"/>
  <c r="B135" i="3"/>
  <c r="B143" i="3"/>
  <c r="B150" i="3"/>
  <c r="B158" i="3"/>
  <c r="B166" i="3"/>
  <c r="B173" i="3"/>
  <c r="B184" i="3"/>
  <c r="B194" i="3"/>
  <c r="B107" i="3"/>
  <c r="B106" i="3"/>
  <c r="B105" i="3"/>
  <c r="B113" i="3"/>
  <c r="B115" i="3"/>
  <c r="B117" i="3"/>
  <c r="B177" i="3"/>
  <c r="B108" i="3"/>
  <c r="B203" i="3"/>
  <c r="B157" i="3"/>
  <c r="B176" i="3"/>
  <c r="B199" i="3"/>
  <c r="B128" i="3"/>
  <c r="B146" i="3"/>
  <c r="B162" i="3"/>
  <c r="B190" i="3"/>
  <c r="B198" i="3"/>
  <c r="B111" i="3"/>
  <c r="B103" i="3"/>
  <c r="B109" i="3"/>
  <c r="B114" i="3"/>
  <c r="B118" i="3"/>
  <c r="B104" i="3"/>
  <c r="B131" i="3"/>
  <c r="B151" i="3"/>
  <c r="B167" i="3"/>
  <c r="B186" i="3"/>
  <c r="B201" i="3"/>
  <c r="B129" i="3"/>
  <c r="B141" i="3"/>
  <c r="B171" i="3"/>
  <c r="B202" i="3"/>
  <c r="B138" i="3"/>
  <c r="B147" i="3"/>
  <c r="B155" i="3"/>
  <c r="B163" i="3"/>
  <c r="B174" i="3"/>
  <c r="B181" i="3"/>
  <c r="B189" i="3"/>
  <c r="B197" i="3"/>
  <c r="B119" i="3"/>
  <c r="B123" i="3"/>
  <c r="B127" i="3"/>
  <c r="B132" i="3"/>
  <c r="B137" i="3"/>
  <c r="B145" i="3"/>
  <c r="B152" i="3"/>
  <c r="B160" i="3"/>
  <c r="B168" i="3"/>
  <c r="B175" i="3"/>
  <c r="B188" i="3"/>
  <c r="B196" i="3"/>
  <c r="B102" i="3"/>
  <c r="W14" i="4"/>
  <c r="W31" i="4" s="1"/>
  <c r="X13" i="4"/>
  <c r="Y13" i="4" s="1"/>
  <c r="W5" i="4"/>
  <c r="W23" i="4" s="1"/>
  <c r="X4" i="4"/>
  <c r="Y4" i="4" s="1"/>
  <c r="V34" i="4"/>
  <c r="M15" i="4"/>
  <c r="L17" i="4"/>
  <c r="V8" i="4"/>
  <c r="U16" i="4"/>
  <c r="V15" i="4" s="1"/>
  <c r="G11" i="3"/>
  <c r="I52" i="1"/>
  <c r="G21" i="3"/>
  <c r="I62" i="1"/>
  <c r="G45" i="3"/>
  <c r="I86" i="1"/>
  <c r="G69" i="3"/>
  <c r="I110" i="1"/>
  <c r="G64" i="3"/>
  <c r="I105" i="1"/>
  <c r="G52" i="3"/>
  <c r="I93" i="1"/>
  <c r="G28" i="3"/>
  <c r="I69" i="1"/>
  <c r="G84" i="3"/>
  <c r="I125" i="1"/>
  <c r="G83" i="3"/>
  <c r="I124" i="1"/>
  <c r="G5" i="3"/>
  <c r="I46" i="1"/>
  <c r="G15" i="3"/>
  <c r="I56" i="1"/>
  <c r="G6" i="3"/>
  <c r="I47" i="1"/>
  <c r="G13" i="3"/>
  <c r="I54" i="1"/>
  <c r="G37" i="3"/>
  <c r="I78" i="1"/>
  <c r="G61" i="3"/>
  <c r="I102" i="1"/>
  <c r="G32" i="3"/>
  <c r="I73" i="1"/>
  <c r="G20" i="3"/>
  <c r="I61" i="1"/>
  <c r="G40" i="3"/>
  <c r="I81" i="1"/>
  <c r="G73" i="3"/>
  <c r="I114" i="1"/>
  <c r="G82" i="3"/>
  <c r="I123" i="1"/>
  <c r="G93" i="3"/>
  <c r="I134" i="1"/>
  <c r="G23" i="3"/>
  <c r="I64" i="1"/>
  <c r="G55" i="3"/>
  <c r="I96" i="1"/>
  <c r="G26" i="3"/>
  <c r="I67" i="1"/>
  <c r="G50" i="3"/>
  <c r="I91" i="1"/>
  <c r="G66" i="3"/>
  <c r="I107" i="1"/>
  <c r="G47" i="3"/>
  <c r="I88" i="1"/>
  <c r="G85" i="3"/>
  <c r="I126" i="1"/>
  <c r="G86" i="3"/>
  <c r="I127" i="1"/>
  <c r="G8" i="3"/>
  <c r="I49" i="1"/>
  <c r="G3" i="3"/>
  <c r="I44" i="1"/>
  <c r="G17" i="3"/>
  <c r="I58" i="1"/>
  <c r="G25" i="3"/>
  <c r="I66" i="1"/>
  <c r="G33" i="3"/>
  <c r="I74" i="1"/>
  <c r="G41" i="3"/>
  <c r="I82" i="1"/>
  <c r="G49" i="3"/>
  <c r="I90" i="1"/>
  <c r="G57" i="3"/>
  <c r="I98" i="1"/>
  <c r="G65" i="3"/>
  <c r="I106" i="1"/>
  <c r="G16" i="3"/>
  <c r="I57" i="1"/>
  <c r="G48" i="3"/>
  <c r="I89" i="1"/>
  <c r="G100" i="3"/>
  <c r="I141" i="1"/>
  <c r="G44" i="3"/>
  <c r="I85" i="1"/>
  <c r="G36" i="3"/>
  <c r="I77" i="1"/>
  <c r="G68" i="3"/>
  <c r="I109" i="1"/>
  <c r="G24" i="3"/>
  <c r="I65" i="1"/>
  <c r="G56" i="3"/>
  <c r="I97" i="1"/>
  <c r="G60" i="3"/>
  <c r="I101" i="1"/>
  <c r="G91" i="3"/>
  <c r="I132" i="1"/>
  <c r="G96" i="3"/>
  <c r="I137" i="1"/>
  <c r="G101" i="3"/>
  <c r="I142" i="1"/>
  <c r="G95" i="3"/>
  <c r="I136" i="1"/>
  <c r="G76" i="3"/>
  <c r="I117" i="1"/>
  <c r="G90" i="3"/>
  <c r="I131" i="1"/>
  <c r="G99" i="3"/>
  <c r="I140" i="1"/>
  <c r="G9" i="3"/>
  <c r="I50" i="1"/>
  <c r="G29" i="3"/>
  <c r="I70" i="1"/>
  <c r="G53" i="3"/>
  <c r="I94" i="1"/>
  <c r="G12" i="3"/>
  <c r="I53" i="1"/>
  <c r="G80" i="3"/>
  <c r="I121" i="1"/>
  <c r="G72" i="3"/>
  <c r="I113" i="1"/>
  <c r="G78" i="3"/>
  <c r="I119" i="1"/>
  <c r="G7" i="3"/>
  <c r="I48" i="1"/>
  <c r="G39" i="3"/>
  <c r="I80" i="1"/>
  <c r="G18" i="3"/>
  <c r="I59" i="1"/>
  <c r="G34" i="3"/>
  <c r="I75" i="1"/>
  <c r="G42" i="3"/>
  <c r="I83" i="1"/>
  <c r="G58" i="3"/>
  <c r="I99" i="1"/>
  <c r="G31" i="3"/>
  <c r="I72" i="1"/>
  <c r="G63" i="3"/>
  <c r="I104" i="1"/>
  <c r="G81" i="3"/>
  <c r="I122" i="1"/>
  <c r="G89" i="3"/>
  <c r="I130" i="1"/>
  <c r="G88" i="3"/>
  <c r="I129" i="1"/>
  <c r="G74" i="3"/>
  <c r="I115" i="1"/>
  <c r="G94" i="3"/>
  <c r="I135" i="1"/>
  <c r="G4" i="3"/>
  <c r="I45" i="1"/>
  <c r="G10" i="3"/>
  <c r="I51" i="1"/>
  <c r="G19" i="3"/>
  <c r="I60" i="1"/>
  <c r="G35" i="3"/>
  <c r="I76" i="1"/>
  <c r="G51" i="3"/>
  <c r="I92" i="1"/>
  <c r="G67" i="3"/>
  <c r="I108" i="1"/>
  <c r="G14" i="3"/>
  <c r="I55" i="1"/>
  <c r="G22" i="3"/>
  <c r="I63" i="1"/>
  <c r="G30" i="3"/>
  <c r="I71" i="1"/>
  <c r="G38" i="3"/>
  <c r="I79" i="1"/>
  <c r="G46" i="3"/>
  <c r="I87" i="1"/>
  <c r="G54" i="3"/>
  <c r="I95" i="1"/>
  <c r="G62" i="3"/>
  <c r="I103" i="1"/>
  <c r="G70" i="3"/>
  <c r="I111" i="1"/>
  <c r="G27" i="3"/>
  <c r="I68" i="1"/>
  <c r="G43" i="3"/>
  <c r="I84" i="1"/>
  <c r="G59" i="3"/>
  <c r="I100" i="1"/>
  <c r="G75" i="3"/>
  <c r="I116" i="1"/>
  <c r="G98" i="3"/>
  <c r="I139" i="1"/>
  <c r="G79" i="3"/>
  <c r="I120" i="1"/>
  <c r="G97" i="3"/>
  <c r="I138" i="1"/>
  <c r="G87" i="3"/>
  <c r="I128" i="1"/>
  <c r="G71" i="3"/>
  <c r="I112" i="1"/>
  <c r="G77" i="3"/>
  <c r="I118" i="1"/>
  <c r="G92" i="3"/>
  <c r="I133" i="1"/>
  <c r="G2" i="3"/>
  <c r="I43" i="1"/>
  <c r="Z13" i="4"/>
  <c r="Q13" i="4"/>
  <c r="Z4" i="4"/>
  <c r="Q4" i="4"/>
  <c r="M8" i="4"/>
  <c r="C259" i="1"/>
  <c r="C218" i="3" s="1"/>
  <c r="D254" i="1"/>
  <c r="D213" i="3" s="1"/>
  <c r="H148" i="1"/>
  <c r="H107" i="3" s="1"/>
  <c r="B258" i="1"/>
  <c r="C245" i="1"/>
  <c r="C204" i="3" s="1"/>
  <c r="D317" i="1"/>
  <c r="D276" i="3" s="1"/>
  <c r="D286" i="1"/>
  <c r="D245" i="3" s="1"/>
  <c r="D302" i="1"/>
  <c r="D261" i="3" s="1"/>
  <c r="D259" i="1"/>
  <c r="D218" i="3" s="1"/>
  <c r="D333" i="1"/>
  <c r="D292" i="3" s="1"/>
  <c r="D251" i="1"/>
  <c r="D210" i="3" s="1"/>
  <c r="H210" i="1"/>
  <c r="H169" i="3" s="1"/>
  <c r="D270" i="1"/>
  <c r="D229" i="3" s="1"/>
  <c r="G241" i="1"/>
  <c r="D264" i="1"/>
  <c r="D223" i="3" s="1"/>
  <c r="D294" i="1"/>
  <c r="D253" i="3" s="1"/>
  <c r="D325" i="1"/>
  <c r="D284" i="3" s="1"/>
  <c r="D277" i="1"/>
  <c r="D236" i="3" s="1"/>
  <c r="D309" i="1"/>
  <c r="D268" i="3" s="1"/>
  <c r="D341" i="1"/>
  <c r="D300" i="3" s="1"/>
  <c r="H144" i="1"/>
  <c r="H103" i="3" s="1"/>
  <c r="H153" i="1"/>
  <c r="H112" i="3" s="1"/>
  <c r="C256" i="1"/>
  <c r="C215" i="3" s="1"/>
  <c r="C337" i="1"/>
  <c r="C296" i="3" s="1"/>
  <c r="G149" i="1"/>
  <c r="C279" i="1"/>
  <c r="C238" i="3" s="1"/>
  <c r="H157" i="1"/>
  <c r="H116" i="3" s="1"/>
  <c r="C264" i="1"/>
  <c r="C223" i="3" s="1"/>
  <c r="B251" i="1"/>
  <c r="H159" i="1"/>
  <c r="H118" i="3" s="1"/>
  <c r="C274" i="1"/>
  <c r="C233" i="3" s="1"/>
  <c r="C310" i="1"/>
  <c r="C269" i="3" s="1"/>
  <c r="C334" i="1"/>
  <c r="C293" i="3" s="1"/>
  <c r="H204" i="1"/>
  <c r="H163" i="3" s="1"/>
  <c r="G148" i="1"/>
  <c r="H146" i="1"/>
  <c r="H105" i="3" s="1"/>
  <c r="B325" i="1"/>
  <c r="C257" i="1"/>
  <c r="C216" i="3" s="1"/>
  <c r="D258" i="1"/>
  <c r="D217" i="3" s="1"/>
  <c r="D250" i="1"/>
  <c r="D209" i="3" s="1"/>
  <c r="G145" i="1"/>
  <c r="H154" i="1"/>
  <c r="H113" i="3" s="1"/>
  <c r="H158" i="1"/>
  <c r="H117" i="3" s="1"/>
  <c r="C253" i="1"/>
  <c r="C212" i="3" s="1"/>
  <c r="G158" i="1"/>
  <c r="B247" i="1"/>
  <c r="C341" i="1"/>
  <c r="C300" i="3" s="1"/>
  <c r="D330" i="1"/>
  <c r="D289" i="3" s="1"/>
  <c r="B254" i="1"/>
  <c r="B248" i="1"/>
  <c r="C252" i="1"/>
  <c r="C211" i="3" s="1"/>
  <c r="H147" i="1"/>
  <c r="H106" i="3" s="1"/>
  <c r="H218" i="1"/>
  <c r="H177" i="3" s="1"/>
  <c r="G152" i="1"/>
  <c r="G147" i="1"/>
  <c r="H149" i="1"/>
  <c r="H108" i="3" s="1"/>
  <c r="H156" i="1"/>
  <c r="H115" i="3" s="1"/>
  <c r="C255" i="1"/>
  <c r="C214" i="3" s="1"/>
  <c r="G159" i="1"/>
  <c r="D247" i="1"/>
  <c r="D206" i="3" s="1"/>
  <c r="B318" i="1"/>
  <c r="D290" i="1"/>
  <c r="D249" i="3" s="1"/>
  <c r="D314" i="1"/>
  <c r="D273" i="3" s="1"/>
  <c r="B256" i="1"/>
  <c r="C244" i="1"/>
  <c r="C203" i="3" s="1"/>
  <c r="D273" i="1"/>
  <c r="D232" i="3" s="1"/>
  <c r="G182" i="1"/>
  <c r="D322" i="1"/>
  <c r="D281" i="3" s="1"/>
  <c r="D338" i="1"/>
  <c r="D297" i="3" s="1"/>
  <c r="H215" i="1"/>
  <c r="H174" i="3" s="1"/>
  <c r="H151" i="1"/>
  <c r="H110" i="3" s="1"/>
  <c r="H199" i="1"/>
  <c r="H158" i="3" s="1"/>
  <c r="C249" i="1"/>
  <c r="C208" i="3" s="1"/>
  <c r="H226" i="1"/>
  <c r="H185" i="3" s="1"/>
  <c r="B250" i="1"/>
  <c r="C250" i="1"/>
  <c r="C209" i="3" s="1"/>
  <c r="G150" i="1"/>
  <c r="G146" i="1"/>
  <c r="H150" i="1"/>
  <c r="H109" i="3" s="1"/>
  <c r="H145" i="1"/>
  <c r="H104" i="3" s="1"/>
  <c r="H184" i="1"/>
  <c r="H143" i="3" s="1"/>
  <c r="H207" i="1"/>
  <c r="H166" i="3" s="1"/>
  <c r="C258" i="1"/>
  <c r="C217" i="3" s="1"/>
  <c r="B335" i="1"/>
  <c r="B257" i="1"/>
  <c r="G226" i="1"/>
  <c r="G151" i="1"/>
  <c r="G144" i="1"/>
  <c r="H152" i="1"/>
  <c r="H111" i="3" s="1"/>
  <c r="H155" i="1"/>
  <c r="H114" i="3" s="1"/>
  <c r="C254" i="1"/>
  <c r="C213" i="3" s="1"/>
  <c r="G156" i="1"/>
  <c r="D256" i="1"/>
  <c r="D215" i="3" s="1"/>
  <c r="D310" i="1"/>
  <c r="D269" i="3" s="1"/>
  <c r="B255" i="1"/>
  <c r="B259" i="1"/>
  <c r="B252" i="1"/>
  <c r="D249" i="1"/>
  <c r="D208" i="3" s="1"/>
  <c r="B245" i="1"/>
  <c r="B326" i="1"/>
  <c r="G154" i="1"/>
  <c r="B253" i="1"/>
  <c r="B310" i="1"/>
  <c r="C251" i="1"/>
  <c r="C210" i="3" s="1"/>
  <c r="D246" i="1"/>
  <c r="D205" i="3" s="1"/>
  <c r="D266" i="1"/>
  <c r="D225" i="3" s="1"/>
  <c r="D301" i="1"/>
  <c r="D260" i="3" s="1"/>
  <c r="G230" i="1"/>
  <c r="D289" i="1"/>
  <c r="D248" i="3" s="1"/>
  <c r="D329" i="1"/>
  <c r="D288" i="3" s="1"/>
  <c r="D321" i="1"/>
  <c r="D280" i="3" s="1"/>
  <c r="G234" i="1"/>
  <c r="C306" i="1"/>
  <c r="C265" i="3" s="1"/>
  <c r="C275" i="1"/>
  <c r="C234" i="3" s="1"/>
  <c r="D281" i="1"/>
  <c r="D240" i="3" s="1"/>
  <c r="D313" i="1"/>
  <c r="D272" i="3" s="1"/>
  <c r="G222" i="1"/>
  <c r="G237" i="1"/>
  <c r="G155" i="1"/>
  <c r="D262" i="1"/>
  <c r="D221" i="3" s="1"/>
  <c r="D285" i="1"/>
  <c r="D244" i="3" s="1"/>
  <c r="D306" i="1"/>
  <c r="D265" i="3" s="1"/>
  <c r="D342" i="1"/>
  <c r="D301" i="3" s="1"/>
  <c r="G218" i="1"/>
  <c r="G214" i="1"/>
  <c r="D274" i="1"/>
  <c r="D233" i="3" s="1"/>
  <c r="D298" i="1"/>
  <c r="D257" i="3" s="1"/>
  <c r="D326" i="1"/>
  <c r="D285" i="3" s="1"/>
  <c r="D337" i="1"/>
  <c r="D296" i="3" s="1"/>
  <c r="D244" i="1"/>
  <c r="D203" i="3" s="1"/>
  <c r="D276" i="1"/>
  <c r="D235" i="3" s="1"/>
  <c r="H161" i="1"/>
  <c r="H120" i="3" s="1"/>
  <c r="H165" i="1"/>
  <c r="H124" i="3" s="1"/>
  <c r="H174" i="1"/>
  <c r="H133" i="3" s="1"/>
  <c r="B331" i="1"/>
  <c r="G202" i="1"/>
  <c r="H169" i="1"/>
  <c r="H128" i="3" s="1"/>
  <c r="H239" i="1"/>
  <c r="H198" i="3" s="1"/>
  <c r="D300" i="1"/>
  <c r="D259" i="3" s="1"/>
  <c r="H187" i="1"/>
  <c r="H146" i="3" s="1"/>
  <c r="G215" i="1"/>
  <c r="D283" i="1"/>
  <c r="D242" i="3" s="1"/>
  <c r="H242" i="1"/>
  <c r="H201" i="3" s="1"/>
  <c r="C265" i="1"/>
  <c r="C224" i="3" s="1"/>
  <c r="G198" i="1"/>
  <c r="C248" i="1"/>
  <c r="C207" i="3" s="1"/>
  <c r="B246" i="1"/>
  <c r="D248" i="1"/>
  <c r="D207" i="3" s="1"/>
  <c r="D252" i="1"/>
  <c r="D211" i="3" s="1"/>
  <c r="G161" i="1"/>
  <c r="C311" i="1"/>
  <c r="C270" i="3" s="1"/>
  <c r="C323" i="1"/>
  <c r="C282" i="3" s="1"/>
  <c r="C247" i="1"/>
  <c r="C206" i="3" s="1"/>
  <c r="C246" i="1"/>
  <c r="C205" i="3" s="1"/>
  <c r="B249" i="1"/>
  <c r="H221" i="1"/>
  <c r="H180" i="3" s="1"/>
  <c r="B180" i="3"/>
  <c r="G188" i="1"/>
  <c r="D272" i="1"/>
  <c r="D231" i="3" s="1"/>
  <c r="H241" i="1"/>
  <c r="H200" i="3" s="1"/>
  <c r="B200" i="3"/>
  <c r="G235" i="1"/>
  <c r="H170" i="1"/>
  <c r="H129" i="3" s="1"/>
  <c r="H192" i="1"/>
  <c r="H151" i="3" s="1"/>
  <c r="H216" i="1"/>
  <c r="H175" i="3" s="1"/>
  <c r="C284" i="1"/>
  <c r="C243" i="3" s="1"/>
  <c r="C271" i="1"/>
  <c r="C230" i="3" s="1"/>
  <c r="G181" i="1"/>
  <c r="G189" i="1"/>
  <c r="G199" i="1"/>
  <c r="G205" i="1"/>
  <c r="C331" i="1"/>
  <c r="C290" i="3" s="1"/>
  <c r="H173" i="1"/>
  <c r="H132" i="3" s="1"/>
  <c r="H237" i="1"/>
  <c r="H196" i="3" s="1"/>
  <c r="C316" i="1"/>
  <c r="C275" i="3" s="1"/>
  <c r="G191" i="1"/>
  <c r="B323" i="1"/>
  <c r="D279" i="1"/>
  <c r="D238" i="3" s="1"/>
  <c r="D320" i="1"/>
  <c r="D279" i="3" s="1"/>
  <c r="D336" i="1"/>
  <c r="D295" i="3" s="1"/>
  <c r="H178" i="1"/>
  <c r="H137" i="3" s="1"/>
  <c r="G228" i="1"/>
  <c r="G224" i="1"/>
  <c r="H196" i="1"/>
  <c r="H155" i="3" s="1"/>
  <c r="C278" i="1"/>
  <c r="C237" i="3" s="1"/>
  <c r="C285" i="1"/>
  <c r="C244" i="3" s="1"/>
  <c r="G197" i="1"/>
  <c r="C305" i="1"/>
  <c r="C264" i="3" s="1"/>
  <c r="G193" i="1"/>
  <c r="G212" i="1"/>
  <c r="C319" i="1"/>
  <c r="C278" i="3" s="1"/>
  <c r="D253" i="1"/>
  <c r="D212" i="3" s="1"/>
  <c r="D275" i="1"/>
  <c r="D234" i="3" s="1"/>
  <c r="D288" i="1"/>
  <c r="D247" i="3" s="1"/>
  <c r="D304" i="1"/>
  <c r="D263" i="3" s="1"/>
  <c r="B305" i="1"/>
  <c r="H179" i="1"/>
  <c r="H138" i="3" s="1"/>
  <c r="H234" i="1"/>
  <c r="H193" i="3" s="1"/>
  <c r="C269" i="1"/>
  <c r="C228" i="3" s="1"/>
  <c r="G186" i="1"/>
  <c r="C307" i="1"/>
  <c r="C266" i="3" s="1"/>
  <c r="C327" i="1"/>
  <c r="C286" i="3" s="1"/>
  <c r="C291" i="1"/>
  <c r="C250" i="3" s="1"/>
  <c r="H167" i="1"/>
  <c r="H126" i="3" s="1"/>
  <c r="H175" i="1"/>
  <c r="H134" i="3" s="1"/>
  <c r="H191" i="1"/>
  <c r="H150" i="3" s="1"/>
  <c r="H172" i="1"/>
  <c r="H131" i="3" s="1"/>
  <c r="H180" i="1"/>
  <c r="H139" i="3" s="1"/>
  <c r="H209" i="1"/>
  <c r="H168" i="3" s="1"/>
  <c r="H206" i="1"/>
  <c r="H165" i="3" s="1"/>
  <c r="H238" i="1"/>
  <c r="H197" i="3" s="1"/>
  <c r="G238" i="1"/>
  <c r="H203" i="1"/>
  <c r="H162" i="3" s="1"/>
  <c r="H235" i="1"/>
  <c r="H194" i="3" s="1"/>
  <c r="H200" i="1"/>
  <c r="H159" i="3" s="1"/>
  <c r="C268" i="1"/>
  <c r="C227" i="3" s="1"/>
  <c r="C262" i="1"/>
  <c r="C221" i="3" s="1"/>
  <c r="G168" i="1"/>
  <c r="C272" i="1"/>
  <c r="C231" i="3" s="1"/>
  <c r="G178" i="1"/>
  <c r="C282" i="1"/>
  <c r="C241" i="3" s="1"/>
  <c r="C286" i="1"/>
  <c r="C245" i="3" s="1"/>
  <c r="C289" i="1"/>
  <c r="C248" i="3" s="1"/>
  <c r="C295" i="1"/>
  <c r="C254" i="3" s="1"/>
  <c r="C299" i="1"/>
  <c r="C258" i="3" s="1"/>
  <c r="G206" i="1"/>
  <c r="C315" i="1"/>
  <c r="C274" i="3" s="1"/>
  <c r="C302" i="1"/>
  <c r="C261" i="3" s="1"/>
  <c r="G208" i="1"/>
  <c r="C314" i="1"/>
  <c r="C273" i="3" s="1"/>
  <c r="C260" i="1"/>
  <c r="C219" i="3" s="1"/>
  <c r="C304" i="1"/>
  <c r="C263" i="3" s="1"/>
  <c r="C326" i="1"/>
  <c r="C285" i="3" s="1"/>
  <c r="C335" i="1"/>
  <c r="C294" i="3" s="1"/>
  <c r="C342" i="1"/>
  <c r="C301" i="3" s="1"/>
  <c r="B339" i="1"/>
  <c r="D280" i="1"/>
  <c r="D239" i="3" s="1"/>
  <c r="D284" i="1"/>
  <c r="D243" i="3" s="1"/>
  <c r="D297" i="1"/>
  <c r="D256" i="3" s="1"/>
  <c r="D316" i="1"/>
  <c r="D275" i="3" s="1"/>
  <c r="D334" i="1"/>
  <c r="D293" i="3" s="1"/>
  <c r="B311" i="1"/>
  <c r="C318" i="1"/>
  <c r="C277" i="3" s="1"/>
  <c r="H163" i="1"/>
  <c r="H122" i="3" s="1"/>
  <c r="H171" i="1"/>
  <c r="H130" i="3" s="1"/>
  <c r="H183" i="1"/>
  <c r="H142" i="3" s="1"/>
  <c r="H160" i="1"/>
  <c r="H119" i="3" s="1"/>
  <c r="H176" i="1"/>
  <c r="H135" i="3" s="1"/>
  <c r="H188" i="1"/>
  <c r="H147" i="3" s="1"/>
  <c r="H214" i="1"/>
  <c r="H173" i="3" s="1"/>
  <c r="H195" i="1"/>
  <c r="H154" i="3" s="1"/>
  <c r="H211" i="1"/>
  <c r="H170" i="3" s="1"/>
  <c r="H208" i="1"/>
  <c r="H167" i="3" s="1"/>
  <c r="H244" i="1"/>
  <c r="H203" i="3" s="1"/>
  <c r="C261" i="1"/>
  <c r="C220" i="3" s="1"/>
  <c r="G164" i="1"/>
  <c r="G169" i="1"/>
  <c r="G174" i="1"/>
  <c r="C280" i="1"/>
  <c r="C239" i="3" s="1"/>
  <c r="G184" i="1"/>
  <c r="C287" i="1"/>
  <c r="C246" i="3" s="1"/>
  <c r="G190" i="1"/>
  <c r="C298" i="1"/>
  <c r="C257" i="3" s="1"/>
  <c r="G200" i="1"/>
  <c r="G209" i="1"/>
  <c r="G242" i="1"/>
  <c r="B330" i="1"/>
  <c r="C293" i="1"/>
  <c r="C252" i="3" s="1"/>
  <c r="C303" i="1"/>
  <c r="C262" i="3" s="1"/>
  <c r="G210" i="1"/>
  <c r="B314" i="1"/>
  <c r="C283" i="1"/>
  <c r="C242" i="3" s="1"/>
  <c r="C322" i="1"/>
  <c r="C281" i="3" s="1"/>
  <c r="C330" i="1"/>
  <c r="C289" i="3" s="1"/>
  <c r="C338" i="1"/>
  <c r="C297" i="3" s="1"/>
  <c r="D261" i="1"/>
  <c r="D220" i="3" s="1"/>
  <c r="D269" i="1"/>
  <c r="D228" i="3" s="1"/>
  <c r="D278" i="1"/>
  <c r="D237" i="3" s="1"/>
  <c r="D282" i="1"/>
  <c r="D241" i="3" s="1"/>
  <c r="D293" i="1"/>
  <c r="D252" i="3" s="1"/>
  <c r="D305" i="1"/>
  <c r="D264" i="3" s="1"/>
  <c r="D318" i="1"/>
  <c r="D277" i="3" s="1"/>
  <c r="D332" i="1"/>
  <c r="D291" i="3" s="1"/>
  <c r="B303" i="1"/>
  <c r="H231" i="1"/>
  <c r="H190" i="3" s="1"/>
  <c r="B309" i="1"/>
  <c r="B287" i="1"/>
  <c r="B324" i="1"/>
  <c r="B307" i="1"/>
  <c r="H189" i="1"/>
  <c r="H148" i="3" s="1"/>
  <c r="H162" i="1"/>
  <c r="H121" i="3" s="1"/>
  <c r="H194" i="1"/>
  <c r="H153" i="3" s="1"/>
  <c r="G236" i="1"/>
  <c r="H236" i="1"/>
  <c r="H195" i="3" s="1"/>
  <c r="B332" i="1"/>
  <c r="G163" i="1"/>
  <c r="G165" i="1"/>
  <c r="G172" i="1"/>
  <c r="G175" i="1"/>
  <c r="G194" i="1"/>
  <c r="C320" i="1"/>
  <c r="C279" i="3" s="1"/>
  <c r="C324" i="1"/>
  <c r="C283" i="3" s="1"/>
  <c r="C328" i="1"/>
  <c r="C287" i="3" s="1"/>
  <c r="C339" i="1"/>
  <c r="C298" i="3" s="1"/>
  <c r="C332" i="1"/>
  <c r="C291" i="3" s="1"/>
  <c r="D267" i="1"/>
  <c r="D226" i="3" s="1"/>
  <c r="D296" i="1"/>
  <c r="D255" i="3" s="1"/>
  <c r="D312" i="1"/>
  <c r="D271" i="3" s="1"/>
  <c r="D328" i="1"/>
  <c r="D287" i="3" s="1"/>
  <c r="B286" i="1"/>
  <c r="H181" i="1"/>
  <c r="H140" i="3" s="1"/>
  <c r="H168" i="1"/>
  <c r="H127" i="3" s="1"/>
  <c r="H186" i="1"/>
  <c r="H145" i="3" s="1"/>
  <c r="H205" i="1"/>
  <c r="H164" i="3" s="1"/>
  <c r="G225" i="1"/>
  <c r="G239" i="1"/>
  <c r="G231" i="1"/>
  <c r="G217" i="1"/>
  <c r="C312" i="1"/>
  <c r="C271" i="3" s="1"/>
  <c r="C266" i="1"/>
  <c r="C225" i="3" s="1"/>
  <c r="G170" i="1"/>
  <c r="C273" i="1"/>
  <c r="C232" i="3" s="1"/>
  <c r="G177" i="1"/>
  <c r="G179" i="1"/>
  <c r="B301" i="1"/>
  <c r="C267" i="1"/>
  <c r="C226" i="3" s="1"/>
  <c r="C297" i="1"/>
  <c r="C256" i="3" s="1"/>
  <c r="C321" i="1"/>
  <c r="C280" i="3" s="1"/>
  <c r="C325" i="1"/>
  <c r="C284" i="3" s="1"/>
  <c r="C329" i="1"/>
  <c r="C288" i="3" s="1"/>
  <c r="C336" i="1"/>
  <c r="C295" i="3" s="1"/>
  <c r="C340" i="1"/>
  <c r="C299" i="3" s="1"/>
  <c r="C301" i="1"/>
  <c r="C260" i="3" s="1"/>
  <c r="D263" i="1"/>
  <c r="D222" i="3" s="1"/>
  <c r="D292" i="1"/>
  <c r="D251" i="3" s="1"/>
  <c r="D308" i="1"/>
  <c r="D267" i="3" s="1"/>
  <c r="D324" i="1"/>
  <c r="D283" i="3" s="1"/>
  <c r="D340" i="1"/>
  <c r="D299" i="3" s="1"/>
  <c r="B270" i="1"/>
  <c r="B263" i="1"/>
  <c r="B295" i="1"/>
  <c r="B276" i="1"/>
  <c r="B261" i="1"/>
  <c r="B278" i="1"/>
  <c r="B288" i="1"/>
  <c r="B271" i="1"/>
  <c r="B293" i="1"/>
  <c r="H223" i="1"/>
  <c r="H182" i="3" s="1"/>
  <c r="B272" i="1"/>
  <c r="B283" i="1"/>
  <c r="B319" i="1"/>
  <c r="B317" i="1"/>
  <c r="B315" i="1"/>
  <c r="B269" i="1"/>
  <c r="B265" i="1"/>
  <c r="B275" i="1"/>
  <c r="B284" i="1"/>
  <c r="B299" i="1"/>
  <c r="H225" i="1"/>
  <c r="H184" i="3" s="1"/>
  <c r="H219" i="1"/>
  <c r="H178" i="3" s="1"/>
  <c r="B296" i="1"/>
  <c r="B260" i="1"/>
  <c r="B267" i="1"/>
  <c r="B274" i="1"/>
  <c r="B280" i="1"/>
  <c r="B291" i="1"/>
  <c r="B308" i="1"/>
  <c r="G171" i="1"/>
  <c r="G187" i="1"/>
  <c r="H224" i="1"/>
  <c r="H183" i="3" s="1"/>
  <c r="B298" i="1"/>
  <c r="B264" i="1"/>
  <c r="H230" i="1"/>
  <c r="H189" i="3" s="1"/>
  <c r="B285" i="1"/>
  <c r="B340" i="1"/>
  <c r="H177" i="1"/>
  <c r="H136" i="3" s="1"/>
  <c r="H185" i="1"/>
  <c r="H144" i="3" s="1"/>
  <c r="H193" i="1"/>
  <c r="H152" i="3" s="1"/>
  <c r="H164" i="1"/>
  <c r="H123" i="3" s="1"/>
  <c r="H197" i="1"/>
  <c r="H156" i="3" s="1"/>
  <c r="H213" i="1"/>
  <c r="H172" i="3" s="1"/>
  <c r="G219" i="1"/>
  <c r="H198" i="1"/>
  <c r="H157" i="3" s="1"/>
  <c r="G220" i="1"/>
  <c r="G229" i="1"/>
  <c r="G240" i="1"/>
  <c r="H240" i="1"/>
  <c r="H199" i="3" s="1"/>
  <c r="C300" i="1"/>
  <c r="C259" i="3" s="1"/>
  <c r="H232" i="1"/>
  <c r="H191" i="3" s="1"/>
  <c r="G153" i="1"/>
  <c r="G157" i="1"/>
  <c r="G160" i="1"/>
  <c r="G162" i="1"/>
  <c r="G166" i="1"/>
  <c r="G173" i="1"/>
  <c r="G176" i="1"/>
  <c r="G180" i="1"/>
  <c r="G185" i="1"/>
  <c r="G192" i="1"/>
  <c r="G195" i="1"/>
  <c r="G201" i="1"/>
  <c r="G211" i="1"/>
  <c r="B320" i="1"/>
  <c r="B328" i="1"/>
  <c r="B306" i="1"/>
  <c r="B333" i="1"/>
  <c r="C292" i="1"/>
  <c r="C251" i="3" s="1"/>
  <c r="C313" i="1"/>
  <c r="C272" i="3" s="1"/>
  <c r="C317" i="1"/>
  <c r="C276" i="3" s="1"/>
  <c r="C333" i="1"/>
  <c r="C292" i="3" s="1"/>
  <c r="D260" i="1"/>
  <c r="D219" i="3" s="1"/>
  <c r="D268" i="1"/>
  <c r="D227" i="3" s="1"/>
  <c r="B302" i="1"/>
  <c r="H229" i="1"/>
  <c r="H188" i="3" s="1"/>
  <c r="B337" i="1"/>
  <c r="B282" i="1"/>
  <c r="B289" i="1"/>
  <c r="B297" i="1"/>
  <c r="B312" i="1"/>
  <c r="H166" i="1"/>
  <c r="H125" i="3" s="1"/>
  <c r="H182" i="1"/>
  <c r="H141" i="3" s="1"/>
  <c r="H190" i="1"/>
  <c r="H149" i="3" s="1"/>
  <c r="H201" i="1"/>
  <c r="H160" i="3" s="1"/>
  <c r="H233" i="1"/>
  <c r="H192" i="3" s="1"/>
  <c r="G223" i="1"/>
  <c r="G233" i="1"/>
  <c r="H202" i="1"/>
  <c r="H161" i="3" s="1"/>
  <c r="G227" i="1"/>
  <c r="G221" i="1"/>
  <c r="G232" i="1"/>
  <c r="H212" i="1"/>
  <c r="H171" i="3" s="1"/>
  <c r="C308" i="1"/>
  <c r="C267" i="3" s="1"/>
  <c r="C263" i="1"/>
  <c r="C222" i="3" s="1"/>
  <c r="G167" i="1"/>
  <c r="C270" i="1"/>
  <c r="C229" i="3" s="1"/>
  <c r="C277" i="1"/>
  <c r="C236" i="3" s="1"/>
  <c r="C281" i="1"/>
  <c r="C240" i="3" s="1"/>
  <c r="G183" i="1"/>
  <c r="C288" i="1"/>
  <c r="C247" i="3" s="1"/>
  <c r="C290" i="1"/>
  <c r="C249" i="3" s="1"/>
  <c r="C294" i="1"/>
  <c r="C253" i="3" s="1"/>
  <c r="G196" i="1"/>
  <c r="G204" i="1"/>
  <c r="G207" i="1"/>
  <c r="G213" i="1"/>
  <c r="B329" i="1"/>
  <c r="H220" i="1"/>
  <c r="H179" i="3" s="1"/>
  <c r="H228" i="1"/>
  <c r="H187" i="3" s="1"/>
  <c r="G203" i="1"/>
  <c r="G216" i="1"/>
  <c r="C309" i="1"/>
  <c r="C268" i="3" s="1"/>
  <c r="C276" i="1"/>
  <c r="C235" i="3" s="1"/>
  <c r="C296" i="1"/>
  <c r="C255" i="3" s="1"/>
  <c r="D257" i="1"/>
  <c r="D216" i="3" s="1"/>
  <c r="D265" i="1"/>
  <c r="D224" i="3" s="1"/>
  <c r="D291" i="1"/>
  <c r="D250" i="3" s="1"/>
  <c r="D295" i="1"/>
  <c r="D254" i="3" s="1"/>
  <c r="D299" i="1"/>
  <c r="D258" i="3" s="1"/>
  <c r="D303" i="1"/>
  <c r="D262" i="3" s="1"/>
  <c r="D307" i="1"/>
  <c r="D266" i="3" s="1"/>
  <c r="D311" i="1"/>
  <c r="D270" i="3" s="1"/>
  <c r="D315" i="1"/>
  <c r="D274" i="3" s="1"/>
  <c r="D319" i="1"/>
  <c r="D278" i="3" s="1"/>
  <c r="D323" i="1"/>
  <c r="D282" i="3" s="1"/>
  <c r="D327" i="1"/>
  <c r="D286" i="3" s="1"/>
  <c r="D331" i="1"/>
  <c r="D290" i="3" s="1"/>
  <c r="D335" i="1"/>
  <c r="D294" i="3" s="1"/>
  <c r="D339" i="1"/>
  <c r="D298" i="3" s="1"/>
  <c r="B290" i="1"/>
  <c r="B268" i="1"/>
  <c r="B273" i="1"/>
  <c r="B277" i="1"/>
  <c r="B316" i="1"/>
  <c r="B294" i="1"/>
  <c r="B313" i="1"/>
  <c r="H222" i="1"/>
  <c r="H181" i="3" s="1"/>
  <c r="B336" i="1"/>
  <c r="B327" i="1"/>
  <c r="B321" i="1"/>
  <c r="D255" i="1"/>
  <c r="D214" i="3" s="1"/>
  <c r="C243" i="1"/>
  <c r="C202" i="3" s="1"/>
  <c r="B322" i="1"/>
  <c r="B334" i="1"/>
  <c r="B281" i="1"/>
  <c r="B292" i="1"/>
  <c r="B300" i="1"/>
  <c r="H217" i="1"/>
  <c r="H176" i="3" s="1"/>
  <c r="H227" i="1"/>
  <c r="H186" i="3" s="1"/>
  <c r="B338" i="1"/>
  <c r="B262" i="1"/>
  <c r="B266" i="1"/>
  <c r="B279" i="1"/>
  <c r="B304" i="1"/>
  <c r="B342" i="1"/>
  <c r="B341" i="1"/>
  <c r="D271" i="1"/>
  <c r="D230" i="3" s="1"/>
  <c r="D287" i="1"/>
  <c r="D246" i="3" s="1"/>
  <c r="H243" i="1"/>
  <c r="H202" i="3" s="1"/>
  <c r="G143" i="1"/>
  <c r="N243" i="1" l="1"/>
  <c r="N202" i="3" s="1"/>
  <c r="M243" i="1"/>
  <c r="M202" i="3" s="1"/>
  <c r="M244" i="1"/>
  <c r="M203" i="3" s="1"/>
  <c r="N321" i="1"/>
  <c r="N280" i="3" s="1"/>
  <c r="M321" i="1"/>
  <c r="M280" i="3" s="1"/>
  <c r="O321" i="1"/>
  <c r="O280" i="3" s="1"/>
  <c r="M312" i="1"/>
  <c r="M271" i="3" s="1"/>
  <c r="O312" i="1"/>
  <c r="O271" i="3" s="1"/>
  <c r="N312" i="1"/>
  <c r="N271" i="3" s="1"/>
  <c r="O298" i="1"/>
  <c r="O257" i="3" s="1"/>
  <c r="N298" i="1"/>
  <c r="N257" i="3" s="1"/>
  <c r="M298" i="1"/>
  <c r="M257" i="3" s="1"/>
  <c r="O319" i="1"/>
  <c r="O278" i="3" s="1"/>
  <c r="N319" i="1"/>
  <c r="N278" i="3" s="1"/>
  <c r="M319" i="1"/>
  <c r="M278" i="3" s="1"/>
  <c r="N293" i="1"/>
  <c r="N252" i="3" s="1"/>
  <c r="M293" i="1"/>
  <c r="M252" i="3" s="1"/>
  <c r="O293" i="1"/>
  <c r="O252" i="3" s="1"/>
  <c r="O270" i="1"/>
  <c r="O229" i="3" s="1"/>
  <c r="N270" i="1"/>
  <c r="N229" i="3" s="1"/>
  <c r="M270" i="1"/>
  <c r="M229" i="3" s="1"/>
  <c r="O287" i="1"/>
  <c r="O246" i="3" s="1"/>
  <c r="N287" i="1"/>
  <c r="N246" i="3" s="1"/>
  <c r="M287" i="1"/>
  <c r="M246" i="3" s="1"/>
  <c r="N249" i="1"/>
  <c r="N208" i="3" s="1"/>
  <c r="M249" i="1"/>
  <c r="M208" i="3" s="1"/>
  <c r="O249" i="1"/>
  <c r="O208" i="3" s="1"/>
  <c r="O246" i="1"/>
  <c r="O205" i="3" s="1"/>
  <c r="N246" i="1"/>
  <c r="N205" i="3" s="1"/>
  <c r="M246" i="1"/>
  <c r="M205" i="3" s="1"/>
  <c r="O310" i="1"/>
  <c r="O269" i="3" s="1"/>
  <c r="N310" i="1"/>
  <c r="N269" i="3" s="1"/>
  <c r="M310" i="1"/>
  <c r="M269" i="3" s="1"/>
  <c r="O255" i="1"/>
  <c r="O214" i="3" s="1"/>
  <c r="N255" i="1"/>
  <c r="N214" i="3" s="1"/>
  <c r="M255" i="1"/>
  <c r="M214" i="3" s="1"/>
  <c r="O250" i="1"/>
  <c r="O209" i="3" s="1"/>
  <c r="N250" i="1"/>
  <c r="N209" i="3" s="1"/>
  <c r="M250" i="1"/>
  <c r="M209" i="3" s="1"/>
  <c r="O342" i="1"/>
  <c r="O301" i="3" s="1"/>
  <c r="N342" i="1"/>
  <c r="N301" i="3" s="1"/>
  <c r="M342" i="1"/>
  <c r="M301" i="3" s="1"/>
  <c r="M300" i="1"/>
  <c r="M259" i="3" s="1"/>
  <c r="O300" i="1"/>
  <c r="O259" i="3" s="1"/>
  <c r="N300" i="1"/>
  <c r="N259" i="3" s="1"/>
  <c r="O327" i="1"/>
  <c r="O286" i="3" s="1"/>
  <c r="N327" i="1"/>
  <c r="N286" i="3" s="1"/>
  <c r="M327" i="1"/>
  <c r="M286" i="3" s="1"/>
  <c r="M268" i="1"/>
  <c r="M227" i="3" s="1"/>
  <c r="O268" i="1"/>
  <c r="O227" i="3" s="1"/>
  <c r="N268" i="1"/>
  <c r="N227" i="3" s="1"/>
  <c r="N297" i="1"/>
  <c r="N256" i="3" s="1"/>
  <c r="M297" i="1"/>
  <c r="M256" i="3" s="1"/>
  <c r="O297" i="1"/>
  <c r="O256" i="3" s="1"/>
  <c r="M260" i="1"/>
  <c r="M219" i="3" s="1"/>
  <c r="O260" i="1"/>
  <c r="O219" i="3" s="1"/>
  <c r="N260" i="1"/>
  <c r="N219" i="3" s="1"/>
  <c r="O271" i="1"/>
  <c r="O230" i="3" s="1"/>
  <c r="N271" i="1"/>
  <c r="N230" i="3" s="1"/>
  <c r="M271" i="1"/>
  <c r="M230" i="3" s="1"/>
  <c r="O311" i="1"/>
  <c r="O270" i="3" s="1"/>
  <c r="N311" i="1"/>
  <c r="N270" i="3" s="1"/>
  <c r="M311" i="1"/>
  <c r="M270" i="3" s="1"/>
  <c r="O279" i="1"/>
  <c r="O238" i="3" s="1"/>
  <c r="N279" i="1"/>
  <c r="N238" i="3" s="1"/>
  <c r="M279" i="1"/>
  <c r="M238" i="3" s="1"/>
  <c r="N281" i="1"/>
  <c r="N240" i="3" s="1"/>
  <c r="M281" i="1"/>
  <c r="M240" i="3" s="1"/>
  <c r="O281" i="1"/>
  <c r="O240" i="3" s="1"/>
  <c r="N277" i="1"/>
  <c r="N236" i="3" s="1"/>
  <c r="M277" i="1"/>
  <c r="M236" i="3" s="1"/>
  <c r="O277" i="1"/>
  <c r="O236" i="3" s="1"/>
  <c r="O282" i="1"/>
  <c r="O241" i="3" s="1"/>
  <c r="N282" i="1"/>
  <c r="N241" i="3" s="1"/>
  <c r="M282" i="1"/>
  <c r="M241" i="3" s="1"/>
  <c r="M328" i="1"/>
  <c r="M287" i="3" s="1"/>
  <c r="N328" i="1"/>
  <c r="N287" i="3" s="1"/>
  <c r="O328" i="1"/>
  <c r="O287" i="3" s="1"/>
  <c r="M264" i="1"/>
  <c r="M223" i="3" s="1"/>
  <c r="N264" i="1"/>
  <c r="N223" i="3" s="1"/>
  <c r="O264" i="1"/>
  <c r="O223" i="3" s="1"/>
  <c r="O274" i="1"/>
  <c r="O233" i="3" s="1"/>
  <c r="N274" i="1"/>
  <c r="N233" i="3" s="1"/>
  <c r="M274" i="1"/>
  <c r="M233" i="3" s="1"/>
  <c r="O275" i="1"/>
  <c r="O234" i="3" s="1"/>
  <c r="M275" i="1"/>
  <c r="M234" i="3" s="1"/>
  <c r="N275" i="1"/>
  <c r="N234" i="3" s="1"/>
  <c r="N317" i="1"/>
  <c r="N276" i="3" s="1"/>
  <c r="M317" i="1"/>
  <c r="M276" i="3" s="1"/>
  <c r="O317" i="1"/>
  <c r="O276" i="3" s="1"/>
  <c r="O278" i="1"/>
  <c r="O237" i="3" s="1"/>
  <c r="N278" i="1"/>
  <c r="N237" i="3" s="1"/>
  <c r="M278" i="1"/>
  <c r="M237" i="3" s="1"/>
  <c r="O263" i="1"/>
  <c r="O222" i="3" s="1"/>
  <c r="N263" i="1"/>
  <c r="N222" i="3" s="1"/>
  <c r="M263" i="1"/>
  <c r="M222" i="3" s="1"/>
  <c r="M324" i="1"/>
  <c r="M283" i="3" s="1"/>
  <c r="O324" i="1"/>
  <c r="O283" i="3" s="1"/>
  <c r="N324" i="1"/>
  <c r="N283" i="3" s="1"/>
  <c r="O303" i="1"/>
  <c r="O262" i="3" s="1"/>
  <c r="N303" i="1"/>
  <c r="N262" i="3" s="1"/>
  <c r="M303" i="1"/>
  <c r="M262" i="3" s="1"/>
  <c r="O339" i="1"/>
  <c r="O298" i="3" s="1"/>
  <c r="M339" i="1"/>
  <c r="M298" i="3" s="1"/>
  <c r="N339" i="1"/>
  <c r="N298" i="3" s="1"/>
  <c r="N305" i="1"/>
  <c r="N264" i="3" s="1"/>
  <c r="M305" i="1"/>
  <c r="M264" i="3" s="1"/>
  <c r="O305" i="1"/>
  <c r="O264" i="3" s="1"/>
  <c r="O326" i="1"/>
  <c r="O285" i="3" s="1"/>
  <c r="N326" i="1"/>
  <c r="N285" i="3" s="1"/>
  <c r="M326" i="1"/>
  <c r="M285" i="3" s="1"/>
  <c r="O259" i="1"/>
  <c r="O218" i="3" s="1"/>
  <c r="N259" i="1"/>
  <c r="N218" i="3" s="1"/>
  <c r="M259" i="1"/>
  <c r="M218" i="3" s="1"/>
  <c r="O335" i="1"/>
  <c r="O294" i="3" s="1"/>
  <c r="N335" i="1"/>
  <c r="N294" i="3" s="1"/>
  <c r="M335" i="1"/>
  <c r="M294" i="3" s="1"/>
  <c r="M256" i="1"/>
  <c r="M215" i="3" s="1"/>
  <c r="O256" i="1"/>
  <c r="O215" i="3" s="1"/>
  <c r="N256" i="1"/>
  <c r="N215" i="3" s="1"/>
  <c r="O258" i="1"/>
  <c r="O217" i="3" s="1"/>
  <c r="N258" i="1"/>
  <c r="N217" i="3" s="1"/>
  <c r="M258" i="1"/>
  <c r="M217" i="3" s="1"/>
  <c r="O244" i="1"/>
  <c r="O203" i="3" s="1"/>
  <c r="N333" i="1"/>
  <c r="N292" i="3" s="1"/>
  <c r="M333" i="1"/>
  <c r="M292" i="3" s="1"/>
  <c r="O333" i="1"/>
  <c r="O292" i="3" s="1"/>
  <c r="N285" i="1"/>
  <c r="N244" i="3" s="1"/>
  <c r="M285" i="1"/>
  <c r="M244" i="3" s="1"/>
  <c r="O285" i="1"/>
  <c r="O244" i="3" s="1"/>
  <c r="O291" i="1"/>
  <c r="O250" i="3" s="1"/>
  <c r="N291" i="1"/>
  <c r="N250" i="3" s="1"/>
  <c r="M291" i="1"/>
  <c r="M250" i="3" s="1"/>
  <c r="N269" i="1"/>
  <c r="N228" i="3" s="1"/>
  <c r="M269" i="1"/>
  <c r="M228" i="3" s="1"/>
  <c r="O269" i="1"/>
  <c r="O228" i="3" s="1"/>
  <c r="O286" i="1"/>
  <c r="O245" i="3" s="1"/>
  <c r="N286" i="1"/>
  <c r="N245" i="3" s="1"/>
  <c r="M286" i="1"/>
  <c r="M245" i="3" s="1"/>
  <c r="N309" i="1"/>
  <c r="N268" i="3" s="1"/>
  <c r="M309" i="1"/>
  <c r="M268" i="3" s="1"/>
  <c r="O309" i="1"/>
  <c r="O268" i="3" s="1"/>
  <c r="O247" i="1"/>
  <c r="O206" i="3" s="1"/>
  <c r="N247" i="1"/>
  <c r="N206" i="3" s="1"/>
  <c r="M247" i="1"/>
  <c r="M206" i="3" s="1"/>
  <c r="N341" i="1"/>
  <c r="N300" i="3" s="1"/>
  <c r="M341" i="1"/>
  <c r="M300" i="3" s="1"/>
  <c r="O341" i="1"/>
  <c r="O300" i="3" s="1"/>
  <c r="O266" i="1"/>
  <c r="O225" i="3" s="1"/>
  <c r="N266" i="1"/>
  <c r="N225" i="3" s="1"/>
  <c r="M266" i="1"/>
  <c r="M225" i="3" s="1"/>
  <c r="O334" i="1"/>
  <c r="O293" i="3" s="1"/>
  <c r="N334" i="1"/>
  <c r="N293" i="3" s="1"/>
  <c r="M334" i="1"/>
  <c r="M293" i="3" s="1"/>
  <c r="N313" i="1"/>
  <c r="N272" i="3" s="1"/>
  <c r="M313" i="1"/>
  <c r="M272" i="3" s="1"/>
  <c r="O313" i="1"/>
  <c r="O272" i="3" s="1"/>
  <c r="N273" i="1"/>
  <c r="N232" i="3" s="1"/>
  <c r="M273" i="1"/>
  <c r="M232" i="3" s="1"/>
  <c r="O273" i="1"/>
  <c r="O232" i="3" s="1"/>
  <c r="N337" i="1"/>
  <c r="N296" i="3" s="1"/>
  <c r="M337" i="1"/>
  <c r="M296" i="3" s="1"/>
  <c r="O337" i="1"/>
  <c r="O296" i="3" s="1"/>
  <c r="M320" i="1"/>
  <c r="M279" i="3" s="1"/>
  <c r="O320" i="1"/>
  <c r="O279" i="3" s="1"/>
  <c r="N320" i="1"/>
  <c r="N279" i="3" s="1"/>
  <c r="M340" i="1"/>
  <c r="M299" i="3" s="1"/>
  <c r="O340" i="1"/>
  <c r="O299" i="3" s="1"/>
  <c r="N340" i="1"/>
  <c r="N299" i="3" s="1"/>
  <c r="M308" i="1"/>
  <c r="M267" i="3" s="1"/>
  <c r="O308" i="1"/>
  <c r="O267" i="3" s="1"/>
  <c r="N308" i="1"/>
  <c r="N267" i="3" s="1"/>
  <c r="O267" i="1"/>
  <c r="O226" i="3" s="1"/>
  <c r="N267" i="1"/>
  <c r="N226" i="3" s="1"/>
  <c r="M267" i="1"/>
  <c r="M226" i="3" s="1"/>
  <c r="N265" i="1"/>
  <c r="N224" i="3" s="1"/>
  <c r="M265" i="1"/>
  <c r="M224" i="3" s="1"/>
  <c r="O265" i="1"/>
  <c r="O224" i="3" s="1"/>
  <c r="N261" i="1"/>
  <c r="N220" i="3" s="1"/>
  <c r="M261" i="1"/>
  <c r="M220" i="3" s="1"/>
  <c r="O261" i="1"/>
  <c r="O220" i="3" s="1"/>
  <c r="M332" i="1"/>
  <c r="M291" i="3" s="1"/>
  <c r="O332" i="1"/>
  <c r="O291" i="3" s="1"/>
  <c r="N332" i="1"/>
  <c r="N291" i="3" s="1"/>
  <c r="O314" i="1"/>
  <c r="O273" i="3" s="1"/>
  <c r="N314" i="1"/>
  <c r="N273" i="3" s="1"/>
  <c r="M314" i="1"/>
  <c r="M273" i="3" s="1"/>
  <c r="O330" i="1"/>
  <c r="O289" i="3" s="1"/>
  <c r="N330" i="1"/>
  <c r="N289" i="3" s="1"/>
  <c r="M330" i="1"/>
  <c r="M289" i="3" s="1"/>
  <c r="O331" i="1"/>
  <c r="O290" i="3" s="1"/>
  <c r="N331" i="1"/>
  <c r="N290" i="3" s="1"/>
  <c r="M331" i="1"/>
  <c r="M290" i="3" s="1"/>
  <c r="N245" i="1"/>
  <c r="N204" i="3" s="1"/>
  <c r="M245" i="1"/>
  <c r="M204" i="3" s="1"/>
  <c r="O245" i="1"/>
  <c r="O204" i="3" s="1"/>
  <c r="O262" i="1"/>
  <c r="O221" i="3" s="1"/>
  <c r="N262" i="1"/>
  <c r="N221" i="3" s="1"/>
  <c r="M262" i="1"/>
  <c r="M221" i="3" s="1"/>
  <c r="O322" i="1"/>
  <c r="O281" i="3" s="1"/>
  <c r="N322" i="1"/>
  <c r="N281" i="3" s="1"/>
  <c r="M322" i="1"/>
  <c r="M281" i="3" s="1"/>
  <c r="O294" i="1"/>
  <c r="O253" i="3" s="1"/>
  <c r="N294" i="1"/>
  <c r="N253" i="3" s="1"/>
  <c r="M294" i="1"/>
  <c r="M253" i="3" s="1"/>
  <c r="N329" i="1"/>
  <c r="N288" i="3" s="1"/>
  <c r="M329" i="1"/>
  <c r="M288" i="3" s="1"/>
  <c r="O329" i="1"/>
  <c r="O288" i="3" s="1"/>
  <c r="O299" i="1"/>
  <c r="O258" i="3" s="1"/>
  <c r="N299" i="1"/>
  <c r="N258" i="3" s="1"/>
  <c r="M299" i="1"/>
  <c r="M258" i="3" s="1"/>
  <c r="O283" i="1"/>
  <c r="O242" i="3" s="1"/>
  <c r="N283" i="1"/>
  <c r="N242" i="3" s="1"/>
  <c r="M283" i="1"/>
  <c r="M242" i="3" s="1"/>
  <c r="M276" i="1"/>
  <c r="M235" i="3" s="1"/>
  <c r="O276" i="1"/>
  <c r="O235" i="3" s="1"/>
  <c r="N276" i="1"/>
  <c r="N235" i="3" s="1"/>
  <c r="N253" i="1"/>
  <c r="N212" i="3" s="1"/>
  <c r="M253" i="1"/>
  <c r="M212" i="3" s="1"/>
  <c r="O253" i="1"/>
  <c r="O212" i="3" s="1"/>
  <c r="M248" i="1"/>
  <c r="M207" i="3" s="1"/>
  <c r="O248" i="1"/>
  <c r="O207" i="3" s="1"/>
  <c r="N248" i="1"/>
  <c r="N207" i="3" s="1"/>
  <c r="M304" i="1"/>
  <c r="M263" i="3" s="1"/>
  <c r="O304" i="1"/>
  <c r="O263" i="3" s="1"/>
  <c r="N304" i="1"/>
  <c r="N263" i="3" s="1"/>
  <c r="O338" i="1"/>
  <c r="O297" i="3" s="1"/>
  <c r="N338" i="1"/>
  <c r="N297" i="3" s="1"/>
  <c r="M338" i="1"/>
  <c r="M297" i="3" s="1"/>
  <c r="M292" i="1"/>
  <c r="M251" i="3" s="1"/>
  <c r="O292" i="1"/>
  <c r="O251" i="3" s="1"/>
  <c r="N292" i="1"/>
  <c r="N251" i="3" s="1"/>
  <c r="M336" i="1"/>
  <c r="M295" i="3" s="1"/>
  <c r="O336" i="1"/>
  <c r="O295" i="3" s="1"/>
  <c r="N336" i="1"/>
  <c r="N295" i="3" s="1"/>
  <c r="M316" i="1"/>
  <c r="M275" i="3" s="1"/>
  <c r="O316" i="1"/>
  <c r="O275" i="3" s="1"/>
  <c r="N316" i="1"/>
  <c r="N275" i="3" s="1"/>
  <c r="O290" i="1"/>
  <c r="O249" i="3" s="1"/>
  <c r="N290" i="1"/>
  <c r="N249" i="3" s="1"/>
  <c r="M290" i="1"/>
  <c r="M249" i="3" s="1"/>
  <c r="N289" i="1"/>
  <c r="N248" i="3" s="1"/>
  <c r="M289" i="1"/>
  <c r="M248" i="3" s="1"/>
  <c r="O289" i="1"/>
  <c r="O248" i="3" s="1"/>
  <c r="O302" i="1"/>
  <c r="O261" i="3" s="1"/>
  <c r="N302" i="1"/>
  <c r="N261" i="3" s="1"/>
  <c r="M302" i="1"/>
  <c r="M261" i="3" s="1"/>
  <c r="O306" i="1"/>
  <c r="O265" i="3" s="1"/>
  <c r="N306" i="1"/>
  <c r="N265" i="3" s="1"/>
  <c r="M306" i="1"/>
  <c r="M265" i="3" s="1"/>
  <c r="M280" i="1"/>
  <c r="M239" i="3" s="1"/>
  <c r="O280" i="1"/>
  <c r="O239" i="3" s="1"/>
  <c r="N280" i="1"/>
  <c r="N239" i="3" s="1"/>
  <c r="M296" i="1"/>
  <c r="M255" i="3" s="1"/>
  <c r="N296" i="1"/>
  <c r="N255" i="3" s="1"/>
  <c r="O296" i="1"/>
  <c r="O255" i="3" s="1"/>
  <c r="M284" i="1"/>
  <c r="M243" i="3" s="1"/>
  <c r="O284" i="1"/>
  <c r="O243" i="3" s="1"/>
  <c r="N284" i="1"/>
  <c r="N243" i="3" s="1"/>
  <c r="O315" i="1"/>
  <c r="O274" i="3" s="1"/>
  <c r="N315" i="1"/>
  <c r="N274" i="3" s="1"/>
  <c r="M315" i="1"/>
  <c r="M274" i="3" s="1"/>
  <c r="M272" i="1"/>
  <c r="M231" i="3" s="1"/>
  <c r="O272" i="1"/>
  <c r="O231" i="3" s="1"/>
  <c r="N272" i="1"/>
  <c r="N231" i="3" s="1"/>
  <c r="M288" i="1"/>
  <c r="M247" i="3" s="1"/>
  <c r="O288" i="1"/>
  <c r="O247" i="3" s="1"/>
  <c r="N288" i="1"/>
  <c r="N247" i="3" s="1"/>
  <c r="O295" i="1"/>
  <c r="O254" i="3" s="1"/>
  <c r="N295" i="1"/>
  <c r="N254" i="3" s="1"/>
  <c r="M295" i="1"/>
  <c r="M254" i="3" s="1"/>
  <c r="N301" i="1"/>
  <c r="N260" i="3" s="1"/>
  <c r="M301" i="1"/>
  <c r="M260" i="3" s="1"/>
  <c r="O301" i="1"/>
  <c r="O260" i="3" s="1"/>
  <c r="O307" i="1"/>
  <c r="O266" i="3" s="1"/>
  <c r="M307" i="1"/>
  <c r="M266" i="3" s="1"/>
  <c r="N307" i="1"/>
  <c r="N266" i="3" s="1"/>
  <c r="O323" i="1"/>
  <c r="O282" i="3" s="1"/>
  <c r="N323" i="1"/>
  <c r="N282" i="3" s="1"/>
  <c r="M323" i="1"/>
  <c r="M282" i="3" s="1"/>
  <c r="M252" i="1"/>
  <c r="M211" i="3" s="1"/>
  <c r="O252" i="1"/>
  <c r="O211" i="3" s="1"/>
  <c r="N252" i="1"/>
  <c r="N211" i="3" s="1"/>
  <c r="N257" i="1"/>
  <c r="N216" i="3" s="1"/>
  <c r="M257" i="1"/>
  <c r="M216" i="3" s="1"/>
  <c r="O257" i="1"/>
  <c r="O216" i="3" s="1"/>
  <c r="O318" i="1"/>
  <c r="O277" i="3" s="1"/>
  <c r="N318" i="1"/>
  <c r="N277" i="3" s="1"/>
  <c r="M318" i="1"/>
  <c r="M277" i="3" s="1"/>
  <c r="O254" i="1"/>
  <c r="O213" i="3" s="1"/>
  <c r="N254" i="1"/>
  <c r="N213" i="3" s="1"/>
  <c r="M254" i="1"/>
  <c r="M213" i="3" s="1"/>
  <c r="N325" i="1"/>
  <c r="N284" i="3" s="1"/>
  <c r="M325" i="1"/>
  <c r="M284" i="3" s="1"/>
  <c r="O325" i="1"/>
  <c r="O284" i="3" s="1"/>
  <c r="O251" i="1"/>
  <c r="O210" i="3" s="1"/>
  <c r="N251" i="1"/>
  <c r="N210" i="3" s="1"/>
  <c r="M251" i="1"/>
  <c r="M210" i="3" s="1"/>
  <c r="O243" i="1"/>
  <c r="O202" i="3" s="1"/>
  <c r="N244" i="1"/>
  <c r="N203" i="3" s="1"/>
  <c r="B238" i="3"/>
  <c r="B240" i="3"/>
  <c r="B236" i="3"/>
  <c r="B241" i="3"/>
  <c r="B234" i="3"/>
  <c r="B237" i="3"/>
  <c r="B298" i="3"/>
  <c r="B294" i="3"/>
  <c r="B280" i="3"/>
  <c r="B232" i="3"/>
  <c r="B271" i="3"/>
  <c r="B296" i="3"/>
  <c r="B279" i="3"/>
  <c r="B278" i="3"/>
  <c r="B276" i="3"/>
  <c r="B222" i="3"/>
  <c r="B262" i="3"/>
  <c r="B264" i="3"/>
  <c r="B218" i="3"/>
  <c r="B215" i="3"/>
  <c r="B225" i="3"/>
  <c r="B257" i="3"/>
  <c r="B226" i="3"/>
  <c r="B224" i="3"/>
  <c r="B220" i="3"/>
  <c r="B229" i="3"/>
  <c r="B291" i="3"/>
  <c r="B289" i="3"/>
  <c r="B290" i="3"/>
  <c r="B269" i="3"/>
  <c r="B301" i="3"/>
  <c r="B221" i="3"/>
  <c r="B259" i="3"/>
  <c r="B281" i="3"/>
  <c r="B286" i="3"/>
  <c r="B253" i="3"/>
  <c r="B227" i="3"/>
  <c r="B288" i="3"/>
  <c r="B256" i="3"/>
  <c r="B292" i="3"/>
  <c r="B244" i="3"/>
  <c r="B250" i="3"/>
  <c r="B219" i="3"/>
  <c r="B258" i="3"/>
  <c r="B228" i="3"/>
  <c r="B242" i="3"/>
  <c r="B230" i="3"/>
  <c r="B235" i="3"/>
  <c r="B245" i="3"/>
  <c r="B268" i="3"/>
  <c r="B270" i="3"/>
  <c r="B212" i="3"/>
  <c r="B207" i="3"/>
  <c r="B206" i="3"/>
  <c r="B287" i="3"/>
  <c r="B223" i="3"/>
  <c r="B233" i="3"/>
  <c r="B283" i="3"/>
  <c r="B285" i="3"/>
  <c r="B217" i="3"/>
  <c r="B300" i="3"/>
  <c r="B293" i="3"/>
  <c r="B272" i="3"/>
  <c r="B299" i="3"/>
  <c r="B267" i="3"/>
  <c r="B252" i="3"/>
  <c r="B246" i="3"/>
  <c r="B273" i="3"/>
  <c r="B208" i="3"/>
  <c r="B205" i="3"/>
  <c r="B204" i="3"/>
  <c r="B214" i="3"/>
  <c r="B209" i="3"/>
  <c r="B263" i="3"/>
  <c r="B297" i="3"/>
  <c r="B251" i="3"/>
  <c r="B295" i="3"/>
  <c r="B275" i="3"/>
  <c r="B249" i="3"/>
  <c r="B248" i="3"/>
  <c r="B261" i="3"/>
  <c r="B265" i="3"/>
  <c r="B239" i="3"/>
  <c r="B255" i="3"/>
  <c r="B243" i="3"/>
  <c r="B274" i="3"/>
  <c r="B231" i="3"/>
  <c r="B247" i="3"/>
  <c r="B254" i="3"/>
  <c r="B260" i="3"/>
  <c r="B266" i="3"/>
  <c r="B282" i="3"/>
  <c r="B211" i="3"/>
  <c r="B216" i="3"/>
  <c r="B277" i="3"/>
  <c r="B213" i="3"/>
  <c r="B284" i="3"/>
  <c r="B210" i="3"/>
  <c r="L18" i="4"/>
  <c r="M18" i="4" s="1"/>
  <c r="M16" i="4"/>
  <c r="U17" i="4"/>
  <c r="V16" i="4" s="1"/>
  <c r="G142" i="3"/>
  <c r="I183" i="1"/>
  <c r="G126" i="3"/>
  <c r="I167" i="1"/>
  <c r="G192" i="3"/>
  <c r="I233" i="1"/>
  <c r="G170" i="3"/>
  <c r="I211" i="1"/>
  <c r="G125" i="3"/>
  <c r="I166" i="1"/>
  <c r="G199" i="3"/>
  <c r="I240" i="1"/>
  <c r="G178" i="3"/>
  <c r="I219" i="1"/>
  <c r="G176" i="3"/>
  <c r="I217" i="1"/>
  <c r="G131" i="3"/>
  <c r="I172" i="1"/>
  <c r="G172" i="3"/>
  <c r="I213" i="1"/>
  <c r="G182" i="3"/>
  <c r="I223" i="1"/>
  <c r="G160" i="3"/>
  <c r="I201" i="1"/>
  <c r="G121" i="3"/>
  <c r="I162" i="1"/>
  <c r="G188" i="3"/>
  <c r="I229" i="1"/>
  <c r="G146" i="3"/>
  <c r="I187" i="1"/>
  <c r="G190" i="3"/>
  <c r="I231" i="1"/>
  <c r="G195" i="3"/>
  <c r="I236" i="1"/>
  <c r="G168" i="3"/>
  <c r="I209" i="1"/>
  <c r="G152" i="3"/>
  <c r="I193" i="1"/>
  <c r="G157" i="3"/>
  <c r="I198" i="1"/>
  <c r="G181" i="3"/>
  <c r="I222" i="1"/>
  <c r="G113" i="3"/>
  <c r="I154" i="1"/>
  <c r="G109" i="3"/>
  <c r="I150" i="1"/>
  <c r="G104" i="3"/>
  <c r="I145" i="1"/>
  <c r="G166" i="3"/>
  <c r="I207" i="1"/>
  <c r="G186" i="3"/>
  <c r="I227" i="1"/>
  <c r="G154" i="3"/>
  <c r="I195" i="1"/>
  <c r="G135" i="3"/>
  <c r="I176" i="1"/>
  <c r="G119" i="3"/>
  <c r="I160" i="1"/>
  <c r="G179" i="3"/>
  <c r="I220" i="1"/>
  <c r="G130" i="3"/>
  <c r="I171" i="1"/>
  <c r="G138" i="3"/>
  <c r="I179" i="1"/>
  <c r="G198" i="3"/>
  <c r="I239" i="1"/>
  <c r="G153" i="3"/>
  <c r="I194" i="1"/>
  <c r="G122" i="3"/>
  <c r="I163" i="1"/>
  <c r="G159" i="3"/>
  <c r="I200" i="1"/>
  <c r="G143" i="3"/>
  <c r="I184" i="1"/>
  <c r="G123" i="3"/>
  <c r="I164" i="1"/>
  <c r="G137" i="3"/>
  <c r="I178" i="1"/>
  <c r="G197" i="3"/>
  <c r="I238" i="1"/>
  <c r="G145" i="3"/>
  <c r="I186" i="1"/>
  <c r="G150" i="3"/>
  <c r="I191" i="1"/>
  <c r="G140" i="3"/>
  <c r="I181" i="1"/>
  <c r="G161" i="3"/>
  <c r="I202" i="1"/>
  <c r="G177" i="3"/>
  <c r="I218" i="1"/>
  <c r="G193" i="3"/>
  <c r="I234" i="1"/>
  <c r="G189" i="3"/>
  <c r="I230" i="1"/>
  <c r="G115" i="3"/>
  <c r="I156" i="1"/>
  <c r="G103" i="3"/>
  <c r="I144" i="1"/>
  <c r="G175" i="3"/>
  <c r="I216" i="1"/>
  <c r="G155" i="3"/>
  <c r="I196" i="1"/>
  <c r="G191" i="3"/>
  <c r="I232" i="1"/>
  <c r="G144" i="3"/>
  <c r="I185" i="1"/>
  <c r="G112" i="3"/>
  <c r="I153" i="1"/>
  <c r="G162" i="3"/>
  <c r="I203" i="1"/>
  <c r="G180" i="3"/>
  <c r="I221" i="1"/>
  <c r="G139" i="3"/>
  <c r="I180" i="1"/>
  <c r="G129" i="3"/>
  <c r="I170" i="1"/>
  <c r="G124" i="3"/>
  <c r="I165" i="1"/>
  <c r="G128" i="3"/>
  <c r="I169" i="1"/>
  <c r="G167" i="3"/>
  <c r="I208" i="1"/>
  <c r="G148" i="3"/>
  <c r="I189" i="1"/>
  <c r="G174" i="3"/>
  <c r="I215" i="1"/>
  <c r="G173" i="3"/>
  <c r="I214" i="1"/>
  <c r="G117" i="3"/>
  <c r="I158" i="1"/>
  <c r="G108" i="3"/>
  <c r="I149" i="1"/>
  <c r="G102" i="3"/>
  <c r="I143" i="1"/>
  <c r="G163" i="3"/>
  <c r="I204" i="1"/>
  <c r="G151" i="3"/>
  <c r="I192" i="1"/>
  <c r="G132" i="3"/>
  <c r="I173" i="1"/>
  <c r="G116" i="3"/>
  <c r="I157" i="1"/>
  <c r="G136" i="3"/>
  <c r="I177" i="1"/>
  <c r="G184" i="3"/>
  <c r="I225" i="1"/>
  <c r="G134" i="3"/>
  <c r="I175" i="1"/>
  <c r="G156" i="3"/>
  <c r="I197" i="1"/>
  <c r="G183" i="3"/>
  <c r="I224" i="1"/>
  <c r="G164" i="3"/>
  <c r="I205" i="1"/>
  <c r="G114" i="3"/>
  <c r="I155" i="1"/>
  <c r="G110" i="3"/>
  <c r="I151" i="1"/>
  <c r="G141" i="3"/>
  <c r="I182" i="1"/>
  <c r="G118" i="3"/>
  <c r="I159" i="1"/>
  <c r="G106" i="3"/>
  <c r="I147" i="1"/>
  <c r="G107" i="3"/>
  <c r="I148" i="1"/>
  <c r="G169" i="3"/>
  <c r="I210" i="1"/>
  <c r="G201" i="3"/>
  <c r="I242" i="1"/>
  <c r="G149" i="3"/>
  <c r="I190" i="1"/>
  <c r="G133" i="3"/>
  <c r="I174" i="1"/>
  <c r="G165" i="3"/>
  <c r="I206" i="1"/>
  <c r="G127" i="3"/>
  <c r="I168" i="1"/>
  <c r="G171" i="3"/>
  <c r="I212" i="1"/>
  <c r="G187" i="3"/>
  <c r="I228" i="1"/>
  <c r="G158" i="3"/>
  <c r="I199" i="1"/>
  <c r="G194" i="3"/>
  <c r="I235" i="1"/>
  <c r="G147" i="3"/>
  <c r="I188" i="1"/>
  <c r="G120" i="3"/>
  <c r="I161" i="1"/>
  <c r="G196" i="3"/>
  <c r="I237" i="1"/>
  <c r="G185" i="3"/>
  <c r="I226" i="1"/>
  <c r="G105" i="3"/>
  <c r="I146" i="1"/>
  <c r="G111" i="3"/>
  <c r="I152" i="1"/>
  <c r="G200" i="3"/>
  <c r="I241" i="1"/>
  <c r="G245" i="1"/>
  <c r="H258" i="1"/>
  <c r="H217" i="3" s="1"/>
  <c r="G259" i="1"/>
  <c r="H251" i="1"/>
  <c r="H210" i="3" s="1"/>
  <c r="H245" i="1"/>
  <c r="H204" i="3" s="1"/>
  <c r="H310" i="1"/>
  <c r="H269" i="3" s="1"/>
  <c r="H250" i="1"/>
  <c r="H209" i="3" s="1"/>
  <c r="H255" i="1"/>
  <c r="H214" i="3" s="1"/>
  <c r="G341" i="1"/>
  <c r="H331" i="1"/>
  <c r="H290" i="3" s="1"/>
  <c r="G258" i="1"/>
  <c r="G264" i="1"/>
  <c r="H256" i="1"/>
  <c r="H215" i="3" s="1"/>
  <c r="G254" i="1"/>
  <c r="H257" i="1"/>
  <c r="H216" i="3" s="1"/>
  <c r="H254" i="1"/>
  <c r="H213" i="3" s="1"/>
  <c r="H248" i="1"/>
  <c r="H207" i="3" s="1"/>
  <c r="G256" i="1"/>
  <c r="H318" i="1"/>
  <c r="H277" i="3" s="1"/>
  <c r="H325" i="1"/>
  <c r="H284" i="3" s="1"/>
  <c r="H247" i="1"/>
  <c r="H206" i="3" s="1"/>
  <c r="H259" i="1"/>
  <c r="H218" i="3" s="1"/>
  <c r="H326" i="1"/>
  <c r="H285" i="3" s="1"/>
  <c r="H246" i="1"/>
  <c r="H205" i="3" s="1"/>
  <c r="G337" i="1"/>
  <c r="G293" i="1"/>
  <c r="G250" i="1"/>
  <c r="H252" i="1"/>
  <c r="H211" i="3" s="1"/>
  <c r="H335" i="1"/>
  <c r="H294" i="3" s="1"/>
  <c r="G306" i="1"/>
  <c r="H253" i="1"/>
  <c r="H212" i="3" s="1"/>
  <c r="G244" i="1"/>
  <c r="G274" i="1"/>
  <c r="H339" i="1"/>
  <c r="H298" i="3" s="1"/>
  <c r="G249" i="1"/>
  <c r="G283" i="1"/>
  <c r="G251" i="1"/>
  <c r="G310" i="1"/>
  <c r="G253" i="1"/>
  <c r="G302" i="1"/>
  <c r="H305" i="1"/>
  <c r="H264" i="3" s="1"/>
  <c r="G334" i="1"/>
  <c r="H324" i="1"/>
  <c r="H283" i="3" s="1"/>
  <c r="H303" i="1"/>
  <c r="H262" i="3" s="1"/>
  <c r="G248" i="1"/>
  <c r="G246" i="1"/>
  <c r="H307" i="1"/>
  <c r="H266" i="3" s="1"/>
  <c r="G247" i="1"/>
  <c r="G326" i="1"/>
  <c r="G252" i="1"/>
  <c r="G322" i="1"/>
  <c r="G262" i="1"/>
  <c r="G305" i="1"/>
  <c r="H323" i="1"/>
  <c r="H282" i="3" s="1"/>
  <c r="G275" i="1"/>
  <c r="H249" i="1"/>
  <c r="H208" i="3" s="1"/>
  <c r="G282" i="1"/>
  <c r="I5" i="3"/>
  <c r="I70" i="3"/>
  <c r="I67" i="3"/>
  <c r="I34" i="3"/>
  <c r="I15" i="3"/>
  <c r="I27" i="3"/>
  <c r="I12" i="3"/>
  <c r="I75" i="3"/>
  <c r="I78" i="3"/>
  <c r="I3" i="3"/>
  <c r="I56" i="3"/>
  <c r="I51" i="3"/>
  <c r="I26" i="3"/>
  <c r="I69" i="3"/>
  <c r="I33" i="3"/>
  <c r="I7" i="3"/>
  <c r="I60" i="3"/>
  <c r="I28" i="3"/>
  <c r="I39" i="3"/>
  <c r="I13" i="3"/>
  <c r="I41" i="3"/>
  <c r="I90" i="3"/>
  <c r="I99" i="3"/>
  <c r="I4" i="3"/>
  <c r="I30" i="3"/>
  <c r="I58" i="3"/>
  <c r="I63" i="3"/>
  <c r="I24" i="3"/>
  <c r="I65" i="3"/>
  <c r="I88" i="3"/>
  <c r="I71" i="3"/>
  <c r="I101" i="3"/>
  <c r="I93" i="3"/>
  <c r="I72" i="3"/>
  <c r="I76" i="3"/>
  <c r="I54" i="3"/>
  <c r="I35" i="3"/>
  <c r="I18" i="3"/>
  <c r="I47" i="3"/>
  <c r="I29" i="3"/>
  <c r="I59" i="3"/>
  <c r="I57" i="3"/>
  <c r="I17" i="3"/>
  <c r="I52" i="3"/>
  <c r="I84" i="3"/>
  <c r="I81" i="3"/>
  <c r="I98" i="3"/>
  <c r="I95" i="3"/>
  <c r="I97" i="3"/>
  <c r="I83" i="3"/>
  <c r="I6" i="3"/>
  <c r="I38" i="3"/>
  <c r="I66" i="3"/>
  <c r="I44" i="3"/>
  <c r="I45" i="3"/>
  <c r="I80" i="3"/>
  <c r="I91" i="3"/>
  <c r="I92" i="3"/>
  <c r="I94" i="3"/>
  <c r="I74" i="3"/>
  <c r="I10" i="3"/>
  <c r="I62" i="3"/>
  <c r="I40" i="3"/>
  <c r="I23" i="3"/>
  <c r="I37" i="3"/>
  <c r="I87" i="3"/>
  <c r="I73" i="3"/>
  <c r="I86" i="3"/>
  <c r="I9" i="3"/>
  <c r="I48" i="3"/>
  <c r="I22" i="3"/>
  <c r="I64" i="3"/>
  <c r="I50" i="3"/>
  <c r="I68" i="3"/>
  <c r="I61" i="3"/>
  <c r="I25" i="3"/>
  <c r="I8" i="3"/>
  <c r="I11" i="3"/>
  <c r="I16" i="3"/>
  <c r="I46" i="3"/>
  <c r="I14" i="3"/>
  <c r="I19" i="3"/>
  <c r="I32" i="3"/>
  <c r="I42" i="3"/>
  <c r="I55" i="3"/>
  <c r="I36" i="3"/>
  <c r="I31" i="3"/>
  <c r="I53" i="3"/>
  <c r="I21" i="3"/>
  <c r="I43" i="3"/>
  <c r="I96" i="3"/>
  <c r="I49" i="3"/>
  <c r="I100" i="3"/>
  <c r="I20" i="3"/>
  <c r="I77" i="3"/>
  <c r="I85" i="3"/>
  <c r="I89" i="3"/>
  <c r="I79" i="3"/>
  <c r="I82" i="3"/>
  <c r="G261" i="1"/>
  <c r="H298" i="1"/>
  <c r="H257" i="3" s="1"/>
  <c r="G316" i="1"/>
  <c r="H330" i="1"/>
  <c r="H289" i="3" s="1"/>
  <c r="H314" i="1"/>
  <c r="H273" i="3" s="1"/>
  <c r="H284" i="1"/>
  <c r="H243" i="3" s="1"/>
  <c r="G298" i="1"/>
  <c r="H274" i="1"/>
  <c r="H233" i="3" s="1"/>
  <c r="H287" i="1"/>
  <c r="H246" i="3" s="1"/>
  <c r="G342" i="1"/>
  <c r="G289" i="1"/>
  <c r="G269" i="1"/>
  <c r="H332" i="1"/>
  <c r="H291" i="3" s="1"/>
  <c r="G304" i="1"/>
  <c r="G280" i="1"/>
  <c r="G272" i="1"/>
  <c r="G338" i="1"/>
  <c r="G329" i="1"/>
  <c r="G285" i="1"/>
  <c r="H278" i="1"/>
  <c r="H237" i="3" s="1"/>
  <c r="G286" i="1"/>
  <c r="G284" i="1"/>
  <c r="G279" i="1"/>
  <c r="H309" i="1"/>
  <c r="H268" i="3" s="1"/>
  <c r="G330" i="1"/>
  <c r="H286" i="1"/>
  <c r="H245" i="3" s="1"/>
  <c r="G318" i="1"/>
  <c r="H311" i="1"/>
  <c r="H270" i="3" s="1"/>
  <c r="H301" i="1"/>
  <c r="H260" i="3" s="1"/>
  <c r="G278" i="1"/>
  <c r="G314" i="1"/>
  <c r="I2" i="3"/>
  <c r="H295" i="1"/>
  <c r="H254" i="3" s="1"/>
  <c r="G324" i="1"/>
  <c r="G273" i="1"/>
  <c r="G325" i="1"/>
  <c r="G301" i="1"/>
  <c r="H288" i="1"/>
  <c r="H247" i="3" s="1"/>
  <c r="G267" i="1"/>
  <c r="H272" i="1"/>
  <c r="H231" i="3" s="1"/>
  <c r="H315" i="1"/>
  <c r="H274" i="3" s="1"/>
  <c r="H340" i="1"/>
  <c r="H299" i="3" s="1"/>
  <c r="G266" i="1"/>
  <c r="H270" i="1"/>
  <c r="H229" i="3" s="1"/>
  <c r="G297" i="1"/>
  <c r="G312" i="1"/>
  <c r="H319" i="1"/>
  <c r="H278" i="3" s="1"/>
  <c r="G332" i="1"/>
  <c r="G320" i="1"/>
  <c r="H291" i="1"/>
  <c r="H250" i="3" s="1"/>
  <c r="H292" i="1"/>
  <c r="H251" i="3" s="1"/>
  <c r="G340" i="1"/>
  <c r="H293" i="1"/>
  <c r="H252" i="3" s="1"/>
  <c r="G328" i="1"/>
  <c r="G336" i="1"/>
  <c r="H263" i="1"/>
  <c r="H222" i="3" s="1"/>
  <c r="G321" i="1"/>
  <c r="G300" i="1"/>
  <c r="H261" i="1"/>
  <c r="H220" i="3" s="1"/>
  <c r="H265" i="1"/>
  <c r="H224" i="3" s="1"/>
  <c r="H276" i="1"/>
  <c r="H235" i="3" s="1"/>
  <c r="H337" i="1"/>
  <c r="H296" i="3" s="1"/>
  <c r="H268" i="1"/>
  <c r="H227" i="3" s="1"/>
  <c r="H269" i="1"/>
  <c r="H228" i="3" s="1"/>
  <c r="H320" i="1"/>
  <c r="H279" i="3" s="1"/>
  <c r="G281" i="1"/>
  <c r="G265" i="1"/>
  <c r="G292" i="1"/>
  <c r="G260" i="1"/>
  <c r="H264" i="1"/>
  <c r="H223" i="3" s="1"/>
  <c r="G263" i="1"/>
  <c r="G303" i="1"/>
  <c r="H312" i="1"/>
  <c r="H271" i="3" s="1"/>
  <c r="H283" i="1"/>
  <c r="H242" i="3" s="1"/>
  <c r="G309" i="1"/>
  <c r="G294" i="1"/>
  <c r="H280" i="1"/>
  <c r="H239" i="3" s="1"/>
  <c r="H296" i="1"/>
  <c r="H255" i="3" s="1"/>
  <c r="G335" i="1"/>
  <c r="H271" i="1"/>
  <c r="H230" i="3" s="1"/>
  <c r="G319" i="1"/>
  <c r="H299" i="1"/>
  <c r="H258" i="3" s="1"/>
  <c r="H308" i="1"/>
  <c r="H267" i="3" s="1"/>
  <c r="H317" i="1"/>
  <c r="H276" i="3" s="1"/>
  <c r="H267" i="1"/>
  <c r="H226" i="3" s="1"/>
  <c r="H275" i="1"/>
  <c r="H234" i="3" s="1"/>
  <c r="G339" i="1"/>
  <c r="G323" i="1"/>
  <c r="G307" i="1"/>
  <c r="H279" i="1"/>
  <c r="H238" i="3" s="1"/>
  <c r="H273" i="1"/>
  <c r="H232" i="3" s="1"/>
  <c r="G313" i="1"/>
  <c r="G291" i="1"/>
  <c r="H260" i="1"/>
  <c r="H219" i="3" s="1"/>
  <c r="G268" i="1"/>
  <c r="G276" i="1"/>
  <c r="G243" i="1"/>
  <c r="H336" i="1"/>
  <c r="H295" i="3" s="1"/>
  <c r="G257" i="1"/>
  <c r="H302" i="1"/>
  <c r="H261" i="3" s="1"/>
  <c r="G270" i="1"/>
  <c r="G295" i="1"/>
  <c r="H285" i="1"/>
  <c r="H244" i="3" s="1"/>
  <c r="G327" i="1"/>
  <c r="H289" i="1"/>
  <c r="H248" i="3" s="1"/>
  <c r="G290" i="1"/>
  <c r="H313" i="1"/>
  <c r="H272" i="3" s="1"/>
  <c r="H316" i="1"/>
  <c r="H275" i="3" s="1"/>
  <c r="G255" i="1"/>
  <c r="G315" i="1"/>
  <c r="G277" i="1"/>
  <c r="H300" i="1"/>
  <c r="H259" i="3" s="1"/>
  <c r="H297" i="1"/>
  <c r="H256" i="3" s="1"/>
  <c r="G317" i="1"/>
  <c r="H306" i="1"/>
  <c r="H265" i="3" s="1"/>
  <c r="H262" i="1"/>
  <c r="H221" i="3" s="1"/>
  <c r="G331" i="1"/>
  <c r="H322" i="1"/>
  <c r="H281" i="3" s="1"/>
  <c r="G288" i="1"/>
  <c r="G333" i="1"/>
  <c r="G299" i="1"/>
  <c r="H333" i="1"/>
  <c r="H292" i="3" s="1"/>
  <c r="H290" i="1"/>
  <c r="H249" i="3" s="1"/>
  <c r="G296" i="1"/>
  <c r="G311" i="1"/>
  <c r="H329" i="1"/>
  <c r="H288" i="3" s="1"/>
  <c r="G308" i="1"/>
  <c r="H328" i="1"/>
  <c r="H287" i="3" s="1"/>
  <c r="H342" i="1"/>
  <c r="H301" i="3" s="1"/>
  <c r="H282" i="1"/>
  <c r="H241" i="3" s="1"/>
  <c r="H277" i="1"/>
  <c r="H236" i="3" s="1"/>
  <c r="H341" i="1"/>
  <c r="H300" i="3" s="1"/>
  <c r="H266" i="1"/>
  <c r="H225" i="3" s="1"/>
  <c r="H321" i="1"/>
  <c r="H280" i="3" s="1"/>
  <c r="H334" i="1"/>
  <c r="H293" i="3" s="1"/>
  <c r="H294" i="1"/>
  <c r="H253" i="3" s="1"/>
  <c r="G271" i="1"/>
  <c r="H304" i="1"/>
  <c r="H263" i="3" s="1"/>
  <c r="H338" i="1"/>
  <c r="H297" i="3" s="1"/>
  <c r="G287" i="1"/>
  <c r="H281" i="1"/>
  <c r="H240" i="3" s="1"/>
  <c r="H327" i="1"/>
  <c r="H286" i="3" s="1"/>
  <c r="I117" i="3" l="1"/>
  <c r="I137" i="3"/>
  <c r="I143" i="3"/>
  <c r="I109" i="3"/>
  <c r="F35" i="4"/>
  <c r="G33" i="4"/>
  <c r="G32" i="4"/>
  <c r="G35" i="4"/>
  <c r="H34" i="4"/>
  <c r="G34" i="4"/>
  <c r="E33" i="4"/>
  <c r="H35" i="4"/>
  <c r="F33" i="4"/>
  <c r="E35" i="4"/>
  <c r="E34" i="4"/>
  <c r="H33" i="4"/>
  <c r="F34" i="4"/>
  <c r="H32" i="4"/>
  <c r="E32" i="4"/>
  <c r="F32" i="4"/>
  <c r="M17" i="4"/>
  <c r="U18" i="4"/>
  <c r="V18" i="4" s="1"/>
  <c r="I200" i="3"/>
  <c r="I105" i="3"/>
  <c r="I196" i="3"/>
  <c r="I147" i="3"/>
  <c r="I106" i="3"/>
  <c r="I114" i="3"/>
  <c r="I108" i="3"/>
  <c r="I128" i="3"/>
  <c r="I115" i="3"/>
  <c r="I104" i="3"/>
  <c r="I113" i="3"/>
  <c r="I168" i="3"/>
  <c r="I111" i="3"/>
  <c r="I185" i="3"/>
  <c r="I120" i="3"/>
  <c r="I107" i="3"/>
  <c r="I118" i="3"/>
  <c r="I110" i="3"/>
  <c r="I174" i="3"/>
  <c r="I167" i="3"/>
  <c r="I103" i="3"/>
  <c r="I177" i="3"/>
  <c r="G267" i="3"/>
  <c r="I308" i="1"/>
  <c r="G247" i="3"/>
  <c r="I288" i="1"/>
  <c r="L288" i="1" s="1"/>
  <c r="G236" i="3"/>
  <c r="I277" i="1"/>
  <c r="L277" i="1" s="1"/>
  <c r="G216" i="3"/>
  <c r="I257" i="1"/>
  <c r="L157" i="1" s="1"/>
  <c r="G227" i="3"/>
  <c r="I268" i="1"/>
  <c r="L68" i="1" s="1"/>
  <c r="G298" i="3"/>
  <c r="I339" i="1"/>
  <c r="L239" i="1" s="1"/>
  <c r="G294" i="3"/>
  <c r="I335" i="1"/>
  <c r="L135" i="1" s="1"/>
  <c r="G222" i="3"/>
  <c r="I263" i="1"/>
  <c r="L63" i="1" s="1"/>
  <c r="G225" i="3"/>
  <c r="I266" i="1"/>
  <c r="L266" i="1" s="1"/>
  <c r="G232" i="3"/>
  <c r="I273" i="1"/>
  <c r="L73" i="1" s="1"/>
  <c r="G273" i="3"/>
  <c r="I314" i="1"/>
  <c r="G238" i="3"/>
  <c r="I279" i="1"/>
  <c r="L179" i="1" s="1"/>
  <c r="G239" i="3"/>
  <c r="I280" i="1"/>
  <c r="G257" i="3"/>
  <c r="I298" i="1"/>
  <c r="L98" i="1" s="1"/>
  <c r="G264" i="3"/>
  <c r="I305" i="1"/>
  <c r="L305" i="1" s="1"/>
  <c r="G296" i="3"/>
  <c r="I337" i="1"/>
  <c r="L237" i="1" s="1"/>
  <c r="G213" i="3"/>
  <c r="I254" i="1"/>
  <c r="L254" i="1" s="1"/>
  <c r="G276" i="3"/>
  <c r="I317" i="1"/>
  <c r="L217" i="1" s="1"/>
  <c r="G249" i="3"/>
  <c r="I290" i="1"/>
  <c r="G287" i="3"/>
  <c r="I328" i="1"/>
  <c r="L228" i="1" s="1"/>
  <c r="G271" i="3"/>
  <c r="I312" i="1"/>
  <c r="G237" i="3"/>
  <c r="I278" i="1"/>
  <c r="L178" i="1" s="1"/>
  <c r="G243" i="3"/>
  <c r="I284" i="1"/>
  <c r="L284" i="1" s="1"/>
  <c r="G263" i="3"/>
  <c r="I304" i="1"/>
  <c r="L104" i="1" s="1"/>
  <c r="G234" i="3"/>
  <c r="I275" i="1"/>
  <c r="L175" i="1" s="1"/>
  <c r="G205" i="3"/>
  <c r="I246" i="1"/>
  <c r="L146" i="1" s="1"/>
  <c r="G242" i="3"/>
  <c r="I283" i="1"/>
  <c r="G270" i="3"/>
  <c r="I311" i="1"/>
  <c r="L211" i="1" s="1"/>
  <c r="G290" i="3"/>
  <c r="I331" i="1"/>
  <c r="L231" i="1" s="1"/>
  <c r="G214" i="3"/>
  <c r="I255" i="1"/>
  <c r="L55" i="1" s="1"/>
  <c r="G202" i="3"/>
  <c r="I243" i="1"/>
  <c r="L143" i="1" s="1"/>
  <c r="G266" i="3"/>
  <c r="I307" i="1"/>
  <c r="G278" i="3"/>
  <c r="I319" i="1"/>
  <c r="L219" i="1" s="1"/>
  <c r="G219" i="3"/>
  <c r="I260" i="1"/>
  <c r="L60" i="1" s="1"/>
  <c r="G280" i="3"/>
  <c r="I321" i="1"/>
  <c r="L221" i="1" s="1"/>
  <c r="G279" i="3"/>
  <c r="I320" i="1"/>
  <c r="L120" i="1" s="1"/>
  <c r="G256" i="3"/>
  <c r="I297" i="1"/>
  <c r="L97" i="1" s="1"/>
  <c r="G260" i="3"/>
  <c r="I301" i="1"/>
  <c r="L101" i="1" s="1"/>
  <c r="G289" i="3"/>
  <c r="I330" i="1"/>
  <c r="G245" i="3"/>
  <c r="I286" i="1"/>
  <c r="L186" i="1" s="1"/>
  <c r="G297" i="3"/>
  <c r="I338" i="1"/>
  <c r="L238" i="1" s="1"/>
  <c r="G220" i="3"/>
  <c r="I261" i="1"/>
  <c r="L61" i="1" s="1"/>
  <c r="G241" i="3"/>
  <c r="I282" i="1"/>
  <c r="L82" i="1" s="1"/>
  <c r="G281" i="3"/>
  <c r="I322" i="1"/>
  <c r="L222" i="1" s="1"/>
  <c r="G285" i="3"/>
  <c r="I326" i="1"/>
  <c r="G269" i="3"/>
  <c r="I310" i="1"/>
  <c r="G208" i="3"/>
  <c r="I249" i="1"/>
  <c r="L249" i="1" s="1"/>
  <c r="G203" i="3"/>
  <c r="I244" i="1"/>
  <c r="L144" i="1" s="1"/>
  <c r="G209" i="3"/>
  <c r="I250" i="1"/>
  <c r="L150" i="1" s="1"/>
  <c r="G215" i="3"/>
  <c r="I256" i="1"/>
  <c r="L156" i="1" s="1"/>
  <c r="G218" i="3"/>
  <c r="I259" i="1"/>
  <c r="L259" i="1" s="1"/>
  <c r="G204" i="3"/>
  <c r="I245" i="1"/>
  <c r="L145" i="1" s="1"/>
  <c r="G268" i="3"/>
  <c r="I309" i="1"/>
  <c r="G224" i="3"/>
  <c r="I265" i="1"/>
  <c r="L165" i="1" s="1"/>
  <c r="G295" i="3"/>
  <c r="I336" i="1"/>
  <c r="G226" i="3"/>
  <c r="I267" i="1"/>
  <c r="L267" i="1" s="1"/>
  <c r="G277" i="3"/>
  <c r="I318" i="1"/>
  <c r="G244" i="3"/>
  <c r="I285" i="1"/>
  <c r="L185" i="1" s="1"/>
  <c r="G248" i="3"/>
  <c r="I289" i="1"/>
  <c r="L289" i="1" s="1"/>
  <c r="G275" i="3"/>
  <c r="I316" i="1"/>
  <c r="L216" i="1" s="1"/>
  <c r="G211" i="3"/>
  <c r="I252" i="1"/>
  <c r="L252" i="1" s="1"/>
  <c r="G293" i="3"/>
  <c r="I334" i="1"/>
  <c r="L134" i="1" s="1"/>
  <c r="G265" i="3"/>
  <c r="I306" i="1"/>
  <c r="L206" i="1" s="1"/>
  <c r="G252" i="3"/>
  <c r="I293" i="1"/>
  <c r="L193" i="1" s="1"/>
  <c r="G217" i="3"/>
  <c r="I258" i="1"/>
  <c r="G274" i="3"/>
  <c r="I315" i="1"/>
  <c r="L315" i="1" s="1"/>
  <c r="G254" i="3"/>
  <c r="I295" i="1"/>
  <c r="G240" i="3"/>
  <c r="I281" i="1"/>
  <c r="L181" i="1" s="1"/>
  <c r="G259" i="3"/>
  <c r="I300" i="1"/>
  <c r="L100" i="1" s="1"/>
  <c r="G283" i="3"/>
  <c r="I324" i="1"/>
  <c r="L124" i="1" s="1"/>
  <c r="G288" i="3"/>
  <c r="I329" i="1"/>
  <c r="L329" i="1" s="1"/>
  <c r="G301" i="3"/>
  <c r="I342" i="1"/>
  <c r="L142" i="1" s="1"/>
  <c r="G221" i="3"/>
  <c r="I262" i="1"/>
  <c r="L162" i="1" s="1"/>
  <c r="G212" i="3"/>
  <c r="I253" i="1"/>
  <c r="L253" i="1" s="1"/>
  <c r="G233" i="3"/>
  <c r="I274" i="1"/>
  <c r="L74" i="1" s="1"/>
  <c r="G230" i="3"/>
  <c r="I271" i="1"/>
  <c r="L171" i="1" s="1"/>
  <c r="G258" i="3"/>
  <c r="I299" i="1"/>
  <c r="L299" i="1" s="1"/>
  <c r="G229" i="3"/>
  <c r="I270" i="1"/>
  <c r="L170" i="1" s="1"/>
  <c r="G250" i="3"/>
  <c r="I291" i="1"/>
  <c r="G246" i="3"/>
  <c r="I287" i="1"/>
  <c r="L87" i="1" s="1"/>
  <c r="G255" i="3"/>
  <c r="I296" i="1"/>
  <c r="G292" i="3"/>
  <c r="I333" i="1"/>
  <c r="L233" i="1" s="1"/>
  <c r="G286" i="3"/>
  <c r="I327" i="1"/>
  <c r="G235" i="3"/>
  <c r="I276" i="1"/>
  <c r="L276" i="1" s="1"/>
  <c r="G272" i="3"/>
  <c r="I313" i="1"/>
  <c r="G282" i="3"/>
  <c r="I323" i="1"/>
  <c r="L223" i="1" s="1"/>
  <c r="G253" i="3"/>
  <c r="I294" i="1"/>
  <c r="L294" i="1" s="1"/>
  <c r="G262" i="3"/>
  <c r="I303" i="1"/>
  <c r="L203" i="1" s="1"/>
  <c r="G251" i="3"/>
  <c r="I292" i="1"/>
  <c r="G299" i="3"/>
  <c r="I340" i="1"/>
  <c r="L240" i="1" s="1"/>
  <c r="G291" i="3"/>
  <c r="I332" i="1"/>
  <c r="G284" i="3"/>
  <c r="I325" i="1"/>
  <c r="L325" i="1" s="1"/>
  <c r="G231" i="3"/>
  <c r="I272" i="1"/>
  <c r="G228" i="3"/>
  <c r="I269" i="1"/>
  <c r="L69" i="1" s="1"/>
  <c r="G206" i="3"/>
  <c r="I247" i="1"/>
  <c r="G207" i="3"/>
  <c r="I248" i="1"/>
  <c r="L248" i="1" s="1"/>
  <c r="G261" i="3"/>
  <c r="I302" i="1"/>
  <c r="G210" i="3"/>
  <c r="I251" i="1"/>
  <c r="L251" i="1" s="1"/>
  <c r="G223" i="3"/>
  <c r="I264" i="1"/>
  <c r="G300" i="3"/>
  <c r="I341" i="1"/>
  <c r="L141" i="1" s="1"/>
  <c r="I165" i="3"/>
  <c r="I186" i="3"/>
  <c r="I170" i="3"/>
  <c r="I163" i="3"/>
  <c r="I162" i="3"/>
  <c r="I180" i="3"/>
  <c r="I141" i="3"/>
  <c r="I152" i="3"/>
  <c r="I160" i="3"/>
  <c r="I183" i="3"/>
  <c r="I142" i="3"/>
  <c r="I155" i="3"/>
  <c r="I178" i="3"/>
  <c r="I156" i="3"/>
  <c r="I172" i="3"/>
  <c r="I116" i="3"/>
  <c r="I153" i="3"/>
  <c r="I138" i="3"/>
  <c r="I198" i="3"/>
  <c r="I129" i="3"/>
  <c r="I184" i="3"/>
  <c r="I145" i="3"/>
  <c r="I134" i="3"/>
  <c r="I150" i="3"/>
  <c r="I169" i="3"/>
  <c r="I201" i="3"/>
  <c r="I133" i="3"/>
  <c r="I123" i="3"/>
  <c r="I157" i="3"/>
  <c r="I182" i="3"/>
  <c r="I191" i="3"/>
  <c r="I188" i="3"/>
  <c r="I171" i="3"/>
  <c r="I154" i="3"/>
  <c r="I139" i="3"/>
  <c r="I179" i="3"/>
  <c r="I136" i="3"/>
  <c r="I149" i="3"/>
  <c r="I132" i="3"/>
  <c r="I127" i="3"/>
  <c r="I189" i="3"/>
  <c r="I119" i="3"/>
  <c r="I148" i="3"/>
  <c r="I158" i="3"/>
  <c r="I193" i="3"/>
  <c r="I159" i="3"/>
  <c r="I102" i="3"/>
  <c r="I176" i="3"/>
  <c r="I187" i="3"/>
  <c r="I164" i="3"/>
  <c r="I125" i="3"/>
  <c r="I199" i="3"/>
  <c r="I121" i="3"/>
  <c r="I175" i="3"/>
  <c r="I112" i="3"/>
  <c r="I151" i="3"/>
  <c r="I195" i="3"/>
  <c r="I190" i="3"/>
  <c r="I126" i="3"/>
  <c r="I130" i="3"/>
  <c r="I194" i="3"/>
  <c r="I140" i="3"/>
  <c r="I181" i="3"/>
  <c r="I166" i="3"/>
  <c r="I192" i="3"/>
  <c r="I144" i="3"/>
  <c r="I135" i="3"/>
  <c r="I146" i="3"/>
  <c r="I122" i="3"/>
  <c r="I161" i="3"/>
  <c r="I124" i="3"/>
  <c r="I131" i="3"/>
  <c r="I173" i="3"/>
  <c r="I197" i="3"/>
  <c r="L76" i="1" l="1"/>
  <c r="L35" i="3" s="1"/>
  <c r="L161" i="1"/>
  <c r="L120" i="3" s="1"/>
  <c r="L176" i="1"/>
  <c r="L135" i="3" s="1"/>
  <c r="L241" i="1"/>
  <c r="L167" i="1"/>
  <c r="L126" i="3" s="1"/>
  <c r="L137" i="1"/>
  <c r="L96" i="3" s="1"/>
  <c r="L111" i="1"/>
  <c r="L70" i="3" s="1"/>
  <c r="L139" i="1"/>
  <c r="L98" i="3" s="1"/>
  <c r="L140" i="1"/>
  <c r="L99" i="3" s="1"/>
  <c r="L65" i="1"/>
  <c r="L24" i="3" s="1"/>
  <c r="L56" i="1"/>
  <c r="L15" i="3" s="1"/>
  <c r="L198" i="1"/>
  <c r="L157" i="3" s="1"/>
  <c r="L117" i="1"/>
  <c r="L76" i="3" s="1"/>
  <c r="L86" i="1"/>
  <c r="L45" i="3" s="1"/>
  <c r="L125" i="1"/>
  <c r="L84" i="3" s="1"/>
  <c r="L160" i="1"/>
  <c r="L119" i="3" s="1"/>
  <c r="L151" i="1"/>
  <c r="L110" i="3" s="1"/>
  <c r="L204" i="1"/>
  <c r="L163" i="3" s="1"/>
  <c r="L225" i="1"/>
  <c r="L184" i="3" s="1"/>
  <c r="L220" i="1"/>
  <c r="L179" i="3" s="1"/>
  <c r="L169" i="1"/>
  <c r="L128" i="3" s="1"/>
  <c r="L45" i="1"/>
  <c r="L4" i="3" s="1"/>
  <c r="L115" i="1"/>
  <c r="L74" i="3" s="1"/>
  <c r="L133" i="1"/>
  <c r="L92" i="3" s="1"/>
  <c r="L163" i="1"/>
  <c r="L224" i="1"/>
  <c r="L183" i="3" s="1"/>
  <c r="L313" i="1"/>
  <c r="L272" i="3" s="1"/>
  <c r="L327" i="1"/>
  <c r="L286" i="3" s="1"/>
  <c r="L296" i="1"/>
  <c r="L255" i="3" s="1"/>
  <c r="L96" i="1"/>
  <c r="L55" i="3" s="1"/>
  <c r="L291" i="1"/>
  <c r="L250" i="3" s="1"/>
  <c r="L318" i="1"/>
  <c r="L277" i="3" s="1"/>
  <c r="L336" i="1"/>
  <c r="L295" i="3" s="1"/>
  <c r="L309" i="1"/>
  <c r="L268" i="3" s="1"/>
  <c r="L280" i="1"/>
  <c r="L239" i="3" s="1"/>
  <c r="L80" i="1"/>
  <c r="L39" i="3" s="1"/>
  <c r="L314" i="1"/>
  <c r="L273" i="3" s="1"/>
  <c r="L84" i="1"/>
  <c r="L43" i="3" s="1"/>
  <c r="L182" i="1"/>
  <c r="L141" i="3" s="1"/>
  <c r="L114" i="1"/>
  <c r="L73" i="3" s="1"/>
  <c r="L174" i="1"/>
  <c r="L133" i="3" s="1"/>
  <c r="L213" i="1"/>
  <c r="L172" i="3" s="1"/>
  <c r="L121" i="1"/>
  <c r="L80" i="3" s="1"/>
  <c r="L66" i="1"/>
  <c r="L25" i="3" s="1"/>
  <c r="L264" i="1"/>
  <c r="L223" i="3" s="1"/>
  <c r="L302" i="1"/>
  <c r="L261" i="3" s="1"/>
  <c r="L247" i="1"/>
  <c r="L206" i="3" s="1"/>
  <c r="L272" i="1"/>
  <c r="L231" i="3" s="1"/>
  <c r="L332" i="1"/>
  <c r="L291" i="3" s="1"/>
  <c r="L292" i="1"/>
  <c r="L251" i="3" s="1"/>
  <c r="L300" i="1"/>
  <c r="L259" i="3" s="1"/>
  <c r="L295" i="1"/>
  <c r="L254" i="3" s="1"/>
  <c r="L258" i="1"/>
  <c r="L217" i="3" s="1"/>
  <c r="L306" i="1"/>
  <c r="L265" i="3" s="1"/>
  <c r="L312" i="1"/>
  <c r="L271" i="3" s="1"/>
  <c r="L290" i="1"/>
  <c r="L249" i="3" s="1"/>
  <c r="L58" i="1"/>
  <c r="L17" i="3" s="1"/>
  <c r="L202" i="1"/>
  <c r="L161" i="3" s="1"/>
  <c r="L149" i="1"/>
  <c r="L108" i="3" s="1"/>
  <c r="L113" i="1"/>
  <c r="L72" i="3" s="1"/>
  <c r="L47" i="1"/>
  <c r="L6" i="3" s="1"/>
  <c r="L196" i="1"/>
  <c r="L155" i="3" s="1"/>
  <c r="L94" i="1"/>
  <c r="L53" i="3" s="1"/>
  <c r="L194" i="1"/>
  <c r="L153" i="3" s="1"/>
  <c r="L190" i="1"/>
  <c r="L149" i="3" s="1"/>
  <c r="L236" i="1"/>
  <c r="L195" i="3" s="1"/>
  <c r="L168" i="1"/>
  <c r="L127" i="3" s="1"/>
  <c r="L232" i="1"/>
  <c r="L191" i="3" s="1"/>
  <c r="L199" i="1"/>
  <c r="L158" i="3" s="1"/>
  <c r="L89" i="1"/>
  <c r="L48" i="3" s="1"/>
  <c r="L118" i="1"/>
  <c r="L77" i="3" s="1"/>
  <c r="L200" i="3"/>
  <c r="L341" i="1"/>
  <c r="L300" i="3" s="1"/>
  <c r="L269" i="1"/>
  <c r="L228" i="3" s="1"/>
  <c r="L333" i="1"/>
  <c r="L292" i="3" s="1"/>
  <c r="L287" i="1"/>
  <c r="L246" i="3" s="1"/>
  <c r="L129" i="3"/>
  <c r="L270" i="1"/>
  <c r="L229" i="3" s="1"/>
  <c r="L271" i="1"/>
  <c r="L230" i="3" s="1"/>
  <c r="L293" i="1"/>
  <c r="L252" i="3" s="1"/>
  <c r="L334" i="1"/>
  <c r="L293" i="3" s="1"/>
  <c r="L316" i="1"/>
  <c r="L275" i="3" s="1"/>
  <c r="L285" i="1"/>
  <c r="L244" i="3" s="1"/>
  <c r="L112" i="1"/>
  <c r="L71" i="3" s="1"/>
  <c r="L122" i="1"/>
  <c r="L81" i="3" s="1"/>
  <c r="L106" i="1"/>
  <c r="L65" i="3" s="1"/>
  <c r="L71" i="1"/>
  <c r="L30" i="3" s="1"/>
  <c r="L105" i="1"/>
  <c r="L64" i="3" s="1"/>
  <c r="L184" i="1"/>
  <c r="L143" i="3" s="1"/>
  <c r="L180" i="1"/>
  <c r="L139" i="3" s="1"/>
  <c r="L148" i="1"/>
  <c r="L107" i="3" s="1"/>
  <c r="L152" i="1"/>
  <c r="L111" i="3" s="1"/>
  <c r="L201" i="1"/>
  <c r="L160" i="3" s="1"/>
  <c r="L212" i="1"/>
  <c r="L171" i="3" s="1"/>
  <c r="L95" i="1"/>
  <c r="L54" i="3" s="1"/>
  <c r="L81" i="1"/>
  <c r="L40" i="3" s="1"/>
  <c r="L136" i="1"/>
  <c r="L95" i="3" s="1"/>
  <c r="L166" i="1"/>
  <c r="L125" i="3" s="1"/>
  <c r="L205" i="1"/>
  <c r="L164" i="3" s="1"/>
  <c r="L235" i="1"/>
  <c r="L194" i="3" s="1"/>
  <c r="L200" i="1"/>
  <c r="L159" i="3" s="1"/>
  <c r="L53" i="1"/>
  <c r="L12" i="3" s="1"/>
  <c r="L154" i="1"/>
  <c r="L113" i="3" s="1"/>
  <c r="L234" i="1"/>
  <c r="L193" i="3" s="1"/>
  <c r="L214" i="1"/>
  <c r="L173" i="3" s="1"/>
  <c r="L147" i="1"/>
  <c r="L106" i="3" s="1"/>
  <c r="L102" i="1"/>
  <c r="L61" i="3" s="1"/>
  <c r="L49" i="1"/>
  <c r="L8" i="3" s="1"/>
  <c r="L88" i="1"/>
  <c r="L47" i="3" s="1"/>
  <c r="L52" i="1"/>
  <c r="L11" i="3" s="1"/>
  <c r="L93" i="1"/>
  <c r="L52" i="3" s="1"/>
  <c r="L85" i="1"/>
  <c r="L44" i="3" s="1"/>
  <c r="L51" i="1"/>
  <c r="L10" i="3" s="1"/>
  <c r="L274" i="1"/>
  <c r="L233" i="3" s="1"/>
  <c r="L262" i="1"/>
  <c r="L221" i="3" s="1"/>
  <c r="L62" i="1"/>
  <c r="L21" i="3" s="1"/>
  <c r="L250" i="1"/>
  <c r="L209" i="3" s="1"/>
  <c r="L50" i="1"/>
  <c r="L9" i="3" s="1"/>
  <c r="L326" i="1"/>
  <c r="L285" i="3" s="1"/>
  <c r="L282" i="1"/>
  <c r="L241" i="3" s="1"/>
  <c r="L338" i="1"/>
  <c r="L297" i="3" s="1"/>
  <c r="L330" i="1"/>
  <c r="L289" i="3" s="1"/>
  <c r="L130" i="1"/>
  <c r="L89" i="3" s="1"/>
  <c r="L297" i="1"/>
  <c r="L256" i="3" s="1"/>
  <c r="L180" i="3"/>
  <c r="L321" i="1"/>
  <c r="L280" i="3" s="1"/>
  <c r="L319" i="1"/>
  <c r="L278" i="3" s="1"/>
  <c r="L43" i="1"/>
  <c r="L2" i="3" s="1"/>
  <c r="L243" i="1"/>
  <c r="L202" i="3" s="1"/>
  <c r="L331" i="1"/>
  <c r="L290" i="3" s="1"/>
  <c r="L283" i="1"/>
  <c r="L242" i="3" s="1"/>
  <c r="L275" i="1"/>
  <c r="L234" i="3" s="1"/>
  <c r="L94" i="3"/>
  <c r="L335" i="1"/>
  <c r="L294" i="3" s="1"/>
  <c r="L27" i="3"/>
  <c r="L268" i="1"/>
  <c r="L227" i="3" s="1"/>
  <c r="L308" i="1"/>
  <c r="L267" i="3" s="1"/>
  <c r="L131" i="1"/>
  <c r="L90" i="3" s="1"/>
  <c r="L158" i="1"/>
  <c r="L117" i="3" s="1"/>
  <c r="L197" i="1"/>
  <c r="L156" i="3" s="1"/>
  <c r="L177" i="1"/>
  <c r="L136" i="3" s="1"/>
  <c r="L109" i="1"/>
  <c r="L68" i="3" s="1"/>
  <c r="L108" i="1"/>
  <c r="L67" i="3" s="1"/>
  <c r="L54" i="1"/>
  <c r="L13" i="3" s="1"/>
  <c r="L99" i="1"/>
  <c r="L58" i="3" s="1"/>
  <c r="L91" i="1"/>
  <c r="L50" i="3" s="1"/>
  <c r="L340" i="1"/>
  <c r="L299" i="3" s="1"/>
  <c r="L162" i="3"/>
  <c r="L303" i="1"/>
  <c r="L262" i="3" s="1"/>
  <c r="L323" i="1"/>
  <c r="L282" i="3" s="1"/>
  <c r="L123" i="1"/>
  <c r="L82" i="3" s="1"/>
  <c r="L342" i="1"/>
  <c r="L301" i="3" s="1"/>
  <c r="L83" i="3"/>
  <c r="L324" i="1"/>
  <c r="L283" i="3" s="1"/>
  <c r="L281" i="1"/>
  <c r="L240" i="3" s="1"/>
  <c r="L265" i="1"/>
  <c r="L224" i="3" s="1"/>
  <c r="L104" i="3"/>
  <c r="L245" i="1"/>
  <c r="L204" i="3" s="1"/>
  <c r="L115" i="3"/>
  <c r="L256" i="1"/>
  <c r="L215" i="3" s="1"/>
  <c r="L103" i="3"/>
  <c r="L244" i="1"/>
  <c r="L203" i="3" s="1"/>
  <c r="L44" i="1"/>
  <c r="L3" i="3" s="1"/>
  <c r="L310" i="1"/>
  <c r="L269" i="3" s="1"/>
  <c r="L181" i="3"/>
  <c r="L322" i="1"/>
  <c r="L281" i="3" s="1"/>
  <c r="L261" i="1"/>
  <c r="L220" i="3" s="1"/>
  <c r="L145" i="3"/>
  <c r="L286" i="1"/>
  <c r="L245" i="3" s="1"/>
  <c r="L301" i="1"/>
  <c r="L260" i="3" s="1"/>
  <c r="L320" i="1"/>
  <c r="L279" i="3" s="1"/>
  <c r="L19" i="3"/>
  <c r="L260" i="1"/>
  <c r="L219" i="3" s="1"/>
  <c r="L307" i="1"/>
  <c r="L266" i="3" s="1"/>
  <c r="L255" i="1"/>
  <c r="L214" i="3" s="1"/>
  <c r="L170" i="3"/>
  <c r="L311" i="1"/>
  <c r="L270" i="3" s="1"/>
  <c r="L246" i="1"/>
  <c r="L205" i="3" s="1"/>
  <c r="L304" i="1"/>
  <c r="L263" i="3" s="1"/>
  <c r="L278" i="1"/>
  <c r="L237" i="3" s="1"/>
  <c r="L328" i="1"/>
  <c r="L287" i="3" s="1"/>
  <c r="L128" i="1"/>
  <c r="L87" i="3" s="1"/>
  <c r="L317" i="1"/>
  <c r="L276" i="3" s="1"/>
  <c r="L337" i="1"/>
  <c r="L296" i="3" s="1"/>
  <c r="L298" i="1"/>
  <c r="L257" i="3" s="1"/>
  <c r="L138" i="3"/>
  <c r="L279" i="1"/>
  <c r="L238" i="3" s="1"/>
  <c r="L273" i="1"/>
  <c r="L232" i="3" s="1"/>
  <c r="L122" i="3"/>
  <c r="L263" i="1"/>
  <c r="L222" i="3" s="1"/>
  <c r="L339" i="1"/>
  <c r="L298" i="3" s="1"/>
  <c r="L257" i="1"/>
  <c r="L216" i="3" s="1"/>
  <c r="L57" i="1"/>
  <c r="L16" i="3" s="1"/>
  <c r="L92" i="1"/>
  <c r="L51" i="3" s="1"/>
  <c r="L48" i="1"/>
  <c r="L7" i="3" s="1"/>
  <c r="L64" i="1"/>
  <c r="L23" i="3" s="1"/>
  <c r="L116" i="1"/>
  <c r="L75" i="3" s="1"/>
  <c r="L119" i="1"/>
  <c r="L78" i="3" s="1"/>
  <c r="L127" i="1"/>
  <c r="L86" i="3" s="1"/>
  <c r="L183" i="1"/>
  <c r="L142" i="3" s="1"/>
  <c r="L187" i="1"/>
  <c r="L146" i="3" s="1"/>
  <c r="L207" i="1"/>
  <c r="L166" i="3" s="1"/>
  <c r="L218" i="1"/>
  <c r="L177" i="3" s="1"/>
  <c r="L208" i="1"/>
  <c r="L167" i="3" s="1"/>
  <c r="L192" i="1"/>
  <c r="L151" i="3" s="1"/>
  <c r="L242" i="1"/>
  <c r="L201" i="3" s="1"/>
  <c r="L90" i="1"/>
  <c r="L49" i="3" s="1"/>
  <c r="L209" i="1"/>
  <c r="L168" i="3" s="1"/>
  <c r="L164" i="1"/>
  <c r="L123" i="3" s="1"/>
  <c r="L189" i="1"/>
  <c r="L148" i="3" s="1"/>
  <c r="L155" i="1"/>
  <c r="L114" i="3" s="1"/>
  <c r="L188" i="1"/>
  <c r="L147" i="3" s="1"/>
  <c r="L72" i="1"/>
  <c r="L31" i="3" s="1"/>
  <c r="L138" i="1"/>
  <c r="L97" i="3" s="1"/>
  <c r="L77" i="1"/>
  <c r="L36" i="3" s="1"/>
  <c r="L172" i="1"/>
  <c r="L131" i="3" s="1"/>
  <c r="L195" i="1"/>
  <c r="L154" i="3" s="1"/>
  <c r="L230" i="1"/>
  <c r="L189" i="3" s="1"/>
  <c r="L215" i="1"/>
  <c r="L174" i="3" s="1"/>
  <c r="L159" i="1"/>
  <c r="L118" i="3" s="1"/>
  <c r="L226" i="1"/>
  <c r="L185" i="3" s="1"/>
  <c r="L229" i="1"/>
  <c r="L188" i="3" s="1"/>
  <c r="L191" i="1"/>
  <c r="L150" i="3" s="1"/>
  <c r="L110" i="1"/>
  <c r="L69" i="3" s="1"/>
  <c r="L70" i="1"/>
  <c r="L29" i="3" s="1"/>
  <c r="L227" i="1"/>
  <c r="L186" i="3" s="1"/>
  <c r="L153" i="1"/>
  <c r="L112" i="3" s="1"/>
  <c r="L173" i="1"/>
  <c r="L132" i="3" s="1"/>
  <c r="L210" i="1"/>
  <c r="L169" i="3" s="1"/>
  <c r="L67" i="1"/>
  <c r="L26" i="3" s="1"/>
  <c r="L129" i="1"/>
  <c r="L88" i="3" s="1"/>
  <c r="L79" i="1"/>
  <c r="L38" i="3" s="1"/>
  <c r="L132" i="1"/>
  <c r="L91" i="3" s="1"/>
  <c r="L75" i="1"/>
  <c r="L34" i="3" s="1"/>
  <c r="L46" i="1"/>
  <c r="L5" i="3" s="1"/>
  <c r="L83" i="1"/>
  <c r="L42" i="3" s="1"/>
  <c r="L107" i="1"/>
  <c r="L66" i="3" s="1"/>
  <c r="L78" i="1"/>
  <c r="L37" i="3" s="1"/>
  <c r="L103" i="1"/>
  <c r="L62" i="3" s="1"/>
  <c r="L59" i="1"/>
  <c r="L18" i="3" s="1"/>
  <c r="L126" i="1"/>
  <c r="L85" i="3" s="1"/>
  <c r="O35" i="4"/>
  <c r="N33" i="4"/>
  <c r="Q34" i="4"/>
  <c r="N34" i="4"/>
  <c r="N35" i="4"/>
  <c r="Q35" i="4"/>
  <c r="Q33" i="4"/>
  <c r="P33" i="4"/>
  <c r="O33" i="4"/>
  <c r="P35" i="4"/>
  <c r="P34" i="4"/>
  <c r="O34" i="4"/>
  <c r="Q32" i="4"/>
  <c r="P32" i="4"/>
  <c r="O32" i="4"/>
  <c r="N32" i="4"/>
  <c r="N27" i="4"/>
  <c r="P27" i="4"/>
  <c r="P25" i="4"/>
  <c r="O25" i="4"/>
  <c r="O26" i="4"/>
  <c r="N25" i="4"/>
  <c r="Q26" i="4"/>
  <c r="O24" i="4"/>
  <c r="Q25" i="4"/>
  <c r="Q27" i="4"/>
  <c r="P26" i="4"/>
  <c r="O27" i="4"/>
  <c r="N26" i="4"/>
  <c r="P24" i="4"/>
  <c r="N24" i="4"/>
  <c r="V17" i="4"/>
  <c r="L198" i="3"/>
  <c r="L22" i="3"/>
  <c r="L284" i="3"/>
  <c r="J176" i="1"/>
  <c r="K176" i="1" s="1"/>
  <c r="K135" i="3" s="1"/>
  <c r="L235" i="3"/>
  <c r="I212" i="3"/>
  <c r="L212" i="3"/>
  <c r="L274" i="3"/>
  <c r="L144" i="3"/>
  <c r="L187" i="3"/>
  <c r="L79" i="3"/>
  <c r="L14" i="3"/>
  <c r="L175" i="3"/>
  <c r="L134" i="3"/>
  <c r="L33" i="3"/>
  <c r="L46" i="3"/>
  <c r="J196" i="1"/>
  <c r="K196" i="1" s="1"/>
  <c r="K155" i="3" s="1"/>
  <c r="J99" i="1"/>
  <c r="K99" i="1" s="1"/>
  <c r="K58" i="3" s="1"/>
  <c r="L258" i="3"/>
  <c r="I211" i="3"/>
  <c r="L211" i="3"/>
  <c r="J89" i="1"/>
  <c r="K89" i="1" s="1"/>
  <c r="K48" i="3" s="1"/>
  <c r="L248" i="3"/>
  <c r="J259" i="1"/>
  <c r="K259" i="1" s="1"/>
  <c r="K218" i="3" s="1"/>
  <c r="L218" i="3"/>
  <c r="J150" i="1"/>
  <c r="K150" i="1" s="1"/>
  <c r="K109" i="3" s="1"/>
  <c r="I208" i="3"/>
  <c r="L208" i="3"/>
  <c r="J126" i="1"/>
  <c r="K126" i="1" s="1"/>
  <c r="K85" i="3" s="1"/>
  <c r="J243" i="1"/>
  <c r="K243" i="1" s="1"/>
  <c r="K202" i="3" s="1"/>
  <c r="I213" i="3"/>
  <c r="L213" i="3"/>
  <c r="J205" i="1"/>
  <c r="K205" i="1" s="1"/>
  <c r="K164" i="3" s="1"/>
  <c r="L264" i="3"/>
  <c r="J180" i="1"/>
  <c r="K180" i="1" s="1"/>
  <c r="K139" i="3" s="1"/>
  <c r="J114" i="1"/>
  <c r="K114" i="1" s="1"/>
  <c r="K73" i="3" s="1"/>
  <c r="J166" i="1"/>
  <c r="K166" i="1" s="1"/>
  <c r="K125" i="3" s="1"/>
  <c r="L225" i="3"/>
  <c r="J235" i="1"/>
  <c r="K235" i="1" s="1"/>
  <c r="K194" i="3" s="1"/>
  <c r="J168" i="1"/>
  <c r="K168" i="1" s="1"/>
  <c r="K127" i="3" s="1"/>
  <c r="J277" i="1"/>
  <c r="K277" i="1" s="1"/>
  <c r="K236" i="3" s="1"/>
  <c r="L236" i="3"/>
  <c r="L63" i="3"/>
  <c r="L101" i="3"/>
  <c r="L192" i="3"/>
  <c r="L152" i="3"/>
  <c r="L140" i="3"/>
  <c r="L28" i="3"/>
  <c r="L199" i="3"/>
  <c r="L165" i="3"/>
  <c r="L196" i="3"/>
  <c r="L20" i="3"/>
  <c r="L60" i="3"/>
  <c r="L253" i="3"/>
  <c r="J62" i="1"/>
  <c r="K62" i="1" s="1"/>
  <c r="K21" i="3" s="1"/>
  <c r="L288" i="3"/>
  <c r="J200" i="1"/>
  <c r="K200" i="1" s="1"/>
  <c r="K159" i="3" s="1"/>
  <c r="L59" i="3"/>
  <c r="J95" i="1"/>
  <c r="K95" i="1" s="1"/>
  <c r="K54" i="3" s="1"/>
  <c r="J58" i="1"/>
  <c r="K58" i="1" s="1"/>
  <c r="K17" i="3" s="1"/>
  <c r="J236" i="1"/>
  <c r="K236" i="1" s="1"/>
  <c r="K195" i="3" s="1"/>
  <c r="J230" i="1"/>
  <c r="K230" i="1" s="1"/>
  <c r="K189" i="3" s="1"/>
  <c r="J197" i="1"/>
  <c r="K197" i="1" s="1"/>
  <c r="K156" i="3" s="1"/>
  <c r="L56" i="3"/>
  <c r="I243" i="3"/>
  <c r="L243" i="3"/>
  <c r="L182" i="3"/>
  <c r="L102" i="3"/>
  <c r="L121" i="3"/>
  <c r="L176" i="3"/>
  <c r="L197" i="3"/>
  <c r="J147" i="1"/>
  <c r="K147" i="1" s="1"/>
  <c r="K106" i="3" s="1"/>
  <c r="L100" i="3"/>
  <c r="J51" i="1"/>
  <c r="K51" i="1" s="1"/>
  <c r="K10" i="3" s="1"/>
  <c r="L210" i="3"/>
  <c r="J48" i="1"/>
  <c r="K48" i="1" s="1"/>
  <c r="K7" i="3" s="1"/>
  <c r="L207" i="3"/>
  <c r="J124" i="1"/>
  <c r="K124" i="1" s="1"/>
  <c r="K83" i="3" s="1"/>
  <c r="J185" i="1"/>
  <c r="K185" i="1" s="1"/>
  <c r="K144" i="3" s="1"/>
  <c r="J167" i="1"/>
  <c r="K167" i="1" s="1"/>
  <c r="K126" i="3" s="1"/>
  <c r="L226" i="3"/>
  <c r="J165" i="1"/>
  <c r="K165" i="1" s="1"/>
  <c r="K124" i="3" s="1"/>
  <c r="J145" i="1"/>
  <c r="K145" i="1" s="1"/>
  <c r="K104" i="3" s="1"/>
  <c r="J56" i="1"/>
  <c r="K56" i="1" s="1"/>
  <c r="K15" i="3" s="1"/>
  <c r="J144" i="1"/>
  <c r="K144" i="1" s="1"/>
  <c r="K103" i="3" s="1"/>
  <c r="J110" i="1"/>
  <c r="K110" i="1" s="1"/>
  <c r="K69" i="3" s="1"/>
  <c r="J61" i="1"/>
  <c r="K61" i="1" s="1"/>
  <c r="K20" i="3" s="1"/>
  <c r="J86" i="1"/>
  <c r="K86" i="1" s="1"/>
  <c r="K45" i="3" s="1"/>
  <c r="J320" i="1"/>
  <c r="K320" i="1" s="1"/>
  <c r="K279" i="3" s="1"/>
  <c r="J160" i="1"/>
  <c r="K160" i="1" s="1"/>
  <c r="K119" i="3" s="1"/>
  <c r="I205" i="3"/>
  <c r="J204" i="1"/>
  <c r="K204" i="1" s="1"/>
  <c r="K163" i="3" s="1"/>
  <c r="J179" i="1"/>
  <c r="K179" i="1" s="1"/>
  <c r="K138" i="3" s="1"/>
  <c r="L32" i="3"/>
  <c r="J163" i="1"/>
  <c r="K163" i="1" s="1"/>
  <c r="K122" i="3" s="1"/>
  <c r="L247" i="3"/>
  <c r="L57" i="3"/>
  <c r="L93" i="3"/>
  <c r="L178" i="3"/>
  <c r="L109" i="3"/>
  <c r="L130" i="3"/>
  <c r="L137" i="3"/>
  <c r="L124" i="3"/>
  <c r="L116" i="3"/>
  <c r="L41" i="3"/>
  <c r="L190" i="3"/>
  <c r="L105" i="3"/>
  <c r="J258" i="1"/>
  <c r="K258" i="1" s="1"/>
  <c r="I217" i="3"/>
  <c r="I206" i="3"/>
  <c r="J158" i="1"/>
  <c r="K158" i="1" s="1"/>
  <c r="J54" i="1"/>
  <c r="K54" i="1" s="1"/>
  <c r="J245" i="1"/>
  <c r="K245" i="1" s="1"/>
  <c r="J45" i="1"/>
  <c r="K45" i="1" s="1"/>
  <c r="I204" i="3"/>
  <c r="J156" i="1"/>
  <c r="K156" i="1" s="1"/>
  <c r="J53" i="1"/>
  <c r="K53" i="1" s="1"/>
  <c r="J251" i="1"/>
  <c r="K251" i="1" s="1"/>
  <c r="I203" i="3"/>
  <c r="J154" i="1"/>
  <c r="K154" i="1" s="1"/>
  <c r="J254" i="1"/>
  <c r="K254" i="1" s="1"/>
  <c r="J326" i="1"/>
  <c r="K326" i="1" s="1"/>
  <c r="J247" i="1"/>
  <c r="K247" i="1" s="1"/>
  <c r="I207" i="3"/>
  <c r="J47" i="1"/>
  <c r="K47" i="1" s="1"/>
  <c r="J148" i="1"/>
  <c r="K148" i="1" s="1"/>
  <c r="J286" i="1"/>
  <c r="K286" i="1" s="1"/>
  <c r="J59" i="1"/>
  <c r="K59" i="1" s="1"/>
  <c r="J244" i="1"/>
  <c r="K244" i="1" s="1"/>
  <c r="J44" i="1"/>
  <c r="K44" i="1" s="1"/>
  <c r="J256" i="1"/>
  <c r="K256" i="1" s="1"/>
  <c r="J152" i="1"/>
  <c r="K152" i="1" s="1"/>
  <c r="I218" i="3"/>
  <c r="I215" i="3"/>
  <c r="I245" i="3"/>
  <c r="J186" i="1"/>
  <c r="K186" i="1" s="1"/>
  <c r="J214" i="1"/>
  <c r="K214" i="1" s="1"/>
  <c r="I210" i="3"/>
  <c r="J49" i="1"/>
  <c r="K49" i="1" s="1"/>
  <c r="J153" i="1"/>
  <c r="K153" i="1" s="1"/>
  <c r="J149" i="1"/>
  <c r="K149" i="1" s="1"/>
  <c r="J249" i="1"/>
  <c r="K249" i="1" s="1"/>
  <c r="J253" i="1"/>
  <c r="K253" i="1" s="1"/>
  <c r="J151" i="1"/>
  <c r="K151" i="1" s="1"/>
  <c r="J52" i="1"/>
  <c r="K52" i="1" s="1"/>
  <c r="J310" i="1"/>
  <c r="K310" i="1" s="1"/>
  <c r="J50" i="1"/>
  <c r="K50" i="1" s="1"/>
  <c r="J130" i="1"/>
  <c r="K130" i="1" s="1"/>
  <c r="J305" i="1"/>
  <c r="K305" i="1" s="1"/>
  <c r="J146" i="1"/>
  <c r="K146" i="1" s="1"/>
  <c r="I264" i="3"/>
  <c r="J46" i="1"/>
  <c r="K46" i="1" s="1"/>
  <c r="J284" i="1"/>
  <c r="K284" i="1" s="1"/>
  <c r="J250" i="1"/>
  <c r="K250" i="1" s="1"/>
  <c r="J246" i="1"/>
  <c r="K246" i="1" s="1"/>
  <c r="J252" i="1"/>
  <c r="K252" i="1" s="1"/>
  <c r="J105" i="1"/>
  <c r="K105" i="1" s="1"/>
  <c r="J159" i="1"/>
  <c r="K159" i="1" s="1"/>
  <c r="I209" i="3"/>
  <c r="J324" i="1"/>
  <c r="K324" i="1" s="1"/>
  <c r="J224" i="1"/>
  <c r="K224" i="1" s="1"/>
  <c r="J248" i="1"/>
  <c r="K248" i="1" s="1"/>
  <c r="I283" i="3"/>
  <c r="I285" i="3"/>
  <c r="J161" i="1"/>
  <c r="K161" i="1" s="1"/>
  <c r="J261" i="1"/>
  <c r="K261" i="1" s="1"/>
  <c r="J226" i="1"/>
  <c r="K226" i="1" s="1"/>
  <c r="I220" i="3"/>
  <c r="I269" i="3"/>
  <c r="J210" i="1"/>
  <c r="K210" i="1" s="1"/>
  <c r="J199" i="1"/>
  <c r="K199" i="1" s="1"/>
  <c r="J68" i="1"/>
  <c r="K68" i="1" s="1"/>
  <c r="J143" i="1"/>
  <c r="K143" i="1" s="1"/>
  <c r="J162" i="1"/>
  <c r="K162" i="1" s="1"/>
  <c r="J195" i="1"/>
  <c r="K195" i="1" s="1"/>
  <c r="J314" i="1"/>
  <c r="K314" i="1" s="1"/>
  <c r="J60" i="1"/>
  <c r="K60" i="1" s="1"/>
  <c r="J189" i="1"/>
  <c r="K189" i="1" s="1"/>
  <c r="J177" i="1"/>
  <c r="K177" i="1" s="1"/>
  <c r="I273" i="3"/>
  <c r="J120" i="1"/>
  <c r="K120" i="1" s="1"/>
  <c r="J77" i="1"/>
  <c r="K77" i="1" s="1"/>
  <c r="J84" i="1"/>
  <c r="K84" i="1" s="1"/>
  <c r="J184" i="1"/>
  <c r="K184" i="1" s="1"/>
  <c r="J334" i="1"/>
  <c r="K334" i="1" s="1"/>
  <c r="J134" i="1"/>
  <c r="K134" i="1" s="1"/>
  <c r="J234" i="1"/>
  <c r="K234" i="1" s="1"/>
  <c r="I281" i="3"/>
  <c r="J322" i="1"/>
  <c r="K322" i="1" s="1"/>
  <c r="J122" i="1"/>
  <c r="K122" i="1" s="1"/>
  <c r="J222" i="1"/>
  <c r="K222" i="1" s="1"/>
  <c r="I300" i="3"/>
  <c r="J341" i="1"/>
  <c r="K341" i="1" s="1"/>
  <c r="J141" i="1"/>
  <c r="K141" i="1" s="1"/>
  <c r="J241" i="1"/>
  <c r="K241" i="1" s="1"/>
  <c r="I280" i="3"/>
  <c r="J321" i="1"/>
  <c r="K321" i="1" s="1"/>
  <c r="J121" i="1"/>
  <c r="K121" i="1" s="1"/>
  <c r="J221" i="1"/>
  <c r="K221" i="1" s="1"/>
  <c r="I230" i="3"/>
  <c r="J271" i="1"/>
  <c r="K271" i="1" s="1"/>
  <c r="J171" i="1"/>
  <c r="K171" i="1" s="1"/>
  <c r="J317" i="1"/>
  <c r="J276" i="3" s="1"/>
  <c r="J117" i="1"/>
  <c r="K117" i="1" s="1"/>
  <c r="J217" i="1"/>
  <c r="K217" i="1" s="1"/>
  <c r="I290" i="3"/>
  <c r="J331" i="1"/>
  <c r="K331" i="1" s="1"/>
  <c r="J231" i="1"/>
  <c r="K231" i="1" s="1"/>
  <c r="J131" i="1"/>
  <c r="K131" i="1" s="1"/>
  <c r="I301" i="3"/>
  <c r="Q24" i="4" s="1"/>
  <c r="J342" i="1"/>
  <c r="K342" i="1" s="1"/>
  <c r="J142" i="1"/>
  <c r="K142" i="1" s="1"/>
  <c r="J242" i="1"/>
  <c r="K242" i="1" s="1"/>
  <c r="I271" i="3"/>
  <c r="J312" i="1"/>
  <c r="K312" i="1" s="1"/>
  <c r="J212" i="1"/>
  <c r="K212" i="1" s="1"/>
  <c r="J112" i="1"/>
  <c r="K112" i="1" s="1"/>
  <c r="I252" i="3"/>
  <c r="J293" i="1"/>
  <c r="K293" i="1" s="1"/>
  <c r="J93" i="1"/>
  <c r="K93" i="1" s="1"/>
  <c r="J193" i="1"/>
  <c r="K193" i="1" s="1"/>
  <c r="I241" i="3"/>
  <c r="J282" i="1"/>
  <c r="K282" i="1" s="1"/>
  <c r="J82" i="1"/>
  <c r="K82" i="1" s="1"/>
  <c r="J182" i="1"/>
  <c r="K182" i="1" s="1"/>
  <c r="I237" i="3"/>
  <c r="J278" i="1"/>
  <c r="K278" i="1" s="1"/>
  <c r="J178" i="1"/>
  <c r="K178" i="1" s="1"/>
  <c r="J78" i="1"/>
  <c r="K78" i="1" s="1"/>
  <c r="J71" i="1"/>
  <c r="K71" i="1" s="1"/>
  <c r="I265" i="3"/>
  <c r="J306" i="1"/>
  <c r="K306" i="1" s="1"/>
  <c r="J206" i="1"/>
  <c r="K206" i="1" s="1"/>
  <c r="J106" i="1"/>
  <c r="K106" i="1" s="1"/>
  <c r="I270" i="3"/>
  <c r="J311" i="1"/>
  <c r="K311" i="1" s="1"/>
  <c r="J111" i="1"/>
  <c r="K111" i="1" s="1"/>
  <c r="J211" i="1"/>
  <c r="K211" i="1" s="1"/>
  <c r="I246" i="3"/>
  <c r="J287" i="1"/>
  <c r="K287" i="1" s="1"/>
  <c r="J87" i="1"/>
  <c r="K87" i="1" s="1"/>
  <c r="J187" i="1"/>
  <c r="K187" i="1" s="1"/>
  <c r="I287" i="3"/>
  <c r="J328" i="1"/>
  <c r="K328" i="1" s="1"/>
  <c r="J128" i="1"/>
  <c r="K128" i="1" s="1"/>
  <c r="J228" i="1"/>
  <c r="K228" i="1" s="1"/>
  <c r="I274" i="3"/>
  <c r="J315" i="1"/>
  <c r="K315" i="1" s="1"/>
  <c r="J215" i="1"/>
  <c r="K215" i="1" s="1"/>
  <c r="J115" i="1"/>
  <c r="K115" i="1" s="1"/>
  <c r="I266" i="3"/>
  <c r="J307" i="1"/>
  <c r="K307" i="1" s="1"/>
  <c r="J107" i="1"/>
  <c r="K107" i="1" s="1"/>
  <c r="J207" i="1"/>
  <c r="K207" i="1" s="1"/>
  <c r="I295" i="3"/>
  <c r="J336" i="1"/>
  <c r="K336" i="1" s="1"/>
  <c r="J136" i="1"/>
  <c r="K136" i="1" s="1"/>
  <c r="I282" i="3"/>
  <c r="J323" i="1"/>
  <c r="K323" i="1" s="1"/>
  <c r="J223" i="1"/>
  <c r="K223" i="1" s="1"/>
  <c r="J123" i="1"/>
  <c r="K123" i="1" s="1"/>
  <c r="I249" i="3"/>
  <c r="J290" i="1"/>
  <c r="K290" i="1" s="1"/>
  <c r="J190" i="1"/>
  <c r="K190" i="1" s="1"/>
  <c r="J90" i="1"/>
  <c r="K90" i="1" s="1"/>
  <c r="J281" i="1"/>
  <c r="K281" i="1" s="1"/>
  <c r="J81" i="1"/>
  <c r="K81" i="1" s="1"/>
  <c r="J181" i="1"/>
  <c r="K181" i="1" s="1"/>
  <c r="I275" i="3"/>
  <c r="J316" i="1"/>
  <c r="K316" i="1" s="1"/>
  <c r="J216" i="1"/>
  <c r="K216" i="1" s="1"/>
  <c r="J116" i="1"/>
  <c r="K116" i="1" s="1"/>
  <c r="I294" i="3"/>
  <c r="J335" i="1"/>
  <c r="K335" i="1" s="1"/>
  <c r="J135" i="1"/>
  <c r="K135" i="1" s="1"/>
  <c r="I231" i="3"/>
  <c r="J272" i="1"/>
  <c r="K272" i="1" s="1"/>
  <c r="J72" i="1"/>
  <c r="K72" i="1" s="1"/>
  <c r="J172" i="1"/>
  <c r="K172" i="1" s="1"/>
  <c r="I257" i="3"/>
  <c r="J298" i="1"/>
  <c r="K298" i="1" s="1"/>
  <c r="J98" i="1"/>
  <c r="K98" i="1" s="1"/>
  <c r="J198" i="1"/>
  <c r="K198" i="1" s="1"/>
  <c r="I292" i="3"/>
  <c r="J333" i="1"/>
  <c r="K333" i="1" s="1"/>
  <c r="J133" i="1"/>
  <c r="K133" i="1" s="1"/>
  <c r="J233" i="1"/>
  <c r="K233" i="1" s="1"/>
  <c r="I216" i="3"/>
  <c r="J257" i="1"/>
  <c r="K257" i="1" s="1"/>
  <c r="J57" i="1"/>
  <c r="K57" i="1" s="1"/>
  <c r="J157" i="1"/>
  <c r="K157" i="1" s="1"/>
  <c r="I232" i="3"/>
  <c r="J273" i="1"/>
  <c r="K273" i="1" s="1"/>
  <c r="J173" i="1"/>
  <c r="K173" i="1" s="1"/>
  <c r="J73" i="1"/>
  <c r="K73" i="1" s="1"/>
  <c r="I226" i="3"/>
  <c r="J267" i="1"/>
  <c r="K267" i="1" s="1"/>
  <c r="J67" i="1"/>
  <c r="K67" i="1" s="1"/>
  <c r="I297" i="3"/>
  <c r="J338" i="1"/>
  <c r="K338" i="1" s="1"/>
  <c r="J138" i="1"/>
  <c r="K138" i="1" s="1"/>
  <c r="J238" i="1"/>
  <c r="K238" i="1" s="1"/>
  <c r="I247" i="3"/>
  <c r="J288" i="1"/>
  <c r="K288" i="1" s="1"/>
  <c r="J188" i="1"/>
  <c r="K188" i="1" s="1"/>
  <c r="J88" i="1"/>
  <c r="K88" i="1" s="1"/>
  <c r="I288" i="3"/>
  <c r="J329" i="1"/>
  <c r="K329" i="1" s="1"/>
  <c r="J129" i="1"/>
  <c r="K129" i="1" s="1"/>
  <c r="J229" i="1"/>
  <c r="K229" i="1" s="1"/>
  <c r="I242" i="3"/>
  <c r="J283" i="1"/>
  <c r="K283" i="1" s="1"/>
  <c r="J83" i="1"/>
  <c r="K83" i="1" s="1"/>
  <c r="I262" i="3"/>
  <c r="J303" i="1"/>
  <c r="K303" i="1" s="1"/>
  <c r="J103" i="1"/>
  <c r="K103" i="1" s="1"/>
  <c r="I298" i="3"/>
  <c r="J339" i="1"/>
  <c r="K339" i="1" s="1"/>
  <c r="J139" i="1"/>
  <c r="K139" i="1" s="1"/>
  <c r="I228" i="3"/>
  <c r="J269" i="1"/>
  <c r="K269" i="1" s="1"/>
  <c r="J69" i="1"/>
  <c r="K69" i="1" s="1"/>
  <c r="J169" i="1"/>
  <c r="K169" i="1" s="1"/>
  <c r="I299" i="3"/>
  <c r="J340" i="1"/>
  <c r="K340" i="1" s="1"/>
  <c r="I233" i="3"/>
  <c r="J274" i="1"/>
  <c r="K274" i="1" s="1"/>
  <c r="J74" i="1"/>
  <c r="K74" i="1" s="1"/>
  <c r="I277" i="3"/>
  <c r="J318" i="1"/>
  <c r="K318" i="1" s="1"/>
  <c r="J118" i="1"/>
  <c r="K118" i="1" s="1"/>
  <c r="J218" i="1"/>
  <c r="K218" i="1" s="1"/>
  <c r="I263" i="3"/>
  <c r="J304" i="1"/>
  <c r="K304" i="1" s="1"/>
  <c r="J104" i="1"/>
  <c r="K104" i="1" s="1"/>
  <c r="I229" i="3"/>
  <c r="J270" i="1"/>
  <c r="K270" i="1" s="1"/>
  <c r="J70" i="1"/>
  <c r="K70" i="1" s="1"/>
  <c r="I253" i="3"/>
  <c r="J294" i="1"/>
  <c r="K294" i="1" s="1"/>
  <c r="J94" i="1"/>
  <c r="K94" i="1" s="1"/>
  <c r="I272" i="3"/>
  <c r="J313" i="1"/>
  <c r="K313" i="1" s="1"/>
  <c r="J113" i="1"/>
  <c r="K113" i="1" s="1"/>
  <c r="I255" i="3"/>
  <c r="J296" i="1"/>
  <c r="K296" i="1" s="1"/>
  <c r="J96" i="1"/>
  <c r="K96" i="1" s="1"/>
  <c r="I244" i="3"/>
  <c r="J285" i="1"/>
  <c r="K285" i="1" s="1"/>
  <c r="J85" i="1"/>
  <c r="K85" i="1" s="1"/>
  <c r="I225" i="3"/>
  <c r="J266" i="1"/>
  <c r="K266" i="1" s="1"/>
  <c r="J66" i="1"/>
  <c r="K66" i="1" s="1"/>
  <c r="I250" i="3"/>
  <c r="J291" i="1"/>
  <c r="K291" i="1" s="1"/>
  <c r="J91" i="1"/>
  <c r="K91" i="1" s="1"/>
  <c r="I251" i="3"/>
  <c r="J292" i="1"/>
  <c r="K292" i="1" s="1"/>
  <c r="I223" i="3"/>
  <c r="J264" i="1"/>
  <c r="K264" i="1" s="1"/>
  <c r="J263" i="1"/>
  <c r="K263" i="1" s="1"/>
  <c r="J63" i="1"/>
  <c r="K63" i="1" s="1"/>
  <c r="I291" i="3"/>
  <c r="J332" i="1"/>
  <c r="K332" i="1" s="1"/>
  <c r="J64" i="1"/>
  <c r="K64" i="1" s="1"/>
  <c r="J192" i="1"/>
  <c r="K192" i="1" s="1"/>
  <c r="J240" i="1"/>
  <c r="K240" i="1" s="1"/>
  <c r="J232" i="1"/>
  <c r="K232" i="1" s="1"/>
  <c r="J191" i="1"/>
  <c r="K191" i="1" s="1"/>
  <c r="J170" i="1"/>
  <c r="K170" i="1" s="1"/>
  <c r="I286" i="3"/>
  <c r="J327" i="1"/>
  <c r="K327" i="1" s="1"/>
  <c r="J127" i="1"/>
  <c r="K127" i="1" s="1"/>
  <c r="I259" i="3"/>
  <c r="J300" i="1"/>
  <c r="K300" i="1" s="1"/>
  <c r="I221" i="3"/>
  <c r="J262" i="1"/>
  <c r="K262" i="1" s="1"/>
  <c r="I258" i="3"/>
  <c r="J299" i="1"/>
  <c r="K299" i="1" s="1"/>
  <c r="I256" i="3"/>
  <c r="J297" i="1"/>
  <c r="K297" i="1" s="1"/>
  <c r="J97" i="1"/>
  <c r="K97" i="1" s="1"/>
  <c r="I248" i="3"/>
  <c r="J289" i="1"/>
  <c r="K289" i="1" s="1"/>
  <c r="I261" i="3"/>
  <c r="J302" i="1"/>
  <c r="K302" i="1" s="1"/>
  <c r="J102" i="1"/>
  <c r="K102" i="1" s="1"/>
  <c r="I267" i="3"/>
  <c r="J308" i="1"/>
  <c r="K308" i="1" s="1"/>
  <c r="J108" i="1"/>
  <c r="K108" i="1" s="1"/>
  <c r="J208" i="1"/>
  <c r="K208" i="1" s="1"/>
  <c r="I219" i="3"/>
  <c r="J260" i="1"/>
  <c r="K260" i="1" s="1"/>
  <c r="I214" i="3"/>
  <c r="J255" i="1"/>
  <c r="K255" i="1" s="1"/>
  <c r="J155" i="1"/>
  <c r="K155" i="1" s="1"/>
  <c r="J55" i="1"/>
  <c r="K55" i="1" s="1"/>
  <c r="I254" i="3"/>
  <c r="J295" i="1"/>
  <c r="K295" i="1" s="1"/>
  <c r="I238" i="3"/>
  <c r="J279" i="1"/>
  <c r="K279" i="1" s="1"/>
  <c r="J79" i="1"/>
  <c r="K79" i="1" s="1"/>
  <c r="I234" i="3"/>
  <c r="J275" i="1"/>
  <c r="K275" i="1" s="1"/>
  <c r="J75" i="1"/>
  <c r="K75" i="1" s="1"/>
  <c r="I268" i="3"/>
  <c r="J309" i="1"/>
  <c r="K309" i="1" s="1"/>
  <c r="J209" i="1"/>
  <c r="K209" i="1" s="1"/>
  <c r="J109" i="1"/>
  <c r="K109" i="1" s="1"/>
  <c r="I224" i="3"/>
  <c r="J265" i="1"/>
  <c r="K265" i="1" s="1"/>
  <c r="J65" i="1"/>
  <c r="K65" i="1" s="1"/>
  <c r="I227" i="3"/>
  <c r="J268" i="1"/>
  <c r="K268" i="1" s="1"/>
  <c r="J319" i="1"/>
  <c r="K319" i="1" s="1"/>
  <c r="J119" i="1"/>
  <c r="K119" i="1" s="1"/>
  <c r="I296" i="3"/>
  <c r="J337" i="1"/>
  <c r="K337" i="1" s="1"/>
  <c r="J237" i="1"/>
  <c r="K237" i="1" s="1"/>
  <c r="J137" i="1"/>
  <c r="K137" i="1" s="1"/>
  <c r="I235" i="3"/>
  <c r="J276" i="1"/>
  <c r="K276" i="1" s="1"/>
  <c r="J76" i="1"/>
  <c r="K76" i="1" s="1"/>
  <c r="I239" i="3"/>
  <c r="J280" i="1"/>
  <c r="K280" i="1" s="1"/>
  <c r="I260" i="3"/>
  <c r="J301" i="1"/>
  <c r="K301" i="1" s="1"/>
  <c r="J101" i="1"/>
  <c r="K101" i="1" s="1"/>
  <c r="I284" i="3"/>
  <c r="J325" i="1"/>
  <c r="K325" i="1" s="1"/>
  <c r="J125" i="1"/>
  <c r="K125" i="1" s="1"/>
  <c r="J202" i="1"/>
  <c r="K202" i="1" s="1"/>
  <c r="I289" i="3"/>
  <c r="J330" i="1"/>
  <c r="K330" i="1" s="1"/>
  <c r="J80" i="1"/>
  <c r="K80" i="1" s="1"/>
  <c r="J140" i="1"/>
  <c r="K140" i="1" s="1"/>
  <c r="J92" i="1"/>
  <c r="K92" i="1" s="1"/>
  <c r="J220" i="1"/>
  <c r="K220" i="1" s="1"/>
  <c r="J164" i="1"/>
  <c r="K164" i="1" s="1"/>
  <c r="J174" i="1"/>
  <c r="K174" i="1" s="1"/>
  <c r="J175" i="1"/>
  <c r="K175" i="1" s="1"/>
  <c r="J225" i="1"/>
  <c r="K225" i="1" s="1"/>
  <c r="J239" i="1"/>
  <c r="K239" i="1" s="1"/>
  <c r="J194" i="1"/>
  <c r="K194" i="1" s="1"/>
  <c r="J213" i="1"/>
  <c r="K213" i="1" s="1"/>
  <c r="J219" i="1"/>
  <c r="K219" i="1" s="1"/>
  <c r="J183" i="1"/>
  <c r="K183" i="1" s="1"/>
  <c r="J201" i="1"/>
  <c r="K201" i="1" s="1"/>
  <c r="J203" i="1"/>
  <c r="K203" i="1" s="1"/>
  <c r="J227" i="1"/>
  <c r="K227" i="1" s="1"/>
  <c r="J100" i="1"/>
  <c r="K100" i="1" s="1"/>
  <c r="J132" i="1"/>
  <c r="K132" i="1" s="1"/>
  <c r="I202" i="3"/>
  <c r="J43" i="1"/>
  <c r="I276" i="3"/>
  <c r="I240" i="3"/>
  <c r="I222" i="3"/>
  <c r="I279" i="3"/>
  <c r="I236" i="3"/>
  <c r="I293" i="3"/>
  <c r="I278" i="3"/>
  <c r="J135" i="3" l="1"/>
  <c r="J164" i="3"/>
  <c r="J48" i="3"/>
  <c r="J58" i="3"/>
  <c r="J85" i="3"/>
  <c r="J73" i="3"/>
  <c r="J109" i="3"/>
  <c r="J155" i="3"/>
  <c r="J236" i="3"/>
  <c r="Y34" i="4"/>
  <c r="X34" i="4"/>
  <c r="Y35" i="4"/>
  <c r="Y33" i="4"/>
  <c r="Z33" i="4"/>
  <c r="W34" i="4"/>
  <c r="W33" i="4"/>
  <c r="Z34" i="4"/>
  <c r="X35" i="4"/>
  <c r="W35" i="4"/>
  <c r="Z35" i="4"/>
  <c r="X33" i="4"/>
  <c r="Y32" i="4"/>
  <c r="W32" i="4"/>
  <c r="Z32" i="4"/>
  <c r="X32" i="4"/>
  <c r="X25" i="4"/>
  <c r="X27" i="4"/>
  <c r="Z27" i="4"/>
  <c r="Z25" i="4"/>
  <c r="X26" i="4"/>
  <c r="Y27" i="4"/>
  <c r="W26" i="4"/>
  <c r="W25" i="4"/>
  <c r="Z26" i="4"/>
  <c r="Y25" i="4"/>
  <c r="Y26" i="4"/>
  <c r="W27" i="4"/>
  <c r="Z24" i="4"/>
  <c r="Y24" i="4"/>
  <c r="X24" i="4"/>
  <c r="W24" i="4"/>
  <c r="J126" i="3"/>
  <c r="J17" i="3"/>
  <c r="J202" i="3"/>
  <c r="J54" i="3"/>
  <c r="J194" i="3"/>
  <c r="J127" i="3"/>
  <c r="J139" i="3"/>
  <c r="J125" i="3"/>
  <c r="J218" i="3"/>
  <c r="J10" i="3"/>
  <c r="J21" i="3"/>
  <c r="J106" i="3"/>
  <c r="J279" i="3"/>
  <c r="J156" i="3"/>
  <c r="J195" i="3"/>
  <c r="J159" i="3"/>
  <c r="J124" i="3"/>
  <c r="J104" i="3"/>
  <c r="J103" i="3"/>
  <c r="J7" i="3"/>
  <c r="J45" i="3"/>
  <c r="J144" i="3"/>
  <c r="J69" i="3"/>
  <c r="J15" i="3"/>
  <c r="J83" i="3"/>
  <c r="J20" i="3"/>
  <c r="J122" i="3"/>
  <c r="J119" i="3"/>
  <c r="J189" i="3"/>
  <c r="J138" i="3"/>
  <c r="J163" i="3"/>
  <c r="K317" i="1"/>
  <c r="K276" i="3" s="1"/>
  <c r="K43" i="1"/>
  <c r="K2" i="3" s="1"/>
  <c r="J162" i="3"/>
  <c r="K162" i="3"/>
  <c r="J239" i="3"/>
  <c r="K239" i="3"/>
  <c r="J267" i="3"/>
  <c r="K267" i="3"/>
  <c r="J221" i="3"/>
  <c r="K221" i="3"/>
  <c r="J222" i="3"/>
  <c r="K222" i="3"/>
  <c r="J299" i="3"/>
  <c r="K299" i="3"/>
  <c r="J147" i="3"/>
  <c r="K147" i="3"/>
  <c r="J292" i="3"/>
  <c r="K292" i="3"/>
  <c r="J82" i="3"/>
  <c r="K82" i="3"/>
  <c r="J87" i="3"/>
  <c r="K87" i="3"/>
  <c r="J37" i="3"/>
  <c r="K37" i="3"/>
  <c r="J201" i="3"/>
  <c r="K201" i="3"/>
  <c r="J90" i="3"/>
  <c r="K90" i="3"/>
  <c r="J176" i="3"/>
  <c r="K176" i="3"/>
  <c r="J230" i="3"/>
  <c r="K230" i="3"/>
  <c r="J280" i="3"/>
  <c r="K280" i="3"/>
  <c r="J300" i="3"/>
  <c r="K300" i="3"/>
  <c r="J281" i="3"/>
  <c r="K281" i="3"/>
  <c r="J293" i="3"/>
  <c r="K293" i="3"/>
  <c r="J79" i="3"/>
  <c r="K79" i="3"/>
  <c r="J19" i="3"/>
  <c r="K19" i="3"/>
  <c r="J102" i="3"/>
  <c r="K102" i="3"/>
  <c r="J120" i="3"/>
  <c r="K120" i="3"/>
  <c r="J183" i="3"/>
  <c r="K183" i="3"/>
  <c r="J64" i="3"/>
  <c r="K64" i="3"/>
  <c r="J243" i="3"/>
  <c r="K243" i="3"/>
  <c r="J264" i="3"/>
  <c r="K264" i="3"/>
  <c r="J11" i="3"/>
  <c r="K11" i="3"/>
  <c r="J108" i="3"/>
  <c r="K108" i="3"/>
  <c r="J173" i="3"/>
  <c r="K173" i="3"/>
  <c r="J203" i="3"/>
  <c r="K203" i="3"/>
  <c r="J6" i="3"/>
  <c r="K6" i="3"/>
  <c r="J213" i="3"/>
  <c r="K213" i="3"/>
  <c r="J12" i="3"/>
  <c r="K12" i="3"/>
  <c r="J204" i="3"/>
  <c r="K204" i="3"/>
  <c r="J134" i="3"/>
  <c r="K134" i="3"/>
  <c r="J34" i="3"/>
  <c r="K34" i="3"/>
  <c r="J256" i="3"/>
  <c r="K256" i="3"/>
  <c r="J23" i="3"/>
  <c r="K23" i="3"/>
  <c r="J53" i="3"/>
  <c r="K53" i="3"/>
  <c r="J42" i="3"/>
  <c r="K42" i="3"/>
  <c r="J226" i="3"/>
  <c r="K226" i="3"/>
  <c r="J257" i="3"/>
  <c r="K257" i="3"/>
  <c r="J95" i="3"/>
  <c r="K95" i="3"/>
  <c r="J46" i="3"/>
  <c r="K46" i="3"/>
  <c r="J141" i="3"/>
  <c r="K141" i="3"/>
  <c r="J91" i="3"/>
  <c r="K91" i="3"/>
  <c r="J153" i="3"/>
  <c r="K153" i="3"/>
  <c r="J133" i="3"/>
  <c r="K133" i="3"/>
  <c r="J99" i="3"/>
  <c r="K99" i="3"/>
  <c r="J161" i="3"/>
  <c r="K161" i="3"/>
  <c r="J60" i="3"/>
  <c r="K60" i="3"/>
  <c r="J96" i="3"/>
  <c r="K96" i="3"/>
  <c r="J78" i="3"/>
  <c r="K78" i="3"/>
  <c r="J24" i="3"/>
  <c r="K24" i="3"/>
  <c r="J168" i="3"/>
  <c r="K168" i="3"/>
  <c r="J234" i="3"/>
  <c r="K234" i="3"/>
  <c r="J114" i="3"/>
  <c r="K114" i="3"/>
  <c r="J248" i="3"/>
  <c r="K248" i="3"/>
  <c r="J286" i="3"/>
  <c r="K286" i="3"/>
  <c r="J191" i="3"/>
  <c r="K191" i="3"/>
  <c r="J291" i="3"/>
  <c r="K291" i="3"/>
  <c r="J223" i="3"/>
  <c r="K223" i="3"/>
  <c r="J50" i="3"/>
  <c r="K50" i="3"/>
  <c r="J225" i="3"/>
  <c r="K225" i="3"/>
  <c r="J72" i="3"/>
  <c r="K72" i="3"/>
  <c r="J253" i="3"/>
  <c r="K253" i="3"/>
  <c r="J177" i="3"/>
  <c r="K177" i="3"/>
  <c r="J33" i="3"/>
  <c r="K33" i="3"/>
  <c r="J62" i="3"/>
  <c r="K62" i="3"/>
  <c r="J242" i="3"/>
  <c r="K242" i="3"/>
  <c r="J288" i="3"/>
  <c r="K288" i="3"/>
  <c r="J247" i="3"/>
  <c r="K247" i="3"/>
  <c r="J297" i="3"/>
  <c r="K297" i="3"/>
  <c r="J75" i="3"/>
  <c r="K75" i="3"/>
  <c r="J140" i="3"/>
  <c r="K140" i="3"/>
  <c r="J149" i="3"/>
  <c r="K149" i="3"/>
  <c r="J182" i="3"/>
  <c r="K182" i="3"/>
  <c r="J295" i="3"/>
  <c r="K295" i="3"/>
  <c r="J266" i="3"/>
  <c r="K266" i="3"/>
  <c r="J274" i="3"/>
  <c r="K274" i="3"/>
  <c r="J287" i="3"/>
  <c r="K287" i="3"/>
  <c r="J246" i="3"/>
  <c r="K246" i="3"/>
  <c r="J270" i="3"/>
  <c r="K270" i="3"/>
  <c r="J265" i="3"/>
  <c r="K265" i="3"/>
  <c r="J137" i="3"/>
  <c r="K137" i="3"/>
  <c r="J41" i="3"/>
  <c r="K41" i="3"/>
  <c r="J52" i="3"/>
  <c r="K52" i="3"/>
  <c r="J171" i="3"/>
  <c r="K171" i="3"/>
  <c r="J101" i="3"/>
  <c r="K101" i="3"/>
  <c r="J190" i="3"/>
  <c r="K190" i="3"/>
  <c r="J76" i="3"/>
  <c r="K76" i="3"/>
  <c r="J143" i="3"/>
  <c r="K143" i="3"/>
  <c r="J273" i="3"/>
  <c r="K273" i="3"/>
  <c r="J27" i="3"/>
  <c r="K27" i="3"/>
  <c r="J283" i="3"/>
  <c r="K283" i="3"/>
  <c r="J211" i="3"/>
  <c r="K211" i="3"/>
  <c r="J5" i="3"/>
  <c r="K5" i="3"/>
  <c r="J89" i="3"/>
  <c r="K89" i="3"/>
  <c r="J110" i="3"/>
  <c r="K110" i="3"/>
  <c r="J112" i="3"/>
  <c r="K112" i="3"/>
  <c r="J145" i="3"/>
  <c r="K145" i="3"/>
  <c r="J111" i="3"/>
  <c r="K111" i="3"/>
  <c r="J18" i="3"/>
  <c r="K18" i="3"/>
  <c r="J113" i="3"/>
  <c r="K113" i="3"/>
  <c r="J115" i="3"/>
  <c r="K115" i="3"/>
  <c r="J13" i="3"/>
  <c r="K13" i="3"/>
  <c r="J217" i="3"/>
  <c r="K217" i="3"/>
  <c r="J51" i="3"/>
  <c r="K51" i="3"/>
  <c r="J238" i="3"/>
  <c r="K238" i="3"/>
  <c r="J14" i="3"/>
  <c r="K14" i="3"/>
  <c r="J86" i="3"/>
  <c r="K86" i="3"/>
  <c r="J25" i="3"/>
  <c r="K25" i="3"/>
  <c r="J229" i="3"/>
  <c r="K229" i="3"/>
  <c r="J88" i="3"/>
  <c r="K88" i="3"/>
  <c r="J232" i="3"/>
  <c r="K232" i="3"/>
  <c r="J49" i="3"/>
  <c r="K49" i="3"/>
  <c r="J174" i="3"/>
  <c r="K174" i="3"/>
  <c r="J165" i="3"/>
  <c r="K165" i="3"/>
  <c r="J71" i="3"/>
  <c r="K71" i="3"/>
  <c r="J160" i="3"/>
  <c r="K160" i="3"/>
  <c r="J59" i="3"/>
  <c r="K59" i="3"/>
  <c r="J142" i="3"/>
  <c r="K142" i="3"/>
  <c r="J198" i="3"/>
  <c r="K198" i="3"/>
  <c r="J123" i="3"/>
  <c r="K123" i="3"/>
  <c r="J39" i="3"/>
  <c r="K39" i="3"/>
  <c r="J84" i="3"/>
  <c r="K84" i="3"/>
  <c r="J260" i="3"/>
  <c r="K260" i="3"/>
  <c r="J35" i="3"/>
  <c r="K35" i="3"/>
  <c r="J196" i="3"/>
  <c r="K196" i="3"/>
  <c r="J278" i="3"/>
  <c r="K278" i="3"/>
  <c r="J224" i="3"/>
  <c r="K224" i="3"/>
  <c r="J268" i="3"/>
  <c r="K268" i="3"/>
  <c r="J254" i="3"/>
  <c r="K254" i="3"/>
  <c r="J214" i="3"/>
  <c r="K214" i="3"/>
  <c r="J167" i="3"/>
  <c r="K167" i="3"/>
  <c r="J61" i="3"/>
  <c r="K61" i="3"/>
  <c r="J258" i="3"/>
  <c r="K258" i="3"/>
  <c r="J259" i="3"/>
  <c r="K259" i="3"/>
  <c r="J199" i="3"/>
  <c r="K199" i="3"/>
  <c r="J250" i="3"/>
  <c r="K250" i="3"/>
  <c r="J55" i="3"/>
  <c r="K55" i="3"/>
  <c r="J272" i="3"/>
  <c r="K272" i="3"/>
  <c r="J63" i="3"/>
  <c r="K63" i="3"/>
  <c r="J77" i="3"/>
  <c r="K77" i="3"/>
  <c r="J233" i="3"/>
  <c r="K233" i="3"/>
  <c r="J128" i="3"/>
  <c r="K128" i="3"/>
  <c r="J98" i="3"/>
  <c r="K98" i="3"/>
  <c r="J262" i="3"/>
  <c r="K262" i="3"/>
  <c r="J32" i="3"/>
  <c r="K32" i="3"/>
  <c r="J116" i="3"/>
  <c r="K116" i="3"/>
  <c r="J192" i="3"/>
  <c r="K192" i="3"/>
  <c r="J157" i="3"/>
  <c r="K157" i="3"/>
  <c r="J131" i="3"/>
  <c r="K131" i="3"/>
  <c r="J94" i="3"/>
  <c r="K94" i="3"/>
  <c r="J175" i="3"/>
  <c r="K175" i="3"/>
  <c r="J40" i="3"/>
  <c r="K40" i="3"/>
  <c r="J249" i="3"/>
  <c r="K249" i="3"/>
  <c r="J282" i="3"/>
  <c r="K282" i="3"/>
  <c r="J237" i="3"/>
  <c r="K237" i="3"/>
  <c r="J241" i="3"/>
  <c r="K241" i="3"/>
  <c r="J252" i="3"/>
  <c r="K252" i="3"/>
  <c r="J271" i="3"/>
  <c r="K271" i="3"/>
  <c r="J301" i="3"/>
  <c r="K301" i="3"/>
  <c r="J290" i="3"/>
  <c r="K290" i="3"/>
  <c r="J180" i="3"/>
  <c r="K180" i="3"/>
  <c r="J200" i="3"/>
  <c r="K200" i="3"/>
  <c r="J181" i="3"/>
  <c r="K181" i="3"/>
  <c r="J193" i="3"/>
  <c r="K193" i="3"/>
  <c r="J43" i="3"/>
  <c r="K43" i="3"/>
  <c r="J136" i="3"/>
  <c r="K136" i="3"/>
  <c r="J154" i="3"/>
  <c r="K154" i="3"/>
  <c r="J158" i="3"/>
  <c r="K158" i="3"/>
  <c r="J185" i="3"/>
  <c r="K185" i="3"/>
  <c r="J205" i="3"/>
  <c r="K205" i="3"/>
  <c r="J9" i="3"/>
  <c r="K9" i="3"/>
  <c r="J212" i="3"/>
  <c r="K212" i="3"/>
  <c r="J8" i="3"/>
  <c r="K8" i="3"/>
  <c r="J215" i="3"/>
  <c r="K215" i="3"/>
  <c r="J245" i="3"/>
  <c r="K245" i="3"/>
  <c r="J206" i="3"/>
  <c r="K206" i="3"/>
  <c r="J117" i="3"/>
  <c r="K117" i="3"/>
  <c r="J172" i="3"/>
  <c r="K172" i="3"/>
  <c r="J68" i="3"/>
  <c r="K68" i="3"/>
  <c r="J219" i="3"/>
  <c r="K219" i="3"/>
  <c r="J150" i="3"/>
  <c r="K150" i="3"/>
  <c r="J244" i="3"/>
  <c r="K244" i="3"/>
  <c r="J228" i="3"/>
  <c r="K228" i="3"/>
  <c r="J97" i="3"/>
  <c r="K97" i="3"/>
  <c r="J216" i="3"/>
  <c r="K216" i="3"/>
  <c r="J231" i="3"/>
  <c r="K231" i="3"/>
  <c r="J66" i="3"/>
  <c r="K66" i="3"/>
  <c r="J70" i="3"/>
  <c r="K70" i="3"/>
  <c r="J152" i="3"/>
  <c r="K152" i="3"/>
  <c r="J186" i="3"/>
  <c r="K186" i="3"/>
  <c r="J178" i="3"/>
  <c r="K178" i="3"/>
  <c r="J184" i="3"/>
  <c r="K184" i="3"/>
  <c r="J179" i="3"/>
  <c r="K179" i="3"/>
  <c r="J289" i="3"/>
  <c r="K289" i="3"/>
  <c r="J284" i="3"/>
  <c r="K284" i="3"/>
  <c r="J235" i="3"/>
  <c r="K235" i="3"/>
  <c r="J296" i="3"/>
  <c r="K296" i="3"/>
  <c r="J227" i="3"/>
  <c r="K227" i="3"/>
  <c r="J38" i="3"/>
  <c r="K38" i="3"/>
  <c r="J67" i="3"/>
  <c r="K67" i="3"/>
  <c r="J261" i="3"/>
  <c r="K261" i="3"/>
  <c r="J56" i="3"/>
  <c r="K56" i="3"/>
  <c r="J129" i="3"/>
  <c r="K129" i="3"/>
  <c r="J151" i="3"/>
  <c r="K151" i="3"/>
  <c r="J22" i="3"/>
  <c r="K22" i="3"/>
  <c r="J251" i="3"/>
  <c r="K251" i="3"/>
  <c r="J44" i="3"/>
  <c r="K44" i="3"/>
  <c r="J255" i="3"/>
  <c r="K255" i="3"/>
  <c r="J29" i="3"/>
  <c r="K29" i="3"/>
  <c r="J263" i="3"/>
  <c r="K263" i="3"/>
  <c r="J277" i="3"/>
  <c r="K277" i="3"/>
  <c r="J28" i="3"/>
  <c r="K28" i="3"/>
  <c r="J298" i="3"/>
  <c r="K298" i="3"/>
  <c r="J188" i="3"/>
  <c r="K188" i="3"/>
  <c r="J47" i="3"/>
  <c r="K47" i="3"/>
  <c r="J197" i="3"/>
  <c r="K197" i="3"/>
  <c r="J26" i="3"/>
  <c r="K26" i="3"/>
  <c r="J132" i="3"/>
  <c r="K132" i="3"/>
  <c r="J16" i="3"/>
  <c r="K16" i="3"/>
  <c r="J92" i="3"/>
  <c r="K92" i="3"/>
  <c r="J57" i="3"/>
  <c r="K57" i="3"/>
  <c r="J31" i="3"/>
  <c r="K31" i="3"/>
  <c r="J294" i="3"/>
  <c r="K294" i="3"/>
  <c r="J275" i="3"/>
  <c r="K275" i="3"/>
  <c r="J240" i="3"/>
  <c r="K240" i="3"/>
  <c r="J166" i="3"/>
  <c r="K166" i="3"/>
  <c r="J74" i="3"/>
  <c r="K74" i="3"/>
  <c r="J187" i="3"/>
  <c r="K187" i="3"/>
  <c r="J146" i="3"/>
  <c r="K146" i="3"/>
  <c r="J170" i="3"/>
  <c r="K170" i="3"/>
  <c r="J65" i="3"/>
  <c r="K65" i="3"/>
  <c r="J30" i="3"/>
  <c r="K30" i="3"/>
  <c r="J130" i="3"/>
  <c r="K130" i="3"/>
  <c r="J80" i="3"/>
  <c r="K80" i="3"/>
  <c r="J100" i="3"/>
  <c r="K100" i="3"/>
  <c r="J81" i="3"/>
  <c r="K81" i="3"/>
  <c r="J93" i="3"/>
  <c r="K93" i="3"/>
  <c r="J36" i="3"/>
  <c r="K36" i="3"/>
  <c r="J148" i="3"/>
  <c r="K148" i="3"/>
  <c r="J121" i="3"/>
  <c r="K121" i="3"/>
  <c r="J169" i="3"/>
  <c r="K169" i="3"/>
  <c r="J220" i="3"/>
  <c r="K220" i="3"/>
  <c r="J207" i="3"/>
  <c r="K207" i="3"/>
  <c r="J118" i="3"/>
  <c r="K118" i="3"/>
  <c r="J209" i="3"/>
  <c r="K209" i="3"/>
  <c r="J105" i="3"/>
  <c r="K105" i="3"/>
  <c r="J269" i="3"/>
  <c r="K269" i="3"/>
  <c r="J208" i="3"/>
  <c r="K208" i="3"/>
  <c r="J3" i="3"/>
  <c r="K3" i="3"/>
  <c r="J107" i="3"/>
  <c r="K107" i="3"/>
  <c r="J285" i="3"/>
  <c r="K285" i="3"/>
  <c r="J210" i="3"/>
  <c r="K210" i="3"/>
  <c r="J4" i="3"/>
  <c r="K4" i="3"/>
  <c r="J2" i="3"/>
  <c r="C7" i="4"/>
  <c r="C8" i="4" s="1"/>
  <c r="C9" i="4" s="1"/>
  <c r="I2" i="5" l="1"/>
  <c r="H6" i="5"/>
  <c r="H5" i="5"/>
  <c r="H4" i="5"/>
  <c r="H2" i="5"/>
  <c r="H3" i="5"/>
  <c r="I7" i="5"/>
  <c r="I10" i="5"/>
  <c r="I8" i="5"/>
  <c r="I11" i="5"/>
  <c r="I9" i="5"/>
  <c r="I15" i="5"/>
  <c r="I13" i="5"/>
  <c r="I16" i="5"/>
  <c r="I14" i="5"/>
  <c r="I12" i="5"/>
  <c r="H16" i="5"/>
  <c r="H13" i="5"/>
  <c r="H14" i="5"/>
  <c r="H12" i="5"/>
  <c r="H15" i="5"/>
  <c r="I5" i="5"/>
  <c r="I6" i="5"/>
  <c r="I3" i="5"/>
  <c r="I4" i="5"/>
  <c r="H10" i="5"/>
  <c r="H7" i="5"/>
  <c r="H9" i="5"/>
  <c r="H8" i="5"/>
  <c r="H11" i="5"/>
  <c r="G4" i="5"/>
  <c r="G3" i="5"/>
  <c r="G6" i="5"/>
  <c r="G5" i="5"/>
  <c r="G2" i="5"/>
  <c r="G11" i="5"/>
  <c r="G8" i="5"/>
  <c r="G7" i="5"/>
  <c r="G9" i="5"/>
  <c r="G10" i="5"/>
  <c r="G13" i="5"/>
  <c r="G14" i="5"/>
  <c r="G12" i="5"/>
  <c r="G15" i="5"/>
  <c r="G16" i="5"/>
  <c r="I4" i="6" a="1"/>
  <c r="I4" i="6" s="1"/>
  <c r="I2" i="7" s="1"/>
  <c r="J6" i="6" a="1"/>
  <c r="J6" i="6" s="1"/>
  <c r="J4" i="7" s="1"/>
  <c r="K6" i="6" a="1"/>
  <c r="K6" i="6" s="1"/>
  <c r="K4" i="7" s="1"/>
  <c r="J4" i="6" a="1"/>
  <c r="J4" i="6" s="1"/>
  <c r="J2" i="7" s="1"/>
  <c r="L5" i="6" a="1"/>
  <c r="L5" i="6" s="1"/>
  <c r="L3" i="7" s="1"/>
  <c r="K5" i="6" a="1"/>
  <c r="K5" i="6" s="1"/>
  <c r="K3" i="7" s="1"/>
  <c r="L4" i="6" a="1"/>
  <c r="L4" i="6" s="1"/>
  <c r="L2" i="7" s="1"/>
  <c r="L6" i="6" a="1"/>
  <c r="L6" i="6" s="1"/>
  <c r="L4" i="7" s="1"/>
  <c r="I6" i="6" a="1"/>
  <c r="I6" i="6" s="1"/>
  <c r="I4" i="7" s="1"/>
  <c r="K4" i="6" a="1"/>
  <c r="K4" i="6" s="1"/>
  <c r="K2" i="7" s="1"/>
  <c r="J5" i="6" a="1"/>
  <c r="J5" i="6" s="1"/>
  <c r="J3" i="7" s="1"/>
  <c r="I5" i="6" a="1"/>
  <c r="I5" i="6" s="1"/>
  <c r="I3" i="7" s="1"/>
  <c r="H4" i="6" a="1"/>
  <c r="H4" i="6" s="1"/>
  <c r="H2" i="7" s="1"/>
  <c r="H6" i="6" a="1"/>
  <c r="H6" i="6" s="1"/>
  <c r="H4" i="7" s="1"/>
  <c r="H5" i="6" a="1"/>
  <c r="H5" i="6" s="1"/>
  <c r="H3" i="7" s="1"/>
  <c r="G4" i="6" a="1"/>
  <c r="G4" i="6" s="1"/>
  <c r="G2" i="7" s="1"/>
  <c r="G6" i="6" a="1"/>
  <c r="G6" i="6" s="1"/>
  <c r="G4" i="7" s="1"/>
  <c r="G5" i="6" a="1"/>
  <c r="G5" i="6" s="1"/>
  <c r="G3" i="7" s="1"/>
  <c r="E6" i="6" a="1"/>
  <c r="E6" i="6" s="1"/>
  <c r="E4" i="7" s="1"/>
  <c r="E4" i="6" a="1"/>
  <c r="E4" i="6" s="1"/>
  <c r="E2" i="7" s="1"/>
  <c r="E5" i="6" a="1"/>
  <c r="E5" i="6" s="1"/>
  <c r="E3" i="7" s="1"/>
  <c r="F4" i="6" a="1"/>
  <c r="F4" i="6" s="1"/>
  <c r="F2" i="7" s="1"/>
  <c r="F5" i="6" a="1"/>
  <c r="F5" i="6" s="1"/>
  <c r="F3" i="7" s="1"/>
  <c r="F6" i="6" a="1"/>
  <c r="F6" i="6" s="1"/>
  <c r="F4" i="7" s="1"/>
  <c r="D6" i="6"/>
  <c r="D4" i="7" s="1"/>
  <c r="D5" i="6"/>
  <c r="D3" i="7" s="1"/>
  <c r="D4" i="6"/>
  <c r="D2" i="7" s="1"/>
  <c r="C6" i="6"/>
  <c r="C4" i="7" s="1"/>
  <c r="C5" i="6"/>
  <c r="C3" i="7" s="1"/>
  <c r="C4" i="6"/>
  <c r="C2" i="7" s="1"/>
  <c r="B6" i="6"/>
  <c r="B4" i="7" s="1"/>
  <c r="B4" i="6"/>
  <c r="B2" i="7" s="1"/>
  <c r="B5" i="6"/>
  <c r="B3" i="7" s="1"/>
  <c r="B34" i="1"/>
  <c r="C34" i="1"/>
  <c r="B35" i="1"/>
  <c r="C35" i="1"/>
  <c r="B23" i="1"/>
  <c r="C23" i="1"/>
  <c r="B24" i="1"/>
  <c r="C24" i="1"/>
  <c r="C11" i="1"/>
  <c r="C12" i="1"/>
  <c r="B12" i="1"/>
  <c r="B11" i="1"/>
  <c r="X7" i="4"/>
  <c r="W17" i="4"/>
  <c r="X17" i="4"/>
  <c r="Q15" i="4"/>
  <c r="X8" i="4"/>
  <c r="N18" i="4"/>
  <c r="Q6" i="4"/>
  <c r="P6" i="4"/>
  <c r="Z8" i="4"/>
  <c r="P16" i="4"/>
  <c r="N7" i="4"/>
  <c r="Q18" i="4"/>
  <c r="Y15" i="4"/>
  <c r="P18" i="4"/>
  <c r="Z9" i="4"/>
  <c r="Q8" i="4"/>
  <c r="O8" i="4"/>
  <c r="O16" i="4"/>
  <c r="Q16" i="4"/>
  <c r="Z17" i="4"/>
  <c r="Z7" i="4"/>
  <c r="X9" i="4"/>
  <c r="N16" i="4"/>
  <c r="X15" i="4"/>
  <c r="W16" i="4"/>
  <c r="X18" i="4"/>
  <c r="Q17" i="4"/>
  <c r="O9" i="4"/>
  <c r="Z18" i="4"/>
  <c r="P9" i="4"/>
  <c r="Q7" i="4"/>
  <c r="O7" i="4"/>
  <c r="Z15" i="4"/>
  <c r="W18" i="4"/>
  <c r="Z16" i="4"/>
  <c r="Y16" i="4"/>
  <c r="O17" i="4"/>
  <c r="X16" i="4"/>
  <c r="N9" i="4"/>
  <c r="W15" i="4"/>
  <c r="P7" i="4"/>
  <c r="O18" i="4"/>
  <c r="Y6" i="4"/>
  <c r="Q9" i="4"/>
  <c r="X6" i="4"/>
  <c r="Y8" i="4"/>
  <c r="W9" i="4"/>
  <c r="O15" i="4"/>
  <c r="Y18" i="4"/>
  <c r="P15" i="4"/>
  <c r="O6" i="4"/>
  <c r="N15" i="4"/>
  <c r="N17" i="4"/>
  <c r="P17" i="4"/>
  <c r="Z6" i="4"/>
  <c r="Y9" i="4"/>
  <c r="Y17" i="4"/>
  <c r="W7" i="4"/>
  <c r="P8" i="4"/>
  <c r="Y7" i="4"/>
  <c r="W8" i="4"/>
  <c r="N8" i="4"/>
  <c r="W6" i="4"/>
  <c r="N6" i="4"/>
  <c r="F15" i="4"/>
  <c r="G15" i="4"/>
  <c r="H15" i="4"/>
  <c r="E15" i="4"/>
  <c r="F16" i="4"/>
  <c r="D24" i="1" l="1"/>
  <c r="M60" i="1" s="1"/>
  <c r="M19" i="3" s="1"/>
  <c r="D35" i="1"/>
  <c r="M71" i="1" s="1"/>
  <c r="M30" i="3" s="1"/>
  <c r="B38" i="1"/>
  <c r="D23" i="1"/>
  <c r="D34" i="1"/>
  <c r="B27" i="1"/>
  <c r="B15" i="1"/>
  <c r="D11" i="1"/>
  <c r="D12" i="1"/>
  <c r="M48" i="1" s="1"/>
  <c r="M7" i="3" s="1"/>
  <c r="E17" i="4"/>
  <c r="G16" i="4"/>
  <c r="H16" i="4"/>
  <c r="E16" i="4"/>
  <c r="M47" i="1" l="1"/>
  <c r="M6" i="3" s="1"/>
  <c r="E11" i="1"/>
  <c r="M59" i="1"/>
  <c r="M18" i="3" s="1"/>
  <c r="E23" i="1"/>
  <c r="M70" i="1"/>
  <c r="M29" i="3" s="1"/>
  <c r="E34" i="1"/>
  <c r="B14" i="1"/>
  <c r="B37" i="1"/>
  <c r="B26" i="1"/>
  <c r="H17" i="4"/>
  <c r="E18" i="4"/>
  <c r="F18" i="4"/>
  <c r="G18" i="4"/>
  <c r="H18" i="4"/>
  <c r="F17" i="4"/>
  <c r="G17" i="4"/>
  <c r="F4" i="4"/>
  <c r="D16" i="5" l="1"/>
  <c r="E16" i="5" s="1"/>
  <c r="D15" i="5"/>
  <c r="E15" i="5" s="1"/>
  <c r="D14" i="5"/>
  <c r="E14" i="5" s="1"/>
  <c r="D13" i="5"/>
  <c r="E13" i="5" s="1"/>
  <c r="D12" i="5"/>
  <c r="E12" i="5" s="1"/>
  <c r="D11" i="5"/>
  <c r="E11" i="5" s="1"/>
  <c r="D10" i="5"/>
  <c r="E10" i="5" s="1"/>
  <c r="D9" i="5"/>
  <c r="E9" i="5" s="1"/>
  <c r="D8" i="5"/>
  <c r="E8" i="5" s="1"/>
  <c r="D7" i="5"/>
  <c r="E7" i="5" s="1"/>
  <c r="D2" i="5"/>
  <c r="E2" i="5" s="1"/>
  <c r="D4" i="5"/>
  <c r="D3" i="5"/>
  <c r="D6" i="5"/>
  <c r="D5" i="5"/>
  <c r="E4" i="5"/>
  <c r="E26" i="4"/>
  <c r="E27" i="4"/>
  <c r="E25" i="4"/>
  <c r="E24" i="4"/>
  <c r="G4" i="4"/>
  <c r="F24" i="4" s="1"/>
  <c r="E7" i="4"/>
  <c r="E8" i="4"/>
  <c r="E6" i="4"/>
  <c r="E9" i="4"/>
  <c r="F7" i="4"/>
  <c r="F6" i="4"/>
  <c r="E6" i="5" l="1"/>
  <c r="E5" i="5"/>
  <c r="E3" i="5"/>
  <c r="F25" i="4"/>
  <c r="F27" i="4"/>
  <c r="F26" i="4"/>
  <c r="H4" i="4"/>
  <c r="F8" i="4"/>
  <c r="F9" i="4"/>
  <c r="G6" i="4" l="1"/>
  <c r="H25" i="4"/>
  <c r="H26" i="4"/>
  <c r="H27" i="4"/>
  <c r="H24" i="4"/>
  <c r="G27" i="4"/>
  <c r="G25" i="4"/>
  <c r="G26" i="4"/>
  <c r="G24" i="4"/>
  <c r="G8" i="4"/>
  <c r="G7" i="4"/>
  <c r="G9" i="4"/>
  <c r="H6" i="4"/>
  <c r="H9" i="4"/>
  <c r="H7" i="4"/>
  <c r="H8" i="4"/>
</calcChain>
</file>

<file path=xl/sharedStrings.xml><?xml version="1.0" encoding="utf-8"?>
<sst xmlns="http://schemas.openxmlformats.org/spreadsheetml/2006/main" count="451" uniqueCount="63">
  <si>
    <t>Custo</t>
  </si>
  <si>
    <t>Máximo</t>
  </si>
  <si>
    <t>Mínimo</t>
  </si>
  <si>
    <t>Preço</t>
  </si>
  <si>
    <t>A</t>
  </si>
  <si>
    <t>Demanda</t>
  </si>
  <si>
    <t>L</t>
  </si>
  <si>
    <t>Produção</t>
  </si>
  <si>
    <t>B</t>
  </si>
  <si>
    <t>Faturamento</t>
  </si>
  <si>
    <t>E</t>
  </si>
  <si>
    <t>F</t>
  </si>
  <si>
    <t>Incertezas (X)</t>
  </si>
  <si>
    <t>Estratégia (L)</t>
  </si>
  <si>
    <t xml:space="preserve"> Indicador (M)</t>
  </si>
  <si>
    <t>Custo Variável</t>
  </si>
  <si>
    <t>Lucro</t>
  </si>
  <si>
    <t>Arrependimento</t>
  </si>
  <si>
    <t>C</t>
  </si>
  <si>
    <t>Futuro</t>
  </si>
  <si>
    <t>Estratégia</t>
  </si>
  <si>
    <t>Valor</t>
  </si>
  <si>
    <t>Custo Fix.</t>
  </si>
  <si>
    <t>N</t>
  </si>
  <si>
    <t>Threshold Arrependimento</t>
  </si>
  <si>
    <t>Perf. Inaceitável?</t>
  </si>
  <si>
    <t>Arrepend. Percentual</t>
  </si>
  <si>
    <t>Clusters</t>
  </si>
  <si>
    <t>Densidade</t>
  </si>
  <si>
    <t>Abrangência</t>
  </si>
  <si>
    <t>Aceitável</t>
  </si>
  <si>
    <t>Inaceitável</t>
  </si>
  <si>
    <t>Total</t>
  </si>
  <si>
    <t>Cobertura</t>
  </si>
  <si>
    <t>NC</t>
  </si>
  <si>
    <t>Medida de Performance: Arrependimento</t>
  </si>
  <si>
    <t>CA</t>
  </si>
  <si>
    <t>CB</t>
  </si>
  <si>
    <t>CC</t>
  </si>
  <si>
    <t>p</t>
  </si>
  <si>
    <t>prob cenário C</t>
  </si>
  <si>
    <t>prob cenário C não acontecer</t>
  </si>
  <si>
    <t>prob relativa c</t>
  </si>
  <si>
    <t>prob relativa c alt</t>
  </si>
  <si>
    <t>Média Geral</t>
  </si>
  <si>
    <t>% Casos Inaceitáveis</t>
  </si>
  <si>
    <t>Quartil Geral - Arrependimento</t>
  </si>
  <si>
    <t>Quartil Geral - Cenário C</t>
  </si>
  <si>
    <t>Percentil 25% Geral</t>
  </si>
  <si>
    <t>Percentil 50% Geral</t>
  </si>
  <si>
    <t>Percentil 75% Geral</t>
  </si>
  <si>
    <t>Percentil 100% Geral</t>
  </si>
  <si>
    <t>Percentil 25% Cenário X</t>
  </si>
  <si>
    <t>Percentil 50% Cenário X</t>
  </si>
  <si>
    <t>Percentil 75% Cenário X</t>
  </si>
  <si>
    <t>Percentil 100% Cenário X</t>
  </si>
  <si>
    <t>Média Cenário X</t>
  </si>
  <si>
    <t>odds Cenario X</t>
  </si>
  <si>
    <t>Arrependimento Esperado</t>
  </si>
  <si>
    <t>Média com Cenário</t>
  </si>
  <si>
    <t>Média Sem Cenário</t>
  </si>
  <si>
    <t>X - Incertezas</t>
  </si>
  <si>
    <t>Medida de Performance: 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</si>
</sst>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9" fontId="0" fillId="0" borderId="0" xfId="2" applyFont="1"/>
    <xf numFmtId="0" fontId="2" fillId="0" borderId="0" xfId="0" applyFont="1" applyAlignment="1">
      <alignment horizontal="center" vertical="center" textRotation="90"/>
    </xf>
    <xf numFmtId="1" fontId="2" fillId="0" borderId="0" xfId="0" applyNumberFormat="1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/>
    <xf numFmtId="9" fontId="0" fillId="0" borderId="0" xfId="2" applyFont="1" applyAlignment="1">
      <alignment horizontal="center"/>
    </xf>
    <xf numFmtId="9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2" applyNumberFormat="1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44" fontId="4" fillId="0" borderId="0" xfId="1" applyFont="1" applyAlignment="1">
      <alignment horizontal="center"/>
    </xf>
    <xf numFmtId="9" fontId="4" fillId="0" borderId="0" xfId="2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workbookViewId="0">
      <selection activeCell="H21" sqref="H21"/>
    </sheetView>
  </sheetViews>
  <sheetFormatPr defaultRowHeight="15" x14ac:dyDescent="0.25"/>
  <cols>
    <col min="1" max="1" width="9.42578125" customWidth="1"/>
    <col min="5" max="5" width="10.5703125" customWidth="1"/>
    <col min="7" max="7" width="12" customWidth="1"/>
    <col min="8" max="8" width="14.42578125" customWidth="1"/>
    <col min="10" max="10" width="16" bestFit="1" customWidth="1"/>
    <col min="11" max="11" width="16.5703125" bestFit="1" customWidth="1"/>
    <col min="12" max="12" width="20.28515625" bestFit="1" customWidth="1"/>
  </cols>
  <sheetData>
    <row r="1" spans="1:15" x14ac:dyDescent="0.25">
      <c r="A1" t="s">
        <v>19</v>
      </c>
      <c r="B1" t="str">
        <f>Dados!B42</f>
        <v>Custo</v>
      </c>
      <c r="C1" t="str">
        <f>Dados!C42</f>
        <v>Preço</v>
      </c>
      <c r="D1" t="str">
        <f>Dados!D42</f>
        <v>Demanda</v>
      </c>
      <c r="E1" t="s">
        <v>20</v>
      </c>
      <c r="F1" t="str">
        <f>Dados!F42</f>
        <v>Produção</v>
      </c>
      <c r="G1" t="str">
        <f>Dados!G42</f>
        <v>Faturamento</v>
      </c>
      <c r="H1" t="str">
        <f>Dados!H42</f>
        <v>Custo Variável</v>
      </c>
      <c r="I1" t="str">
        <f>Dados!I42</f>
        <v>Lucro</v>
      </c>
      <c r="J1" t="str">
        <f>Dados!J42</f>
        <v>Arrependimento</v>
      </c>
      <c r="K1" t="str">
        <f>Dados!K42</f>
        <v>Perf. Inaceitável?</v>
      </c>
      <c r="L1" t="str">
        <f>Dados!L42</f>
        <v>Arrepend. Percentual</v>
      </c>
      <c r="M1" t="str">
        <f>Dados!M42</f>
        <v>CA</v>
      </c>
      <c r="N1" t="str">
        <f>Dados!N42</f>
        <v>CB</v>
      </c>
      <c r="O1" t="str">
        <f>Dados!O42</f>
        <v>CC</v>
      </c>
    </row>
    <row r="2" spans="1:15" x14ac:dyDescent="0.25">
      <c r="A2">
        <f>Dados!A43</f>
        <v>1</v>
      </c>
      <c r="B2">
        <f ca="1">Dados!B43</f>
        <v>25</v>
      </c>
      <c r="C2">
        <f ca="1">Dados!C43</f>
        <v>36</v>
      </c>
      <c r="D2">
        <f ca="1">Dados!D43</f>
        <v>394</v>
      </c>
      <c r="E2" t="str">
        <f>Dados!E43</f>
        <v>A</v>
      </c>
      <c r="F2">
        <f>Dados!F43</f>
        <v>200</v>
      </c>
      <c r="G2">
        <f ca="1">Dados!G43</f>
        <v>7200</v>
      </c>
      <c r="H2">
        <f ca="1">Dados!H43</f>
        <v>5000</v>
      </c>
      <c r="I2">
        <f ca="1">Dados!I43</f>
        <v>1399.9</v>
      </c>
      <c r="J2">
        <f ca="1">Dados!J43</f>
        <v>1984</v>
      </c>
      <c r="K2">
        <f ca="1">Dados!K43</f>
        <v>1</v>
      </c>
      <c r="L2">
        <f ca="1">Dados!L43</f>
        <v>0.58630574189544604</v>
      </c>
      <c r="M2">
        <f ca="1">Dados!M43</f>
        <v>1</v>
      </c>
      <c r="N2">
        <f ca="1">Dados!N43</f>
        <v>1</v>
      </c>
      <c r="O2">
        <f ca="1">Dados!O43</f>
        <v>0</v>
      </c>
    </row>
    <row r="3" spans="1:15" x14ac:dyDescent="0.25">
      <c r="A3">
        <f>Dados!A44</f>
        <v>2</v>
      </c>
      <c r="B3">
        <f ca="1">Dados!B44</f>
        <v>29</v>
      </c>
      <c r="C3">
        <f ca="1">Dados!C44</f>
        <v>34</v>
      </c>
      <c r="D3">
        <f ca="1">Dados!D44</f>
        <v>351</v>
      </c>
      <c r="E3" t="str">
        <f>Dados!E44</f>
        <v>A</v>
      </c>
      <c r="F3">
        <f>Dados!F44</f>
        <v>200</v>
      </c>
      <c r="G3">
        <f ca="1">Dados!G44</f>
        <v>6800</v>
      </c>
      <c r="H3">
        <f ca="1">Dados!H44</f>
        <v>5800</v>
      </c>
      <c r="I3">
        <f ca="1">Dados!I44</f>
        <v>199.89999999999998</v>
      </c>
      <c r="J3">
        <f ca="1">Dados!J44</f>
        <v>500</v>
      </c>
      <c r="K3">
        <f ca="1">Dados!K44</f>
        <v>0</v>
      </c>
      <c r="L3">
        <f ca="1">Dados!L44</f>
        <v>0.71438776968138307</v>
      </c>
      <c r="M3">
        <f ca="1">Dados!M44</f>
        <v>0</v>
      </c>
      <c r="N3">
        <f ca="1">Dados!N44</f>
        <v>0</v>
      </c>
      <c r="O3">
        <f ca="1">Dados!O44</f>
        <v>0</v>
      </c>
    </row>
    <row r="4" spans="1:15" x14ac:dyDescent="0.25">
      <c r="A4">
        <f>Dados!A45</f>
        <v>3</v>
      </c>
      <c r="B4">
        <f ca="1">Dados!B45</f>
        <v>28</v>
      </c>
      <c r="C4">
        <f ca="1">Dados!C45</f>
        <v>34</v>
      </c>
      <c r="D4">
        <f ca="1">Dados!D45</f>
        <v>275</v>
      </c>
      <c r="E4" t="str">
        <f>Dados!E45</f>
        <v>A</v>
      </c>
      <c r="F4">
        <f>Dados!F45</f>
        <v>200</v>
      </c>
      <c r="G4">
        <f ca="1">Dados!G45</f>
        <v>6800</v>
      </c>
      <c r="H4">
        <f ca="1">Dados!H45</f>
        <v>5600</v>
      </c>
      <c r="I4">
        <f ca="1">Dados!I45</f>
        <v>399.9</v>
      </c>
      <c r="J4">
        <f ca="1">Dados!J45</f>
        <v>0</v>
      </c>
      <c r="K4">
        <f ca="1">Dados!K45</f>
        <v>0</v>
      </c>
      <c r="L4">
        <f ca="1">Dados!L45</f>
        <v>0</v>
      </c>
      <c r="M4">
        <f ca="1">Dados!M45</f>
        <v>0</v>
      </c>
      <c r="N4">
        <f ca="1">Dados!N45</f>
        <v>0</v>
      </c>
      <c r="O4">
        <f ca="1">Dados!O45</f>
        <v>0</v>
      </c>
    </row>
    <row r="5" spans="1:15" x14ac:dyDescent="0.25">
      <c r="A5">
        <f>Dados!A46</f>
        <v>4</v>
      </c>
      <c r="B5">
        <f ca="1">Dados!B46</f>
        <v>30</v>
      </c>
      <c r="C5">
        <f ca="1">Dados!C46</f>
        <v>40</v>
      </c>
      <c r="D5">
        <f ca="1">Dados!D46</f>
        <v>202</v>
      </c>
      <c r="E5" t="str">
        <f>Dados!E46</f>
        <v>A</v>
      </c>
      <c r="F5">
        <f>Dados!F46</f>
        <v>200</v>
      </c>
      <c r="G5">
        <f ca="1">Dados!G46</f>
        <v>8000</v>
      </c>
      <c r="H5">
        <f ca="1">Dados!H46</f>
        <v>6000</v>
      </c>
      <c r="I5">
        <f ca="1">Dados!I46</f>
        <v>1199.9000000000001</v>
      </c>
      <c r="J5">
        <f ca="1">Dados!J46</f>
        <v>0</v>
      </c>
      <c r="K5">
        <f ca="1">Dados!K46</f>
        <v>0</v>
      </c>
      <c r="L5">
        <f ca="1">Dados!L46</f>
        <v>0</v>
      </c>
      <c r="M5">
        <f ca="1">Dados!M46</f>
        <v>0</v>
      </c>
      <c r="N5">
        <f ca="1">Dados!N46</f>
        <v>0</v>
      </c>
      <c r="O5">
        <f ca="1">Dados!O46</f>
        <v>1</v>
      </c>
    </row>
    <row r="6" spans="1:15" x14ac:dyDescent="0.25">
      <c r="A6">
        <f>Dados!A47</f>
        <v>5</v>
      </c>
      <c r="B6">
        <f ca="1">Dados!B47</f>
        <v>28</v>
      </c>
      <c r="C6">
        <f ca="1">Dados!C47</f>
        <v>37</v>
      </c>
      <c r="D6">
        <f ca="1">Dados!D47</f>
        <v>332</v>
      </c>
      <c r="E6" t="str">
        <f>Dados!E47</f>
        <v>A</v>
      </c>
      <c r="F6">
        <f>Dados!F47</f>
        <v>200</v>
      </c>
      <c r="G6">
        <f ca="1">Dados!G47</f>
        <v>7400</v>
      </c>
      <c r="H6">
        <f ca="1">Dados!H47</f>
        <v>5600</v>
      </c>
      <c r="I6">
        <f ca="1">Dados!I47</f>
        <v>999.9</v>
      </c>
      <c r="J6">
        <f ca="1">Dados!J47</f>
        <v>900.00000000000011</v>
      </c>
      <c r="K6">
        <f ca="1">Dados!K47</f>
        <v>0</v>
      </c>
      <c r="L6">
        <f ca="1">Dados!L47</f>
        <v>0.47370914258645197</v>
      </c>
      <c r="M6">
        <f ca="1">Dados!M47</f>
        <v>1</v>
      </c>
      <c r="N6">
        <f ca="1">Dados!N47</f>
        <v>0</v>
      </c>
      <c r="O6">
        <f ca="1">Dados!O47</f>
        <v>0</v>
      </c>
    </row>
    <row r="7" spans="1:15" x14ac:dyDescent="0.25">
      <c r="A7">
        <f>Dados!A48</f>
        <v>6</v>
      </c>
      <c r="B7">
        <f ca="1">Dados!B48</f>
        <v>22</v>
      </c>
      <c r="C7">
        <f ca="1">Dados!C48</f>
        <v>33</v>
      </c>
      <c r="D7">
        <f ca="1">Dados!D48</f>
        <v>355</v>
      </c>
      <c r="E7" t="str">
        <f>Dados!E48</f>
        <v>A</v>
      </c>
      <c r="F7">
        <f>Dados!F48</f>
        <v>200</v>
      </c>
      <c r="G7">
        <f ca="1">Dados!G48</f>
        <v>6600</v>
      </c>
      <c r="H7">
        <f ca="1">Dados!H48</f>
        <v>4400</v>
      </c>
      <c r="I7">
        <f ca="1">Dados!I48</f>
        <v>1399.9</v>
      </c>
      <c r="J7">
        <f ca="1">Dados!J48</f>
        <v>1100</v>
      </c>
      <c r="K7">
        <f ca="1">Dados!K48</f>
        <v>1</v>
      </c>
      <c r="L7">
        <f ca="1">Dados!L48</f>
        <v>0.44001760070402812</v>
      </c>
      <c r="M7">
        <f ca="1">Dados!M48</f>
        <v>0</v>
      </c>
      <c r="N7">
        <f ca="1">Dados!N48</f>
        <v>0</v>
      </c>
      <c r="O7">
        <f ca="1">Dados!O48</f>
        <v>0</v>
      </c>
    </row>
    <row r="8" spans="1:15" x14ac:dyDescent="0.25">
      <c r="A8">
        <f>Dados!A49</f>
        <v>7</v>
      </c>
      <c r="B8">
        <f ca="1">Dados!B49</f>
        <v>20</v>
      </c>
      <c r="C8">
        <f ca="1">Dados!C49</f>
        <v>30</v>
      </c>
      <c r="D8">
        <f ca="1">Dados!D49</f>
        <v>228</v>
      </c>
      <c r="E8" t="str">
        <f>Dados!E49</f>
        <v>A</v>
      </c>
      <c r="F8">
        <f>Dados!F49</f>
        <v>200</v>
      </c>
      <c r="G8">
        <f ca="1">Dados!G49</f>
        <v>6000</v>
      </c>
      <c r="H8">
        <f ca="1">Dados!H49</f>
        <v>4000</v>
      </c>
      <c r="I8">
        <f ca="1">Dados!I49</f>
        <v>1199.9000000000001</v>
      </c>
      <c r="J8">
        <f ca="1">Dados!J49</f>
        <v>0</v>
      </c>
      <c r="K8">
        <f ca="1">Dados!K49</f>
        <v>0</v>
      </c>
      <c r="L8">
        <f ca="1">Dados!L49</f>
        <v>0</v>
      </c>
      <c r="M8">
        <f ca="1">Dados!M49</f>
        <v>0</v>
      </c>
      <c r="N8">
        <f ca="1">Dados!N49</f>
        <v>0</v>
      </c>
      <c r="O8">
        <f ca="1">Dados!O49</f>
        <v>1</v>
      </c>
    </row>
    <row r="9" spans="1:15" x14ac:dyDescent="0.25">
      <c r="A9">
        <f>Dados!A50</f>
        <v>8</v>
      </c>
      <c r="B9">
        <f ca="1">Dados!B50</f>
        <v>28</v>
      </c>
      <c r="C9">
        <f ca="1">Dados!C50</f>
        <v>36</v>
      </c>
      <c r="D9">
        <f ca="1">Dados!D50</f>
        <v>310</v>
      </c>
      <c r="E9" t="str">
        <f>Dados!E50</f>
        <v>A</v>
      </c>
      <c r="F9">
        <f>Dados!F50</f>
        <v>200</v>
      </c>
      <c r="G9">
        <f ca="1">Dados!G50</f>
        <v>7200</v>
      </c>
      <c r="H9">
        <f ca="1">Dados!H50</f>
        <v>5600</v>
      </c>
      <c r="I9">
        <f ca="1">Dados!I50</f>
        <v>799.9</v>
      </c>
      <c r="J9">
        <f ca="1">Dados!J50</f>
        <v>800.00000000000011</v>
      </c>
      <c r="K9">
        <f ca="1">Dados!K50</f>
        <v>0</v>
      </c>
      <c r="L9">
        <f ca="1">Dados!L50</f>
        <v>0.50003125195324716</v>
      </c>
      <c r="M9">
        <f ca="1">Dados!M50</f>
        <v>1</v>
      </c>
      <c r="N9">
        <f ca="1">Dados!N50</f>
        <v>0</v>
      </c>
      <c r="O9">
        <f ca="1">Dados!O50</f>
        <v>0</v>
      </c>
    </row>
    <row r="10" spans="1:15" x14ac:dyDescent="0.25">
      <c r="A10">
        <f>Dados!A51</f>
        <v>9</v>
      </c>
      <c r="B10">
        <f ca="1">Dados!B51</f>
        <v>21</v>
      </c>
      <c r="C10">
        <f ca="1">Dados!C51</f>
        <v>40</v>
      </c>
      <c r="D10">
        <f ca="1">Dados!D51</f>
        <v>334</v>
      </c>
      <c r="E10" t="str">
        <f>Dados!E51</f>
        <v>A</v>
      </c>
      <c r="F10">
        <f>Dados!F51</f>
        <v>200</v>
      </c>
      <c r="G10">
        <f ca="1">Dados!G51</f>
        <v>8000</v>
      </c>
      <c r="H10">
        <f ca="1">Dados!H51</f>
        <v>4200</v>
      </c>
      <c r="I10">
        <f ca="1">Dados!I51</f>
        <v>2999.9</v>
      </c>
      <c r="J10">
        <f ca="1">Dados!J51</f>
        <v>1899.9999999999995</v>
      </c>
      <c r="K10">
        <f ca="1">Dados!K51</f>
        <v>1</v>
      </c>
      <c r="L10">
        <f ca="1">Dados!L51</f>
        <v>0.38776301557174631</v>
      </c>
      <c r="M10">
        <f ca="1">Dados!M51</f>
        <v>1</v>
      </c>
      <c r="N10">
        <f ca="1">Dados!N51</f>
        <v>0</v>
      </c>
      <c r="O10">
        <f ca="1">Dados!O51</f>
        <v>0</v>
      </c>
    </row>
    <row r="11" spans="1:15" x14ac:dyDescent="0.25">
      <c r="A11">
        <f>Dados!A52</f>
        <v>10</v>
      </c>
      <c r="B11">
        <f ca="1">Dados!B52</f>
        <v>30</v>
      </c>
      <c r="C11">
        <f ca="1">Dados!C52</f>
        <v>36</v>
      </c>
      <c r="D11">
        <f ca="1">Dados!D52</f>
        <v>362</v>
      </c>
      <c r="E11" t="str">
        <f>Dados!E52</f>
        <v>A</v>
      </c>
      <c r="F11">
        <f>Dados!F52</f>
        <v>200</v>
      </c>
      <c r="G11">
        <f ca="1">Dados!G52</f>
        <v>7200</v>
      </c>
      <c r="H11">
        <f ca="1">Dados!H52</f>
        <v>6000</v>
      </c>
      <c r="I11">
        <f ca="1">Dados!I52</f>
        <v>399.9</v>
      </c>
      <c r="J11">
        <f ca="1">Dados!J52</f>
        <v>600</v>
      </c>
      <c r="K11">
        <f ca="1">Dados!K52</f>
        <v>0</v>
      </c>
      <c r="L11">
        <f ca="1">Dados!L52</f>
        <v>0.60006000600060005</v>
      </c>
      <c r="M11">
        <f ca="1">Dados!M52</f>
        <v>0</v>
      </c>
      <c r="N11">
        <f ca="1">Dados!N52</f>
        <v>0</v>
      </c>
      <c r="O11">
        <f ca="1">Dados!O52</f>
        <v>0</v>
      </c>
    </row>
    <row r="12" spans="1:15" x14ac:dyDescent="0.25">
      <c r="A12">
        <f>Dados!A53</f>
        <v>11</v>
      </c>
      <c r="B12">
        <f ca="1">Dados!B53</f>
        <v>20</v>
      </c>
      <c r="C12">
        <f ca="1">Dados!C53</f>
        <v>40</v>
      </c>
      <c r="D12">
        <f ca="1">Dados!D53</f>
        <v>324</v>
      </c>
      <c r="E12" t="str">
        <f>Dados!E53</f>
        <v>A</v>
      </c>
      <c r="F12">
        <f>Dados!F53</f>
        <v>200</v>
      </c>
      <c r="G12">
        <f ca="1">Dados!G53</f>
        <v>8000</v>
      </c>
      <c r="H12">
        <f ca="1">Dados!H53</f>
        <v>4000</v>
      </c>
      <c r="I12">
        <f ca="1">Dados!I53</f>
        <v>3199.9</v>
      </c>
      <c r="J12">
        <f ca="1">Dados!J53</f>
        <v>1999.9999999999995</v>
      </c>
      <c r="K12">
        <f ca="1">Dados!K53</f>
        <v>1</v>
      </c>
      <c r="L12">
        <f ca="1">Dados!L53</f>
        <v>0.38462278120733084</v>
      </c>
      <c r="M12">
        <f ca="1">Dados!M53</f>
        <v>1</v>
      </c>
      <c r="N12">
        <f ca="1">Dados!N53</f>
        <v>0</v>
      </c>
      <c r="O12">
        <f ca="1">Dados!O53</f>
        <v>0</v>
      </c>
    </row>
    <row r="13" spans="1:15" x14ac:dyDescent="0.25">
      <c r="A13">
        <f>Dados!A54</f>
        <v>12</v>
      </c>
      <c r="B13">
        <f ca="1">Dados!B54</f>
        <v>23</v>
      </c>
      <c r="C13">
        <f ca="1">Dados!C54</f>
        <v>32</v>
      </c>
      <c r="D13">
        <f ca="1">Dados!D54</f>
        <v>388</v>
      </c>
      <c r="E13" t="str">
        <f>Dados!E54</f>
        <v>A</v>
      </c>
      <c r="F13">
        <f>Dados!F54</f>
        <v>200</v>
      </c>
      <c r="G13">
        <f ca="1">Dados!G54</f>
        <v>6400</v>
      </c>
      <c r="H13">
        <f ca="1">Dados!H54</f>
        <v>4600</v>
      </c>
      <c r="I13">
        <f ca="1">Dados!I54</f>
        <v>999.9</v>
      </c>
      <c r="J13">
        <f ca="1">Dados!J54</f>
        <v>1416</v>
      </c>
      <c r="K13">
        <f ca="1">Dados!K54</f>
        <v>1</v>
      </c>
      <c r="L13">
        <f ca="1">Dados!L54</f>
        <v>0.58611697504035765</v>
      </c>
      <c r="M13">
        <f ca="1">Dados!M54</f>
        <v>0</v>
      </c>
      <c r="N13">
        <f ca="1">Dados!N54</f>
        <v>0</v>
      </c>
      <c r="O13">
        <f ca="1">Dados!O54</f>
        <v>0</v>
      </c>
    </row>
    <row r="14" spans="1:15" x14ac:dyDescent="0.25">
      <c r="A14">
        <f>Dados!A55</f>
        <v>13</v>
      </c>
      <c r="B14">
        <f ca="1">Dados!B55</f>
        <v>30</v>
      </c>
      <c r="C14">
        <f ca="1">Dados!C55</f>
        <v>30</v>
      </c>
      <c r="D14">
        <f ca="1">Dados!D55</f>
        <v>227</v>
      </c>
      <c r="E14" t="str">
        <f>Dados!E55</f>
        <v>A</v>
      </c>
      <c r="F14">
        <f>Dados!F55</f>
        <v>200</v>
      </c>
      <c r="G14">
        <f ca="1">Dados!G55</f>
        <v>6000</v>
      </c>
      <c r="H14">
        <f ca="1">Dados!H55</f>
        <v>6000</v>
      </c>
      <c r="I14">
        <f ca="1">Dados!I55</f>
        <v>-800.1</v>
      </c>
      <c r="J14">
        <f ca="1">Dados!J55</f>
        <v>0</v>
      </c>
      <c r="K14">
        <f ca="1">Dados!K55</f>
        <v>0</v>
      </c>
      <c r="L14">
        <f ca="1">Dados!L55</f>
        <v>0</v>
      </c>
      <c r="M14">
        <f ca="1">Dados!M55</f>
        <v>0</v>
      </c>
      <c r="N14">
        <f ca="1">Dados!N55</f>
        <v>0</v>
      </c>
      <c r="O14">
        <f ca="1">Dados!O55</f>
        <v>1</v>
      </c>
    </row>
    <row r="15" spans="1:15" x14ac:dyDescent="0.25">
      <c r="A15">
        <f>Dados!A56</f>
        <v>14</v>
      </c>
      <c r="B15">
        <f ca="1">Dados!B56</f>
        <v>23</v>
      </c>
      <c r="C15">
        <f ca="1">Dados!C56</f>
        <v>31</v>
      </c>
      <c r="D15">
        <f ca="1">Dados!D56</f>
        <v>353</v>
      </c>
      <c r="E15" t="str">
        <f>Dados!E56</f>
        <v>A</v>
      </c>
      <c r="F15">
        <f>Dados!F56</f>
        <v>200</v>
      </c>
      <c r="G15">
        <f ca="1">Dados!G56</f>
        <v>6200</v>
      </c>
      <c r="H15">
        <f ca="1">Dados!H56</f>
        <v>4600</v>
      </c>
      <c r="I15">
        <f ca="1">Dados!I56</f>
        <v>799.9</v>
      </c>
      <c r="J15">
        <f ca="1">Dados!J56</f>
        <v>800.00000000000011</v>
      </c>
      <c r="K15">
        <f ca="1">Dados!K56</f>
        <v>0</v>
      </c>
      <c r="L15">
        <f ca="1">Dados!L56</f>
        <v>0.50003125195324716</v>
      </c>
      <c r="M15">
        <f ca="1">Dados!M56</f>
        <v>0</v>
      </c>
      <c r="N15">
        <f ca="1">Dados!N56</f>
        <v>0</v>
      </c>
      <c r="O15">
        <f ca="1">Dados!O56</f>
        <v>0</v>
      </c>
    </row>
    <row r="16" spans="1:15" x14ac:dyDescent="0.25">
      <c r="A16">
        <f>Dados!A57</f>
        <v>15</v>
      </c>
      <c r="B16">
        <f ca="1">Dados!B57</f>
        <v>30</v>
      </c>
      <c r="C16">
        <f ca="1">Dados!C57</f>
        <v>37</v>
      </c>
      <c r="D16">
        <f ca="1">Dados!D57</f>
        <v>366</v>
      </c>
      <c r="E16" t="str">
        <f>Dados!E57</f>
        <v>A</v>
      </c>
      <c r="F16">
        <f>Dados!F57</f>
        <v>200</v>
      </c>
      <c r="G16">
        <f ca="1">Dados!G57</f>
        <v>7400</v>
      </c>
      <c r="H16">
        <f ca="1">Dados!H57</f>
        <v>6000</v>
      </c>
      <c r="I16">
        <f ca="1">Dados!I57</f>
        <v>599.9</v>
      </c>
      <c r="J16">
        <f ca="1">Dados!J57</f>
        <v>700.00000000000011</v>
      </c>
      <c r="K16">
        <f ca="1">Dados!K57</f>
        <v>0</v>
      </c>
      <c r="L16">
        <f ca="1">Dados!L57</f>
        <v>0.53850296176628976</v>
      </c>
      <c r="M16">
        <f ca="1">Dados!M57</f>
        <v>0</v>
      </c>
      <c r="N16">
        <f ca="1">Dados!N57</f>
        <v>0</v>
      </c>
      <c r="O16">
        <f ca="1">Dados!O57</f>
        <v>0</v>
      </c>
    </row>
    <row r="17" spans="1:15" x14ac:dyDescent="0.25">
      <c r="A17">
        <f>Dados!A58</f>
        <v>16</v>
      </c>
      <c r="B17">
        <f ca="1">Dados!B58</f>
        <v>27</v>
      </c>
      <c r="C17">
        <f ca="1">Dados!C58</f>
        <v>38</v>
      </c>
      <c r="D17">
        <f ca="1">Dados!D58</f>
        <v>228</v>
      </c>
      <c r="E17" t="str">
        <f>Dados!E58</f>
        <v>A</v>
      </c>
      <c r="F17">
        <f>Dados!F58</f>
        <v>200</v>
      </c>
      <c r="G17">
        <f ca="1">Dados!G58</f>
        <v>7600</v>
      </c>
      <c r="H17">
        <f ca="1">Dados!H58</f>
        <v>5400</v>
      </c>
      <c r="I17">
        <f ca="1">Dados!I58</f>
        <v>1399.9</v>
      </c>
      <c r="J17">
        <f ca="1">Dados!J58</f>
        <v>0</v>
      </c>
      <c r="K17">
        <f ca="1">Dados!K58</f>
        <v>0</v>
      </c>
      <c r="L17">
        <f ca="1">Dados!L58</f>
        <v>0</v>
      </c>
      <c r="M17">
        <f ca="1">Dados!M58</f>
        <v>0</v>
      </c>
      <c r="N17">
        <f ca="1">Dados!N58</f>
        <v>0</v>
      </c>
      <c r="O17">
        <f ca="1">Dados!O58</f>
        <v>1</v>
      </c>
    </row>
    <row r="18" spans="1:15" x14ac:dyDescent="0.25">
      <c r="A18">
        <f>Dados!A59</f>
        <v>17</v>
      </c>
      <c r="B18">
        <f ca="1">Dados!B59</f>
        <v>28</v>
      </c>
      <c r="C18">
        <f ca="1">Dados!C59</f>
        <v>39</v>
      </c>
      <c r="D18">
        <f ca="1">Dados!D59</f>
        <v>224</v>
      </c>
      <c r="E18" t="str">
        <f>Dados!E59</f>
        <v>A</v>
      </c>
      <c r="F18">
        <f>Dados!F59</f>
        <v>200</v>
      </c>
      <c r="G18">
        <f ca="1">Dados!G59</f>
        <v>7800</v>
      </c>
      <c r="H18">
        <f ca="1">Dados!H59</f>
        <v>5600</v>
      </c>
      <c r="I18">
        <f ca="1">Dados!I59</f>
        <v>1399.9</v>
      </c>
      <c r="J18">
        <f ca="1">Dados!J59</f>
        <v>0</v>
      </c>
      <c r="K18">
        <f ca="1">Dados!K59</f>
        <v>0</v>
      </c>
      <c r="L18">
        <f ca="1">Dados!L59</f>
        <v>0</v>
      </c>
      <c r="M18">
        <f ca="1">Dados!M59</f>
        <v>1</v>
      </c>
      <c r="N18">
        <f ca="1">Dados!N59</f>
        <v>0</v>
      </c>
      <c r="O18">
        <f ca="1">Dados!O59</f>
        <v>1</v>
      </c>
    </row>
    <row r="19" spans="1:15" x14ac:dyDescent="0.25">
      <c r="A19">
        <f>Dados!A60</f>
        <v>18</v>
      </c>
      <c r="B19">
        <f ca="1">Dados!B60</f>
        <v>27</v>
      </c>
      <c r="C19">
        <f ca="1">Dados!C60</f>
        <v>35</v>
      </c>
      <c r="D19">
        <f ca="1">Dados!D60</f>
        <v>208</v>
      </c>
      <c r="E19" t="str">
        <f>Dados!E60</f>
        <v>A</v>
      </c>
      <c r="F19">
        <f>Dados!F60</f>
        <v>200</v>
      </c>
      <c r="G19">
        <f ca="1">Dados!G60</f>
        <v>7000</v>
      </c>
      <c r="H19">
        <f ca="1">Dados!H60</f>
        <v>5400</v>
      </c>
      <c r="I19">
        <f ca="1">Dados!I60</f>
        <v>799.9</v>
      </c>
      <c r="J19">
        <f ca="1">Dados!J60</f>
        <v>0</v>
      </c>
      <c r="K19">
        <f ca="1">Dados!K60</f>
        <v>0</v>
      </c>
      <c r="L19">
        <f ca="1">Dados!L60</f>
        <v>0</v>
      </c>
      <c r="M19">
        <f ca="1">Dados!M60</f>
        <v>1</v>
      </c>
      <c r="N19">
        <f ca="1">Dados!N60</f>
        <v>0</v>
      </c>
      <c r="O19">
        <f ca="1">Dados!O60</f>
        <v>1</v>
      </c>
    </row>
    <row r="20" spans="1:15" x14ac:dyDescent="0.25">
      <c r="A20">
        <f>Dados!A61</f>
        <v>19</v>
      </c>
      <c r="B20">
        <f ca="1">Dados!B61</f>
        <v>28</v>
      </c>
      <c r="C20">
        <f ca="1">Dados!C61</f>
        <v>37</v>
      </c>
      <c r="D20">
        <f ca="1">Dados!D61</f>
        <v>362</v>
      </c>
      <c r="E20" t="str">
        <f>Dados!E61</f>
        <v>A</v>
      </c>
      <c r="F20">
        <f>Dados!F61</f>
        <v>200</v>
      </c>
      <c r="G20">
        <f ca="1">Dados!G61</f>
        <v>7400</v>
      </c>
      <c r="H20">
        <f ca="1">Dados!H61</f>
        <v>5600</v>
      </c>
      <c r="I20">
        <f ca="1">Dados!I61</f>
        <v>999.9</v>
      </c>
      <c r="J20">
        <f ca="1">Dados!J61</f>
        <v>900.00000000000011</v>
      </c>
      <c r="K20">
        <f ca="1">Dados!K61</f>
        <v>0</v>
      </c>
      <c r="L20">
        <f ca="1">Dados!L61</f>
        <v>0.47370914258645197</v>
      </c>
      <c r="M20">
        <f ca="1">Dados!M61</f>
        <v>1</v>
      </c>
      <c r="N20">
        <f ca="1">Dados!N61</f>
        <v>1</v>
      </c>
      <c r="O20">
        <f ca="1">Dados!O61</f>
        <v>0</v>
      </c>
    </row>
    <row r="21" spans="1:15" x14ac:dyDescent="0.25">
      <c r="A21">
        <f>Dados!A62</f>
        <v>20</v>
      </c>
      <c r="B21">
        <f ca="1">Dados!B62</f>
        <v>23</v>
      </c>
      <c r="C21">
        <f ca="1">Dados!C62</f>
        <v>35</v>
      </c>
      <c r="D21">
        <f ca="1">Dados!D62</f>
        <v>279</v>
      </c>
      <c r="E21" t="str">
        <f>Dados!E62</f>
        <v>A</v>
      </c>
      <c r="F21">
        <f>Dados!F62</f>
        <v>200</v>
      </c>
      <c r="G21">
        <f ca="1">Dados!G62</f>
        <v>7000</v>
      </c>
      <c r="H21">
        <f ca="1">Dados!H62</f>
        <v>4600</v>
      </c>
      <c r="I21">
        <f ca="1">Dados!I62</f>
        <v>1599.9</v>
      </c>
      <c r="J21">
        <f ca="1">Dados!J62</f>
        <v>465</v>
      </c>
      <c r="K21">
        <f ca="1">Dados!K62</f>
        <v>0</v>
      </c>
      <c r="L21">
        <f ca="1">Dados!L62</f>
        <v>0.22519250326892343</v>
      </c>
      <c r="M21">
        <f ca="1">Dados!M62</f>
        <v>1</v>
      </c>
      <c r="N21">
        <f ca="1">Dados!N62</f>
        <v>0</v>
      </c>
      <c r="O21">
        <f ca="1">Dados!O62</f>
        <v>0</v>
      </c>
    </row>
    <row r="22" spans="1:15" x14ac:dyDescent="0.25">
      <c r="A22">
        <f>Dados!A63</f>
        <v>21</v>
      </c>
      <c r="B22">
        <f ca="1">Dados!B63</f>
        <v>22</v>
      </c>
      <c r="C22">
        <f ca="1">Dados!C63</f>
        <v>35</v>
      </c>
      <c r="D22">
        <f ca="1">Dados!D63</f>
        <v>231</v>
      </c>
      <c r="E22" t="str">
        <f>Dados!E63</f>
        <v>A</v>
      </c>
      <c r="F22">
        <f>Dados!F63</f>
        <v>200</v>
      </c>
      <c r="G22">
        <f ca="1">Dados!G63</f>
        <v>7000</v>
      </c>
      <c r="H22">
        <f ca="1">Dados!H63</f>
        <v>4400</v>
      </c>
      <c r="I22">
        <f ca="1">Dados!I63</f>
        <v>1799.9</v>
      </c>
      <c r="J22">
        <f ca="1">Dados!J63</f>
        <v>0</v>
      </c>
      <c r="K22">
        <f ca="1">Dados!K63</f>
        <v>0</v>
      </c>
      <c r="L22">
        <f ca="1">Dados!L63</f>
        <v>0</v>
      </c>
      <c r="M22">
        <f ca="1">Dados!M63</f>
        <v>1</v>
      </c>
      <c r="N22">
        <f ca="1">Dados!N63</f>
        <v>0</v>
      </c>
      <c r="O22">
        <f ca="1">Dados!O63</f>
        <v>1</v>
      </c>
    </row>
    <row r="23" spans="1:15" x14ac:dyDescent="0.25">
      <c r="A23">
        <f>Dados!A64</f>
        <v>22</v>
      </c>
      <c r="B23">
        <f ca="1">Dados!B64</f>
        <v>26</v>
      </c>
      <c r="C23">
        <f ca="1">Dados!C64</f>
        <v>33</v>
      </c>
      <c r="D23">
        <f ca="1">Dados!D64</f>
        <v>378</v>
      </c>
      <c r="E23" t="str">
        <f>Dados!E64</f>
        <v>A</v>
      </c>
      <c r="F23">
        <f>Dados!F64</f>
        <v>200</v>
      </c>
      <c r="G23">
        <f ca="1">Dados!G64</f>
        <v>6600</v>
      </c>
      <c r="H23">
        <f ca="1">Dados!H64</f>
        <v>5200</v>
      </c>
      <c r="I23">
        <f ca="1">Dados!I64</f>
        <v>599.9</v>
      </c>
      <c r="J23">
        <f ca="1">Dados!J64</f>
        <v>700.00000000000011</v>
      </c>
      <c r="K23">
        <f ca="1">Dados!K64</f>
        <v>0</v>
      </c>
      <c r="L23">
        <f ca="1">Dados!L64</f>
        <v>0.53850296176628976</v>
      </c>
      <c r="M23">
        <f ca="1">Dados!M64</f>
        <v>0</v>
      </c>
      <c r="N23">
        <f ca="1">Dados!N64</f>
        <v>0</v>
      </c>
      <c r="O23">
        <f ca="1">Dados!O64</f>
        <v>0</v>
      </c>
    </row>
    <row r="24" spans="1:15" x14ac:dyDescent="0.25">
      <c r="A24">
        <f>Dados!A65</f>
        <v>23</v>
      </c>
      <c r="B24">
        <f ca="1">Dados!B65</f>
        <v>28</v>
      </c>
      <c r="C24">
        <f ca="1">Dados!C65</f>
        <v>35</v>
      </c>
      <c r="D24">
        <f ca="1">Dados!D65</f>
        <v>235</v>
      </c>
      <c r="E24" t="str">
        <f>Dados!E65</f>
        <v>A</v>
      </c>
      <c r="F24">
        <f>Dados!F65</f>
        <v>200</v>
      </c>
      <c r="G24">
        <f ca="1">Dados!G65</f>
        <v>7000</v>
      </c>
      <c r="H24">
        <f ca="1">Dados!H65</f>
        <v>5600</v>
      </c>
      <c r="I24">
        <f ca="1">Dados!I65</f>
        <v>599.9</v>
      </c>
      <c r="J24">
        <f ca="1">Dados!J65</f>
        <v>0</v>
      </c>
      <c r="K24">
        <f ca="1">Dados!K65</f>
        <v>0</v>
      </c>
      <c r="L24">
        <f ca="1">Dados!L65</f>
        <v>0</v>
      </c>
      <c r="M24">
        <f ca="1">Dados!M65</f>
        <v>1</v>
      </c>
      <c r="N24">
        <f ca="1">Dados!N65</f>
        <v>0</v>
      </c>
      <c r="O24">
        <f ca="1">Dados!O65</f>
        <v>1</v>
      </c>
    </row>
    <row r="25" spans="1:15" x14ac:dyDescent="0.25">
      <c r="A25">
        <f>Dados!A66</f>
        <v>24</v>
      </c>
      <c r="B25">
        <f ca="1">Dados!B66</f>
        <v>26</v>
      </c>
      <c r="C25">
        <f ca="1">Dados!C66</f>
        <v>40</v>
      </c>
      <c r="D25">
        <f ca="1">Dados!D66</f>
        <v>237</v>
      </c>
      <c r="E25" t="str">
        <f>Dados!E66</f>
        <v>A</v>
      </c>
      <c r="F25">
        <f>Dados!F66</f>
        <v>200</v>
      </c>
      <c r="G25">
        <f ca="1">Dados!G66</f>
        <v>8000</v>
      </c>
      <c r="H25">
        <f ca="1">Dados!H66</f>
        <v>5200</v>
      </c>
      <c r="I25">
        <f ca="1">Dados!I66</f>
        <v>1999.9</v>
      </c>
      <c r="J25">
        <f ca="1">Dados!J66</f>
        <v>0</v>
      </c>
      <c r="K25">
        <f ca="1">Dados!K66</f>
        <v>0</v>
      </c>
      <c r="L25">
        <f ca="1">Dados!L66</f>
        <v>0</v>
      </c>
      <c r="M25">
        <f ca="1">Dados!M66</f>
        <v>1</v>
      </c>
      <c r="N25">
        <f ca="1">Dados!N66</f>
        <v>0</v>
      </c>
      <c r="O25">
        <f ca="1">Dados!O66</f>
        <v>1</v>
      </c>
    </row>
    <row r="26" spans="1:15" x14ac:dyDescent="0.25">
      <c r="A26">
        <f>Dados!A67</f>
        <v>25</v>
      </c>
      <c r="B26">
        <f ca="1">Dados!B67</f>
        <v>30</v>
      </c>
      <c r="C26">
        <f ca="1">Dados!C67</f>
        <v>32</v>
      </c>
      <c r="D26">
        <f ca="1">Dados!D67</f>
        <v>314</v>
      </c>
      <c r="E26" t="str">
        <f>Dados!E67</f>
        <v>A</v>
      </c>
      <c r="F26">
        <f>Dados!F67</f>
        <v>200</v>
      </c>
      <c r="G26">
        <f ca="1">Dados!G67</f>
        <v>6400</v>
      </c>
      <c r="H26">
        <f ca="1">Dados!H67</f>
        <v>6000</v>
      </c>
      <c r="I26">
        <f ca="1">Dados!I67</f>
        <v>-400.1</v>
      </c>
      <c r="J26">
        <f ca="1">Dados!J67</f>
        <v>200</v>
      </c>
      <c r="K26">
        <f ca="1">Dados!K67</f>
        <v>0</v>
      </c>
      <c r="L26">
        <f ca="1">Dados!L67</f>
        <v>0.99950024987506236</v>
      </c>
      <c r="M26">
        <f ca="1">Dados!M67</f>
        <v>0</v>
      </c>
      <c r="N26">
        <f ca="1">Dados!N67</f>
        <v>0</v>
      </c>
      <c r="O26">
        <f ca="1">Dados!O67</f>
        <v>0</v>
      </c>
    </row>
    <row r="27" spans="1:15" x14ac:dyDescent="0.25">
      <c r="A27">
        <f>Dados!A68</f>
        <v>26</v>
      </c>
      <c r="B27">
        <f ca="1">Dados!B68</f>
        <v>27</v>
      </c>
      <c r="C27">
        <f ca="1">Dados!C68</f>
        <v>31</v>
      </c>
      <c r="D27">
        <f ca="1">Dados!D68</f>
        <v>340</v>
      </c>
      <c r="E27" t="str">
        <f>Dados!E68</f>
        <v>A</v>
      </c>
      <c r="F27">
        <f>Dados!F68</f>
        <v>200</v>
      </c>
      <c r="G27">
        <f ca="1">Dados!G68</f>
        <v>6200</v>
      </c>
      <c r="H27">
        <f ca="1">Dados!H68</f>
        <v>5400</v>
      </c>
      <c r="I27">
        <f ca="1">Dados!I68</f>
        <v>-0.10000000000002274</v>
      </c>
      <c r="J27">
        <f ca="1">Dados!J68</f>
        <v>400</v>
      </c>
      <c r="K27">
        <f ca="1">Dados!K68</f>
        <v>0</v>
      </c>
      <c r="L27">
        <f ca="1">Dados!L68</f>
        <v>1.000250062515629</v>
      </c>
      <c r="M27">
        <f ca="1">Dados!M68</f>
        <v>0</v>
      </c>
      <c r="N27">
        <f ca="1">Dados!N68</f>
        <v>0</v>
      </c>
      <c r="O27">
        <f ca="1">Dados!O68</f>
        <v>0</v>
      </c>
    </row>
    <row r="28" spans="1:15" x14ac:dyDescent="0.25">
      <c r="A28">
        <f>Dados!A69</f>
        <v>27</v>
      </c>
      <c r="B28">
        <f ca="1">Dados!B69</f>
        <v>23</v>
      </c>
      <c r="C28">
        <f ca="1">Dados!C69</f>
        <v>34</v>
      </c>
      <c r="D28">
        <f ca="1">Dados!D69</f>
        <v>266</v>
      </c>
      <c r="E28" t="str">
        <f>Dados!E69</f>
        <v>A</v>
      </c>
      <c r="F28">
        <f>Dados!F69</f>
        <v>200</v>
      </c>
      <c r="G28">
        <f ca="1">Dados!G69</f>
        <v>6800</v>
      </c>
      <c r="H28">
        <f ca="1">Dados!H69</f>
        <v>4600</v>
      </c>
      <c r="I28">
        <f ca="1">Dados!I69</f>
        <v>1399.9</v>
      </c>
      <c r="J28">
        <f ca="1">Dados!J69</f>
        <v>0</v>
      </c>
      <c r="K28">
        <f ca="1">Dados!K69</f>
        <v>0</v>
      </c>
      <c r="L28">
        <f ca="1">Dados!L69</f>
        <v>0</v>
      </c>
      <c r="M28">
        <f ca="1">Dados!M69</f>
        <v>0</v>
      </c>
      <c r="N28">
        <f ca="1">Dados!N69</f>
        <v>0</v>
      </c>
      <c r="O28">
        <f ca="1">Dados!O69</f>
        <v>0</v>
      </c>
    </row>
    <row r="29" spans="1:15" x14ac:dyDescent="0.25">
      <c r="A29">
        <f>Dados!A70</f>
        <v>28</v>
      </c>
      <c r="B29">
        <f ca="1">Dados!B70</f>
        <v>21</v>
      </c>
      <c r="C29">
        <f ca="1">Dados!C70</f>
        <v>40</v>
      </c>
      <c r="D29">
        <f ca="1">Dados!D70</f>
        <v>348</v>
      </c>
      <c r="E29" t="str">
        <f>Dados!E70</f>
        <v>A</v>
      </c>
      <c r="F29">
        <f>Dados!F70</f>
        <v>200</v>
      </c>
      <c r="G29">
        <f ca="1">Dados!G70</f>
        <v>8000</v>
      </c>
      <c r="H29">
        <f ca="1">Dados!H70</f>
        <v>4200</v>
      </c>
      <c r="I29">
        <f ca="1">Dados!I70</f>
        <v>2999.9</v>
      </c>
      <c r="J29">
        <f ca="1">Dados!J70</f>
        <v>1899.9999999999995</v>
      </c>
      <c r="K29">
        <f ca="1">Dados!K70</f>
        <v>1</v>
      </c>
      <c r="L29">
        <f ca="1">Dados!L70</f>
        <v>0.38776301557174631</v>
      </c>
      <c r="M29">
        <f ca="1">Dados!M70</f>
        <v>1</v>
      </c>
      <c r="N29">
        <f ca="1">Dados!N70</f>
        <v>0</v>
      </c>
      <c r="O29">
        <f ca="1">Dados!O70</f>
        <v>0</v>
      </c>
    </row>
    <row r="30" spans="1:15" x14ac:dyDescent="0.25">
      <c r="A30">
        <f>Dados!A71</f>
        <v>29</v>
      </c>
      <c r="B30">
        <f ca="1">Dados!B71</f>
        <v>28</v>
      </c>
      <c r="C30">
        <f ca="1">Dados!C71</f>
        <v>30</v>
      </c>
      <c r="D30">
        <f ca="1">Dados!D71</f>
        <v>343</v>
      </c>
      <c r="E30" t="str">
        <f>Dados!E71</f>
        <v>A</v>
      </c>
      <c r="F30">
        <f>Dados!F71</f>
        <v>200</v>
      </c>
      <c r="G30">
        <f ca="1">Dados!G71</f>
        <v>6000</v>
      </c>
      <c r="H30">
        <f ca="1">Dados!H71</f>
        <v>5600</v>
      </c>
      <c r="I30">
        <f ca="1">Dados!I71</f>
        <v>-400.1</v>
      </c>
      <c r="J30">
        <f ca="1">Dados!J71</f>
        <v>200</v>
      </c>
      <c r="K30">
        <f ca="1">Dados!K71</f>
        <v>0</v>
      </c>
      <c r="L30">
        <f ca="1">Dados!L71</f>
        <v>0.99950024987506236</v>
      </c>
      <c r="M30">
        <f ca="1">Dados!M71</f>
        <v>0</v>
      </c>
      <c r="N30">
        <f ca="1">Dados!N71</f>
        <v>0</v>
      </c>
      <c r="O30">
        <f ca="1">Dados!O71</f>
        <v>0</v>
      </c>
    </row>
    <row r="31" spans="1:15" x14ac:dyDescent="0.25">
      <c r="A31">
        <f>Dados!A72</f>
        <v>30</v>
      </c>
      <c r="B31">
        <f ca="1">Dados!B72</f>
        <v>21</v>
      </c>
      <c r="C31">
        <f ca="1">Dados!C72</f>
        <v>40</v>
      </c>
      <c r="D31">
        <f ca="1">Dados!D72</f>
        <v>311</v>
      </c>
      <c r="E31" t="str">
        <f>Dados!E72</f>
        <v>A</v>
      </c>
      <c r="F31">
        <f>Dados!F72</f>
        <v>200</v>
      </c>
      <c r="G31">
        <f ca="1">Dados!G72</f>
        <v>8000</v>
      </c>
      <c r="H31">
        <f ca="1">Dados!H72</f>
        <v>4200</v>
      </c>
      <c r="I31">
        <f ca="1">Dados!I72</f>
        <v>2999.9</v>
      </c>
      <c r="J31">
        <f ca="1">Dados!J72</f>
        <v>1899.9999999999995</v>
      </c>
      <c r="K31">
        <f ca="1">Dados!K72</f>
        <v>1</v>
      </c>
      <c r="L31">
        <f ca="1">Dados!L72</f>
        <v>0.38776301557174631</v>
      </c>
      <c r="M31">
        <f ca="1">Dados!M72</f>
        <v>1</v>
      </c>
      <c r="N31">
        <f ca="1">Dados!N72</f>
        <v>0</v>
      </c>
      <c r="O31">
        <f ca="1">Dados!O72</f>
        <v>0</v>
      </c>
    </row>
    <row r="32" spans="1:15" x14ac:dyDescent="0.25">
      <c r="A32">
        <f>Dados!A73</f>
        <v>31</v>
      </c>
      <c r="B32">
        <f ca="1">Dados!B73</f>
        <v>27</v>
      </c>
      <c r="C32">
        <f ca="1">Dados!C73</f>
        <v>33</v>
      </c>
      <c r="D32">
        <f ca="1">Dados!D73</f>
        <v>245</v>
      </c>
      <c r="E32" t="str">
        <f>Dados!E73</f>
        <v>A</v>
      </c>
      <c r="F32">
        <f>Dados!F73</f>
        <v>200</v>
      </c>
      <c r="G32">
        <f ca="1">Dados!G73</f>
        <v>6600</v>
      </c>
      <c r="H32">
        <f ca="1">Dados!H73</f>
        <v>5400</v>
      </c>
      <c r="I32">
        <f ca="1">Dados!I73</f>
        <v>399.9</v>
      </c>
      <c r="J32">
        <f ca="1">Dados!J73</f>
        <v>0</v>
      </c>
      <c r="K32">
        <f ca="1">Dados!K73</f>
        <v>0</v>
      </c>
      <c r="L32">
        <f ca="1">Dados!L73</f>
        <v>0</v>
      </c>
      <c r="M32">
        <f ca="1">Dados!M73</f>
        <v>0</v>
      </c>
      <c r="N32">
        <f ca="1">Dados!N73</f>
        <v>0</v>
      </c>
      <c r="O32">
        <f ca="1">Dados!O73</f>
        <v>1</v>
      </c>
    </row>
    <row r="33" spans="1:15" x14ac:dyDescent="0.25">
      <c r="A33">
        <f>Dados!A74</f>
        <v>32</v>
      </c>
      <c r="B33">
        <f ca="1">Dados!B74</f>
        <v>22</v>
      </c>
      <c r="C33">
        <f ca="1">Dados!C74</f>
        <v>36</v>
      </c>
      <c r="D33">
        <f ca="1">Dados!D74</f>
        <v>284</v>
      </c>
      <c r="E33" t="str">
        <f>Dados!E74</f>
        <v>A</v>
      </c>
      <c r="F33">
        <f>Dados!F74</f>
        <v>200</v>
      </c>
      <c r="G33">
        <f ca="1">Dados!G74</f>
        <v>7200</v>
      </c>
      <c r="H33">
        <f ca="1">Dados!H74</f>
        <v>4400</v>
      </c>
      <c r="I33">
        <f ca="1">Dados!I74</f>
        <v>1999.9</v>
      </c>
      <c r="J33">
        <f ca="1">Dados!J74</f>
        <v>824</v>
      </c>
      <c r="K33">
        <f ca="1">Dados!K74</f>
        <v>0</v>
      </c>
      <c r="L33">
        <f ca="1">Dados!L74</f>
        <v>0.29179503523495876</v>
      </c>
      <c r="M33">
        <f ca="1">Dados!M74</f>
        <v>1</v>
      </c>
      <c r="N33">
        <f ca="1">Dados!N74</f>
        <v>0</v>
      </c>
      <c r="O33">
        <f ca="1">Dados!O74</f>
        <v>0</v>
      </c>
    </row>
    <row r="34" spans="1:15" x14ac:dyDescent="0.25">
      <c r="A34">
        <f>Dados!A75</f>
        <v>33</v>
      </c>
      <c r="B34">
        <f ca="1">Dados!B75</f>
        <v>20</v>
      </c>
      <c r="C34">
        <f ca="1">Dados!C75</f>
        <v>34</v>
      </c>
      <c r="D34">
        <f ca="1">Dados!D75</f>
        <v>333</v>
      </c>
      <c r="E34" t="str">
        <f>Dados!E75</f>
        <v>A</v>
      </c>
      <c r="F34">
        <f>Dados!F75</f>
        <v>200</v>
      </c>
      <c r="G34">
        <f ca="1">Dados!G75</f>
        <v>6800</v>
      </c>
      <c r="H34">
        <f ca="1">Dados!H75</f>
        <v>4000</v>
      </c>
      <c r="I34">
        <f ca="1">Dados!I75</f>
        <v>1999.9</v>
      </c>
      <c r="J34">
        <f ca="1">Dados!J75</f>
        <v>1400</v>
      </c>
      <c r="K34">
        <f ca="1">Dados!K75</f>
        <v>1</v>
      </c>
      <c r="L34">
        <f ca="1">Dados!L75</f>
        <v>0.41177681696520485</v>
      </c>
      <c r="M34">
        <f ca="1">Dados!M75</f>
        <v>0</v>
      </c>
      <c r="N34">
        <f ca="1">Dados!N75</f>
        <v>0</v>
      </c>
      <c r="O34">
        <f ca="1">Dados!O75</f>
        <v>0</v>
      </c>
    </row>
    <row r="35" spans="1:15" x14ac:dyDescent="0.25">
      <c r="A35">
        <f>Dados!A76</f>
        <v>34</v>
      </c>
      <c r="B35">
        <f ca="1">Dados!B76</f>
        <v>29</v>
      </c>
      <c r="C35">
        <f ca="1">Dados!C76</f>
        <v>33</v>
      </c>
      <c r="D35">
        <f ca="1">Dados!D76</f>
        <v>249</v>
      </c>
      <c r="E35" t="str">
        <f>Dados!E76</f>
        <v>A</v>
      </c>
      <c r="F35">
        <f>Dados!F76</f>
        <v>200</v>
      </c>
      <c r="G35">
        <f ca="1">Dados!G76</f>
        <v>6600</v>
      </c>
      <c r="H35">
        <f ca="1">Dados!H76</f>
        <v>5800</v>
      </c>
      <c r="I35">
        <f ca="1">Dados!I76</f>
        <v>-0.10000000000002274</v>
      </c>
      <c r="J35">
        <f ca="1">Dados!J76</f>
        <v>0</v>
      </c>
      <c r="K35">
        <f ca="1">Dados!K76</f>
        <v>0</v>
      </c>
      <c r="L35">
        <f ca="1">Dados!L76</f>
        <v>0</v>
      </c>
      <c r="M35">
        <f ca="1">Dados!M76</f>
        <v>0</v>
      </c>
      <c r="N35">
        <f ca="1">Dados!N76</f>
        <v>0</v>
      </c>
      <c r="O35">
        <f ca="1">Dados!O76</f>
        <v>1</v>
      </c>
    </row>
    <row r="36" spans="1:15" x14ac:dyDescent="0.25">
      <c r="A36">
        <f>Dados!A77</f>
        <v>35</v>
      </c>
      <c r="B36">
        <f ca="1">Dados!B77</f>
        <v>25</v>
      </c>
      <c r="C36">
        <f ca="1">Dados!C77</f>
        <v>38</v>
      </c>
      <c r="D36">
        <f ca="1">Dados!D77</f>
        <v>233</v>
      </c>
      <c r="E36" t="str">
        <f>Dados!E77</f>
        <v>A</v>
      </c>
      <c r="F36">
        <f>Dados!F77</f>
        <v>200</v>
      </c>
      <c r="G36">
        <f ca="1">Dados!G77</f>
        <v>7600</v>
      </c>
      <c r="H36">
        <f ca="1">Dados!H77</f>
        <v>5000</v>
      </c>
      <c r="I36">
        <f ca="1">Dados!I77</f>
        <v>1799.9</v>
      </c>
      <c r="J36">
        <f ca="1">Dados!J77</f>
        <v>0</v>
      </c>
      <c r="K36">
        <f ca="1">Dados!K77</f>
        <v>0</v>
      </c>
      <c r="L36">
        <f ca="1">Dados!L77</f>
        <v>0</v>
      </c>
      <c r="M36">
        <f ca="1">Dados!M77</f>
        <v>1</v>
      </c>
      <c r="N36">
        <f ca="1">Dados!N77</f>
        <v>0</v>
      </c>
      <c r="O36">
        <f ca="1">Dados!O77</f>
        <v>1</v>
      </c>
    </row>
    <row r="37" spans="1:15" x14ac:dyDescent="0.25">
      <c r="A37">
        <f>Dados!A78</f>
        <v>36</v>
      </c>
      <c r="B37">
        <f ca="1">Dados!B78</f>
        <v>24</v>
      </c>
      <c r="C37">
        <f ca="1">Dados!C78</f>
        <v>30</v>
      </c>
      <c r="D37">
        <f ca="1">Dados!D78</f>
        <v>277</v>
      </c>
      <c r="E37" t="str">
        <f>Dados!E78</f>
        <v>A</v>
      </c>
      <c r="F37">
        <f>Dados!F78</f>
        <v>200</v>
      </c>
      <c r="G37">
        <f ca="1">Dados!G78</f>
        <v>6000</v>
      </c>
      <c r="H37">
        <f ca="1">Dados!H78</f>
        <v>4800</v>
      </c>
      <c r="I37">
        <f ca="1">Dados!I78</f>
        <v>399.9</v>
      </c>
      <c r="J37">
        <f ca="1">Dados!J78</f>
        <v>0</v>
      </c>
      <c r="K37">
        <f ca="1">Dados!K78</f>
        <v>0</v>
      </c>
      <c r="L37">
        <f ca="1">Dados!L78</f>
        <v>0</v>
      </c>
      <c r="M37">
        <f ca="1">Dados!M78</f>
        <v>0</v>
      </c>
      <c r="N37">
        <f ca="1">Dados!N78</f>
        <v>0</v>
      </c>
      <c r="O37">
        <f ca="1">Dados!O78</f>
        <v>0</v>
      </c>
    </row>
    <row r="38" spans="1:15" x14ac:dyDescent="0.25">
      <c r="A38">
        <f>Dados!A79</f>
        <v>37</v>
      </c>
      <c r="B38">
        <f ca="1">Dados!B79</f>
        <v>26</v>
      </c>
      <c r="C38">
        <f ca="1">Dados!C79</f>
        <v>30</v>
      </c>
      <c r="D38">
        <f ca="1">Dados!D79</f>
        <v>200</v>
      </c>
      <c r="E38" t="str">
        <f>Dados!E79</f>
        <v>A</v>
      </c>
      <c r="F38">
        <f>Dados!F79</f>
        <v>200</v>
      </c>
      <c r="G38">
        <f ca="1">Dados!G79</f>
        <v>6000</v>
      </c>
      <c r="H38">
        <f ca="1">Dados!H79</f>
        <v>5200</v>
      </c>
      <c r="I38">
        <f ca="1">Dados!I79</f>
        <v>-0.10000000000002274</v>
      </c>
      <c r="J38">
        <f ca="1">Dados!J79</f>
        <v>0</v>
      </c>
      <c r="K38">
        <f ca="1">Dados!K79</f>
        <v>0</v>
      </c>
      <c r="L38">
        <f ca="1">Dados!L79</f>
        <v>0</v>
      </c>
      <c r="M38">
        <f ca="1">Dados!M79</f>
        <v>0</v>
      </c>
      <c r="N38">
        <f ca="1">Dados!N79</f>
        <v>0</v>
      </c>
      <c r="O38">
        <f ca="1">Dados!O79</f>
        <v>1</v>
      </c>
    </row>
    <row r="39" spans="1:15" x14ac:dyDescent="0.25">
      <c r="A39">
        <f>Dados!A80</f>
        <v>38</v>
      </c>
      <c r="B39">
        <f ca="1">Dados!B80</f>
        <v>29</v>
      </c>
      <c r="C39">
        <f ca="1">Dados!C80</f>
        <v>36</v>
      </c>
      <c r="D39">
        <f ca="1">Dados!D80</f>
        <v>289</v>
      </c>
      <c r="E39" t="str">
        <f>Dados!E80</f>
        <v>A</v>
      </c>
      <c r="F39">
        <f>Dados!F80</f>
        <v>200</v>
      </c>
      <c r="G39">
        <f ca="1">Dados!G80</f>
        <v>7200</v>
      </c>
      <c r="H39">
        <f ca="1">Dados!H80</f>
        <v>5800</v>
      </c>
      <c r="I39">
        <f ca="1">Dados!I80</f>
        <v>599.9</v>
      </c>
      <c r="J39">
        <f ca="1">Dados!J80</f>
        <v>304</v>
      </c>
      <c r="K39">
        <f ca="1">Dados!K80</f>
        <v>0</v>
      </c>
      <c r="L39">
        <f ca="1">Dados!L80</f>
        <v>0.33632038942360881</v>
      </c>
      <c r="M39">
        <f ca="1">Dados!M80</f>
        <v>0</v>
      </c>
      <c r="N39">
        <f ca="1">Dados!N80</f>
        <v>0</v>
      </c>
      <c r="O39">
        <f ca="1">Dados!O80</f>
        <v>0</v>
      </c>
    </row>
    <row r="40" spans="1:15" x14ac:dyDescent="0.25">
      <c r="A40">
        <f>Dados!A81</f>
        <v>39</v>
      </c>
      <c r="B40">
        <f ca="1">Dados!B81</f>
        <v>30</v>
      </c>
      <c r="C40">
        <f ca="1">Dados!C81</f>
        <v>40</v>
      </c>
      <c r="D40">
        <f ca="1">Dados!D81</f>
        <v>357</v>
      </c>
      <c r="E40" t="str">
        <f>Dados!E81</f>
        <v>A</v>
      </c>
      <c r="F40">
        <f>Dados!F81</f>
        <v>200</v>
      </c>
      <c r="G40">
        <f ca="1">Dados!G81</f>
        <v>8000</v>
      </c>
      <c r="H40">
        <f ca="1">Dados!H81</f>
        <v>6000</v>
      </c>
      <c r="I40">
        <f ca="1">Dados!I81</f>
        <v>1199.9000000000001</v>
      </c>
      <c r="J40">
        <f ca="1">Dados!J81</f>
        <v>1000</v>
      </c>
      <c r="K40">
        <f ca="1">Dados!K81</f>
        <v>1</v>
      </c>
      <c r="L40">
        <f ca="1">Dados!L81</f>
        <v>0.45456611664166552</v>
      </c>
      <c r="M40">
        <f ca="1">Dados!M81</f>
        <v>0</v>
      </c>
      <c r="N40">
        <f ca="1">Dados!N81</f>
        <v>0</v>
      </c>
      <c r="O40">
        <f ca="1">Dados!O81</f>
        <v>0</v>
      </c>
    </row>
    <row r="41" spans="1:15" x14ac:dyDescent="0.25">
      <c r="A41">
        <f>Dados!A82</f>
        <v>40</v>
      </c>
      <c r="B41">
        <f ca="1">Dados!B82</f>
        <v>20</v>
      </c>
      <c r="C41">
        <f ca="1">Dados!C82</f>
        <v>39</v>
      </c>
      <c r="D41">
        <f ca="1">Dados!D82</f>
        <v>371</v>
      </c>
      <c r="E41" t="str">
        <f>Dados!E82</f>
        <v>A</v>
      </c>
      <c r="F41">
        <f>Dados!F82</f>
        <v>200</v>
      </c>
      <c r="G41">
        <f ca="1">Dados!G82</f>
        <v>7800</v>
      </c>
      <c r="H41">
        <f ca="1">Dados!H82</f>
        <v>4000</v>
      </c>
      <c r="I41">
        <f ca="1">Dados!I82</f>
        <v>2999.9</v>
      </c>
      <c r="J41">
        <f ca="1">Dados!J82</f>
        <v>2668.9999999999995</v>
      </c>
      <c r="K41">
        <f ca="1">Dados!K82</f>
        <v>1</v>
      </c>
      <c r="L41">
        <f ca="1">Dados!L82</f>
        <v>0.47081444371924003</v>
      </c>
      <c r="M41">
        <f ca="1">Dados!M82</f>
        <v>1</v>
      </c>
      <c r="N41">
        <f ca="1">Dados!N82</f>
        <v>1</v>
      </c>
      <c r="O41">
        <f ca="1">Dados!O82</f>
        <v>0</v>
      </c>
    </row>
    <row r="42" spans="1:15" x14ac:dyDescent="0.25">
      <c r="A42">
        <f>Dados!A83</f>
        <v>41</v>
      </c>
      <c r="B42">
        <f ca="1">Dados!B83</f>
        <v>29</v>
      </c>
      <c r="C42">
        <f ca="1">Dados!C83</f>
        <v>37</v>
      </c>
      <c r="D42">
        <f ca="1">Dados!D83</f>
        <v>317</v>
      </c>
      <c r="E42" t="str">
        <f>Dados!E83</f>
        <v>A</v>
      </c>
      <c r="F42">
        <f>Dados!F83</f>
        <v>200</v>
      </c>
      <c r="G42">
        <f ca="1">Dados!G83</f>
        <v>7400</v>
      </c>
      <c r="H42">
        <f ca="1">Dados!H83</f>
        <v>5800</v>
      </c>
      <c r="I42">
        <f ca="1">Dados!I83</f>
        <v>799.9</v>
      </c>
      <c r="J42">
        <f ca="1">Dados!J83</f>
        <v>800.00000000000011</v>
      </c>
      <c r="K42">
        <f ca="1">Dados!K83</f>
        <v>0</v>
      </c>
      <c r="L42">
        <f ca="1">Dados!L83</f>
        <v>0.50003125195324716</v>
      </c>
      <c r="M42">
        <f ca="1">Dados!M83</f>
        <v>0</v>
      </c>
      <c r="N42">
        <f ca="1">Dados!N83</f>
        <v>0</v>
      </c>
      <c r="O42">
        <f ca="1">Dados!O83</f>
        <v>0</v>
      </c>
    </row>
    <row r="43" spans="1:15" x14ac:dyDescent="0.25">
      <c r="A43">
        <f>Dados!A84</f>
        <v>42</v>
      </c>
      <c r="B43">
        <f ca="1">Dados!B84</f>
        <v>27</v>
      </c>
      <c r="C43">
        <f ca="1">Dados!C84</f>
        <v>40</v>
      </c>
      <c r="D43">
        <f ca="1">Dados!D84</f>
        <v>249</v>
      </c>
      <c r="E43" t="str">
        <f>Dados!E84</f>
        <v>A</v>
      </c>
      <c r="F43">
        <f>Dados!F84</f>
        <v>200</v>
      </c>
      <c r="G43">
        <f ca="1">Dados!G84</f>
        <v>8000</v>
      </c>
      <c r="H43">
        <f ca="1">Dados!H84</f>
        <v>5400</v>
      </c>
      <c r="I43">
        <f ca="1">Dados!I84</f>
        <v>1799.9</v>
      </c>
      <c r="J43">
        <f ca="1">Dados!J84</f>
        <v>0</v>
      </c>
      <c r="K43">
        <f ca="1">Dados!K84</f>
        <v>0</v>
      </c>
      <c r="L43">
        <f ca="1">Dados!L84</f>
        <v>0</v>
      </c>
      <c r="M43">
        <f ca="1">Dados!M84</f>
        <v>0</v>
      </c>
      <c r="N43">
        <f ca="1">Dados!N84</f>
        <v>0</v>
      </c>
      <c r="O43">
        <f ca="1">Dados!O84</f>
        <v>1</v>
      </c>
    </row>
    <row r="44" spans="1:15" x14ac:dyDescent="0.25">
      <c r="A44">
        <f>Dados!A85</f>
        <v>43</v>
      </c>
      <c r="B44">
        <f ca="1">Dados!B85</f>
        <v>21</v>
      </c>
      <c r="C44">
        <f ca="1">Dados!C85</f>
        <v>38</v>
      </c>
      <c r="D44">
        <f ca="1">Dados!D85</f>
        <v>392</v>
      </c>
      <c r="E44" t="str">
        <f>Dados!E85</f>
        <v>A</v>
      </c>
      <c r="F44">
        <f>Dados!F85</f>
        <v>200</v>
      </c>
      <c r="G44">
        <f ca="1">Dados!G85</f>
        <v>7600</v>
      </c>
      <c r="H44">
        <f ca="1">Dados!H85</f>
        <v>4200</v>
      </c>
      <c r="I44">
        <f ca="1">Dados!I85</f>
        <v>2599.9</v>
      </c>
      <c r="J44">
        <f ca="1">Dados!J85</f>
        <v>3095.9999999999995</v>
      </c>
      <c r="K44">
        <f ca="1">Dados!K85</f>
        <v>1</v>
      </c>
      <c r="L44">
        <f ca="1">Dados!L85</f>
        <v>0.54354886848434836</v>
      </c>
      <c r="M44">
        <f ca="1">Dados!M85</f>
        <v>1</v>
      </c>
      <c r="N44">
        <f ca="1">Dados!N85</f>
        <v>1</v>
      </c>
      <c r="O44">
        <f ca="1">Dados!O85</f>
        <v>0</v>
      </c>
    </row>
    <row r="45" spans="1:15" x14ac:dyDescent="0.25">
      <c r="A45">
        <f>Dados!A86</f>
        <v>44</v>
      </c>
      <c r="B45">
        <f ca="1">Dados!B86</f>
        <v>22</v>
      </c>
      <c r="C45">
        <f ca="1">Dados!C86</f>
        <v>35</v>
      </c>
      <c r="D45">
        <f ca="1">Dados!D86</f>
        <v>306</v>
      </c>
      <c r="E45" t="str">
        <f>Dados!E86</f>
        <v>A</v>
      </c>
      <c r="F45">
        <f>Dados!F86</f>
        <v>200</v>
      </c>
      <c r="G45">
        <f ca="1">Dados!G86</f>
        <v>7000</v>
      </c>
      <c r="H45">
        <f ca="1">Dados!H86</f>
        <v>4400</v>
      </c>
      <c r="I45">
        <f ca="1">Dados!I86</f>
        <v>1799.9</v>
      </c>
      <c r="J45">
        <f ca="1">Dados!J86</f>
        <v>1300</v>
      </c>
      <c r="K45">
        <f ca="1">Dados!K86</f>
        <v>1</v>
      </c>
      <c r="L45">
        <f ca="1">Dados!L86</f>
        <v>0.41936836672150712</v>
      </c>
      <c r="M45">
        <f ca="1">Dados!M86</f>
        <v>0</v>
      </c>
      <c r="N45">
        <f ca="1">Dados!N86</f>
        <v>0</v>
      </c>
      <c r="O45">
        <f ca="1">Dados!O86</f>
        <v>0</v>
      </c>
    </row>
    <row r="46" spans="1:15" x14ac:dyDescent="0.25">
      <c r="A46">
        <f>Dados!A87</f>
        <v>45</v>
      </c>
      <c r="B46">
        <f ca="1">Dados!B87</f>
        <v>29</v>
      </c>
      <c r="C46">
        <f ca="1">Dados!C87</f>
        <v>32</v>
      </c>
      <c r="D46">
        <f ca="1">Dados!D87</f>
        <v>315</v>
      </c>
      <c r="E46" t="str">
        <f>Dados!E87</f>
        <v>A</v>
      </c>
      <c r="F46">
        <f>Dados!F87</f>
        <v>200</v>
      </c>
      <c r="G46">
        <f ca="1">Dados!G87</f>
        <v>6400</v>
      </c>
      <c r="H46">
        <f ca="1">Dados!H87</f>
        <v>5800</v>
      </c>
      <c r="I46">
        <f ca="1">Dados!I87</f>
        <v>-200.10000000000002</v>
      </c>
      <c r="J46">
        <f ca="1">Dados!J87</f>
        <v>300</v>
      </c>
      <c r="K46">
        <f ca="1">Dados!K87</f>
        <v>0</v>
      </c>
      <c r="L46">
        <f ca="1">Dados!L87</f>
        <v>3.0030030030030037</v>
      </c>
      <c r="M46">
        <f ca="1">Dados!M87</f>
        <v>0</v>
      </c>
      <c r="N46">
        <f ca="1">Dados!N87</f>
        <v>0</v>
      </c>
      <c r="O46">
        <f ca="1">Dados!O87</f>
        <v>0</v>
      </c>
    </row>
    <row r="47" spans="1:15" x14ac:dyDescent="0.25">
      <c r="A47">
        <f>Dados!A88</f>
        <v>46</v>
      </c>
      <c r="B47">
        <f ca="1">Dados!B88</f>
        <v>27</v>
      </c>
      <c r="C47">
        <f ca="1">Dados!C88</f>
        <v>39</v>
      </c>
      <c r="D47">
        <f ca="1">Dados!D88</f>
        <v>289</v>
      </c>
      <c r="E47" t="str">
        <f>Dados!E88</f>
        <v>A</v>
      </c>
      <c r="F47">
        <f>Dados!F88</f>
        <v>200</v>
      </c>
      <c r="G47">
        <f ca="1">Dados!G88</f>
        <v>7800</v>
      </c>
      <c r="H47">
        <f ca="1">Dados!H88</f>
        <v>5400</v>
      </c>
      <c r="I47">
        <f ca="1">Dados!I88</f>
        <v>1599.9</v>
      </c>
      <c r="J47">
        <f ca="1">Dados!J88</f>
        <v>771</v>
      </c>
      <c r="K47">
        <f ca="1">Dados!K88</f>
        <v>0</v>
      </c>
      <c r="L47">
        <f ca="1">Dados!L88</f>
        <v>0.32519296469695053</v>
      </c>
      <c r="M47">
        <f ca="1">Dados!M88</f>
        <v>0</v>
      </c>
      <c r="N47">
        <f ca="1">Dados!N88</f>
        <v>0</v>
      </c>
      <c r="O47">
        <f ca="1">Dados!O88</f>
        <v>0</v>
      </c>
    </row>
    <row r="48" spans="1:15" x14ac:dyDescent="0.25">
      <c r="A48">
        <f>Dados!A89</f>
        <v>47</v>
      </c>
      <c r="B48">
        <f ca="1">Dados!B89</f>
        <v>20</v>
      </c>
      <c r="C48">
        <f ca="1">Dados!C89</f>
        <v>40</v>
      </c>
      <c r="D48">
        <f ca="1">Dados!D89</f>
        <v>250</v>
      </c>
      <c r="E48" t="str">
        <f>Dados!E89</f>
        <v>A</v>
      </c>
      <c r="F48">
        <f>Dados!F89</f>
        <v>200</v>
      </c>
      <c r="G48">
        <f ca="1">Dados!G89</f>
        <v>8000</v>
      </c>
      <c r="H48">
        <f ca="1">Dados!H89</f>
        <v>4000</v>
      </c>
      <c r="I48">
        <f ca="1">Dados!I89</f>
        <v>3199.9</v>
      </c>
      <c r="J48">
        <f ca="1">Dados!J89</f>
        <v>0</v>
      </c>
      <c r="K48">
        <f ca="1">Dados!K89</f>
        <v>0</v>
      </c>
      <c r="L48">
        <f ca="1">Dados!L89</f>
        <v>0</v>
      </c>
      <c r="M48">
        <f ca="1">Dados!M89</f>
        <v>0</v>
      </c>
      <c r="N48">
        <f ca="1">Dados!N89</f>
        <v>0</v>
      </c>
      <c r="O48">
        <f ca="1">Dados!O89</f>
        <v>1</v>
      </c>
    </row>
    <row r="49" spans="1:15" x14ac:dyDescent="0.25">
      <c r="A49">
        <f>Dados!A90</f>
        <v>48</v>
      </c>
      <c r="B49">
        <f ca="1">Dados!B90</f>
        <v>28</v>
      </c>
      <c r="C49">
        <f ca="1">Dados!C90</f>
        <v>38</v>
      </c>
      <c r="D49">
        <f ca="1">Dados!D90</f>
        <v>231</v>
      </c>
      <c r="E49" t="str">
        <f>Dados!E90</f>
        <v>A</v>
      </c>
      <c r="F49">
        <f>Dados!F90</f>
        <v>200</v>
      </c>
      <c r="G49">
        <f ca="1">Dados!G90</f>
        <v>7600</v>
      </c>
      <c r="H49">
        <f ca="1">Dados!H90</f>
        <v>5600</v>
      </c>
      <c r="I49">
        <f ca="1">Dados!I90</f>
        <v>1199.9000000000001</v>
      </c>
      <c r="J49">
        <f ca="1">Dados!J90</f>
        <v>0</v>
      </c>
      <c r="K49">
        <f ca="1">Dados!K90</f>
        <v>0</v>
      </c>
      <c r="L49">
        <f ca="1">Dados!L90</f>
        <v>0</v>
      </c>
      <c r="M49">
        <f ca="1">Dados!M90</f>
        <v>0</v>
      </c>
      <c r="N49">
        <f ca="1">Dados!N90</f>
        <v>0</v>
      </c>
      <c r="O49">
        <f ca="1">Dados!O90</f>
        <v>1</v>
      </c>
    </row>
    <row r="50" spans="1:15" x14ac:dyDescent="0.25">
      <c r="A50">
        <f>Dados!A91</f>
        <v>49</v>
      </c>
      <c r="B50">
        <f ca="1">Dados!B91</f>
        <v>28</v>
      </c>
      <c r="C50">
        <f ca="1">Dados!C91</f>
        <v>33</v>
      </c>
      <c r="D50">
        <f ca="1">Dados!D91</f>
        <v>362</v>
      </c>
      <c r="E50" t="str">
        <f>Dados!E91</f>
        <v>A</v>
      </c>
      <c r="F50">
        <f>Dados!F91</f>
        <v>200</v>
      </c>
      <c r="G50">
        <f ca="1">Dados!G91</f>
        <v>6600</v>
      </c>
      <c r="H50">
        <f ca="1">Dados!H91</f>
        <v>5600</v>
      </c>
      <c r="I50">
        <f ca="1">Dados!I91</f>
        <v>199.89999999999998</v>
      </c>
      <c r="J50">
        <f ca="1">Dados!J91</f>
        <v>500</v>
      </c>
      <c r="K50">
        <f ca="1">Dados!K91</f>
        <v>0</v>
      </c>
      <c r="L50">
        <f ca="1">Dados!L91</f>
        <v>0.71438776968138307</v>
      </c>
      <c r="M50">
        <f ca="1">Dados!M91</f>
        <v>0</v>
      </c>
      <c r="N50">
        <f ca="1">Dados!N91</f>
        <v>0</v>
      </c>
      <c r="O50">
        <f ca="1">Dados!O91</f>
        <v>0</v>
      </c>
    </row>
    <row r="51" spans="1:15" x14ac:dyDescent="0.25">
      <c r="A51">
        <f>Dados!A92</f>
        <v>50</v>
      </c>
      <c r="B51">
        <f ca="1">Dados!B92</f>
        <v>20</v>
      </c>
      <c r="C51">
        <f ca="1">Dados!C92</f>
        <v>33</v>
      </c>
      <c r="D51">
        <f ca="1">Dados!D92</f>
        <v>318</v>
      </c>
      <c r="E51" t="str">
        <f>Dados!E92</f>
        <v>A</v>
      </c>
      <c r="F51">
        <f>Dados!F92</f>
        <v>200</v>
      </c>
      <c r="G51">
        <f ca="1">Dados!G92</f>
        <v>6600</v>
      </c>
      <c r="H51">
        <f ca="1">Dados!H92</f>
        <v>4000</v>
      </c>
      <c r="I51">
        <f ca="1">Dados!I92</f>
        <v>1799.9</v>
      </c>
      <c r="J51">
        <f ca="1">Dados!J92</f>
        <v>1300</v>
      </c>
      <c r="K51">
        <f ca="1">Dados!K92</f>
        <v>1</v>
      </c>
      <c r="L51">
        <f ca="1">Dados!L92</f>
        <v>0.41936836672150712</v>
      </c>
      <c r="M51">
        <f ca="1">Dados!M92</f>
        <v>0</v>
      </c>
      <c r="N51">
        <f ca="1">Dados!N92</f>
        <v>0</v>
      </c>
      <c r="O51">
        <f ca="1">Dados!O92</f>
        <v>0</v>
      </c>
    </row>
    <row r="52" spans="1:15" x14ac:dyDescent="0.25">
      <c r="A52">
        <f>Dados!A93</f>
        <v>51</v>
      </c>
      <c r="B52">
        <f ca="1">Dados!B93</f>
        <v>26</v>
      </c>
      <c r="C52">
        <f ca="1">Dados!C93</f>
        <v>33</v>
      </c>
      <c r="D52">
        <f ca="1">Dados!D93</f>
        <v>354</v>
      </c>
      <c r="E52" t="str">
        <f>Dados!E93</f>
        <v>A</v>
      </c>
      <c r="F52">
        <f>Dados!F93</f>
        <v>200</v>
      </c>
      <c r="G52">
        <f ca="1">Dados!G93</f>
        <v>6600</v>
      </c>
      <c r="H52">
        <f ca="1">Dados!H93</f>
        <v>5200</v>
      </c>
      <c r="I52">
        <f ca="1">Dados!I93</f>
        <v>599.9</v>
      </c>
      <c r="J52">
        <f ca="1">Dados!J93</f>
        <v>700.00000000000011</v>
      </c>
      <c r="K52">
        <f ca="1">Dados!K93</f>
        <v>0</v>
      </c>
      <c r="L52">
        <f ca="1">Dados!L93</f>
        <v>0.53850296176628976</v>
      </c>
      <c r="M52">
        <f ca="1">Dados!M93</f>
        <v>0</v>
      </c>
      <c r="N52">
        <f ca="1">Dados!N93</f>
        <v>0</v>
      </c>
      <c r="O52">
        <f ca="1">Dados!O93</f>
        <v>0</v>
      </c>
    </row>
    <row r="53" spans="1:15" x14ac:dyDescent="0.25">
      <c r="A53">
        <f>Dados!A94</f>
        <v>52</v>
      </c>
      <c r="B53">
        <f ca="1">Dados!B94</f>
        <v>21</v>
      </c>
      <c r="C53">
        <f ca="1">Dados!C94</f>
        <v>38</v>
      </c>
      <c r="D53">
        <f ca="1">Dados!D94</f>
        <v>243</v>
      </c>
      <c r="E53" t="str">
        <f>Dados!E94</f>
        <v>A</v>
      </c>
      <c r="F53">
        <f>Dados!F94</f>
        <v>200</v>
      </c>
      <c r="G53">
        <f ca="1">Dados!G94</f>
        <v>7600</v>
      </c>
      <c r="H53">
        <f ca="1">Dados!H94</f>
        <v>4200</v>
      </c>
      <c r="I53">
        <f ca="1">Dados!I94</f>
        <v>2599.9</v>
      </c>
      <c r="J53">
        <f ca="1">Dados!J94</f>
        <v>0</v>
      </c>
      <c r="K53">
        <f ca="1">Dados!K94</f>
        <v>0</v>
      </c>
      <c r="L53">
        <f ca="1">Dados!L94</f>
        <v>0</v>
      </c>
      <c r="M53">
        <f ca="1">Dados!M94</f>
        <v>1</v>
      </c>
      <c r="N53">
        <f ca="1">Dados!N94</f>
        <v>0</v>
      </c>
      <c r="O53">
        <f ca="1">Dados!O94</f>
        <v>1</v>
      </c>
    </row>
    <row r="54" spans="1:15" x14ac:dyDescent="0.25">
      <c r="A54">
        <f>Dados!A95</f>
        <v>53</v>
      </c>
      <c r="B54">
        <f ca="1">Dados!B95</f>
        <v>30</v>
      </c>
      <c r="C54">
        <f ca="1">Dados!C95</f>
        <v>32</v>
      </c>
      <c r="D54">
        <f ca="1">Dados!D95</f>
        <v>385</v>
      </c>
      <c r="E54" t="str">
        <f>Dados!E95</f>
        <v>A</v>
      </c>
      <c r="F54">
        <f>Dados!F95</f>
        <v>200</v>
      </c>
      <c r="G54">
        <f ca="1">Dados!G95</f>
        <v>6400</v>
      </c>
      <c r="H54">
        <f ca="1">Dados!H95</f>
        <v>6000</v>
      </c>
      <c r="I54">
        <f ca="1">Dados!I95</f>
        <v>-400.1</v>
      </c>
      <c r="J54">
        <f ca="1">Dados!J95</f>
        <v>200</v>
      </c>
      <c r="K54">
        <f ca="1">Dados!K95</f>
        <v>0</v>
      </c>
      <c r="L54">
        <f ca="1">Dados!L95</f>
        <v>0.99950024987506236</v>
      </c>
      <c r="M54">
        <f ca="1">Dados!M95</f>
        <v>0</v>
      </c>
      <c r="N54">
        <f ca="1">Dados!N95</f>
        <v>0</v>
      </c>
      <c r="O54">
        <f ca="1">Dados!O95</f>
        <v>0</v>
      </c>
    </row>
    <row r="55" spans="1:15" x14ac:dyDescent="0.25">
      <c r="A55">
        <f>Dados!A96</f>
        <v>54</v>
      </c>
      <c r="B55">
        <f ca="1">Dados!B96</f>
        <v>23</v>
      </c>
      <c r="C55">
        <f ca="1">Dados!C96</f>
        <v>34</v>
      </c>
      <c r="D55">
        <f ca="1">Dados!D96</f>
        <v>256</v>
      </c>
      <c r="E55" t="str">
        <f>Dados!E96</f>
        <v>A</v>
      </c>
      <c r="F55">
        <f>Dados!F96</f>
        <v>200</v>
      </c>
      <c r="G55">
        <f ca="1">Dados!G96</f>
        <v>6800</v>
      </c>
      <c r="H55">
        <f ca="1">Dados!H96</f>
        <v>4600</v>
      </c>
      <c r="I55">
        <f ca="1">Dados!I96</f>
        <v>1399.9</v>
      </c>
      <c r="J55">
        <f ca="1">Dados!J96</f>
        <v>0</v>
      </c>
      <c r="K55">
        <f ca="1">Dados!K96</f>
        <v>0</v>
      </c>
      <c r="L55">
        <f ca="1">Dados!L96</f>
        <v>0</v>
      </c>
      <c r="M55">
        <f ca="1">Dados!M96</f>
        <v>0</v>
      </c>
      <c r="N55">
        <f ca="1">Dados!N96</f>
        <v>0</v>
      </c>
      <c r="O55">
        <f ca="1">Dados!O96</f>
        <v>0</v>
      </c>
    </row>
    <row r="56" spans="1:15" x14ac:dyDescent="0.25">
      <c r="A56">
        <f>Dados!A97</f>
        <v>55</v>
      </c>
      <c r="B56">
        <f ca="1">Dados!B97</f>
        <v>20</v>
      </c>
      <c r="C56">
        <f ca="1">Dados!C97</f>
        <v>30</v>
      </c>
      <c r="D56">
        <f ca="1">Dados!D97</f>
        <v>251</v>
      </c>
      <c r="E56" t="str">
        <f>Dados!E97</f>
        <v>A</v>
      </c>
      <c r="F56">
        <f>Dados!F97</f>
        <v>200</v>
      </c>
      <c r="G56">
        <f ca="1">Dados!G97</f>
        <v>6000</v>
      </c>
      <c r="H56">
        <f ca="1">Dados!H97</f>
        <v>4000</v>
      </c>
      <c r="I56">
        <f ca="1">Dados!I97</f>
        <v>1199.9000000000001</v>
      </c>
      <c r="J56">
        <f ca="1">Dados!J97</f>
        <v>0</v>
      </c>
      <c r="K56">
        <f ca="1">Dados!K97</f>
        <v>0</v>
      </c>
      <c r="L56">
        <f ca="1">Dados!L97</f>
        <v>0</v>
      </c>
      <c r="M56">
        <f ca="1">Dados!M97</f>
        <v>0</v>
      </c>
      <c r="N56">
        <f ca="1">Dados!N97</f>
        <v>0</v>
      </c>
      <c r="O56">
        <f ca="1">Dados!O97</f>
        <v>0</v>
      </c>
    </row>
    <row r="57" spans="1:15" x14ac:dyDescent="0.25">
      <c r="A57">
        <f>Dados!A98</f>
        <v>56</v>
      </c>
      <c r="B57">
        <f ca="1">Dados!B98</f>
        <v>23</v>
      </c>
      <c r="C57">
        <f ca="1">Dados!C98</f>
        <v>34</v>
      </c>
      <c r="D57">
        <f ca="1">Dados!D98</f>
        <v>270</v>
      </c>
      <c r="E57" t="str">
        <f>Dados!E98</f>
        <v>A</v>
      </c>
      <c r="F57">
        <f>Dados!F98</f>
        <v>200</v>
      </c>
      <c r="G57">
        <f ca="1">Dados!G98</f>
        <v>6800</v>
      </c>
      <c r="H57">
        <f ca="1">Dados!H98</f>
        <v>4600</v>
      </c>
      <c r="I57">
        <f ca="1">Dados!I98</f>
        <v>1399.9</v>
      </c>
      <c r="J57">
        <f ca="1">Dados!J98</f>
        <v>80</v>
      </c>
      <c r="K57">
        <f ca="1">Dados!K98</f>
        <v>0</v>
      </c>
      <c r="L57">
        <f ca="1">Dados!L98</f>
        <v>5.4057706601797414E-2</v>
      </c>
      <c r="M57">
        <f ca="1">Dados!M98</f>
        <v>0</v>
      </c>
      <c r="N57">
        <f ca="1">Dados!N98</f>
        <v>0</v>
      </c>
      <c r="O57">
        <f ca="1">Dados!O98</f>
        <v>0</v>
      </c>
    </row>
    <row r="58" spans="1:15" x14ac:dyDescent="0.25">
      <c r="A58">
        <f>Dados!A99</f>
        <v>57</v>
      </c>
      <c r="B58">
        <f ca="1">Dados!B99</f>
        <v>24</v>
      </c>
      <c r="C58">
        <f ca="1">Dados!C99</f>
        <v>33</v>
      </c>
      <c r="D58">
        <f ca="1">Dados!D99</f>
        <v>234</v>
      </c>
      <c r="E58" t="str">
        <f>Dados!E99</f>
        <v>A</v>
      </c>
      <c r="F58">
        <f>Dados!F99</f>
        <v>200</v>
      </c>
      <c r="G58">
        <f ca="1">Dados!G99</f>
        <v>6600</v>
      </c>
      <c r="H58">
        <f ca="1">Dados!H99</f>
        <v>4800</v>
      </c>
      <c r="I58">
        <f ca="1">Dados!I99</f>
        <v>999.9</v>
      </c>
      <c r="J58">
        <f ca="1">Dados!J99</f>
        <v>0</v>
      </c>
      <c r="K58">
        <f ca="1">Dados!K99</f>
        <v>0</v>
      </c>
      <c r="L58">
        <f ca="1">Dados!L99</f>
        <v>0</v>
      </c>
      <c r="M58">
        <f ca="1">Dados!M99</f>
        <v>0</v>
      </c>
      <c r="N58">
        <f ca="1">Dados!N99</f>
        <v>0</v>
      </c>
      <c r="O58">
        <f ca="1">Dados!O99</f>
        <v>1</v>
      </c>
    </row>
    <row r="59" spans="1:15" x14ac:dyDescent="0.25">
      <c r="A59">
        <f>Dados!A100</f>
        <v>58</v>
      </c>
      <c r="B59">
        <f ca="1">Dados!B100</f>
        <v>24</v>
      </c>
      <c r="C59">
        <f ca="1">Dados!C100</f>
        <v>36</v>
      </c>
      <c r="D59">
        <f ca="1">Dados!D100</f>
        <v>236</v>
      </c>
      <c r="E59" t="str">
        <f>Dados!E100</f>
        <v>A</v>
      </c>
      <c r="F59">
        <f>Dados!F100</f>
        <v>200</v>
      </c>
      <c r="G59">
        <f ca="1">Dados!G100</f>
        <v>7200</v>
      </c>
      <c r="H59">
        <f ca="1">Dados!H100</f>
        <v>4800</v>
      </c>
      <c r="I59">
        <f ca="1">Dados!I100</f>
        <v>1599.9</v>
      </c>
      <c r="J59">
        <f ca="1">Dados!J100</f>
        <v>0</v>
      </c>
      <c r="K59">
        <f ca="1">Dados!K100</f>
        <v>0</v>
      </c>
      <c r="L59">
        <f ca="1">Dados!L100</f>
        <v>0</v>
      </c>
      <c r="M59">
        <f ca="1">Dados!M100</f>
        <v>0</v>
      </c>
      <c r="N59">
        <f ca="1">Dados!N100</f>
        <v>0</v>
      </c>
      <c r="O59">
        <f ca="1">Dados!O100</f>
        <v>1</v>
      </c>
    </row>
    <row r="60" spans="1:15" x14ac:dyDescent="0.25">
      <c r="A60">
        <f>Dados!A101</f>
        <v>59</v>
      </c>
      <c r="B60">
        <f ca="1">Dados!B101</f>
        <v>27</v>
      </c>
      <c r="C60">
        <f ca="1">Dados!C101</f>
        <v>37</v>
      </c>
      <c r="D60">
        <f ca="1">Dados!D101</f>
        <v>389</v>
      </c>
      <c r="E60" t="str">
        <f>Dados!E101</f>
        <v>A</v>
      </c>
      <c r="F60">
        <f>Dados!F101</f>
        <v>200</v>
      </c>
      <c r="G60">
        <f ca="1">Dados!G101</f>
        <v>7400</v>
      </c>
      <c r="H60">
        <f ca="1">Dados!H101</f>
        <v>5400</v>
      </c>
      <c r="I60">
        <f ca="1">Dados!I101</f>
        <v>1199.9000000000001</v>
      </c>
      <c r="J60">
        <f ca="1">Dados!J101</f>
        <v>1593</v>
      </c>
      <c r="K60">
        <f ca="1">Dados!K101</f>
        <v>1</v>
      </c>
      <c r="L60">
        <f ca="1">Dados!L101</f>
        <v>0.57037487915786456</v>
      </c>
      <c r="M60">
        <f ca="1">Dados!M101</f>
        <v>1</v>
      </c>
      <c r="N60">
        <f ca="1">Dados!N101</f>
        <v>1</v>
      </c>
      <c r="O60">
        <f ca="1">Dados!O101</f>
        <v>0</v>
      </c>
    </row>
    <row r="61" spans="1:15" x14ac:dyDescent="0.25">
      <c r="A61">
        <f>Dados!A102</f>
        <v>60</v>
      </c>
      <c r="B61">
        <f ca="1">Dados!B102</f>
        <v>20</v>
      </c>
      <c r="C61">
        <f ca="1">Dados!C102</f>
        <v>32</v>
      </c>
      <c r="D61">
        <f ca="1">Dados!D102</f>
        <v>370</v>
      </c>
      <c r="E61" t="str">
        <f>Dados!E102</f>
        <v>A</v>
      </c>
      <c r="F61">
        <f>Dados!F102</f>
        <v>200</v>
      </c>
      <c r="G61">
        <f ca="1">Dados!G102</f>
        <v>6400</v>
      </c>
      <c r="H61">
        <f ca="1">Dados!H102</f>
        <v>4000</v>
      </c>
      <c r="I61">
        <f ca="1">Dados!I102</f>
        <v>1599.9</v>
      </c>
      <c r="J61">
        <f ca="1">Dados!J102</f>
        <v>1440</v>
      </c>
      <c r="K61">
        <f ca="1">Dados!K102</f>
        <v>1</v>
      </c>
      <c r="L61">
        <f ca="1">Dados!L102</f>
        <v>0.47369979275634067</v>
      </c>
      <c r="M61">
        <f ca="1">Dados!M102</f>
        <v>0</v>
      </c>
      <c r="N61">
        <f ca="1">Dados!N102</f>
        <v>0</v>
      </c>
      <c r="O61">
        <f ca="1">Dados!O102</f>
        <v>0</v>
      </c>
    </row>
    <row r="62" spans="1:15" x14ac:dyDescent="0.25">
      <c r="A62">
        <f>Dados!A103</f>
        <v>61</v>
      </c>
      <c r="B62">
        <f ca="1">Dados!B103</f>
        <v>27</v>
      </c>
      <c r="C62">
        <f ca="1">Dados!C103</f>
        <v>33</v>
      </c>
      <c r="D62">
        <f ca="1">Dados!D103</f>
        <v>240</v>
      </c>
      <c r="E62" t="str">
        <f>Dados!E103</f>
        <v>A</v>
      </c>
      <c r="F62">
        <f>Dados!F103</f>
        <v>200</v>
      </c>
      <c r="G62">
        <f ca="1">Dados!G103</f>
        <v>6600</v>
      </c>
      <c r="H62">
        <f ca="1">Dados!H103</f>
        <v>5400</v>
      </c>
      <c r="I62">
        <f ca="1">Dados!I103</f>
        <v>399.9</v>
      </c>
      <c r="J62">
        <f ca="1">Dados!J103</f>
        <v>0</v>
      </c>
      <c r="K62">
        <f ca="1">Dados!K103</f>
        <v>0</v>
      </c>
      <c r="L62">
        <f ca="1">Dados!L103</f>
        <v>0</v>
      </c>
      <c r="M62">
        <f ca="1">Dados!M103</f>
        <v>0</v>
      </c>
      <c r="N62">
        <f ca="1">Dados!N103</f>
        <v>0</v>
      </c>
      <c r="O62">
        <f ca="1">Dados!O103</f>
        <v>1</v>
      </c>
    </row>
    <row r="63" spans="1:15" x14ac:dyDescent="0.25">
      <c r="A63">
        <f>Dados!A104</f>
        <v>62</v>
      </c>
      <c r="B63">
        <f ca="1">Dados!B104</f>
        <v>28</v>
      </c>
      <c r="C63">
        <f ca="1">Dados!C104</f>
        <v>37</v>
      </c>
      <c r="D63">
        <f ca="1">Dados!D104</f>
        <v>394</v>
      </c>
      <c r="E63" t="str">
        <f>Dados!E104</f>
        <v>A</v>
      </c>
      <c r="F63">
        <f>Dados!F104</f>
        <v>200</v>
      </c>
      <c r="G63">
        <f ca="1">Dados!G104</f>
        <v>7400</v>
      </c>
      <c r="H63">
        <f ca="1">Dados!H104</f>
        <v>5600</v>
      </c>
      <c r="I63">
        <f ca="1">Dados!I104</f>
        <v>999.9</v>
      </c>
      <c r="J63">
        <f ca="1">Dados!J104</f>
        <v>1578</v>
      </c>
      <c r="K63">
        <f ca="1">Dados!K104</f>
        <v>1</v>
      </c>
      <c r="L63">
        <f ca="1">Dados!L104</f>
        <v>0.61212614919120212</v>
      </c>
      <c r="M63">
        <f ca="1">Dados!M104</f>
        <v>1</v>
      </c>
      <c r="N63">
        <f ca="1">Dados!N104</f>
        <v>1</v>
      </c>
      <c r="O63">
        <f ca="1">Dados!O104</f>
        <v>0</v>
      </c>
    </row>
    <row r="64" spans="1:15" x14ac:dyDescent="0.25">
      <c r="A64">
        <f>Dados!A105</f>
        <v>63</v>
      </c>
      <c r="B64">
        <f ca="1">Dados!B105</f>
        <v>30</v>
      </c>
      <c r="C64">
        <f ca="1">Dados!C105</f>
        <v>39</v>
      </c>
      <c r="D64">
        <f ca="1">Dados!D105</f>
        <v>267</v>
      </c>
      <c r="E64" t="str">
        <f>Dados!E105</f>
        <v>A</v>
      </c>
      <c r="F64">
        <f>Dados!F105</f>
        <v>200</v>
      </c>
      <c r="G64">
        <f ca="1">Dados!G105</f>
        <v>7800</v>
      </c>
      <c r="H64">
        <f ca="1">Dados!H105</f>
        <v>6000</v>
      </c>
      <c r="I64">
        <f ca="1">Dados!I105</f>
        <v>999.9</v>
      </c>
      <c r="J64">
        <f ca="1">Dados!J105</f>
        <v>0</v>
      </c>
      <c r="K64">
        <f ca="1">Dados!K105</f>
        <v>0</v>
      </c>
      <c r="L64">
        <f ca="1">Dados!L105</f>
        <v>0</v>
      </c>
      <c r="M64">
        <f ca="1">Dados!M105</f>
        <v>0</v>
      </c>
      <c r="N64">
        <f ca="1">Dados!N105</f>
        <v>0</v>
      </c>
      <c r="O64">
        <f ca="1">Dados!O105</f>
        <v>0</v>
      </c>
    </row>
    <row r="65" spans="1:15" x14ac:dyDescent="0.25">
      <c r="A65">
        <f>Dados!A106</f>
        <v>64</v>
      </c>
      <c r="B65">
        <f ca="1">Dados!B106</f>
        <v>28</v>
      </c>
      <c r="C65">
        <f ca="1">Dados!C106</f>
        <v>32</v>
      </c>
      <c r="D65">
        <f ca="1">Dados!D106</f>
        <v>321</v>
      </c>
      <c r="E65" t="str">
        <f>Dados!E106</f>
        <v>A</v>
      </c>
      <c r="F65">
        <f>Dados!F106</f>
        <v>200</v>
      </c>
      <c r="G65">
        <f ca="1">Dados!G106</f>
        <v>6400</v>
      </c>
      <c r="H65">
        <f ca="1">Dados!H106</f>
        <v>5600</v>
      </c>
      <c r="I65">
        <f ca="1">Dados!I106</f>
        <v>-0.10000000000002274</v>
      </c>
      <c r="J65">
        <f ca="1">Dados!J106</f>
        <v>400</v>
      </c>
      <c r="K65">
        <f ca="1">Dados!K106</f>
        <v>0</v>
      </c>
      <c r="L65">
        <f ca="1">Dados!L106</f>
        <v>1.000250062515629</v>
      </c>
      <c r="M65">
        <f ca="1">Dados!M106</f>
        <v>0</v>
      </c>
      <c r="N65">
        <f ca="1">Dados!N106</f>
        <v>0</v>
      </c>
      <c r="O65">
        <f ca="1">Dados!O106</f>
        <v>0</v>
      </c>
    </row>
    <row r="66" spans="1:15" x14ac:dyDescent="0.25">
      <c r="A66">
        <f>Dados!A107</f>
        <v>65</v>
      </c>
      <c r="B66">
        <f ca="1">Dados!B107</f>
        <v>30</v>
      </c>
      <c r="C66">
        <f ca="1">Dados!C107</f>
        <v>40</v>
      </c>
      <c r="D66">
        <f ca="1">Dados!D107</f>
        <v>217</v>
      </c>
      <c r="E66" t="str">
        <f>Dados!E107</f>
        <v>A</v>
      </c>
      <c r="F66">
        <f>Dados!F107</f>
        <v>200</v>
      </c>
      <c r="G66">
        <f ca="1">Dados!G107</f>
        <v>8000</v>
      </c>
      <c r="H66">
        <f ca="1">Dados!H107</f>
        <v>6000</v>
      </c>
      <c r="I66">
        <f ca="1">Dados!I107</f>
        <v>1199.9000000000001</v>
      </c>
      <c r="J66">
        <f ca="1">Dados!J107</f>
        <v>0</v>
      </c>
      <c r="K66">
        <f ca="1">Dados!K107</f>
        <v>0</v>
      </c>
      <c r="L66">
        <f ca="1">Dados!L107</f>
        <v>0</v>
      </c>
      <c r="M66">
        <f ca="1">Dados!M107</f>
        <v>0</v>
      </c>
      <c r="N66">
        <f ca="1">Dados!N107</f>
        <v>0</v>
      </c>
      <c r="O66">
        <f ca="1">Dados!O107</f>
        <v>1</v>
      </c>
    </row>
    <row r="67" spans="1:15" x14ac:dyDescent="0.25">
      <c r="A67">
        <f>Dados!A108</f>
        <v>66</v>
      </c>
      <c r="B67">
        <f ca="1">Dados!B108</f>
        <v>22</v>
      </c>
      <c r="C67">
        <f ca="1">Dados!C108</f>
        <v>40</v>
      </c>
      <c r="D67">
        <f ca="1">Dados!D108</f>
        <v>275</v>
      </c>
      <c r="E67" t="str">
        <f>Dados!E108</f>
        <v>A</v>
      </c>
      <c r="F67">
        <f>Dados!F108</f>
        <v>200</v>
      </c>
      <c r="G67">
        <f ca="1">Dados!G108</f>
        <v>8000</v>
      </c>
      <c r="H67">
        <f ca="1">Dados!H108</f>
        <v>4400</v>
      </c>
      <c r="I67">
        <f ca="1">Dados!I108</f>
        <v>2799.9</v>
      </c>
      <c r="J67">
        <f ca="1">Dados!J108</f>
        <v>800</v>
      </c>
      <c r="K67">
        <f ca="1">Dados!K108</f>
        <v>0</v>
      </c>
      <c r="L67">
        <f ca="1">Dados!L108</f>
        <v>0.22222839523320093</v>
      </c>
      <c r="M67">
        <f ca="1">Dados!M108</f>
        <v>0</v>
      </c>
      <c r="N67">
        <f ca="1">Dados!N108</f>
        <v>0</v>
      </c>
      <c r="O67">
        <f ca="1">Dados!O108</f>
        <v>0</v>
      </c>
    </row>
    <row r="68" spans="1:15" x14ac:dyDescent="0.25">
      <c r="A68">
        <f>Dados!A109</f>
        <v>67</v>
      </c>
      <c r="B68">
        <f ca="1">Dados!B109</f>
        <v>29</v>
      </c>
      <c r="C68">
        <f ca="1">Dados!C109</f>
        <v>37</v>
      </c>
      <c r="D68">
        <f ca="1">Dados!D109</f>
        <v>217</v>
      </c>
      <c r="E68" t="str">
        <f>Dados!E109</f>
        <v>A</v>
      </c>
      <c r="F68">
        <f>Dados!F109</f>
        <v>200</v>
      </c>
      <c r="G68">
        <f ca="1">Dados!G109</f>
        <v>7400</v>
      </c>
      <c r="H68">
        <f ca="1">Dados!H109</f>
        <v>5800</v>
      </c>
      <c r="I68">
        <f ca="1">Dados!I109</f>
        <v>799.9</v>
      </c>
      <c r="J68">
        <f ca="1">Dados!J109</f>
        <v>0</v>
      </c>
      <c r="K68">
        <f ca="1">Dados!K109</f>
        <v>0</v>
      </c>
      <c r="L68">
        <f ca="1">Dados!L109</f>
        <v>0</v>
      </c>
      <c r="M68">
        <f ca="1">Dados!M109</f>
        <v>0</v>
      </c>
      <c r="N68">
        <f ca="1">Dados!N109</f>
        <v>0</v>
      </c>
      <c r="O68">
        <f ca="1">Dados!O109</f>
        <v>1</v>
      </c>
    </row>
    <row r="69" spans="1:15" x14ac:dyDescent="0.25">
      <c r="A69">
        <f>Dados!A110</f>
        <v>68</v>
      </c>
      <c r="B69">
        <f ca="1">Dados!B110</f>
        <v>28</v>
      </c>
      <c r="C69">
        <f ca="1">Dados!C110</f>
        <v>31</v>
      </c>
      <c r="D69">
        <f ca="1">Dados!D110</f>
        <v>251</v>
      </c>
      <c r="E69" t="str">
        <f>Dados!E110</f>
        <v>A</v>
      </c>
      <c r="F69">
        <f>Dados!F110</f>
        <v>200</v>
      </c>
      <c r="G69">
        <f ca="1">Dados!G110</f>
        <v>6200</v>
      </c>
      <c r="H69">
        <f ca="1">Dados!H110</f>
        <v>5600</v>
      </c>
      <c r="I69">
        <f ca="1">Dados!I110</f>
        <v>-200.10000000000002</v>
      </c>
      <c r="J69">
        <f ca="1">Dados!J110</f>
        <v>0</v>
      </c>
      <c r="K69">
        <f ca="1">Dados!K110</f>
        <v>0</v>
      </c>
      <c r="L69">
        <f ca="1">Dados!L110</f>
        <v>0</v>
      </c>
      <c r="M69">
        <f ca="1">Dados!M110</f>
        <v>0</v>
      </c>
      <c r="N69">
        <f ca="1">Dados!N110</f>
        <v>0</v>
      </c>
      <c r="O69">
        <f ca="1">Dados!O110</f>
        <v>0</v>
      </c>
    </row>
    <row r="70" spans="1:15" x14ac:dyDescent="0.25">
      <c r="A70">
        <f>Dados!A111</f>
        <v>69</v>
      </c>
      <c r="B70">
        <f ca="1">Dados!B111</f>
        <v>23</v>
      </c>
      <c r="C70">
        <f ca="1">Dados!C111</f>
        <v>38</v>
      </c>
      <c r="D70">
        <f ca="1">Dados!D111</f>
        <v>265</v>
      </c>
      <c r="E70" t="str">
        <f>Dados!E111</f>
        <v>A</v>
      </c>
      <c r="F70">
        <f>Dados!F111</f>
        <v>200</v>
      </c>
      <c r="G70">
        <f ca="1">Dados!G111</f>
        <v>7600</v>
      </c>
      <c r="H70">
        <f ca="1">Dados!H111</f>
        <v>4600</v>
      </c>
      <c r="I70">
        <f ca="1">Dados!I111</f>
        <v>2199.9</v>
      </c>
      <c r="J70">
        <f ca="1">Dados!J111</f>
        <v>170</v>
      </c>
      <c r="K70">
        <f ca="1">Dados!K111</f>
        <v>0</v>
      </c>
      <c r="L70">
        <f ca="1">Dados!L111</f>
        <v>7.1732984514114514E-2</v>
      </c>
      <c r="M70">
        <f ca="1">Dados!M111</f>
        <v>0</v>
      </c>
      <c r="N70">
        <f ca="1">Dados!N111</f>
        <v>0</v>
      </c>
      <c r="O70">
        <f ca="1">Dados!O111</f>
        <v>0</v>
      </c>
    </row>
    <row r="71" spans="1:15" x14ac:dyDescent="0.25">
      <c r="A71">
        <f>Dados!A112</f>
        <v>70</v>
      </c>
      <c r="B71">
        <f ca="1">Dados!B112</f>
        <v>26</v>
      </c>
      <c r="C71">
        <f ca="1">Dados!C112</f>
        <v>32</v>
      </c>
      <c r="D71">
        <f ca="1">Dados!D112</f>
        <v>311</v>
      </c>
      <c r="E71" t="str">
        <f>Dados!E112</f>
        <v>A</v>
      </c>
      <c r="F71">
        <f>Dados!F112</f>
        <v>200</v>
      </c>
      <c r="G71">
        <f ca="1">Dados!G112</f>
        <v>6400</v>
      </c>
      <c r="H71">
        <f ca="1">Dados!H112</f>
        <v>5200</v>
      </c>
      <c r="I71">
        <f ca="1">Dados!I112</f>
        <v>399.9</v>
      </c>
      <c r="J71">
        <f ca="1">Dados!J112</f>
        <v>600</v>
      </c>
      <c r="K71">
        <f ca="1">Dados!K112</f>
        <v>0</v>
      </c>
      <c r="L71">
        <f ca="1">Dados!L112</f>
        <v>0.60006000600060005</v>
      </c>
      <c r="M71">
        <f ca="1">Dados!M112</f>
        <v>0</v>
      </c>
      <c r="N71">
        <f ca="1">Dados!N112</f>
        <v>0</v>
      </c>
      <c r="O71">
        <f ca="1">Dados!O112</f>
        <v>0</v>
      </c>
    </row>
    <row r="72" spans="1:15" x14ac:dyDescent="0.25">
      <c r="A72">
        <f>Dados!A113</f>
        <v>71</v>
      </c>
      <c r="B72">
        <f ca="1">Dados!B113</f>
        <v>25</v>
      </c>
      <c r="C72">
        <f ca="1">Dados!C113</f>
        <v>39</v>
      </c>
      <c r="D72">
        <f ca="1">Dados!D113</f>
        <v>337</v>
      </c>
      <c r="E72" t="str">
        <f>Dados!E113</f>
        <v>A</v>
      </c>
      <c r="F72">
        <f>Dados!F113</f>
        <v>200</v>
      </c>
      <c r="G72">
        <f ca="1">Dados!G113</f>
        <v>7800</v>
      </c>
      <c r="H72">
        <f ca="1">Dados!H113</f>
        <v>5000</v>
      </c>
      <c r="I72">
        <f ca="1">Dados!I113</f>
        <v>1999.9</v>
      </c>
      <c r="J72">
        <f ca="1">Dados!J113</f>
        <v>1400</v>
      </c>
      <c r="K72">
        <f ca="1">Dados!K113</f>
        <v>1</v>
      </c>
      <c r="L72">
        <f ca="1">Dados!L113</f>
        <v>0.41177681696520485</v>
      </c>
      <c r="M72">
        <f ca="1">Dados!M113</f>
        <v>1</v>
      </c>
      <c r="N72">
        <f ca="1">Dados!N113</f>
        <v>0</v>
      </c>
      <c r="O72">
        <f ca="1">Dados!O113</f>
        <v>0</v>
      </c>
    </row>
    <row r="73" spans="1:15" x14ac:dyDescent="0.25">
      <c r="A73">
        <f>Dados!A114</f>
        <v>72</v>
      </c>
      <c r="B73">
        <f ca="1">Dados!B114</f>
        <v>28</v>
      </c>
      <c r="C73">
        <f ca="1">Dados!C114</f>
        <v>38</v>
      </c>
      <c r="D73">
        <f ca="1">Dados!D114</f>
        <v>350</v>
      </c>
      <c r="E73" t="str">
        <f>Dados!E114</f>
        <v>A</v>
      </c>
      <c r="F73">
        <f>Dados!F114</f>
        <v>200</v>
      </c>
      <c r="G73">
        <f ca="1">Dados!G114</f>
        <v>7600</v>
      </c>
      <c r="H73">
        <f ca="1">Dados!H114</f>
        <v>5600</v>
      </c>
      <c r="I73">
        <f ca="1">Dados!I114</f>
        <v>1199.9000000000001</v>
      </c>
      <c r="J73">
        <f ca="1">Dados!J114</f>
        <v>1000</v>
      </c>
      <c r="K73">
        <f ca="1">Dados!K114</f>
        <v>1</v>
      </c>
      <c r="L73">
        <f ca="1">Dados!L114</f>
        <v>0.45456611664166552</v>
      </c>
      <c r="M73">
        <f ca="1">Dados!M114</f>
        <v>1</v>
      </c>
      <c r="N73">
        <f ca="1">Dados!N114</f>
        <v>1</v>
      </c>
      <c r="O73">
        <f ca="1">Dados!O114</f>
        <v>0</v>
      </c>
    </row>
    <row r="74" spans="1:15" x14ac:dyDescent="0.25">
      <c r="A74">
        <f>Dados!A115</f>
        <v>73</v>
      </c>
      <c r="B74">
        <f ca="1">Dados!B115</f>
        <v>28</v>
      </c>
      <c r="C74">
        <f ca="1">Dados!C115</f>
        <v>35</v>
      </c>
      <c r="D74">
        <f ca="1">Dados!D115</f>
        <v>312</v>
      </c>
      <c r="E74" t="str">
        <f>Dados!E115</f>
        <v>A</v>
      </c>
      <c r="F74">
        <f>Dados!F115</f>
        <v>200</v>
      </c>
      <c r="G74">
        <f ca="1">Dados!G115</f>
        <v>7000</v>
      </c>
      <c r="H74">
        <f ca="1">Dados!H115</f>
        <v>5600</v>
      </c>
      <c r="I74">
        <f ca="1">Dados!I115</f>
        <v>599.9</v>
      </c>
      <c r="J74">
        <f ca="1">Dados!J115</f>
        <v>700.00000000000011</v>
      </c>
      <c r="K74">
        <f ca="1">Dados!K115</f>
        <v>0</v>
      </c>
      <c r="L74">
        <f ca="1">Dados!L115</f>
        <v>0.53850296176628976</v>
      </c>
      <c r="M74">
        <f ca="1">Dados!M115</f>
        <v>1</v>
      </c>
      <c r="N74">
        <f ca="1">Dados!N115</f>
        <v>0</v>
      </c>
      <c r="O74">
        <f ca="1">Dados!O115</f>
        <v>0</v>
      </c>
    </row>
    <row r="75" spans="1:15" x14ac:dyDescent="0.25">
      <c r="A75">
        <f>Dados!A116</f>
        <v>74</v>
      </c>
      <c r="B75">
        <f ca="1">Dados!B116</f>
        <v>29</v>
      </c>
      <c r="C75">
        <f ca="1">Dados!C116</f>
        <v>32</v>
      </c>
      <c r="D75">
        <f ca="1">Dados!D116</f>
        <v>295</v>
      </c>
      <c r="E75" t="str">
        <f>Dados!E116</f>
        <v>A</v>
      </c>
      <c r="F75">
        <f>Dados!F116</f>
        <v>200</v>
      </c>
      <c r="G75">
        <f ca="1">Dados!G116</f>
        <v>6400</v>
      </c>
      <c r="H75">
        <f ca="1">Dados!H116</f>
        <v>5800</v>
      </c>
      <c r="I75">
        <f ca="1">Dados!I116</f>
        <v>-200.10000000000002</v>
      </c>
      <c r="J75">
        <f ca="1">Dados!J116</f>
        <v>140</v>
      </c>
      <c r="K75">
        <f ca="1">Dados!K116</f>
        <v>0</v>
      </c>
      <c r="L75">
        <f ca="1">Dados!L116</f>
        <v>2.3294509151414302</v>
      </c>
      <c r="M75">
        <f ca="1">Dados!M116</f>
        <v>0</v>
      </c>
      <c r="N75">
        <f ca="1">Dados!N116</f>
        <v>0</v>
      </c>
      <c r="O75">
        <f ca="1">Dados!O116</f>
        <v>0</v>
      </c>
    </row>
    <row r="76" spans="1:15" x14ac:dyDescent="0.25">
      <c r="A76">
        <f>Dados!A117</f>
        <v>75</v>
      </c>
      <c r="B76">
        <f ca="1">Dados!B117</f>
        <v>24</v>
      </c>
      <c r="C76">
        <f ca="1">Dados!C117</f>
        <v>34</v>
      </c>
      <c r="D76">
        <f ca="1">Dados!D117</f>
        <v>338</v>
      </c>
      <c r="E76" t="str">
        <f>Dados!E117</f>
        <v>A</v>
      </c>
      <c r="F76">
        <f>Dados!F117</f>
        <v>200</v>
      </c>
      <c r="G76">
        <f ca="1">Dados!G117</f>
        <v>6800</v>
      </c>
      <c r="H76">
        <f ca="1">Dados!H117</f>
        <v>4800</v>
      </c>
      <c r="I76">
        <f ca="1">Dados!I117</f>
        <v>1199.9000000000001</v>
      </c>
      <c r="J76">
        <f ca="1">Dados!J117</f>
        <v>1000</v>
      </c>
      <c r="K76">
        <f ca="1">Dados!K117</f>
        <v>1</v>
      </c>
      <c r="L76">
        <f ca="1">Dados!L117</f>
        <v>0.45456611664166552</v>
      </c>
      <c r="M76">
        <f ca="1">Dados!M117</f>
        <v>0</v>
      </c>
      <c r="N76">
        <f ca="1">Dados!N117</f>
        <v>0</v>
      </c>
      <c r="O76">
        <f ca="1">Dados!O117</f>
        <v>0</v>
      </c>
    </row>
    <row r="77" spans="1:15" x14ac:dyDescent="0.25">
      <c r="A77">
        <f>Dados!A118</f>
        <v>76</v>
      </c>
      <c r="B77">
        <f ca="1">Dados!B118</f>
        <v>22</v>
      </c>
      <c r="C77">
        <f ca="1">Dados!C118</f>
        <v>34</v>
      </c>
      <c r="D77">
        <f ca="1">Dados!D118</f>
        <v>330</v>
      </c>
      <c r="E77" t="str">
        <f>Dados!E118</f>
        <v>A</v>
      </c>
      <c r="F77">
        <f>Dados!F118</f>
        <v>200</v>
      </c>
      <c r="G77">
        <f ca="1">Dados!G118</f>
        <v>6800</v>
      </c>
      <c r="H77">
        <f ca="1">Dados!H118</f>
        <v>4400</v>
      </c>
      <c r="I77">
        <f ca="1">Dados!I118</f>
        <v>1599.9</v>
      </c>
      <c r="J77">
        <f ca="1">Dados!J118</f>
        <v>1200</v>
      </c>
      <c r="K77">
        <f ca="1">Dados!K118</f>
        <v>1</v>
      </c>
      <c r="L77">
        <f ca="1">Dados!L118</f>
        <v>0.4285867352405443</v>
      </c>
      <c r="M77">
        <f ca="1">Dados!M118</f>
        <v>0</v>
      </c>
      <c r="N77">
        <f ca="1">Dados!N118</f>
        <v>0</v>
      </c>
      <c r="O77">
        <f ca="1">Dados!O118</f>
        <v>0</v>
      </c>
    </row>
    <row r="78" spans="1:15" x14ac:dyDescent="0.25">
      <c r="A78">
        <f>Dados!A119</f>
        <v>77</v>
      </c>
      <c r="B78">
        <f ca="1">Dados!B119</f>
        <v>25</v>
      </c>
      <c r="C78">
        <f ca="1">Dados!C119</f>
        <v>37</v>
      </c>
      <c r="D78">
        <f ca="1">Dados!D119</f>
        <v>227</v>
      </c>
      <c r="E78" t="str">
        <f>Dados!E119</f>
        <v>A</v>
      </c>
      <c r="F78">
        <f>Dados!F119</f>
        <v>200</v>
      </c>
      <c r="G78">
        <f ca="1">Dados!G119</f>
        <v>7400</v>
      </c>
      <c r="H78">
        <f ca="1">Dados!H119</f>
        <v>5000</v>
      </c>
      <c r="I78">
        <f ca="1">Dados!I119</f>
        <v>1599.9</v>
      </c>
      <c r="J78">
        <f ca="1">Dados!J119</f>
        <v>0</v>
      </c>
      <c r="K78">
        <f ca="1">Dados!K119</f>
        <v>0</v>
      </c>
      <c r="L78">
        <f ca="1">Dados!L119</f>
        <v>0</v>
      </c>
      <c r="M78">
        <f ca="1">Dados!M119</f>
        <v>0</v>
      </c>
      <c r="N78">
        <f ca="1">Dados!N119</f>
        <v>0</v>
      </c>
      <c r="O78">
        <f ca="1">Dados!O119</f>
        <v>1</v>
      </c>
    </row>
    <row r="79" spans="1:15" x14ac:dyDescent="0.25">
      <c r="A79">
        <f>Dados!A120</f>
        <v>78</v>
      </c>
      <c r="B79">
        <f ca="1">Dados!B120</f>
        <v>27</v>
      </c>
      <c r="C79">
        <f ca="1">Dados!C120</f>
        <v>32</v>
      </c>
      <c r="D79">
        <f ca="1">Dados!D120</f>
        <v>243</v>
      </c>
      <c r="E79" t="str">
        <f>Dados!E120</f>
        <v>A</v>
      </c>
      <c r="F79">
        <f>Dados!F120</f>
        <v>200</v>
      </c>
      <c r="G79">
        <f ca="1">Dados!G120</f>
        <v>6400</v>
      </c>
      <c r="H79">
        <f ca="1">Dados!H120</f>
        <v>5400</v>
      </c>
      <c r="I79">
        <f ca="1">Dados!I120</f>
        <v>199.89999999999998</v>
      </c>
      <c r="J79">
        <f ca="1">Dados!J120</f>
        <v>0</v>
      </c>
      <c r="K79">
        <f ca="1">Dados!K120</f>
        <v>0</v>
      </c>
      <c r="L79">
        <f ca="1">Dados!L120</f>
        <v>0</v>
      </c>
      <c r="M79">
        <f ca="1">Dados!M120</f>
        <v>0</v>
      </c>
      <c r="N79">
        <f ca="1">Dados!N120</f>
        <v>0</v>
      </c>
      <c r="O79">
        <f ca="1">Dados!O120</f>
        <v>1</v>
      </c>
    </row>
    <row r="80" spans="1:15" x14ac:dyDescent="0.25">
      <c r="A80">
        <f>Dados!A121</f>
        <v>79</v>
      </c>
      <c r="B80">
        <f ca="1">Dados!B121</f>
        <v>27</v>
      </c>
      <c r="C80">
        <f ca="1">Dados!C121</f>
        <v>33</v>
      </c>
      <c r="D80">
        <f ca="1">Dados!D121</f>
        <v>278</v>
      </c>
      <c r="E80" t="str">
        <f>Dados!E121</f>
        <v>A</v>
      </c>
      <c r="F80">
        <f>Dados!F121</f>
        <v>200</v>
      </c>
      <c r="G80">
        <f ca="1">Dados!G121</f>
        <v>6600</v>
      </c>
      <c r="H80">
        <f ca="1">Dados!H121</f>
        <v>5400</v>
      </c>
      <c r="I80">
        <f ca="1">Dados!I121</f>
        <v>399.9</v>
      </c>
      <c r="J80">
        <f ca="1">Dados!J121</f>
        <v>0</v>
      </c>
      <c r="K80">
        <f ca="1">Dados!K121</f>
        <v>0</v>
      </c>
      <c r="L80">
        <f ca="1">Dados!L121</f>
        <v>0</v>
      </c>
      <c r="M80">
        <f ca="1">Dados!M121</f>
        <v>0</v>
      </c>
      <c r="N80">
        <f ca="1">Dados!N121</f>
        <v>0</v>
      </c>
      <c r="O80">
        <f ca="1">Dados!O121</f>
        <v>0</v>
      </c>
    </row>
    <row r="81" spans="1:15" x14ac:dyDescent="0.25">
      <c r="A81">
        <f>Dados!A122</f>
        <v>80</v>
      </c>
      <c r="B81">
        <f ca="1">Dados!B122</f>
        <v>23</v>
      </c>
      <c r="C81">
        <f ca="1">Dados!C122</f>
        <v>40</v>
      </c>
      <c r="D81">
        <f ca="1">Dados!D122</f>
        <v>350</v>
      </c>
      <c r="E81" t="str">
        <f>Dados!E122</f>
        <v>A</v>
      </c>
      <c r="F81">
        <f>Dados!F122</f>
        <v>200</v>
      </c>
      <c r="G81">
        <f ca="1">Dados!G122</f>
        <v>8000</v>
      </c>
      <c r="H81">
        <f ca="1">Dados!H122</f>
        <v>4600</v>
      </c>
      <c r="I81">
        <f ca="1">Dados!I122</f>
        <v>2599.9</v>
      </c>
      <c r="J81">
        <f ca="1">Dados!J122</f>
        <v>1699.9999999999995</v>
      </c>
      <c r="K81">
        <f ca="1">Dados!K122</f>
        <v>1</v>
      </c>
      <c r="L81">
        <f ca="1">Dados!L122</f>
        <v>0.39535803158212973</v>
      </c>
      <c r="M81">
        <f ca="1">Dados!M122</f>
        <v>1</v>
      </c>
      <c r="N81">
        <f ca="1">Dados!N122</f>
        <v>1</v>
      </c>
      <c r="O81">
        <f ca="1">Dados!O122</f>
        <v>0</v>
      </c>
    </row>
    <row r="82" spans="1:15" x14ac:dyDescent="0.25">
      <c r="A82">
        <f>Dados!A123</f>
        <v>81</v>
      </c>
      <c r="B82">
        <f ca="1">Dados!B123</f>
        <v>27</v>
      </c>
      <c r="C82">
        <f ca="1">Dados!C123</f>
        <v>31</v>
      </c>
      <c r="D82">
        <f ca="1">Dados!D123</f>
        <v>306</v>
      </c>
      <c r="E82" t="str">
        <f>Dados!E123</f>
        <v>A</v>
      </c>
      <c r="F82">
        <f>Dados!F123</f>
        <v>200</v>
      </c>
      <c r="G82">
        <f ca="1">Dados!G123</f>
        <v>6200</v>
      </c>
      <c r="H82">
        <f ca="1">Dados!H123</f>
        <v>5400</v>
      </c>
      <c r="I82">
        <f ca="1">Dados!I123</f>
        <v>-0.10000000000002274</v>
      </c>
      <c r="J82">
        <f ca="1">Dados!J123</f>
        <v>400</v>
      </c>
      <c r="K82">
        <f ca="1">Dados!K123</f>
        <v>0</v>
      </c>
      <c r="L82">
        <f ca="1">Dados!L123</f>
        <v>1.000250062515629</v>
      </c>
      <c r="M82">
        <f ca="1">Dados!M123</f>
        <v>0</v>
      </c>
      <c r="N82">
        <f ca="1">Dados!N123</f>
        <v>0</v>
      </c>
      <c r="O82">
        <f ca="1">Dados!O123</f>
        <v>0</v>
      </c>
    </row>
    <row r="83" spans="1:15" x14ac:dyDescent="0.25">
      <c r="A83">
        <f>Dados!A124</f>
        <v>82</v>
      </c>
      <c r="B83">
        <f ca="1">Dados!B124</f>
        <v>22</v>
      </c>
      <c r="C83">
        <f ca="1">Dados!C124</f>
        <v>34</v>
      </c>
      <c r="D83">
        <f ca="1">Dados!D124</f>
        <v>224</v>
      </c>
      <c r="E83" t="str">
        <f>Dados!E124</f>
        <v>A</v>
      </c>
      <c r="F83">
        <f>Dados!F124</f>
        <v>200</v>
      </c>
      <c r="G83">
        <f ca="1">Dados!G124</f>
        <v>6800</v>
      </c>
      <c r="H83">
        <f ca="1">Dados!H124</f>
        <v>4400</v>
      </c>
      <c r="I83">
        <f ca="1">Dados!I124</f>
        <v>1599.9</v>
      </c>
      <c r="J83">
        <f ca="1">Dados!J124</f>
        <v>0</v>
      </c>
      <c r="K83">
        <f ca="1">Dados!K124</f>
        <v>0</v>
      </c>
      <c r="L83">
        <f ca="1">Dados!L124</f>
        <v>0</v>
      </c>
      <c r="M83">
        <f ca="1">Dados!M124</f>
        <v>0</v>
      </c>
      <c r="N83">
        <f ca="1">Dados!N124</f>
        <v>0</v>
      </c>
      <c r="O83">
        <f ca="1">Dados!O124</f>
        <v>1</v>
      </c>
    </row>
    <row r="84" spans="1:15" x14ac:dyDescent="0.25">
      <c r="A84">
        <f>Dados!A125</f>
        <v>83</v>
      </c>
      <c r="B84">
        <f ca="1">Dados!B125</f>
        <v>30</v>
      </c>
      <c r="C84">
        <f ca="1">Dados!C125</f>
        <v>30</v>
      </c>
      <c r="D84">
        <f ca="1">Dados!D125</f>
        <v>310</v>
      </c>
      <c r="E84" t="str">
        <f>Dados!E125</f>
        <v>A</v>
      </c>
      <c r="F84">
        <f>Dados!F125</f>
        <v>200</v>
      </c>
      <c r="G84">
        <f ca="1">Dados!G125</f>
        <v>6000</v>
      </c>
      <c r="H84">
        <f ca="1">Dados!H125</f>
        <v>6000</v>
      </c>
      <c r="I84">
        <f ca="1">Dados!I125</f>
        <v>-800.1</v>
      </c>
      <c r="J84">
        <f ca="1">Dados!J125</f>
        <v>0</v>
      </c>
      <c r="K84">
        <f ca="1">Dados!K125</f>
        <v>0</v>
      </c>
      <c r="L84">
        <f ca="1">Dados!L125</f>
        <v>0</v>
      </c>
      <c r="M84">
        <f ca="1">Dados!M125</f>
        <v>0</v>
      </c>
      <c r="N84">
        <f ca="1">Dados!N125</f>
        <v>0</v>
      </c>
      <c r="O84">
        <f ca="1">Dados!O125</f>
        <v>0</v>
      </c>
    </row>
    <row r="85" spans="1:15" x14ac:dyDescent="0.25">
      <c r="A85">
        <f>Dados!A126</f>
        <v>84</v>
      </c>
      <c r="B85">
        <f ca="1">Dados!B126</f>
        <v>27</v>
      </c>
      <c r="C85">
        <f ca="1">Dados!C126</f>
        <v>39</v>
      </c>
      <c r="D85">
        <f ca="1">Dados!D126</f>
        <v>390</v>
      </c>
      <c r="E85" t="str">
        <f>Dados!E126</f>
        <v>A</v>
      </c>
      <c r="F85">
        <f>Dados!F126</f>
        <v>200</v>
      </c>
      <c r="G85">
        <f ca="1">Dados!G126</f>
        <v>7800</v>
      </c>
      <c r="H85">
        <f ca="1">Dados!H126</f>
        <v>5400</v>
      </c>
      <c r="I85">
        <f ca="1">Dados!I126</f>
        <v>1599.9</v>
      </c>
      <c r="J85">
        <f ca="1">Dados!J126</f>
        <v>2010</v>
      </c>
      <c r="K85">
        <f ca="1">Dados!K126</f>
        <v>1</v>
      </c>
      <c r="L85">
        <f ca="1">Dados!L126</f>
        <v>0.5568021274827557</v>
      </c>
      <c r="M85">
        <f ca="1">Dados!M126</f>
        <v>1</v>
      </c>
      <c r="N85">
        <f ca="1">Dados!N126</f>
        <v>1</v>
      </c>
      <c r="O85">
        <f ca="1">Dados!O126</f>
        <v>0</v>
      </c>
    </row>
    <row r="86" spans="1:15" x14ac:dyDescent="0.25">
      <c r="A86">
        <f>Dados!A127</f>
        <v>85</v>
      </c>
      <c r="B86">
        <f ca="1">Dados!B127</f>
        <v>22</v>
      </c>
      <c r="C86">
        <f ca="1">Dados!C127</f>
        <v>39</v>
      </c>
      <c r="D86">
        <f ca="1">Dados!D127</f>
        <v>392</v>
      </c>
      <c r="E86" t="str">
        <f>Dados!E127</f>
        <v>A</v>
      </c>
      <c r="F86">
        <f>Dados!F127</f>
        <v>200</v>
      </c>
      <c r="G86">
        <f ca="1">Dados!G127</f>
        <v>7800</v>
      </c>
      <c r="H86">
        <f ca="1">Dados!H127</f>
        <v>4400</v>
      </c>
      <c r="I86">
        <f ca="1">Dados!I127</f>
        <v>2599.9</v>
      </c>
      <c r="J86">
        <f ca="1">Dados!J127</f>
        <v>3087.9999999999995</v>
      </c>
      <c r="K86">
        <f ca="1">Dados!K127</f>
        <v>1</v>
      </c>
      <c r="L86">
        <f ca="1">Dados!L127</f>
        <v>0.5429068724836934</v>
      </c>
      <c r="M86">
        <f ca="1">Dados!M127</f>
        <v>1</v>
      </c>
      <c r="N86">
        <f ca="1">Dados!N127</f>
        <v>1</v>
      </c>
      <c r="O86">
        <f ca="1">Dados!O127</f>
        <v>0</v>
      </c>
    </row>
    <row r="87" spans="1:15" x14ac:dyDescent="0.25">
      <c r="A87">
        <f>Dados!A128</f>
        <v>86</v>
      </c>
      <c r="B87">
        <f ca="1">Dados!B128</f>
        <v>24</v>
      </c>
      <c r="C87">
        <f ca="1">Dados!C128</f>
        <v>30</v>
      </c>
      <c r="D87">
        <f ca="1">Dados!D128</f>
        <v>340</v>
      </c>
      <c r="E87" t="str">
        <f>Dados!E128</f>
        <v>A</v>
      </c>
      <c r="F87">
        <f>Dados!F128</f>
        <v>200</v>
      </c>
      <c r="G87">
        <f ca="1">Dados!G128</f>
        <v>6000</v>
      </c>
      <c r="H87">
        <f ca="1">Dados!H128</f>
        <v>4800</v>
      </c>
      <c r="I87">
        <f ca="1">Dados!I128</f>
        <v>399.9</v>
      </c>
      <c r="J87">
        <f ca="1">Dados!J128</f>
        <v>600</v>
      </c>
      <c r="K87">
        <f ca="1">Dados!K128</f>
        <v>0</v>
      </c>
      <c r="L87">
        <f ca="1">Dados!L128</f>
        <v>0.60006000600060005</v>
      </c>
      <c r="M87">
        <f ca="1">Dados!M128</f>
        <v>0</v>
      </c>
      <c r="N87">
        <f ca="1">Dados!N128</f>
        <v>0</v>
      </c>
      <c r="O87">
        <f ca="1">Dados!O128</f>
        <v>0</v>
      </c>
    </row>
    <row r="88" spans="1:15" x14ac:dyDescent="0.25">
      <c r="A88">
        <f>Dados!A129</f>
        <v>87</v>
      </c>
      <c r="B88">
        <f ca="1">Dados!B129</f>
        <v>24</v>
      </c>
      <c r="C88">
        <f ca="1">Dados!C129</f>
        <v>30</v>
      </c>
      <c r="D88">
        <f ca="1">Dados!D129</f>
        <v>280</v>
      </c>
      <c r="E88" t="str">
        <f>Dados!E129</f>
        <v>A</v>
      </c>
      <c r="F88">
        <f>Dados!F129</f>
        <v>200</v>
      </c>
      <c r="G88">
        <f ca="1">Dados!G129</f>
        <v>6000</v>
      </c>
      <c r="H88">
        <f ca="1">Dados!H129</f>
        <v>4800</v>
      </c>
      <c r="I88">
        <f ca="1">Dados!I129</f>
        <v>399.9</v>
      </c>
      <c r="J88">
        <f ca="1">Dados!J129</f>
        <v>0</v>
      </c>
      <c r="K88">
        <f ca="1">Dados!K129</f>
        <v>0</v>
      </c>
      <c r="L88">
        <f ca="1">Dados!L129</f>
        <v>0</v>
      </c>
      <c r="M88">
        <f ca="1">Dados!M129</f>
        <v>0</v>
      </c>
      <c r="N88">
        <f ca="1">Dados!N129</f>
        <v>0</v>
      </c>
      <c r="O88">
        <f ca="1">Dados!O129</f>
        <v>0</v>
      </c>
    </row>
    <row r="89" spans="1:15" x14ac:dyDescent="0.25">
      <c r="A89">
        <f>Dados!A130</f>
        <v>88</v>
      </c>
      <c r="B89">
        <f ca="1">Dados!B130</f>
        <v>27</v>
      </c>
      <c r="C89">
        <f ca="1">Dados!C130</f>
        <v>38</v>
      </c>
      <c r="D89">
        <f ca="1">Dados!D130</f>
        <v>280</v>
      </c>
      <c r="E89" t="str">
        <f>Dados!E130</f>
        <v>A</v>
      </c>
      <c r="F89">
        <f>Dados!F130</f>
        <v>200</v>
      </c>
      <c r="G89">
        <f ca="1">Dados!G130</f>
        <v>7600</v>
      </c>
      <c r="H89">
        <f ca="1">Dados!H130</f>
        <v>5400</v>
      </c>
      <c r="I89">
        <f ca="1">Dados!I130</f>
        <v>1399.9</v>
      </c>
      <c r="J89">
        <f ca="1">Dados!J130</f>
        <v>340</v>
      </c>
      <c r="K89">
        <f ca="1">Dados!K130</f>
        <v>0</v>
      </c>
      <c r="L89">
        <f ca="1">Dados!L130</f>
        <v>0.19541352951319041</v>
      </c>
      <c r="M89">
        <f ca="1">Dados!M130</f>
        <v>1</v>
      </c>
      <c r="N89">
        <f ca="1">Dados!N130</f>
        <v>0</v>
      </c>
      <c r="O89">
        <f ca="1">Dados!O130</f>
        <v>0</v>
      </c>
    </row>
    <row r="90" spans="1:15" x14ac:dyDescent="0.25">
      <c r="A90">
        <f>Dados!A131</f>
        <v>89</v>
      </c>
      <c r="B90">
        <f ca="1">Dados!B131</f>
        <v>26</v>
      </c>
      <c r="C90">
        <f ca="1">Dados!C131</f>
        <v>36</v>
      </c>
      <c r="D90">
        <f ca="1">Dados!D131</f>
        <v>332</v>
      </c>
      <c r="E90" t="str">
        <f>Dados!E131</f>
        <v>A</v>
      </c>
      <c r="F90">
        <f>Dados!F131</f>
        <v>200</v>
      </c>
      <c r="G90">
        <f ca="1">Dados!G131</f>
        <v>7200</v>
      </c>
      <c r="H90">
        <f ca="1">Dados!H131</f>
        <v>5200</v>
      </c>
      <c r="I90">
        <f ca="1">Dados!I131</f>
        <v>1199.9000000000001</v>
      </c>
      <c r="J90">
        <f ca="1">Dados!J131</f>
        <v>1000</v>
      </c>
      <c r="K90">
        <f ca="1">Dados!K131</f>
        <v>1</v>
      </c>
      <c r="L90">
        <f ca="1">Dados!L131</f>
        <v>0.45456611664166552</v>
      </c>
      <c r="M90">
        <f ca="1">Dados!M131</f>
        <v>0</v>
      </c>
      <c r="N90">
        <f ca="1">Dados!N131</f>
        <v>0</v>
      </c>
      <c r="O90">
        <f ca="1">Dados!O131</f>
        <v>0</v>
      </c>
    </row>
    <row r="91" spans="1:15" x14ac:dyDescent="0.25">
      <c r="A91">
        <f>Dados!A132</f>
        <v>90</v>
      </c>
      <c r="B91">
        <f ca="1">Dados!B132</f>
        <v>30</v>
      </c>
      <c r="C91">
        <f ca="1">Dados!C132</f>
        <v>31</v>
      </c>
      <c r="D91">
        <f ca="1">Dados!D132</f>
        <v>359</v>
      </c>
      <c r="E91" t="str">
        <f>Dados!E132</f>
        <v>A</v>
      </c>
      <c r="F91">
        <f>Dados!F132</f>
        <v>200</v>
      </c>
      <c r="G91">
        <f ca="1">Dados!G132</f>
        <v>6200</v>
      </c>
      <c r="H91">
        <f ca="1">Dados!H132</f>
        <v>6000</v>
      </c>
      <c r="I91">
        <f ca="1">Dados!I132</f>
        <v>-600.1</v>
      </c>
      <c r="J91">
        <f ca="1">Dados!J132</f>
        <v>100</v>
      </c>
      <c r="K91">
        <f ca="1">Dados!K132</f>
        <v>0</v>
      </c>
      <c r="L91">
        <f ca="1">Dados!L132</f>
        <v>0.1999600079984003</v>
      </c>
      <c r="M91">
        <f ca="1">Dados!M132</f>
        <v>0</v>
      </c>
      <c r="N91">
        <f ca="1">Dados!N132</f>
        <v>0</v>
      </c>
      <c r="O91">
        <f ca="1">Dados!O132</f>
        <v>0</v>
      </c>
    </row>
    <row r="92" spans="1:15" x14ac:dyDescent="0.25">
      <c r="A92">
        <f>Dados!A133</f>
        <v>91</v>
      </c>
      <c r="B92">
        <f ca="1">Dados!B133</f>
        <v>22</v>
      </c>
      <c r="C92">
        <f ca="1">Dados!C133</f>
        <v>32</v>
      </c>
      <c r="D92">
        <f ca="1">Dados!D133</f>
        <v>329</v>
      </c>
      <c r="E92" t="str">
        <f>Dados!E133</f>
        <v>A</v>
      </c>
      <c r="F92">
        <f>Dados!F133</f>
        <v>200</v>
      </c>
      <c r="G92">
        <f ca="1">Dados!G133</f>
        <v>6400</v>
      </c>
      <c r="H92">
        <f ca="1">Dados!H133</f>
        <v>4400</v>
      </c>
      <c r="I92">
        <f ca="1">Dados!I133</f>
        <v>1199.9000000000001</v>
      </c>
      <c r="J92">
        <f ca="1">Dados!J133</f>
        <v>1000</v>
      </c>
      <c r="K92">
        <f ca="1">Dados!K133</f>
        <v>1</v>
      </c>
      <c r="L92">
        <f ca="1">Dados!L133</f>
        <v>0.45456611664166552</v>
      </c>
      <c r="M92">
        <f ca="1">Dados!M133</f>
        <v>0</v>
      </c>
      <c r="N92">
        <f ca="1">Dados!N133</f>
        <v>0</v>
      </c>
      <c r="O92">
        <f ca="1">Dados!O133</f>
        <v>0</v>
      </c>
    </row>
    <row r="93" spans="1:15" x14ac:dyDescent="0.25">
      <c r="A93">
        <f>Dados!A134</f>
        <v>92</v>
      </c>
      <c r="B93">
        <f ca="1">Dados!B134</f>
        <v>30</v>
      </c>
      <c r="C93">
        <f ca="1">Dados!C134</f>
        <v>39</v>
      </c>
      <c r="D93">
        <f ca="1">Dados!D134</f>
        <v>351</v>
      </c>
      <c r="E93" t="str">
        <f>Dados!E134</f>
        <v>A</v>
      </c>
      <c r="F93">
        <f>Dados!F134</f>
        <v>200</v>
      </c>
      <c r="G93">
        <f ca="1">Dados!G134</f>
        <v>7800</v>
      </c>
      <c r="H93">
        <f ca="1">Dados!H134</f>
        <v>6000</v>
      </c>
      <c r="I93">
        <f ca="1">Dados!I134</f>
        <v>999.9</v>
      </c>
      <c r="J93">
        <f ca="1">Dados!J134</f>
        <v>900.00000000000011</v>
      </c>
      <c r="K93">
        <f ca="1">Dados!K134</f>
        <v>0</v>
      </c>
      <c r="L93">
        <f ca="1">Dados!L134</f>
        <v>0.47370914258645197</v>
      </c>
      <c r="M93">
        <f ca="1">Dados!M134</f>
        <v>0</v>
      </c>
      <c r="N93">
        <f ca="1">Dados!N134</f>
        <v>0</v>
      </c>
      <c r="O93">
        <f ca="1">Dados!O134</f>
        <v>0</v>
      </c>
    </row>
    <row r="94" spans="1:15" x14ac:dyDescent="0.25">
      <c r="A94">
        <f>Dados!A135</f>
        <v>93</v>
      </c>
      <c r="B94">
        <f ca="1">Dados!B135</f>
        <v>27</v>
      </c>
      <c r="C94">
        <f ca="1">Dados!C135</f>
        <v>30</v>
      </c>
      <c r="D94">
        <f ca="1">Dados!D135</f>
        <v>325</v>
      </c>
      <c r="E94" t="str">
        <f>Dados!E135</f>
        <v>A</v>
      </c>
      <c r="F94">
        <f>Dados!F135</f>
        <v>200</v>
      </c>
      <c r="G94">
        <f ca="1">Dados!G135</f>
        <v>6000</v>
      </c>
      <c r="H94">
        <f ca="1">Dados!H135</f>
        <v>5400</v>
      </c>
      <c r="I94">
        <f ca="1">Dados!I135</f>
        <v>-200.10000000000002</v>
      </c>
      <c r="J94">
        <f ca="1">Dados!J135</f>
        <v>300</v>
      </c>
      <c r="K94">
        <f ca="1">Dados!K135</f>
        <v>0</v>
      </c>
      <c r="L94">
        <f ca="1">Dados!L135</f>
        <v>3.0030030030030037</v>
      </c>
      <c r="M94">
        <f ca="1">Dados!M135</f>
        <v>0</v>
      </c>
      <c r="N94">
        <f ca="1">Dados!N135</f>
        <v>0</v>
      </c>
      <c r="O94">
        <f ca="1">Dados!O135</f>
        <v>0</v>
      </c>
    </row>
    <row r="95" spans="1:15" x14ac:dyDescent="0.25">
      <c r="A95">
        <f>Dados!A136</f>
        <v>94</v>
      </c>
      <c r="B95">
        <f ca="1">Dados!B136</f>
        <v>24</v>
      </c>
      <c r="C95">
        <f ca="1">Dados!C136</f>
        <v>31</v>
      </c>
      <c r="D95">
        <f ca="1">Dados!D136</f>
        <v>260</v>
      </c>
      <c r="E95" t="str">
        <f>Dados!E136</f>
        <v>A</v>
      </c>
      <c r="F95">
        <f>Dados!F136</f>
        <v>200</v>
      </c>
      <c r="G95">
        <f ca="1">Dados!G136</f>
        <v>6200</v>
      </c>
      <c r="H95">
        <f ca="1">Dados!H136</f>
        <v>4800</v>
      </c>
      <c r="I95">
        <f ca="1">Dados!I136</f>
        <v>599.9</v>
      </c>
      <c r="J95">
        <f ca="1">Dados!J136</f>
        <v>0</v>
      </c>
      <c r="K95">
        <f ca="1">Dados!K136</f>
        <v>0</v>
      </c>
      <c r="L95">
        <f ca="1">Dados!L136</f>
        <v>0</v>
      </c>
      <c r="M95">
        <f ca="1">Dados!M136</f>
        <v>0</v>
      </c>
      <c r="N95">
        <f ca="1">Dados!N136</f>
        <v>0</v>
      </c>
      <c r="O95">
        <f ca="1">Dados!O136</f>
        <v>0</v>
      </c>
    </row>
    <row r="96" spans="1:15" x14ac:dyDescent="0.25">
      <c r="A96">
        <f>Dados!A137</f>
        <v>95</v>
      </c>
      <c r="B96">
        <f ca="1">Dados!B137</f>
        <v>26</v>
      </c>
      <c r="C96">
        <f ca="1">Dados!C137</f>
        <v>40</v>
      </c>
      <c r="D96">
        <f ca="1">Dados!D137</f>
        <v>363</v>
      </c>
      <c r="E96" t="str">
        <f>Dados!E137</f>
        <v>A</v>
      </c>
      <c r="F96">
        <f>Dados!F137</f>
        <v>200</v>
      </c>
      <c r="G96">
        <f ca="1">Dados!G137</f>
        <v>8000</v>
      </c>
      <c r="H96">
        <f ca="1">Dados!H137</f>
        <v>5200</v>
      </c>
      <c r="I96">
        <f ca="1">Dados!I137</f>
        <v>1999.9</v>
      </c>
      <c r="J96">
        <f ca="1">Dados!J137</f>
        <v>1400</v>
      </c>
      <c r="K96">
        <f ca="1">Dados!K137</f>
        <v>1</v>
      </c>
      <c r="L96">
        <f ca="1">Dados!L137</f>
        <v>0.41177681696520485</v>
      </c>
      <c r="M96">
        <f ca="1">Dados!M137</f>
        <v>0</v>
      </c>
      <c r="N96">
        <f ca="1">Dados!N137</f>
        <v>1</v>
      </c>
      <c r="O96">
        <f ca="1">Dados!O137</f>
        <v>0</v>
      </c>
    </row>
    <row r="97" spans="1:15" x14ac:dyDescent="0.25">
      <c r="A97">
        <f>Dados!A138</f>
        <v>96</v>
      </c>
      <c r="B97">
        <f ca="1">Dados!B138</f>
        <v>22</v>
      </c>
      <c r="C97">
        <f ca="1">Dados!C138</f>
        <v>34</v>
      </c>
      <c r="D97">
        <f ca="1">Dados!D138</f>
        <v>287</v>
      </c>
      <c r="E97" t="str">
        <f>Dados!E138</f>
        <v>A</v>
      </c>
      <c r="F97">
        <f>Dados!F138</f>
        <v>200</v>
      </c>
      <c r="G97">
        <f ca="1">Dados!G138</f>
        <v>6800</v>
      </c>
      <c r="H97">
        <f ca="1">Dados!H138</f>
        <v>4400</v>
      </c>
      <c r="I97">
        <f ca="1">Dados!I138</f>
        <v>1599.9</v>
      </c>
      <c r="J97">
        <f ca="1">Dados!J138</f>
        <v>758</v>
      </c>
      <c r="K97">
        <f ca="1">Dados!K138</f>
        <v>0</v>
      </c>
      <c r="L97">
        <f ca="1">Dados!L138</f>
        <v>0.32147249671317696</v>
      </c>
      <c r="M97">
        <f ca="1">Dados!M138</f>
        <v>0</v>
      </c>
      <c r="N97">
        <f ca="1">Dados!N138</f>
        <v>0</v>
      </c>
      <c r="O97">
        <f ca="1">Dados!O138</f>
        <v>0</v>
      </c>
    </row>
    <row r="98" spans="1:15" x14ac:dyDescent="0.25">
      <c r="A98">
        <f>Dados!A139</f>
        <v>97</v>
      </c>
      <c r="B98">
        <f ca="1">Dados!B139</f>
        <v>22</v>
      </c>
      <c r="C98">
        <f ca="1">Dados!C139</f>
        <v>34</v>
      </c>
      <c r="D98">
        <f ca="1">Dados!D139</f>
        <v>348</v>
      </c>
      <c r="E98" t="str">
        <f>Dados!E139</f>
        <v>A</v>
      </c>
      <c r="F98">
        <f>Dados!F139</f>
        <v>200</v>
      </c>
      <c r="G98">
        <f ca="1">Dados!G139</f>
        <v>6800</v>
      </c>
      <c r="H98">
        <f ca="1">Dados!H139</f>
        <v>4400</v>
      </c>
      <c r="I98">
        <f ca="1">Dados!I139</f>
        <v>1599.9</v>
      </c>
      <c r="J98">
        <f ca="1">Dados!J139</f>
        <v>1200</v>
      </c>
      <c r="K98">
        <f ca="1">Dados!K139</f>
        <v>1</v>
      </c>
      <c r="L98">
        <f ca="1">Dados!L139</f>
        <v>0.4285867352405443</v>
      </c>
      <c r="M98">
        <f ca="1">Dados!M139</f>
        <v>0</v>
      </c>
      <c r="N98">
        <f ca="1">Dados!N139</f>
        <v>0</v>
      </c>
      <c r="O98">
        <f ca="1">Dados!O139</f>
        <v>0</v>
      </c>
    </row>
    <row r="99" spans="1:15" x14ac:dyDescent="0.25">
      <c r="A99">
        <f>Dados!A140</f>
        <v>98</v>
      </c>
      <c r="B99">
        <f ca="1">Dados!B140</f>
        <v>26</v>
      </c>
      <c r="C99">
        <f ca="1">Dados!C140</f>
        <v>37</v>
      </c>
      <c r="D99">
        <f ca="1">Dados!D140</f>
        <v>350</v>
      </c>
      <c r="E99" t="str">
        <f>Dados!E140</f>
        <v>A</v>
      </c>
      <c r="F99">
        <f>Dados!F140</f>
        <v>200</v>
      </c>
      <c r="G99">
        <f ca="1">Dados!G140</f>
        <v>7400</v>
      </c>
      <c r="H99">
        <f ca="1">Dados!H140</f>
        <v>5200</v>
      </c>
      <c r="I99">
        <f ca="1">Dados!I140</f>
        <v>1399.9</v>
      </c>
      <c r="J99">
        <f ca="1">Dados!J140</f>
        <v>1100</v>
      </c>
      <c r="K99">
        <f ca="1">Dados!K140</f>
        <v>1</v>
      </c>
      <c r="L99">
        <f ca="1">Dados!L140</f>
        <v>0.44001760070402812</v>
      </c>
      <c r="M99">
        <f ca="1">Dados!M140</f>
        <v>0</v>
      </c>
      <c r="N99">
        <f ca="1">Dados!N140</f>
        <v>1</v>
      </c>
      <c r="O99">
        <f ca="1">Dados!O140</f>
        <v>0</v>
      </c>
    </row>
    <row r="100" spans="1:15" x14ac:dyDescent="0.25">
      <c r="A100">
        <f>Dados!A141</f>
        <v>99</v>
      </c>
      <c r="B100">
        <f ca="1">Dados!B141</f>
        <v>24</v>
      </c>
      <c r="C100">
        <f ca="1">Dados!C141</f>
        <v>31</v>
      </c>
      <c r="D100">
        <f ca="1">Dados!D141</f>
        <v>350</v>
      </c>
      <c r="E100" t="str">
        <f>Dados!E141</f>
        <v>A</v>
      </c>
      <c r="F100">
        <f>Dados!F141</f>
        <v>200</v>
      </c>
      <c r="G100">
        <f ca="1">Dados!G141</f>
        <v>6200</v>
      </c>
      <c r="H100">
        <f ca="1">Dados!H141</f>
        <v>4800</v>
      </c>
      <c r="I100">
        <f ca="1">Dados!I141</f>
        <v>599.9</v>
      </c>
      <c r="J100">
        <f ca="1">Dados!J141</f>
        <v>700.00000000000011</v>
      </c>
      <c r="K100">
        <f ca="1">Dados!K141</f>
        <v>0</v>
      </c>
      <c r="L100">
        <f ca="1">Dados!L141</f>
        <v>0.53850296176628976</v>
      </c>
      <c r="M100">
        <f ca="1">Dados!M141</f>
        <v>0</v>
      </c>
      <c r="N100">
        <f ca="1">Dados!N141</f>
        <v>0</v>
      </c>
      <c r="O100">
        <f ca="1">Dados!O141</f>
        <v>0</v>
      </c>
    </row>
    <row r="101" spans="1:15" x14ac:dyDescent="0.25">
      <c r="A101">
        <f>Dados!A142</f>
        <v>100</v>
      </c>
      <c r="B101">
        <f ca="1">Dados!B142</f>
        <v>29</v>
      </c>
      <c r="C101">
        <f ca="1">Dados!C142</f>
        <v>40</v>
      </c>
      <c r="D101">
        <f ca="1">Dados!D142</f>
        <v>326</v>
      </c>
      <c r="E101" t="str">
        <f>Dados!E142</f>
        <v>A</v>
      </c>
      <c r="F101">
        <f>Dados!F142</f>
        <v>200</v>
      </c>
      <c r="G101">
        <f ca="1">Dados!G142</f>
        <v>8000</v>
      </c>
      <c r="H101">
        <f ca="1">Dados!H142</f>
        <v>5800</v>
      </c>
      <c r="I101">
        <f ca="1">Dados!I142</f>
        <v>1399.9</v>
      </c>
      <c r="J101">
        <f ca="1">Dados!J142</f>
        <v>1100</v>
      </c>
      <c r="K101">
        <f ca="1">Dados!K142</f>
        <v>1</v>
      </c>
      <c r="L101">
        <f ca="1">Dados!L142</f>
        <v>0.44001760070402812</v>
      </c>
      <c r="M101">
        <f ca="1">Dados!M142</f>
        <v>1</v>
      </c>
      <c r="N101">
        <f ca="1">Dados!N142</f>
        <v>0</v>
      </c>
      <c r="O101">
        <f ca="1">Dados!O142</f>
        <v>0</v>
      </c>
    </row>
    <row r="102" spans="1:15" x14ac:dyDescent="0.25">
      <c r="A102">
        <f>Dados!A143</f>
        <v>1</v>
      </c>
      <c r="B102">
        <f ca="1">Dados!B143</f>
        <v>25</v>
      </c>
      <c r="C102">
        <f ca="1">Dados!C143</f>
        <v>36</v>
      </c>
      <c r="D102">
        <f ca="1">Dados!D143</f>
        <v>394</v>
      </c>
      <c r="E102" t="str">
        <f>Dados!E143</f>
        <v>B</v>
      </c>
      <c r="F102">
        <f>Dados!F143</f>
        <v>300</v>
      </c>
      <c r="G102">
        <f ca="1">Dados!G143</f>
        <v>10800</v>
      </c>
      <c r="H102">
        <f ca="1">Dados!H143</f>
        <v>7500</v>
      </c>
      <c r="I102">
        <f ca="1">Dados!I143</f>
        <v>2499.9</v>
      </c>
      <c r="J102">
        <f ca="1">Dados!J143</f>
        <v>884</v>
      </c>
      <c r="K102">
        <f ca="1">Dados!K143</f>
        <v>0</v>
      </c>
      <c r="L102">
        <f ca="1">Dados!L143</f>
        <v>0.26123703419131772</v>
      </c>
      <c r="M102">
        <f ca="1">Dados!M143</f>
        <v>1</v>
      </c>
      <c r="N102">
        <f ca="1">Dados!N143</f>
        <v>1</v>
      </c>
      <c r="O102">
        <f ca="1">Dados!O143</f>
        <v>0</v>
      </c>
    </row>
    <row r="103" spans="1:15" x14ac:dyDescent="0.25">
      <c r="A103">
        <f>Dados!A144</f>
        <v>2</v>
      </c>
      <c r="B103">
        <f ca="1">Dados!B144</f>
        <v>29</v>
      </c>
      <c r="C103">
        <f ca="1">Dados!C144</f>
        <v>34</v>
      </c>
      <c r="D103">
        <f ca="1">Dados!D144</f>
        <v>351</v>
      </c>
      <c r="E103" t="str">
        <f>Dados!E144</f>
        <v>B</v>
      </c>
      <c r="F103">
        <f>Dados!F144</f>
        <v>300</v>
      </c>
      <c r="G103">
        <f ca="1">Dados!G144</f>
        <v>10200</v>
      </c>
      <c r="H103">
        <f ca="1">Dados!H144</f>
        <v>8700</v>
      </c>
      <c r="I103">
        <f ca="1">Dados!I144</f>
        <v>699.9</v>
      </c>
      <c r="J103">
        <f ca="1">Dados!J144</f>
        <v>0</v>
      </c>
      <c r="K103">
        <f ca="1">Dados!K144</f>
        <v>0</v>
      </c>
      <c r="L103">
        <f ca="1">Dados!L144</f>
        <v>0</v>
      </c>
      <c r="M103">
        <f ca="1">Dados!M144</f>
        <v>0</v>
      </c>
      <c r="N103">
        <f ca="1">Dados!N144</f>
        <v>0</v>
      </c>
      <c r="O103">
        <f ca="1">Dados!O144</f>
        <v>0</v>
      </c>
    </row>
    <row r="104" spans="1:15" x14ac:dyDescent="0.25">
      <c r="A104">
        <f>Dados!A145</f>
        <v>3</v>
      </c>
      <c r="B104">
        <f ca="1">Dados!B145</f>
        <v>28</v>
      </c>
      <c r="C104">
        <f ca="1">Dados!C145</f>
        <v>34</v>
      </c>
      <c r="D104">
        <f ca="1">Dados!D145</f>
        <v>275</v>
      </c>
      <c r="E104" t="str">
        <f>Dados!E145</f>
        <v>B</v>
      </c>
      <c r="F104">
        <f>Dados!F145</f>
        <v>300</v>
      </c>
      <c r="G104">
        <f ca="1">Dados!G145</f>
        <v>9350</v>
      </c>
      <c r="H104">
        <f ca="1">Dados!H145</f>
        <v>8400</v>
      </c>
      <c r="I104">
        <f ca="1">Dados!I145</f>
        <v>149.89999999999998</v>
      </c>
      <c r="J104">
        <f ca="1">Dados!J145</f>
        <v>250</v>
      </c>
      <c r="K104">
        <f ca="1">Dados!K145</f>
        <v>0</v>
      </c>
      <c r="L104">
        <f ca="1">Dados!L145</f>
        <v>0.62515628907226806</v>
      </c>
      <c r="M104">
        <f ca="1">Dados!M145</f>
        <v>0</v>
      </c>
      <c r="N104">
        <f ca="1">Dados!N145</f>
        <v>0</v>
      </c>
      <c r="O104">
        <f ca="1">Dados!O145</f>
        <v>0</v>
      </c>
    </row>
    <row r="105" spans="1:15" x14ac:dyDescent="0.25">
      <c r="A105">
        <f>Dados!A146</f>
        <v>4</v>
      </c>
      <c r="B105">
        <f ca="1">Dados!B146</f>
        <v>30</v>
      </c>
      <c r="C105">
        <f ca="1">Dados!C146</f>
        <v>40</v>
      </c>
      <c r="D105">
        <f ca="1">Dados!D146</f>
        <v>202</v>
      </c>
      <c r="E105" t="str">
        <f>Dados!E146</f>
        <v>B</v>
      </c>
      <c r="F105">
        <f>Dados!F146</f>
        <v>300</v>
      </c>
      <c r="G105">
        <f ca="1">Dados!G146</f>
        <v>8080</v>
      </c>
      <c r="H105">
        <f ca="1">Dados!H146</f>
        <v>9000</v>
      </c>
      <c r="I105">
        <f ca="1">Dados!I146</f>
        <v>-1720.1</v>
      </c>
      <c r="J105">
        <f ca="1">Dados!J146</f>
        <v>2920</v>
      </c>
      <c r="K105">
        <f ca="1">Dados!K146</f>
        <v>1</v>
      </c>
      <c r="L105">
        <f ca="1">Dados!L146</f>
        <v>2.4335361280106675</v>
      </c>
      <c r="M105">
        <f ca="1">Dados!M146</f>
        <v>0</v>
      </c>
      <c r="N105">
        <f ca="1">Dados!N146</f>
        <v>0</v>
      </c>
      <c r="O105">
        <f ca="1">Dados!O146</f>
        <v>1</v>
      </c>
    </row>
    <row r="106" spans="1:15" x14ac:dyDescent="0.25">
      <c r="A106">
        <f>Dados!A147</f>
        <v>5</v>
      </c>
      <c r="B106">
        <f ca="1">Dados!B147</f>
        <v>28</v>
      </c>
      <c r="C106">
        <f ca="1">Dados!C147</f>
        <v>37</v>
      </c>
      <c r="D106">
        <f ca="1">Dados!D147</f>
        <v>332</v>
      </c>
      <c r="E106" t="str">
        <f>Dados!E147</f>
        <v>B</v>
      </c>
      <c r="F106">
        <f>Dados!F147</f>
        <v>300</v>
      </c>
      <c r="G106">
        <f ca="1">Dados!G147</f>
        <v>11100</v>
      </c>
      <c r="H106">
        <f ca="1">Dados!H147</f>
        <v>8400</v>
      </c>
      <c r="I106">
        <f ca="1">Dados!I147</f>
        <v>1899.9</v>
      </c>
      <c r="J106">
        <f ca="1">Dados!J147</f>
        <v>0</v>
      </c>
      <c r="K106">
        <f ca="1">Dados!K147</f>
        <v>0</v>
      </c>
      <c r="L106">
        <f ca="1">Dados!L147</f>
        <v>0</v>
      </c>
      <c r="M106">
        <f ca="1">Dados!M147</f>
        <v>1</v>
      </c>
      <c r="N106">
        <f ca="1">Dados!N147</f>
        <v>0</v>
      </c>
      <c r="O106">
        <f ca="1">Dados!O147</f>
        <v>0</v>
      </c>
    </row>
    <row r="107" spans="1:15" x14ac:dyDescent="0.25">
      <c r="A107">
        <f>Dados!A148</f>
        <v>6</v>
      </c>
      <c r="B107">
        <f ca="1">Dados!B148</f>
        <v>22</v>
      </c>
      <c r="C107">
        <f ca="1">Dados!C148</f>
        <v>33</v>
      </c>
      <c r="D107">
        <f ca="1">Dados!D148</f>
        <v>355</v>
      </c>
      <c r="E107" t="str">
        <f>Dados!E148</f>
        <v>B</v>
      </c>
      <c r="F107">
        <f>Dados!F148</f>
        <v>300</v>
      </c>
      <c r="G107">
        <f ca="1">Dados!G148</f>
        <v>9900</v>
      </c>
      <c r="H107">
        <f ca="1">Dados!H148</f>
        <v>6600</v>
      </c>
      <c r="I107">
        <f ca="1">Dados!I148</f>
        <v>2499.9</v>
      </c>
      <c r="J107">
        <f ca="1">Dados!J148</f>
        <v>0</v>
      </c>
      <c r="K107">
        <f ca="1">Dados!K148</f>
        <v>0</v>
      </c>
      <c r="L107">
        <f ca="1">Dados!L148</f>
        <v>0</v>
      </c>
      <c r="M107">
        <f ca="1">Dados!M148</f>
        <v>0</v>
      </c>
      <c r="N107">
        <f ca="1">Dados!N148</f>
        <v>0</v>
      </c>
      <c r="O107">
        <f ca="1">Dados!O148</f>
        <v>0</v>
      </c>
    </row>
    <row r="108" spans="1:15" x14ac:dyDescent="0.25">
      <c r="A108">
        <f>Dados!A149</f>
        <v>7</v>
      </c>
      <c r="B108">
        <f ca="1">Dados!B149</f>
        <v>20</v>
      </c>
      <c r="C108">
        <f ca="1">Dados!C149</f>
        <v>30</v>
      </c>
      <c r="D108">
        <f ca="1">Dados!D149</f>
        <v>228</v>
      </c>
      <c r="E108" t="str">
        <f>Dados!E149</f>
        <v>B</v>
      </c>
      <c r="F108">
        <f>Dados!F149</f>
        <v>300</v>
      </c>
      <c r="G108">
        <f ca="1">Dados!G149</f>
        <v>6840</v>
      </c>
      <c r="H108">
        <f ca="1">Dados!H149</f>
        <v>6000</v>
      </c>
      <c r="I108">
        <f ca="1">Dados!I149</f>
        <v>39.899999999999977</v>
      </c>
      <c r="J108">
        <f ca="1">Dados!J149</f>
        <v>1160</v>
      </c>
      <c r="K108">
        <f ca="1">Dados!K149</f>
        <v>1</v>
      </c>
      <c r="L108">
        <f ca="1">Dados!L149</f>
        <v>0.96674722893574461</v>
      </c>
      <c r="M108">
        <f ca="1">Dados!M149</f>
        <v>0</v>
      </c>
      <c r="N108">
        <f ca="1">Dados!N149</f>
        <v>0</v>
      </c>
      <c r="O108">
        <f ca="1">Dados!O149</f>
        <v>1</v>
      </c>
    </row>
    <row r="109" spans="1:15" x14ac:dyDescent="0.25">
      <c r="A109">
        <f>Dados!A150</f>
        <v>8</v>
      </c>
      <c r="B109">
        <f ca="1">Dados!B150</f>
        <v>28</v>
      </c>
      <c r="C109">
        <f ca="1">Dados!C150</f>
        <v>36</v>
      </c>
      <c r="D109">
        <f ca="1">Dados!D150</f>
        <v>310</v>
      </c>
      <c r="E109" t="str">
        <f>Dados!E150</f>
        <v>B</v>
      </c>
      <c r="F109">
        <f>Dados!F150</f>
        <v>300</v>
      </c>
      <c r="G109">
        <f ca="1">Dados!G150</f>
        <v>10800</v>
      </c>
      <c r="H109">
        <f ca="1">Dados!H150</f>
        <v>8400</v>
      </c>
      <c r="I109">
        <f ca="1">Dados!I150</f>
        <v>1599.9</v>
      </c>
      <c r="J109">
        <f ca="1">Dados!J150</f>
        <v>0</v>
      </c>
      <c r="K109">
        <f ca="1">Dados!K150</f>
        <v>0</v>
      </c>
      <c r="L109">
        <f ca="1">Dados!L150</f>
        <v>0</v>
      </c>
      <c r="M109">
        <f ca="1">Dados!M150</f>
        <v>0</v>
      </c>
      <c r="N109">
        <f ca="1">Dados!N150</f>
        <v>0</v>
      </c>
      <c r="O109">
        <f ca="1">Dados!O150</f>
        <v>0</v>
      </c>
    </row>
    <row r="110" spans="1:15" x14ac:dyDescent="0.25">
      <c r="A110">
        <f>Dados!A151</f>
        <v>9</v>
      </c>
      <c r="B110">
        <f ca="1">Dados!B151</f>
        <v>21</v>
      </c>
      <c r="C110">
        <f ca="1">Dados!C151</f>
        <v>40</v>
      </c>
      <c r="D110">
        <f ca="1">Dados!D151</f>
        <v>334</v>
      </c>
      <c r="E110" t="str">
        <f>Dados!E151</f>
        <v>B</v>
      </c>
      <c r="F110">
        <f>Dados!F151</f>
        <v>300</v>
      </c>
      <c r="G110">
        <f ca="1">Dados!G151</f>
        <v>12000</v>
      </c>
      <c r="H110">
        <f ca="1">Dados!H151</f>
        <v>6300</v>
      </c>
      <c r="I110">
        <f ca="1">Dados!I151</f>
        <v>4899.8999999999996</v>
      </c>
      <c r="J110">
        <f ca="1">Dados!J151</f>
        <v>0</v>
      </c>
      <c r="K110">
        <f ca="1">Dados!K151</f>
        <v>0</v>
      </c>
      <c r="L110">
        <f ca="1">Dados!L151</f>
        <v>0</v>
      </c>
      <c r="M110">
        <f ca="1">Dados!M151</f>
        <v>1</v>
      </c>
      <c r="N110">
        <f ca="1">Dados!N151</f>
        <v>0</v>
      </c>
      <c r="O110">
        <f ca="1">Dados!O151</f>
        <v>0</v>
      </c>
    </row>
    <row r="111" spans="1:15" x14ac:dyDescent="0.25">
      <c r="A111">
        <f>Dados!A152</f>
        <v>10</v>
      </c>
      <c r="B111">
        <f ca="1">Dados!B152</f>
        <v>30</v>
      </c>
      <c r="C111">
        <f ca="1">Dados!C152</f>
        <v>36</v>
      </c>
      <c r="D111">
        <f ca="1">Dados!D152</f>
        <v>362</v>
      </c>
      <c r="E111" t="str">
        <f>Dados!E152</f>
        <v>B</v>
      </c>
      <c r="F111">
        <f>Dados!F152</f>
        <v>300</v>
      </c>
      <c r="G111">
        <f ca="1">Dados!G152</f>
        <v>10800</v>
      </c>
      <c r="H111">
        <f ca="1">Dados!H152</f>
        <v>9000</v>
      </c>
      <c r="I111">
        <f ca="1">Dados!I152</f>
        <v>999.9</v>
      </c>
      <c r="J111">
        <f ca="1">Dados!J152</f>
        <v>0</v>
      </c>
      <c r="K111">
        <f ca="1">Dados!K152</f>
        <v>0</v>
      </c>
      <c r="L111">
        <f ca="1">Dados!L152</f>
        <v>0</v>
      </c>
      <c r="M111">
        <f ca="1">Dados!M152</f>
        <v>0</v>
      </c>
      <c r="N111">
        <f ca="1">Dados!N152</f>
        <v>0</v>
      </c>
      <c r="O111">
        <f ca="1">Dados!O152</f>
        <v>0</v>
      </c>
    </row>
    <row r="112" spans="1:15" x14ac:dyDescent="0.25">
      <c r="A112">
        <f>Dados!A153</f>
        <v>11</v>
      </c>
      <c r="B112">
        <f ca="1">Dados!B153</f>
        <v>20</v>
      </c>
      <c r="C112">
        <f ca="1">Dados!C153</f>
        <v>40</v>
      </c>
      <c r="D112">
        <f ca="1">Dados!D153</f>
        <v>324</v>
      </c>
      <c r="E112" t="str">
        <f>Dados!E153</f>
        <v>B</v>
      </c>
      <c r="F112">
        <f>Dados!F153</f>
        <v>300</v>
      </c>
      <c r="G112">
        <f ca="1">Dados!G153</f>
        <v>12000</v>
      </c>
      <c r="H112">
        <f ca="1">Dados!H153</f>
        <v>6000</v>
      </c>
      <c r="I112">
        <f ca="1">Dados!I153</f>
        <v>5199.8999999999996</v>
      </c>
      <c r="J112">
        <f ca="1">Dados!J153</f>
        <v>0</v>
      </c>
      <c r="K112">
        <f ca="1">Dados!K153</f>
        <v>0</v>
      </c>
      <c r="L112">
        <f ca="1">Dados!L153</f>
        <v>0</v>
      </c>
      <c r="M112">
        <f ca="1">Dados!M153</f>
        <v>0</v>
      </c>
      <c r="N112">
        <f ca="1">Dados!N153</f>
        <v>0</v>
      </c>
      <c r="O112">
        <f ca="1">Dados!O153</f>
        <v>0</v>
      </c>
    </row>
    <row r="113" spans="1:15" x14ac:dyDescent="0.25">
      <c r="A113">
        <f>Dados!A154</f>
        <v>12</v>
      </c>
      <c r="B113">
        <f ca="1">Dados!B154</f>
        <v>23</v>
      </c>
      <c r="C113">
        <f ca="1">Dados!C154</f>
        <v>32</v>
      </c>
      <c r="D113">
        <f ca="1">Dados!D154</f>
        <v>388</v>
      </c>
      <c r="E113" t="str">
        <f>Dados!E154</f>
        <v>B</v>
      </c>
      <c r="F113">
        <f>Dados!F154</f>
        <v>300</v>
      </c>
      <c r="G113">
        <f ca="1">Dados!G154</f>
        <v>9600</v>
      </c>
      <c r="H113">
        <f ca="1">Dados!H154</f>
        <v>6900</v>
      </c>
      <c r="I113">
        <f ca="1">Dados!I154</f>
        <v>1899.9</v>
      </c>
      <c r="J113">
        <f ca="1">Dados!J154</f>
        <v>516</v>
      </c>
      <c r="K113">
        <f ca="1">Dados!K154</f>
        <v>0</v>
      </c>
      <c r="L113">
        <f ca="1">Dados!L154</f>
        <v>0.21358499937911338</v>
      </c>
      <c r="M113">
        <f ca="1">Dados!M154</f>
        <v>0</v>
      </c>
      <c r="N113">
        <f ca="1">Dados!N154</f>
        <v>0</v>
      </c>
      <c r="O113">
        <f ca="1">Dados!O154</f>
        <v>0</v>
      </c>
    </row>
    <row r="114" spans="1:15" x14ac:dyDescent="0.25">
      <c r="A114">
        <f>Dados!A155</f>
        <v>13</v>
      </c>
      <c r="B114">
        <f ca="1">Dados!B155</f>
        <v>30</v>
      </c>
      <c r="C114">
        <f ca="1">Dados!C155</f>
        <v>30</v>
      </c>
      <c r="D114">
        <f ca="1">Dados!D155</f>
        <v>227</v>
      </c>
      <c r="E114" t="str">
        <f>Dados!E155</f>
        <v>B</v>
      </c>
      <c r="F114">
        <f>Dados!F155</f>
        <v>300</v>
      </c>
      <c r="G114">
        <f ca="1">Dados!G155</f>
        <v>6810</v>
      </c>
      <c r="H114">
        <f ca="1">Dados!H155</f>
        <v>9000</v>
      </c>
      <c r="I114">
        <f ca="1">Dados!I155</f>
        <v>-2990.1</v>
      </c>
      <c r="J114">
        <f ca="1">Dados!J155</f>
        <v>2190</v>
      </c>
      <c r="K114">
        <f ca="1">Dados!K155</f>
        <v>1</v>
      </c>
      <c r="L114">
        <f ca="1">Dados!L155</f>
        <v>2.7371578552680913</v>
      </c>
      <c r="M114">
        <f ca="1">Dados!M155</f>
        <v>0</v>
      </c>
      <c r="N114">
        <f ca="1">Dados!N155</f>
        <v>0</v>
      </c>
      <c r="O114">
        <f ca="1">Dados!O155</f>
        <v>1</v>
      </c>
    </row>
    <row r="115" spans="1:15" x14ac:dyDescent="0.25">
      <c r="A115">
        <f>Dados!A156</f>
        <v>14</v>
      </c>
      <c r="B115">
        <f ca="1">Dados!B156</f>
        <v>23</v>
      </c>
      <c r="C115">
        <f ca="1">Dados!C156</f>
        <v>31</v>
      </c>
      <c r="D115">
        <f ca="1">Dados!D156</f>
        <v>353</v>
      </c>
      <c r="E115" t="str">
        <f>Dados!E156</f>
        <v>B</v>
      </c>
      <c r="F115">
        <f>Dados!F156</f>
        <v>300</v>
      </c>
      <c r="G115">
        <f ca="1">Dados!G156</f>
        <v>9300</v>
      </c>
      <c r="H115">
        <f ca="1">Dados!H156</f>
        <v>6900</v>
      </c>
      <c r="I115">
        <f ca="1">Dados!I156</f>
        <v>1599.9</v>
      </c>
      <c r="J115">
        <f ca="1">Dados!J156</f>
        <v>0</v>
      </c>
      <c r="K115">
        <f ca="1">Dados!K156</f>
        <v>0</v>
      </c>
      <c r="L115">
        <f ca="1">Dados!L156</f>
        <v>0</v>
      </c>
      <c r="M115">
        <f ca="1">Dados!M156</f>
        <v>0</v>
      </c>
      <c r="N115">
        <f ca="1">Dados!N156</f>
        <v>0</v>
      </c>
      <c r="O115">
        <f ca="1">Dados!O156</f>
        <v>0</v>
      </c>
    </row>
    <row r="116" spans="1:15" x14ac:dyDescent="0.25">
      <c r="A116">
        <f>Dados!A157</f>
        <v>15</v>
      </c>
      <c r="B116">
        <f ca="1">Dados!B157</f>
        <v>30</v>
      </c>
      <c r="C116">
        <f ca="1">Dados!C157</f>
        <v>37</v>
      </c>
      <c r="D116">
        <f ca="1">Dados!D157</f>
        <v>366</v>
      </c>
      <c r="E116" t="str">
        <f>Dados!E157</f>
        <v>B</v>
      </c>
      <c r="F116">
        <f>Dados!F157</f>
        <v>300</v>
      </c>
      <c r="G116">
        <f ca="1">Dados!G157</f>
        <v>11100</v>
      </c>
      <c r="H116">
        <f ca="1">Dados!H157</f>
        <v>9000</v>
      </c>
      <c r="I116">
        <f ca="1">Dados!I157</f>
        <v>1299.9000000000001</v>
      </c>
      <c r="J116">
        <f ca="1">Dados!J157</f>
        <v>0</v>
      </c>
      <c r="K116">
        <f ca="1">Dados!K157</f>
        <v>0</v>
      </c>
      <c r="L116">
        <f ca="1">Dados!L157</f>
        <v>0</v>
      </c>
      <c r="M116">
        <f ca="1">Dados!M157</f>
        <v>0</v>
      </c>
      <c r="N116">
        <f ca="1">Dados!N157</f>
        <v>0</v>
      </c>
      <c r="O116">
        <f ca="1">Dados!O157</f>
        <v>0</v>
      </c>
    </row>
    <row r="117" spans="1:15" x14ac:dyDescent="0.25">
      <c r="A117">
        <f>Dados!A158</f>
        <v>16</v>
      </c>
      <c r="B117">
        <f ca="1">Dados!B158</f>
        <v>27</v>
      </c>
      <c r="C117">
        <f ca="1">Dados!C158</f>
        <v>38</v>
      </c>
      <c r="D117">
        <f ca="1">Dados!D158</f>
        <v>228</v>
      </c>
      <c r="E117" t="str">
        <f>Dados!E158</f>
        <v>B</v>
      </c>
      <c r="F117">
        <f>Dados!F158</f>
        <v>300</v>
      </c>
      <c r="G117">
        <f ca="1">Dados!G158</f>
        <v>8664</v>
      </c>
      <c r="H117">
        <f ca="1">Dados!H158</f>
        <v>8100</v>
      </c>
      <c r="I117">
        <f ca="1">Dados!I158</f>
        <v>-236.10000000000002</v>
      </c>
      <c r="J117">
        <f ca="1">Dados!J158</f>
        <v>1636</v>
      </c>
      <c r="K117">
        <f ca="1">Dados!K158</f>
        <v>1</v>
      </c>
      <c r="L117">
        <f ca="1">Dados!L158</f>
        <v>1.1686549039217087</v>
      </c>
      <c r="M117">
        <f ca="1">Dados!M158</f>
        <v>0</v>
      </c>
      <c r="N117">
        <f ca="1">Dados!N158</f>
        <v>0</v>
      </c>
      <c r="O117">
        <f ca="1">Dados!O158</f>
        <v>1</v>
      </c>
    </row>
    <row r="118" spans="1:15" x14ac:dyDescent="0.25">
      <c r="A118">
        <f>Dados!A159</f>
        <v>17</v>
      </c>
      <c r="B118">
        <f ca="1">Dados!B159</f>
        <v>28</v>
      </c>
      <c r="C118">
        <f ca="1">Dados!C159</f>
        <v>39</v>
      </c>
      <c r="D118">
        <f ca="1">Dados!D159</f>
        <v>224</v>
      </c>
      <c r="E118" t="str">
        <f>Dados!E159</f>
        <v>B</v>
      </c>
      <c r="F118">
        <f>Dados!F159</f>
        <v>300</v>
      </c>
      <c r="G118">
        <f ca="1">Dados!G159</f>
        <v>8736</v>
      </c>
      <c r="H118">
        <f ca="1">Dados!H159</f>
        <v>8400</v>
      </c>
      <c r="I118">
        <f ca="1">Dados!I159</f>
        <v>-464.1</v>
      </c>
      <c r="J118">
        <f ca="1">Dados!J159</f>
        <v>1864</v>
      </c>
      <c r="K118">
        <f ca="1">Dados!K159</f>
        <v>1</v>
      </c>
      <c r="L118">
        <f ca="1">Dados!L159</f>
        <v>1.3315236802628758</v>
      </c>
      <c r="M118">
        <f ca="1">Dados!M159</f>
        <v>0</v>
      </c>
      <c r="N118">
        <f ca="1">Dados!N159</f>
        <v>0</v>
      </c>
      <c r="O118">
        <f ca="1">Dados!O159</f>
        <v>1</v>
      </c>
    </row>
    <row r="119" spans="1:15" x14ac:dyDescent="0.25">
      <c r="A119">
        <f>Dados!A160</f>
        <v>18</v>
      </c>
      <c r="B119">
        <f ca="1">Dados!B160</f>
        <v>27</v>
      </c>
      <c r="C119">
        <f ca="1">Dados!C160</f>
        <v>35</v>
      </c>
      <c r="D119">
        <f ca="1">Dados!D160</f>
        <v>208</v>
      </c>
      <c r="E119" t="str">
        <f>Dados!E160</f>
        <v>B</v>
      </c>
      <c r="F119">
        <f>Dados!F160</f>
        <v>300</v>
      </c>
      <c r="G119">
        <f ca="1">Dados!G160</f>
        <v>7280</v>
      </c>
      <c r="H119">
        <f ca="1">Dados!H160</f>
        <v>8100</v>
      </c>
      <c r="I119">
        <f ca="1">Dados!I160</f>
        <v>-1620.1</v>
      </c>
      <c r="J119">
        <f ca="1">Dados!J160</f>
        <v>2420</v>
      </c>
      <c r="K119">
        <f ca="1">Dados!K160</f>
        <v>1</v>
      </c>
      <c r="L119">
        <f ca="1">Dados!L160</f>
        <v>3.0253781722715338</v>
      </c>
      <c r="M119">
        <f ca="1">Dados!M160</f>
        <v>0</v>
      </c>
      <c r="N119">
        <f ca="1">Dados!N160</f>
        <v>0</v>
      </c>
      <c r="O119">
        <f ca="1">Dados!O160</f>
        <v>1</v>
      </c>
    </row>
    <row r="120" spans="1:15" x14ac:dyDescent="0.25">
      <c r="A120">
        <f>Dados!A161</f>
        <v>19</v>
      </c>
      <c r="B120">
        <f ca="1">Dados!B161</f>
        <v>28</v>
      </c>
      <c r="C120">
        <f ca="1">Dados!C161</f>
        <v>37</v>
      </c>
      <c r="D120">
        <f ca="1">Dados!D161</f>
        <v>362</v>
      </c>
      <c r="E120" t="str">
        <f>Dados!E161</f>
        <v>B</v>
      </c>
      <c r="F120">
        <f>Dados!F161</f>
        <v>300</v>
      </c>
      <c r="G120">
        <f ca="1">Dados!G161</f>
        <v>11100</v>
      </c>
      <c r="H120">
        <f ca="1">Dados!H161</f>
        <v>8400</v>
      </c>
      <c r="I120">
        <f ca="1">Dados!I161</f>
        <v>1899.9</v>
      </c>
      <c r="J120">
        <f ca="1">Dados!J161</f>
        <v>0</v>
      </c>
      <c r="K120">
        <f ca="1">Dados!K161</f>
        <v>0</v>
      </c>
      <c r="L120">
        <f ca="1">Dados!L161</f>
        <v>0</v>
      </c>
      <c r="M120">
        <f ca="1">Dados!M161</f>
        <v>1</v>
      </c>
      <c r="N120">
        <f ca="1">Dados!N161</f>
        <v>1</v>
      </c>
      <c r="O120">
        <f ca="1">Dados!O161</f>
        <v>0</v>
      </c>
    </row>
    <row r="121" spans="1:15" x14ac:dyDescent="0.25">
      <c r="A121">
        <f>Dados!A162</f>
        <v>20</v>
      </c>
      <c r="B121">
        <f ca="1">Dados!B162</f>
        <v>23</v>
      </c>
      <c r="C121">
        <f ca="1">Dados!C162</f>
        <v>35</v>
      </c>
      <c r="D121">
        <f ca="1">Dados!D162</f>
        <v>279</v>
      </c>
      <c r="E121" t="str">
        <f>Dados!E162</f>
        <v>B</v>
      </c>
      <c r="F121">
        <f>Dados!F162</f>
        <v>300</v>
      </c>
      <c r="G121">
        <f ca="1">Dados!G162</f>
        <v>9765</v>
      </c>
      <c r="H121">
        <f ca="1">Dados!H162</f>
        <v>6900</v>
      </c>
      <c r="I121">
        <f ca="1">Dados!I162</f>
        <v>2064.9</v>
      </c>
      <c r="J121">
        <f ca="1">Dados!J162</f>
        <v>0</v>
      </c>
      <c r="K121">
        <f ca="1">Dados!K162</f>
        <v>0</v>
      </c>
      <c r="L121">
        <f ca="1">Dados!L162</f>
        <v>0</v>
      </c>
      <c r="M121">
        <f ca="1">Dados!M162</f>
        <v>0</v>
      </c>
      <c r="N121">
        <f ca="1">Dados!N162</f>
        <v>0</v>
      </c>
      <c r="O121">
        <f ca="1">Dados!O162</f>
        <v>0</v>
      </c>
    </row>
    <row r="122" spans="1:15" x14ac:dyDescent="0.25">
      <c r="A122">
        <f>Dados!A163</f>
        <v>21</v>
      </c>
      <c r="B122">
        <f ca="1">Dados!B163</f>
        <v>22</v>
      </c>
      <c r="C122">
        <f ca="1">Dados!C163</f>
        <v>35</v>
      </c>
      <c r="D122">
        <f ca="1">Dados!D163</f>
        <v>231</v>
      </c>
      <c r="E122" t="str">
        <f>Dados!E163</f>
        <v>B</v>
      </c>
      <c r="F122">
        <f>Dados!F163</f>
        <v>300</v>
      </c>
      <c r="G122">
        <f ca="1">Dados!G163</f>
        <v>8085</v>
      </c>
      <c r="H122">
        <f ca="1">Dados!H163</f>
        <v>6600</v>
      </c>
      <c r="I122">
        <f ca="1">Dados!I163</f>
        <v>684.9</v>
      </c>
      <c r="J122">
        <f ca="1">Dados!J163</f>
        <v>1115</v>
      </c>
      <c r="K122">
        <f ca="1">Dados!K163</f>
        <v>1</v>
      </c>
      <c r="L122">
        <f ca="1">Dados!L163</f>
        <v>0.61947885993666307</v>
      </c>
      <c r="M122">
        <f ca="1">Dados!M163</f>
        <v>0</v>
      </c>
      <c r="N122">
        <f ca="1">Dados!N163</f>
        <v>0</v>
      </c>
      <c r="O122">
        <f ca="1">Dados!O163</f>
        <v>1</v>
      </c>
    </row>
    <row r="123" spans="1:15" x14ac:dyDescent="0.25">
      <c r="A123">
        <f>Dados!A164</f>
        <v>22</v>
      </c>
      <c r="B123">
        <f ca="1">Dados!B164</f>
        <v>26</v>
      </c>
      <c r="C123">
        <f ca="1">Dados!C164</f>
        <v>33</v>
      </c>
      <c r="D123">
        <f ca="1">Dados!D164</f>
        <v>378</v>
      </c>
      <c r="E123" t="str">
        <f>Dados!E164</f>
        <v>B</v>
      </c>
      <c r="F123">
        <f>Dados!F164</f>
        <v>300</v>
      </c>
      <c r="G123">
        <f ca="1">Dados!G164</f>
        <v>9900</v>
      </c>
      <c r="H123">
        <f ca="1">Dados!H164</f>
        <v>7800</v>
      </c>
      <c r="I123">
        <f ca="1">Dados!I164</f>
        <v>1299.9000000000001</v>
      </c>
      <c r="J123">
        <f ca="1">Dados!J164</f>
        <v>0</v>
      </c>
      <c r="K123">
        <f ca="1">Dados!K164</f>
        <v>0</v>
      </c>
      <c r="L123">
        <f ca="1">Dados!L164</f>
        <v>0</v>
      </c>
      <c r="M123">
        <f ca="1">Dados!M164</f>
        <v>0</v>
      </c>
      <c r="N123">
        <f ca="1">Dados!N164</f>
        <v>0</v>
      </c>
      <c r="O123">
        <f ca="1">Dados!O164</f>
        <v>0</v>
      </c>
    </row>
    <row r="124" spans="1:15" x14ac:dyDescent="0.25">
      <c r="A124">
        <f>Dados!A165</f>
        <v>23</v>
      </c>
      <c r="B124">
        <f ca="1">Dados!B165</f>
        <v>28</v>
      </c>
      <c r="C124">
        <f ca="1">Dados!C165</f>
        <v>35</v>
      </c>
      <c r="D124">
        <f ca="1">Dados!D165</f>
        <v>235</v>
      </c>
      <c r="E124" t="str">
        <f>Dados!E165</f>
        <v>B</v>
      </c>
      <c r="F124">
        <f>Dados!F165</f>
        <v>300</v>
      </c>
      <c r="G124">
        <f ca="1">Dados!G165</f>
        <v>8225</v>
      </c>
      <c r="H124">
        <f ca="1">Dados!H165</f>
        <v>8400</v>
      </c>
      <c r="I124">
        <f ca="1">Dados!I165</f>
        <v>-975.1</v>
      </c>
      <c r="J124">
        <f ca="1">Dados!J165</f>
        <v>1575</v>
      </c>
      <c r="K124">
        <f ca="1">Dados!K165</f>
        <v>1</v>
      </c>
      <c r="L124">
        <f ca="1">Dados!L165</f>
        <v>2.6254375729288215</v>
      </c>
      <c r="M124">
        <f ca="1">Dados!M165</f>
        <v>0</v>
      </c>
      <c r="N124">
        <f ca="1">Dados!N165</f>
        <v>0</v>
      </c>
      <c r="O124">
        <f ca="1">Dados!O165</f>
        <v>1</v>
      </c>
    </row>
    <row r="125" spans="1:15" x14ac:dyDescent="0.25">
      <c r="A125">
        <f>Dados!A166</f>
        <v>24</v>
      </c>
      <c r="B125">
        <f ca="1">Dados!B166</f>
        <v>26</v>
      </c>
      <c r="C125">
        <f ca="1">Dados!C166</f>
        <v>40</v>
      </c>
      <c r="D125">
        <f ca="1">Dados!D166</f>
        <v>237</v>
      </c>
      <c r="E125" t="str">
        <f>Dados!E166</f>
        <v>B</v>
      </c>
      <c r="F125">
        <f>Dados!F166</f>
        <v>300</v>
      </c>
      <c r="G125">
        <f ca="1">Dados!G166</f>
        <v>9480</v>
      </c>
      <c r="H125">
        <f ca="1">Dados!H166</f>
        <v>7800</v>
      </c>
      <c r="I125">
        <f ca="1">Dados!I166</f>
        <v>879.9</v>
      </c>
      <c r="J125">
        <f ca="1">Dados!J166</f>
        <v>1120</v>
      </c>
      <c r="K125">
        <f ca="1">Dados!K166</f>
        <v>1</v>
      </c>
      <c r="L125">
        <f ca="1">Dados!L166</f>
        <v>0.56002800140007003</v>
      </c>
      <c r="M125">
        <f ca="1">Dados!M166</f>
        <v>0</v>
      </c>
      <c r="N125">
        <f ca="1">Dados!N166</f>
        <v>0</v>
      </c>
      <c r="O125">
        <f ca="1">Dados!O166</f>
        <v>1</v>
      </c>
    </row>
    <row r="126" spans="1:15" x14ac:dyDescent="0.25">
      <c r="A126">
        <f>Dados!A167</f>
        <v>25</v>
      </c>
      <c r="B126">
        <f ca="1">Dados!B167</f>
        <v>30</v>
      </c>
      <c r="C126">
        <f ca="1">Dados!C167</f>
        <v>32</v>
      </c>
      <c r="D126">
        <f ca="1">Dados!D167</f>
        <v>314</v>
      </c>
      <c r="E126" t="str">
        <f>Dados!E167</f>
        <v>B</v>
      </c>
      <c r="F126">
        <f>Dados!F167</f>
        <v>300</v>
      </c>
      <c r="G126">
        <f ca="1">Dados!G167</f>
        <v>9600</v>
      </c>
      <c r="H126">
        <f ca="1">Dados!H167</f>
        <v>9000</v>
      </c>
      <c r="I126">
        <f ca="1">Dados!I167</f>
        <v>-200.10000000000002</v>
      </c>
      <c r="J126">
        <f ca="1">Dados!J167</f>
        <v>0</v>
      </c>
      <c r="K126">
        <f ca="1">Dados!K167</f>
        <v>0</v>
      </c>
      <c r="L126">
        <f ca="1">Dados!L167</f>
        <v>0</v>
      </c>
      <c r="M126">
        <f ca="1">Dados!M167</f>
        <v>0</v>
      </c>
      <c r="N126">
        <f ca="1">Dados!N167</f>
        <v>0</v>
      </c>
      <c r="O126">
        <f ca="1">Dados!O167</f>
        <v>0</v>
      </c>
    </row>
    <row r="127" spans="1:15" x14ac:dyDescent="0.25">
      <c r="A127">
        <f>Dados!A168</f>
        <v>26</v>
      </c>
      <c r="B127">
        <f ca="1">Dados!B168</f>
        <v>27</v>
      </c>
      <c r="C127">
        <f ca="1">Dados!C168</f>
        <v>31</v>
      </c>
      <c r="D127">
        <f ca="1">Dados!D168</f>
        <v>340</v>
      </c>
      <c r="E127" t="str">
        <f>Dados!E168</f>
        <v>B</v>
      </c>
      <c r="F127">
        <f>Dados!F168</f>
        <v>300</v>
      </c>
      <c r="G127">
        <f ca="1">Dados!G168</f>
        <v>9300</v>
      </c>
      <c r="H127">
        <f ca="1">Dados!H168</f>
        <v>8100</v>
      </c>
      <c r="I127">
        <f ca="1">Dados!I168</f>
        <v>399.9</v>
      </c>
      <c r="J127">
        <f ca="1">Dados!J168</f>
        <v>0</v>
      </c>
      <c r="K127">
        <f ca="1">Dados!K168</f>
        <v>0</v>
      </c>
      <c r="L127">
        <f ca="1">Dados!L168</f>
        <v>0</v>
      </c>
      <c r="M127">
        <f ca="1">Dados!M168</f>
        <v>0</v>
      </c>
      <c r="N127">
        <f ca="1">Dados!N168</f>
        <v>0</v>
      </c>
      <c r="O127">
        <f ca="1">Dados!O168</f>
        <v>0</v>
      </c>
    </row>
    <row r="128" spans="1:15" x14ac:dyDescent="0.25">
      <c r="A128">
        <f>Dados!A169</f>
        <v>27</v>
      </c>
      <c r="B128">
        <f ca="1">Dados!B169</f>
        <v>23</v>
      </c>
      <c r="C128">
        <f ca="1">Dados!C169</f>
        <v>34</v>
      </c>
      <c r="D128">
        <f ca="1">Dados!D169</f>
        <v>266</v>
      </c>
      <c r="E128" t="str">
        <f>Dados!E169</f>
        <v>B</v>
      </c>
      <c r="F128">
        <f>Dados!F169</f>
        <v>300</v>
      </c>
      <c r="G128">
        <f ca="1">Dados!G169</f>
        <v>9044</v>
      </c>
      <c r="H128">
        <f ca="1">Dados!H169</f>
        <v>6900</v>
      </c>
      <c r="I128">
        <f ca="1">Dados!I169</f>
        <v>1343.9</v>
      </c>
      <c r="J128">
        <f ca="1">Dados!J169</f>
        <v>56</v>
      </c>
      <c r="K128">
        <f ca="1">Dados!K169</f>
        <v>0</v>
      </c>
      <c r="L128">
        <f ca="1">Dados!L169</f>
        <v>4.0002857346953351E-2</v>
      </c>
      <c r="M128">
        <f ca="1">Dados!M169</f>
        <v>0</v>
      </c>
      <c r="N128">
        <f ca="1">Dados!N169</f>
        <v>0</v>
      </c>
      <c r="O128">
        <f ca="1">Dados!O169</f>
        <v>0</v>
      </c>
    </row>
    <row r="129" spans="1:15" x14ac:dyDescent="0.25">
      <c r="A129">
        <f>Dados!A170</f>
        <v>28</v>
      </c>
      <c r="B129">
        <f ca="1">Dados!B170</f>
        <v>21</v>
      </c>
      <c r="C129">
        <f ca="1">Dados!C170</f>
        <v>40</v>
      </c>
      <c r="D129">
        <f ca="1">Dados!D170</f>
        <v>348</v>
      </c>
      <c r="E129" t="str">
        <f>Dados!E170</f>
        <v>B</v>
      </c>
      <c r="F129">
        <f>Dados!F170</f>
        <v>300</v>
      </c>
      <c r="G129">
        <f ca="1">Dados!G170</f>
        <v>12000</v>
      </c>
      <c r="H129">
        <f ca="1">Dados!H170</f>
        <v>6300</v>
      </c>
      <c r="I129">
        <f ca="1">Dados!I170</f>
        <v>4899.8999999999996</v>
      </c>
      <c r="J129">
        <f ca="1">Dados!J170</f>
        <v>0</v>
      </c>
      <c r="K129">
        <f ca="1">Dados!K170</f>
        <v>0</v>
      </c>
      <c r="L129">
        <f ca="1">Dados!L170</f>
        <v>0</v>
      </c>
      <c r="M129">
        <f ca="1">Dados!M170</f>
        <v>0</v>
      </c>
      <c r="N129">
        <f ca="1">Dados!N170</f>
        <v>0</v>
      </c>
      <c r="O129">
        <f ca="1">Dados!O170</f>
        <v>0</v>
      </c>
    </row>
    <row r="130" spans="1:15" x14ac:dyDescent="0.25">
      <c r="A130">
        <f>Dados!A171</f>
        <v>29</v>
      </c>
      <c r="B130">
        <f ca="1">Dados!B171</f>
        <v>28</v>
      </c>
      <c r="C130">
        <f ca="1">Dados!C171</f>
        <v>30</v>
      </c>
      <c r="D130">
        <f ca="1">Dados!D171</f>
        <v>343</v>
      </c>
      <c r="E130" t="str">
        <f>Dados!E171</f>
        <v>B</v>
      </c>
      <c r="F130">
        <f>Dados!F171</f>
        <v>300</v>
      </c>
      <c r="G130">
        <f ca="1">Dados!G171</f>
        <v>9000</v>
      </c>
      <c r="H130">
        <f ca="1">Dados!H171</f>
        <v>8400</v>
      </c>
      <c r="I130">
        <f ca="1">Dados!I171</f>
        <v>-200.10000000000002</v>
      </c>
      <c r="J130">
        <f ca="1">Dados!J171</f>
        <v>0</v>
      </c>
      <c r="K130">
        <f ca="1">Dados!K171</f>
        <v>0</v>
      </c>
      <c r="L130">
        <f ca="1">Dados!L171</f>
        <v>0</v>
      </c>
      <c r="M130">
        <f ca="1">Dados!M171</f>
        <v>0</v>
      </c>
      <c r="N130">
        <f ca="1">Dados!N171</f>
        <v>0</v>
      </c>
      <c r="O130">
        <f ca="1">Dados!O171</f>
        <v>0</v>
      </c>
    </row>
    <row r="131" spans="1:15" x14ac:dyDescent="0.25">
      <c r="A131">
        <f>Dados!A172</f>
        <v>30</v>
      </c>
      <c r="B131">
        <f ca="1">Dados!B172</f>
        <v>21</v>
      </c>
      <c r="C131">
        <f ca="1">Dados!C172</f>
        <v>40</v>
      </c>
      <c r="D131">
        <f ca="1">Dados!D172</f>
        <v>311</v>
      </c>
      <c r="E131" t="str">
        <f>Dados!E172</f>
        <v>B</v>
      </c>
      <c r="F131">
        <f>Dados!F172</f>
        <v>300</v>
      </c>
      <c r="G131">
        <f ca="1">Dados!G172</f>
        <v>12000</v>
      </c>
      <c r="H131">
        <f ca="1">Dados!H172</f>
        <v>6300</v>
      </c>
      <c r="I131">
        <f ca="1">Dados!I172</f>
        <v>4899.8999999999996</v>
      </c>
      <c r="J131">
        <f ca="1">Dados!J172</f>
        <v>0</v>
      </c>
      <c r="K131">
        <f ca="1">Dados!K172</f>
        <v>0</v>
      </c>
      <c r="L131">
        <f ca="1">Dados!L172</f>
        <v>0</v>
      </c>
      <c r="M131">
        <f ca="1">Dados!M172</f>
        <v>1</v>
      </c>
      <c r="N131">
        <f ca="1">Dados!N172</f>
        <v>0</v>
      </c>
      <c r="O131">
        <f ca="1">Dados!O172</f>
        <v>0</v>
      </c>
    </row>
    <row r="132" spans="1:15" x14ac:dyDescent="0.25">
      <c r="A132">
        <f>Dados!A173</f>
        <v>31</v>
      </c>
      <c r="B132">
        <f ca="1">Dados!B173</f>
        <v>27</v>
      </c>
      <c r="C132">
        <f ca="1">Dados!C173</f>
        <v>33</v>
      </c>
      <c r="D132">
        <f ca="1">Dados!D173</f>
        <v>245</v>
      </c>
      <c r="E132" t="str">
        <f>Dados!E173</f>
        <v>B</v>
      </c>
      <c r="F132">
        <f>Dados!F173</f>
        <v>300</v>
      </c>
      <c r="G132">
        <f ca="1">Dados!G173</f>
        <v>8085</v>
      </c>
      <c r="H132">
        <f ca="1">Dados!H173</f>
        <v>8100</v>
      </c>
      <c r="I132">
        <f ca="1">Dados!I173</f>
        <v>-815.1</v>
      </c>
      <c r="J132">
        <f ca="1">Dados!J173</f>
        <v>1215</v>
      </c>
      <c r="K132">
        <f ca="1">Dados!K173</f>
        <v>1</v>
      </c>
      <c r="L132">
        <f ca="1">Dados!L173</f>
        <v>3.0382595648912232</v>
      </c>
      <c r="M132">
        <f ca="1">Dados!M173</f>
        <v>0</v>
      </c>
      <c r="N132">
        <f ca="1">Dados!N173</f>
        <v>0</v>
      </c>
      <c r="O132">
        <f ca="1">Dados!O173</f>
        <v>1</v>
      </c>
    </row>
    <row r="133" spans="1:15" x14ac:dyDescent="0.25">
      <c r="A133">
        <f>Dados!A174</f>
        <v>32</v>
      </c>
      <c r="B133">
        <f ca="1">Dados!B174</f>
        <v>22</v>
      </c>
      <c r="C133">
        <f ca="1">Dados!C174</f>
        <v>36</v>
      </c>
      <c r="D133">
        <f ca="1">Dados!D174</f>
        <v>284</v>
      </c>
      <c r="E133" t="str">
        <f>Dados!E174</f>
        <v>B</v>
      </c>
      <c r="F133">
        <f>Dados!F174</f>
        <v>300</v>
      </c>
      <c r="G133">
        <f ca="1">Dados!G174</f>
        <v>10224</v>
      </c>
      <c r="H133">
        <f ca="1">Dados!H174</f>
        <v>6600</v>
      </c>
      <c r="I133">
        <f ca="1">Dados!I174</f>
        <v>2823.9</v>
      </c>
      <c r="J133">
        <f ca="1">Dados!J174</f>
        <v>0</v>
      </c>
      <c r="K133">
        <f ca="1">Dados!K174</f>
        <v>0</v>
      </c>
      <c r="L133">
        <f ca="1">Dados!L174</f>
        <v>0</v>
      </c>
      <c r="M133">
        <f ca="1">Dados!M174</f>
        <v>0</v>
      </c>
      <c r="N133">
        <f ca="1">Dados!N174</f>
        <v>0</v>
      </c>
      <c r="O133">
        <f ca="1">Dados!O174</f>
        <v>0</v>
      </c>
    </row>
    <row r="134" spans="1:15" x14ac:dyDescent="0.25">
      <c r="A134">
        <f>Dados!A175</f>
        <v>33</v>
      </c>
      <c r="B134">
        <f ca="1">Dados!B175</f>
        <v>20</v>
      </c>
      <c r="C134">
        <f ca="1">Dados!C175</f>
        <v>34</v>
      </c>
      <c r="D134">
        <f ca="1">Dados!D175</f>
        <v>333</v>
      </c>
      <c r="E134" t="str">
        <f>Dados!E175</f>
        <v>B</v>
      </c>
      <c r="F134">
        <f>Dados!F175</f>
        <v>300</v>
      </c>
      <c r="G134">
        <f ca="1">Dados!G175</f>
        <v>10200</v>
      </c>
      <c r="H134">
        <f ca="1">Dados!H175</f>
        <v>6000</v>
      </c>
      <c r="I134">
        <f ca="1">Dados!I175</f>
        <v>3399.9</v>
      </c>
      <c r="J134">
        <f ca="1">Dados!J175</f>
        <v>0</v>
      </c>
      <c r="K134">
        <f ca="1">Dados!K175</f>
        <v>0</v>
      </c>
      <c r="L134">
        <f ca="1">Dados!L175</f>
        <v>0</v>
      </c>
      <c r="M134">
        <f ca="1">Dados!M175</f>
        <v>0</v>
      </c>
      <c r="N134">
        <f ca="1">Dados!N175</f>
        <v>0</v>
      </c>
      <c r="O134">
        <f ca="1">Dados!O175</f>
        <v>0</v>
      </c>
    </row>
    <row r="135" spans="1:15" x14ac:dyDescent="0.25">
      <c r="A135">
        <f>Dados!A176</f>
        <v>34</v>
      </c>
      <c r="B135">
        <f ca="1">Dados!B176</f>
        <v>29</v>
      </c>
      <c r="C135">
        <f ca="1">Dados!C176</f>
        <v>33</v>
      </c>
      <c r="D135">
        <f ca="1">Dados!D176</f>
        <v>249</v>
      </c>
      <c r="E135" t="str">
        <f>Dados!E176</f>
        <v>B</v>
      </c>
      <c r="F135">
        <f>Dados!F176</f>
        <v>300</v>
      </c>
      <c r="G135">
        <f ca="1">Dados!G176</f>
        <v>8217</v>
      </c>
      <c r="H135">
        <f ca="1">Dados!H176</f>
        <v>8700</v>
      </c>
      <c r="I135">
        <f ca="1">Dados!I176</f>
        <v>-1283.0999999999999</v>
      </c>
      <c r="J135">
        <f ca="1">Dados!J176</f>
        <v>1283</v>
      </c>
      <c r="K135">
        <f ca="1">Dados!K176</f>
        <v>1</v>
      </c>
      <c r="L135">
        <f ca="1">Dados!L176</f>
        <v>12829.999999997082</v>
      </c>
      <c r="M135">
        <f ca="1">Dados!M176</f>
        <v>0</v>
      </c>
      <c r="N135">
        <f ca="1">Dados!N176</f>
        <v>0</v>
      </c>
      <c r="O135">
        <f ca="1">Dados!O176</f>
        <v>1</v>
      </c>
    </row>
    <row r="136" spans="1:15" x14ac:dyDescent="0.25">
      <c r="A136">
        <f>Dados!A177</f>
        <v>35</v>
      </c>
      <c r="B136">
        <f ca="1">Dados!B177</f>
        <v>25</v>
      </c>
      <c r="C136">
        <f ca="1">Dados!C177</f>
        <v>38</v>
      </c>
      <c r="D136">
        <f ca="1">Dados!D177</f>
        <v>233</v>
      </c>
      <c r="E136" t="str">
        <f>Dados!E177</f>
        <v>B</v>
      </c>
      <c r="F136">
        <f>Dados!F177</f>
        <v>300</v>
      </c>
      <c r="G136">
        <f ca="1">Dados!G177</f>
        <v>8854</v>
      </c>
      <c r="H136">
        <f ca="1">Dados!H177</f>
        <v>7500</v>
      </c>
      <c r="I136">
        <f ca="1">Dados!I177</f>
        <v>553.9</v>
      </c>
      <c r="J136">
        <f ca="1">Dados!J177</f>
        <v>1246</v>
      </c>
      <c r="K136">
        <f ca="1">Dados!K177</f>
        <v>1</v>
      </c>
      <c r="L136">
        <f ca="1">Dados!L177</f>
        <v>0.69226068114895267</v>
      </c>
      <c r="M136">
        <f ca="1">Dados!M177</f>
        <v>0</v>
      </c>
      <c r="N136">
        <f ca="1">Dados!N177</f>
        <v>0</v>
      </c>
      <c r="O136">
        <f ca="1">Dados!O177</f>
        <v>1</v>
      </c>
    </row>
    <row r="137" spans="1:15" x14ac:dyDescent="0.25">
      <c r="A137">
        <f>Dados!A178</f>
        <v>36</v>
      </c>
      <c r="B137">
        <f ca="1">Dados!B178</f>
        <v>24</v>
      </c>
      <c r="C137">
        <f ca="1">Dados!C178</f>
        <v>30</v>
      </c>
      <c r="D137">
        <f ca="1">Dados!D178</f>
        <v>277</v>
      </c>
      <c r="E137" t="str">
        <f>Dados!E178</f>
        <v>B</v>
      </c>
      <c r="F137">
        <f>Dados!F178</f>
        <v>300</v>
      </c>
      <c r="G137">
        <f ca="1">Dados!G178</f>
        <v>8310</v>
      </c>
      <c r="H137">
        <f ca="1">Dados!H178</f>
        <v>7200</v>
      </c>
      <c r="I137">
        <f ca="1">Dados!I178</f>
        <v>309.89999999999998</v>
      </c>
      <c r="J137">
        <f ca="1">Dados!J178</f>
        <v>90</v>
      </c>
      <c r="K137">
        <f ca="1">Dados!K178</f>
        <v>0</v>
      </c>
      <c r="L137">
        <f ca="1">Dados!L178</f>
        <v>0.2250562640660165</v>
      </c>
      <c r="M137">
        <f ca="1">Dados!M178</f>
        <v>0</v>
      </c>
      <c r="N137">
        <f ca="1">Dados!N178</f>
        <v>0</v>
      </c>
      <c r="O137">
        <f ca="1">Dados!O178</f>
        <v>0</v>
      </c>
    </row>
    <row r="138" spans="1:15" x14ac:dyDescent="0.25">
      <c r="A138">
        <f>Dados!A179</f>
        <v>37</v>
      </c>
      <c r="B138">
        <f ca="1">Dados!B179</f>
        <v>26</v>
      </c>
      <c r="C138">
        <f ca="1">Dados!C179</f>
        <v>30</v>
      </c>
      <c r="D138">
        <f ca="1">Dados!D179</f>
        <v>200</v>
      </c>
      <c r="E138" t="str">
        <f>Dados!E179</f>
        <v>B</v>
      </c>
      <c r="F138">
        <f>Dados!F179</f>
        <v>300</v>
      </c>
      <c r="G138">
        <f ca="1">Dados!G179</f>
        <v>6000</v>
      </c>
      <c r="H138">
        <f ca="1">Dados!H179</f>
        <v>7800</v>
      </c>
      <c r="I138">
        <f ca="1">Dados!I179</f>
        <v>-2600.1</v>
      </c>
      <c r="J138">
        <f ca="1">Dados!J179</f>
        <v>2600</v>
      </c>
      <c r="K138">
        <f ca="1">Dados!K179</f>
        <v>1</v>
      </c>
      <c r="L138">
        <f ca="1">Dados!L179</f>
        <v>25999.999999994088</v>
      </c>
      <c r="M138">
        <f ca="1">Dados!M179</f>
        <v>0</v>
      </c>
      <c r="N138">
        <f ca="1">Dados!N179</f>
        <v>0</v>
      </c>
      <c r="O138">
        <f ca="1">Dados!O179</f>
        <v>1</v>
      </c>
    </row>
    <row r="139" spans="1:15" x14ac:dyDescent="0.25">
      <c r="A139">
        <f>Dados!A180</f>
        <v>38</v>
      </c>
      <c r="B139">
        <f ca="1">Dados!B180</f>
        <v>29</v>
      </c>
      <c r="C139">
        <f ca="1">Dados!C180</f>
        <v>36</v>
      </c>
      <c r="D139">
        <f ca="1">Dados!D180</f>
        <v>289</v>
      </c>
      <c r="E139" t="str">
        <f>Dados!E180</f>
        <v>B</v>
      </c>
      <c r="F139">
        <f>Dados!F180</f>
        <v>300</v>
      </c>
      <c r="G139">
        <f ca="1">Dados!G180</f>
        <v>10404</v>
      </c>
      <c r="H139">
        <f ca="1">Dados!H180</f>
        <v>8700</v>
      </c>
      <c r="I139">
        <f ca="1">Dados!I180</f>
        <v>903.9</v>
      </c>
      <c r="J139">
        <f ca="1">Dados!J180</f>
        <v>0</v>
      </c>
      <c r="K139">
        <f ca="1">Dados!K180</f>
        <v>0</v>
      </c>
      <c r="L139">
        <f ca="1">Dados!L180</f>
        <v>0</v>
      </c>
      <c r="M139">
        <f ca="1">Dados!M180</f>
        <v>0</v>
      </c>
      <c r="N139">
        <f ca="1">Dados!N180</f>
        <v>0</v>
      </c>
      <c r="O139">
        <f ca="1">Dados!O180</f>
        <v>0</v>
      </c>
    </row>
    <row r="140" spans="1:15" x14ac:dyDescent="0.25">
      <c r="A140">
        <f>Dados!A181</f>
        <v>39</v>
      </c>
      <c r="B140">
        <f ca="1">Dados!B181</f>
        <v>30</v>
      </c>
      <c r="C140">
        <f ca="1">Dados!C181</f>
        <v>40</v>
      </c>
      <c r="D140">
        <f ca="1">Dados!D181</f>
        <v>357</v>
      </c>
      <c r="E140" t="str">
        <f>Dados!E181</f>
        <v>B</v>
      </c>
      <c r="F140">
        <f>Dados!F181</f>
        <v>300</v>
      </c>
      <c r="G140">
        <f ca="1">Dados!G181</f>
        <v>12000</v>
      </c>
      <c r="H140">
        <f ca="1">Dados!H181</f>
        <v>9000</v>
      </c>
      <c r="I140">
        <f ca="1">Dados!I181</f>
        <v>2199.9</v>
      </c>
      <c r="J140">
        <f ca="1">Dados!J181</f>
        <v>0</v>
      </c>
      <c r="K140">
        <f ca="1">Dados!K181</f>
        <v>0</v>
      </c>
      <c r="L140">
        <f ca="1">Dados!L181</f>
        <v>0</v>
      </c>
      <c r="M140">
        <f ca="1">Dados!M181</f>
        <v>0</v>
      </c>
      <c r="N140">
        <f ca="1">Dados!N181</f>
        <v>0</v>
      </c>
      <c r="O140">
        <f ca="1">Dados!O181</f>
        <v>0</v>
      </c>
    </row>
    <row r="141" spans="1:15" x14ac:dyDescent="0.25">
      <c r="A141">
        <f>Dados!A182</f>
        <v>40</v>
      </c>
      <c r="B141">
        <f ca="1">Dados!B182</f>
        <v>20</v>
      </c>
      <c r="C141">
        <f ca="1">Dados!C182</f>
        <v>39</v>
      </c>
      <c r="D141">
        <f ca="1">Dados!D182</f>
        <v>371</v>
      </c>
      <c r="E141" t="str">
        <f>Dados!E182</f>
        <v>B</v>
      </c>
      <c r="F141">
        <f>Dados!F182</f>
        <v>300</v>
      </c>
      <c r="G141">
        <f ca="1">Dados!G182</f>
        <v>11700</v>
      </c>
      <c r="H141">
        <f ca="1">Dados!H182</f>
        <v>6000</v>
      </c>
      <c r="I141">
        <f ca="1">Dados!I182</f>
        <v>4899.8999999999996</v>
      </c>
      <c r="J141">
        <f ca="1">Dados!J182</f>
        <v>769</v>
      </c>
      <c r="K141">
        <f ca="1">Dados!K182</f>
        <v>0</v>
      </c>
      <c r="L141">
        <f ca="1">Dados!L182</f>
        <v>0.13565241934061284</v>
      </c>
      <c r="M141">
        <f ca="1">Dados!M182</f>
        <v>1</v>
      </c>
      <c r="N141">
        <f ca="1">Dados!N182</f>
        <v>1</v>
      </c>
      <c r="O141">
        <f ca="1">Dados!O182</f>
        <v>0</v>
      </c>
    </row>
    <row r="142" spans="1:15" x14ac:dyDescent="0.25">
      <c r="A142">
        <f>Dados!A183</f>
        <v>41</v>
      </c>
      <c r="B142">
        <f ca="1">Dados!B183</f>
        <v>29</v>
      </c>
      <c r="C142">
        <f ca="1">Dados!C183</f>
        <v>37</v>
      </c>
      <c r="D142">
        <f ca="1">Dados!D183</f>
        <v>317</v>
      </c>
      <c r="E142" t="str">
        <f>Dados!E183</f>
        <v>B</v>
      </c>
      <c r="F142">
        <f>Dados!F183</f>
        <v>300</v>
      </c>
      <c r="G142">
        <f ca="1">Dados!G183</f>
        <v>11100</v>
      </c>
      <c r="H142">
        <f ca="1">Dados!H183</f>
        <v>8700</v>
      </c>
      <c r="I142">
        <f ca="1">Dados!I183</f>
        <v>1599.9</v>
      </c>
      <c r="J142">
        <f ca="1">Dados!J183</f>
        <v>0</v>
      </c>
      <c r="K142">
        <f ca="1">Dados!K183</f>
        <v>0</v>
      </c>
      <c r="L142">
        <f ca="1">Dados!L183</f>
        <v>0</v>
      </c>
      <c r="M142">
        <f ca="1">Dados!M183</f>
        <v>0</v>
      </c>
      <c r="N142">
        <f ca="1">Dados!N183</f>
        <v>0</v>
      </c>
      <c r="O142">
        <f ca="1">Dados!O183</f>
        <v>0</v>
      </c>
    </row>
    <row r="143" spans="1:15" x14ac:dyDescent="0.25">
      <c r="A143">
        <f>Dados!A184</f>
        <v>42</v>
      </c>
      <c r="B143">
        <f ca="1">Dados!B184</f>
        <v>27</v>
      </c>
      <c r="C143">
        <f ca="1">Dados!C184</f>
        <v>40</v>
      </c>
      <c r="D143">
        <f ca="1">Dados!D184</f>
        <v>249</v>
      </c>
      <c r="E143" t="str">
        <f>Dados!E184</f>
        <v>B</v>
      </c>
      <c r="F143">
        <f>Dados!F184</f>
        <v>300</v>
      </c>
      <c r="G143">
        <f ca="1">Dados!G184</f>
        <v>9960</v>
      </c>
      <c r="H143">
        <f ca="1">Dados!H184</f>
        <v>8100</v>
      </c>
      <c r="I143">
        <f ca="1">Dados!I184</f>
        <v>1059.9000000000001</v>
      </c>
      <c r="J143">
        <f ca="1">Dados!J184</f>
        <v>740</v>
      </c>
      <c r="K143">
        <f ca="1">Dados!K184</f>
        <v>0</v>
      </c>
      <c r="L143">
        <f ca="1">Dados!L184</f>
        <v>0.41113395188621588</v>
      </c>
      <c r="M143">
        <f ca="1">Dados!M184</f>
        <v>0</v>
      </c>
      <c r="N143">
        <f ca="1">Dados!N184</f>
        <v>0</v>
      </c>
      <c r="O143">
        <f ca="1">Dados!O184</f>
        <v>1</v>
      </c>
    </row>
    <row r="144" spans="1:15" x14ac:dyDescent="0.25">
      <c r="A144">
        <f>Dados!A185</f>
        <v>43</v>
      </c>
      <c r="B144">
        <f ca="1">Dados!B185</f>
        <v>21</v>
      </c>
      <c r="C144">
        <f ca="1">Dados!C185</f>
        <v>38</v>
      </c>
      <c r="D144">
        <f ca="1">Dados!D185</f>
        <v>392</v>
      </c>
      <c r="E144" t="str">
        <f>Dados!E185</f>
        <v>B</v>
      </c>
      <c r="F144">
        <f>Dados!F185</f>
        <v>300</v>
      </c>
      <c r="G144">
        <f ca="1">Dados!G185</f>
        <v>11400</v>
      </c>
      <c r="H144">
        <f ca="1">Dados!H185</f>
        <v>6300</v>
      </c>
      <c r="I144">
        <f ca="1">Dados!I185</f>
        <v>4299.8999999999996</v>
      </c>
      <c r="J144">
        <f ca="1">Dados!J185</f>
        <v>1396</v>
      </c>
      <c r="K144">
        <f ca="1">Dados!K185</f>
        <v>1</v>
      </c>
      <c r="L144">
        <f ca="1">Dados!L185</f>
        <v>0.24508857248196073</v>
      </c>
      <c r="M144">
        <f ca="1">Dados!M185</f>
        <v>1</v>
      </c>
      <c r="N144">
        <f ca="1">Dados!N185</f>
        <v>1</v>
      </c>
      <c r="O144">
        <f ca="1">Dados!O185</f>
        <v>0</v>
      </c>
    </row>
    <row r="145" spans="1:15" x14ac:dyDescent="0.25">
      <c r="A145">
        <f>Dados!A186</f>
        <v>44</v>
      </c>
      <c r="B145">
        <f ca="1">Dados!B186</f>
        <v>22</v>
      </c>
      <c r="C145">
        <f ca="1">Dados!C186</f>
        <v>35</v>
      </c>
      <c r="D145">
        <f ca="1">Dados!D186</f>
        <v>306</v>
      </c>
      <c r="E145" t="str">
        <f>Dados!E186</f>
        <v>B</v>
      </c>
      <c r="F145">
        <f>Dados!F186</f>
        <v>300</v>
      </c>
      <c r="G145">
        <f ca="1">Dados!G186</f>
        <v>10500</v>
      </c>
      <c r="H145">
        <f ca="1">Dados!H186</f>
        <v>6600</v>
      </c>
      <c r="I145">
        <f ca="1">Dados!I186</f>
        <v>3099.9</v>
      </c>
      <c r="J145">
        <f ca="1">Dados!J186</f>
        <v>0</v>
      </c>
      <c r="K145">
        <f ca="1">Dados!K186</f>
        <v>0</v>
      </c>
      <c r="L145">
        <f ca="1">Dados!L186</f>
        <v>0</v>
      </c>
      <c r="M145">
        <f ca="1">Dados!M186</f>
        <v>0</v>
      </c>
      <c r="N145">
        <f ca="1">Dados!N186</f>
        <v>0</v>
      </c>
      <c r="O145">
        <f ca="1">Dados!O186</f>
        <v>0</v>
      </c>
    </row>
    <row r="146" spans="1:15" x14ac:dyDescent="0.25">
      <c r="A146">
        <f>Dados!A187</f>
        <v>45</v>
      </c>
      <c r="B146">
        <f ca="1">Dados!B187</f>
        <v>29</v>
      </c>
      <c r="C146">
        <f ca="1">Dados!C187</f>
        <v>32</v>
      </c>
      <c r="D146">
        <f ca="1">Dados!D187</f>
        <v>315</v>
      </c>
      <c r="E146" t="str">
        <f>Dados!E187</f>
        <v>B</v>
      </c>
      <c r="F146">
        <f>Dados!F187</f>
        <v>300</v>
      </c>
      <c r="G146">
        <f ca="1">Dados!G187</f>
        <v>9600</v>
      </c>
      <c r="H146">
        <f ca="1">Dados!H187</f>
        <v>8700</v>
      </c>
      <c r="I146">
        <f ca="1">Dados!I187</f>
        <v>99.899999999999977</v>
      </c>
      <c r="J146">
        <f ca="1">Dados!J187</f>
        <v>0</v>
      </c>
      <c r="K146">
        <f ca="1">Dados!K187</f>
        <v>0</v>
      </c>
      <c r="L146">
        <f ca="1">Dados!L187</f>
        <v>0</v>
      </c>
      <c r="M146">
        <f ca="1">Dados!M187</f>
        <v>0</v>
      </c>
      <c r="N146">
        <f ca="1">Dados!N187</f>
        <v>0</v>
      </c>
      <c r="O146">
        <f ca="1">Dados!O187</f>
        <v>0</v>
      </c>
    </row>
    <row r="147" spans="1:15" x14ac:dyDescent="0.25">
      <c r="A147">
        <f>Dados!A188</f>
        <v>46</v>
      </c>
      <c r="B147">
        <f ca="1">Dados!B188</f>
        <v>27</v>
      </c>
      <c r="C147">
        <f ca="1">Dados!C188</f>
        <v>39</v>
      </c>
      <c r="D147">
        <f ca="1">Dados!D188</f>
        <v>289</v>
      </c>
      <c r="E147" t="str">
        <f>Dados!E188</f>
        <v>B</v>
      </c>
      <c r="F147">
        <f>Dados!F188</f>
        <v>300</v>
      </c>
      <c r="G147">
        <f ca="1">Dados!G188</f>
        <v>11271</v>
      </c>
      <c r="H147">
        <f ca="1">Dados!H188</f>
        <v>8100</v>
      </c>
      <c r="I147">
        <f ca="1">Dados!I188</f>
        <v>2370.9</v>
      </c>
      <c r="J147">
        <f ca="1">Dados!J188</f>
        <v>0</v>
      </c>
      <c r="K147">
        <f ca="1">Dados!K188</f>
        <v>0</v>
      </c>
      <c r="L147">
        <f ca="1">Dados!L188</f>
        <v>0</v>
      </c>
      <c r="M147">
        <f ca="1">Dados!M188</f>
        <v>0</v>
      </c>
      <c r="N147">
        <f ca="1">Dados!N188</f>
        <v>0</v>
      </c>
      <c r="O147">
        <f ca="1">Dados!O188</f>
        <v>0</v>
      </c>
    </row>
    <row r="148" spans="1:15" x14ac:dyDescent="0.25">
      <c r="A148">
        <f>Dados!A189</f>
        <v>47</v>
      </c>
      <c r="B148">
        <f ca="1">Dados!B189</f>
        <v>20</v>
      </c>
      <c r="C148">
        <f ca="1">Dados!C189</f>
        <v>40</v>
      </c>
      <c r="D148">
        <f ca="1">Dados!D189</f>
        <v>250</v>
      </c>
      <c r="E148" t="str">
        <f>Dados!E189</f>
        <v>B</v>
      </c>
      <c r="F148">
        <f>Dados!F189</f>
        <v>300</v>
      </c>
      <c r="G148">
        <f ca="1">Dados!G189</f>
        <v>10000</v>
      </c>
      <c r="H148">
        <f ca="1">Dados!H189</f>
        <v>6000</v>
      </c>
      <c r="I148">
        <f ca="1">Dados!I189</f>
        <v>3199.9</v>
      </c>
      <c r="J148">
        <f ca="1">Dados!J189</f>
        <v>0</v>
      </c>
      <c r="K148">
        <f ca="1">Dados!K189</f>
        <v>0</v>
      </c>
      <c r="L148">
        <f ca="1">Dados!L189</f>
        <v>0</v>
      </c>
      <c r="M148">
        <f ca="1">Dados!M189</f>
        <v>0</v>
      </c>
      <c r="N148">
        <f ca="1">Dados!N189</f>
        <v>0</v>
      </c>
      <c r="O148">
        <f ca="1">Dados!O189</f>
        <v>1</v>
      </c>
    </row>
    <row r="149" spans="1:15" x14ac:dyDescent="0.25">
      <c r="A149">
        <f>Dados!A190</f>
        <v>48</v>
      </c>
      <c r="B149">
        <f ca="1">Dados!B190</f>
        <v>28</v>
      </c>
      <c r="C149">
        <f ca="1">Dados!C190</f>
        <v>38</v>
      </c>
      <c r="D149">
        <f ca="1">Dados!D190</f>
        <v>231</v>
      </c>
      <c r="E149" t="str">
        <f>Dados!E190</f>
        <v>B</v>
      </c>
      <c r="F149">
        <f>Dados!F190</f>
        <v>300</v>
      </c>
      <c r="G149">
        <f ca="1">Dados!G190</f>
        <v>8778</v>
      </c>
      <c r="H149">
        <f ca="1">Dados!H190</f>
        <v>8400</v>
      </c>
      <c r="I149">
        <f ca="1">Dados!I190</f>
        <v>-422.1</v>
      </c>
      <c r="J149">
        <f ca="1">Dados!J190</f>
        <v>1622</v>
      </c>
      <c r="K149">
        <f ca="1">Dados!K190</f>
        <v>1</v>
      </c>
      <c r="L149">
        <f ca="1">Dados!L190</f>
        <v>1.3517793149429118</v>
      </c>
      <c r="M149">
        <f ca="1">Dados!M190</f>
        <v>0</v>
      </c>
      <c r="N149">
        <f ca="1">Dados!N190</f>
        <v>0</v>
      </c>
      <c r="O149">
        <f ca="1">Dados!O190</f>
        <v>1</v>
      </c>
    </row>
    <row r="150" spans="1:15" x14ac:dyDescent="0.25">
      <c r="A150">
        <f>Dados!A191</f>
        <v>49</v>
      </c>
      <c r="B150">
        <f ca="1">Dados!B191</f>
        <v>28</v>
      </c>
      <c r="C150">
        <f ca="1">Dados!C191</f>
        <v>33</v>
      </c>
      <c r="D150">
        <f ca="1">Dados!D191</f>
        <v>362</v>
      </c>
      <c r="E150" t="str">
        <f>Dados!E191</f>
        <v>B</v>
      </c>
      <c r="F150">
        <f>Dados!F191</f>
        <v>300</v>
      </c>
      <c r="G150">
        <f ca="1">Dados!G191</f>
        <v>9900</v>
      </c>
      <c r="H150">
        <f ca="1">Dados!H191</f>
        <v>8400</v>
      </c>
      <c r="I150">
        <f ca="1">Dados!I191</f>
        <v>699.9</v>
      </c>
      <c r="J150">
        <f ca="1">Dados!J191</f>
        <v>0</v>
      </c>
      <c r="K150">
        <f ca="1">Dados!K191</f>
        <v>0</v>
      </c>
      <c r="L150">
        <f ca="1">Dados!L191</f>
        <v>0</v>
      </c>
      <c r="M150">
        <f ca="1">Dados!M191</f>
        <v>0</v>
      </c>
      <c r="N150">
        <f ca="1">Dados!N191</f>
        <v>0</v>
      </c>
      <c r="O150">
        <f ca="1">Dados!O191</f>
        <v>0</v>
      </c>
    </row>
    <row r="151" spans="1:15" x14ac:dyDescent="0.25">
      <c r="A151">
        <f>Dados!A192</f>
        <v>50</v>
      </c>
      <c r="B151">
        <f ca="1">Dados!B192</f>
        <v>20</v>
      </c>
      <c r="C151">
        <f ca="1">Dados!C192</f>
        <v>33</v>
      </c>
      <c r="D151">
        <f ca="1">Dados!D192</f>
        <v>318</v>
      </c>
      <c r="E151" t="str">
        <f>Dados!E192</f>
        <v>B</v>
      </c>
      <c r="F151">
        <f>Dados!F192</f>
        <v>300</v>
      </c>
      <c r="G151">
        <f ca="1">Dados!G192</f>
        <v>9900</v>
      </c>
      <c r="H151">
        <f ca="1">Dados!H192</f>
        <v>6000</v>
      </c>
      <c r="I151">
        <f ca="1">Dados!I192</f>
        <v>3099.9</v>
      </c>
      <c r="J151">
        <f ca="1">Dados!J192</f>
        <v>0</v>
      </c>
      <c r="K151">
        <f ca="1">Dados!K192</f>
        <v>0</v>
      </c>
      <c r="L151">
        <f ca="1">Dados!L192</f>
        <v>0</v>
      </c>
      <c r="M151">
        <f ca="1">Dados!M192</f>
        <v>0</v>
      </c>
      <c r="N151">
        <f ca="1">Dados!N192</f>
        <v>0</v>
      </c>
      <c r="O151">
        <f ca="1">Dados!O192</f>
        <v>0</v>
      </c>
    </row>
    <row r="152" spans="1:15" x14ac:dyDescent="0.25">
      <c r="A152">
        <f>Dados!A193</f>
        <v>51</v>
      </c>
      <c r="B152">
        <f ca="1">Dados!B193</f>
        <v>26</v>
      </c>
      <c r="C152">
        <f ca="1">Dados!C193</f>
        <v>33</v>
      </c>
      <c r="D152">
        <f ca="1">Dados!D193</f>
        <v>354</v>
      </c>
      <c r="E152" t="str">
        <f>Dados!E193</f>
        <v>B</v>
      </c>
      <c r="F152">
        <f>Dados!F193</f>
        <v>300</v>
      </c>
      <c r="G152">
        <f ca="1">Dados!G193</f>
        <v>9900</v>
      </c>
      <c r="H152">
        <f ca="1">Dados!H193</f>
        <v>7800</v>
      </c>
      <c r="I152">
        <f ca="1">Dados!I193</f>
        <v>1299.9000000000001</v>
      </c>
      <c r="J152">
        <f ca="1">Dados!J193</f>
        <v>0</v>
      </c>
      <c r="K152">
        <f ca="1">Dados!K193</f>
        <v>0</v>
      </c>
      <c r="L152">
        <f ca="1">Dados!L193</f>
        <v>0</v>
      </c>
      <c r="M152">
        <f ca="1">Dados!M193</f>
        <v>0</v>
      </c>
      <c r="N152">
        <f ca="1">Dados!N193</f>
        <v>0</v>
      </c>
      <c r="O152">
        <f ca="1">Dados!O193</f>
        <v>0</v>
      </c>
    </row>
    <row r="153" spans="1:15" x14ac:dyDescent="0.25">
      <c r="A153">
        <f>Dados!A194</f>
        <v>52</v>
      </c>
      <c r="B153">
        <f ca="1">Dados!B194</f>
        <v>21</v>
      </c>
      <c r="C153">
        <f ca="1">Dados!C194</f>
        <v>38</v>
      </c>
      <c r="D153">
        <f ca="1">Dados!D194</f>
        <v>243</v>
      </c>
      <c r="E153" t="str">
        <f>Dados!E194</f>
        <v>B</v>
      </c>
      <c r="F153">
        <f>Dados!F194</f>
        <v>300</v>
      </c>
      <c r="G153">
        <f ca="1">Dados!G194</f>
        <v>9234</v>
      </c>
      <c r="H153">
        <f ca="1">Dados!H194</f>
        <v>6300</v>
      </c>
      <c r="I153">
        <f ca="1">Dados!I194</f>
        <v>2133.9</v>
      </c>
      <c r="J153">
        <f ca="1">Dados!J194</f>
        <v>466</v>
      </c>
      <c r="K153">
        <f ca="1">Dados!K194</f>
        <v>0</v>
      </c>
      <c r="L153">
        <f ca="1">Dados!L194</f>
        <v>0.17923766298703794</v>
      </c>
      <c r="M153">
        <f ca="1">Dados!M194</f>
        <v>1</v>
      </c>
      <c r="N153">
        <f ca="1">Dados!N194</f>
        <v>0</v>
      </c>
      <c r="O153">
        <f ca="1">Dados!O194</f>
        <v>1</v>
      </c>
    </row>
    <row r="154" spans="1:15" x14ac:dyDescent="0.25">
      <c r="A154">
        <f>Dados!A195</f>
        <v>53</v>
      </c>
      <c r="B154">
        <f ca="1">Dados!B195</f>
        <v>30</v>
      </c>
      <c r="C154">
        <f ca="1">Dados!C195</f>
        <v>32</v>
      </c>
      <c r="D154">
        <f ca="1">Dados!D195</f>
        <v>385</v>
      </c>
      <c r="E154" t="str">
        <f>Dados!E195</f>
        <v>B</v>
      </c>
      <c r="F154">
        <f>Dados!F195</f>
        <v>300</v>
      </c>
      <c r="G154">
        <f ca="1">Dados!G195</f>
        <v>9600</v>
      </c>
      <c r="H154">
        <f ca="1">Dados!H195</f>
        <v>9000</v>
      </c>
      <c r="I154">
        <f ca="1">Dados!I195</f>
        <v>-200.10000000000002</v>
      </c>
      <c r="J154">
        <f ca="1">Dados!J195</f>
        <v>0</v>
      </c>
      <c r="K154">
        <f ca="1">Dados!K195</f>
        <v>0</v>
      </c>
      <c r="L154">
        <f ca="1">Dados!L195</f>
        <v>0</v>
      </c>
      <c r="M154">
        <f ca="1">Dados!M195</f>
        <v>0</v>
      </c>
      <c r="N154">
        <f ca="1">Dados!N195</f>
        <v>0</v>
      </c>
      <c r="O154">
        <f ca="1">Dados!O195</f>
        <v>0</v>
      </c>
    </row>
    <row r="155" spans="1:15" x14ac:dyDescent="0.25">
      <c r="A155">
        <f>Dados!A196</f>
        <v>54</v>
      </c>
      <c r="B155">
        <f ca="1">Dados!B196</f>
        <v>23</v>
      </c>
      <c r="C155">
        <f ca="1">Dados!C196</f>
        <v>34</v>
      </c>
      <c r="D155">
        <f ca="1">Dados!D196</f>
        <v>256</v>
      </c>
      <c r="E155" t="str">
        <f>Dados!E196</f>
        <v>B</v>
      </c>
      <c r="F155">
        <f>Dados!F196</f>
        <v>300</v>
      </c>
      <c r="G155">
        <f ca="1">Dados!G196</f>
        <v>8704</v>
      </c>
      <c r="H155">
        <f ca="1">Dados!H196</f>
        <v>6900</v>
      </c>
      <c r="I155">
        <f ca="1">Dados!I196</f>
        <v>1003.9</v>
      </c>
      <c r="J155">
        <f ca="1">Dados!J196</f>
        <v>396.00000000000011</v>
      </c>
      <c r="K155">
        <f ca="1">Dados!K196</f>
        <v>0</v>
      </c>
      <c r="L155">
        <f ca="1">Dados!L196</f>
        <v>0.28287734838202733</v>
      </c>
      <c r="M155">
        <f ca="1">Dados!M196</f>
        <v>0</v>
      </c>
      <c r="N155">
        <f ca="1">Dados!N196</f>
        <v>0</v>
      </c>
      <c r="O155">
        <f ca="1">Dados!O196</f>
        <v>0</v>
      </c>
    </row>
    <row r="156" spans="1:15" x14ac:dyDescent="0.25">
      <c r="A156">
        <f>Dados!A197</f>
        <v>55</v>
      </c>
      <c r="B156">
        <f ca="1">Dados!B197</f>
        <v>20</v>
      </c>
      <c r="C156">
        <f ca="1">Dados!C197</f>
        <v>30</v>
      </c>
      <c r="D156">
        <f ca="1">Dados!D197</f>
        <v>251</v>
      </c>
      <c r="E156" t="str">
        <f>Dados!E197</f>
        <v>B</v>
      </c>
      <c r="F156">
        <f>Dados!F197</f>
        <v>300</v>
      </c>
      <c r="G156">
        <f ca="1">Dados!G197</f>
        <v>7530</v>
      </c>
      <c r="H156">
        <f ca="1">Dados!H197</f>
        <v>6000</v>
      </c>
      <c r="I156">
        <f ca="1">Dados!I197</f>
        <v>729.9</v>
      </c>
      <c r="J156">
        <f ca="1">Dados!J197</f>
        <v>470.00000000000011</v>
      </c>
      <c r="K156">
        <f ca="1">Dados!K197</f>
        <v>0</v>
      </c>
      <c r="L156">
        <f ca="1">Dados!L197</f>
        <v>0.39169930827568972</v>
      </c>
      <c r="M156">
        <f ca="1">Dados!M197</f>
        <v>0</v>
      </c>
      <c r="N156">
        <f ca="1">Dados!N197</f>
        <v>0</v>
      </c>
      <c r="O156">
        <f ca="1">Dados!O197</f>
        <v>0</v>
      </c>
    </row>
    <row r="157" spans="1:15" x14ac:dyDescent="0.25">
      <c r="A157">
        <f>Dados!A198</f>
        <v>56</v>
      </c>
      <c r="B157">
        <f ca="1">Dados!B198</f>
        <v>23</v>
      </c>
      <c r="C157">
        <f ca="1">Dados!C198</f>
        <v>34</v>
      </c>
      <c r="D157">
        <f ca="1">Dados!D198</f>
        <v>270</v>
      </c>
      <c r="E157" t="str">
        <f>Dados!E198</f>
        <v>B</v>
      </c>
      <c r="F157">
        <f>Dados!F198</f>
        <v>300</v>
      </c>
      <c r="G157">
        <f ca="1">Dados!G198</f>
        <v>9180</v>
      </c>
      <c r="H157">
        <f ca="1">Dados!H198</f>
        <v>6900</v>
      </c>
      <c r="I157">
        <f ca="1">Dados!I198</f>
        <v>1479.9</v>
      </c>
      <c r="J157">
        <f ca="1">Dados!J198</f>
        <v>0</v>
      </c>
      <c r="K157">
        <f ca="1">Dados!K198</f>
        <v>0</v>
      </c>
      <c r="L157">
        <f ca="1">Dados!L198</f>
        <v>0</v>
      </c>
      <c r="M157">
        <f ca="1">Dados!M198</f>
        <v>0</v>
      </c>
      <c r="N157">
        <f ca="1">Dados!N198</f>
        <v>0</v>
      </c>
      <c r="O157">
        <f ca="1">Dados!O198</f>
        <v>0</v>
      </c>
    </row>
    <row r="158" spans="1:15" x14ac:dyDescent="0.25">
      <c r="A158">
        <f>Dados!A199</f>
        <v>57</v>
      </c>
      <c r="B158">
        <f ca="1">Dados!B199</f>
        <v>24</v>
      </c>
      <c r="C158">
        <f ca="1">Dados!C199</f>
        <v>33</v>
      </c>
      <c r="D158">
        <f ca="1">Dados!D199</f>
        <v>234</v>
      </c>
      <c r="E158" t="str">
        <f>Dados!E199</f>
        <v>B</v>
      </c>
      <c r="F158">
        <f>Dados!F199</f>
        <v>300</v>
      </c>
      <c r="G158">
        <f ca="1">Dados!G199</f>
        <v>7722</v>
      </c>
      <c r="H158">
        <f ca="1">Dados!H199</f>
        <v>7200</v>
      </c>
      <c r="I158">
        <f ca="1">Dados!I199</f>
        <v>-278.10000000000002</v>
      </c>
      <c r="J158">
        <f ca="1">Dados!J199</f>
        <v>1278</v>
      </c>
      <c r="K158">
        <f ca="1">Dados!K199</f>
        <v>1</v>
      </c>
      <c r="L158">
        <f ca="1">Dados!L199</f>
        <v>1.2781278127812781</v>
      </c>
      <c r="M158">
        <f ca="1">Dados!M199</f>
        <v>0</v>
      </c>
      <c r="N158">
        <f ca="1">Dados!N199</f>
        <v>0</v>
      </c>
      <c r="O158">
        <f ca="1">Dados!O199</f>
        <v>1</v>
      </c>
    </row>
    <row r="159" spans="1:15" x14ac:dyDescent="0.25">
      <c r="A159">
        <f>Dados!A200</f>
        <v>58</v>
      </c>
      <c r="B159">
        <f ca="1">Dados!B200</f>
        <v>24</v>
      </c>
      <c r="C159">
        <f ca="1">Dados!C200</f>
        <v>36</v>
      </c>
      <c r="D159">
        <f ca="1">Dados!D200</f>
        <v>236</v>
      </c>
      <c r="E159" t="str">
        <f>Dados!E200</f>
        <v>B</v>
      </c>
      <c r="F159">
        <f>Dados!F200</f>
        <v>300</v>
      </c>
      <c r="G159">
        <f ca="1">Dados!G200</f>
        <v>8496</v>
      </c>
      <c r="H159">
        <f ca="1">Dados!H200</f>
        <v>7200</v>
      </c>
      <c r="I159">
        <f ca="1">Dados!I200</f>
        <v>495.9</v>
      </c>
      <c r="J159">
        <f ca="1">Dados!J200</f>
        <v>1104</v>
      </c>
      <c r="K159">
        <f ca="1">Dados!K200</f>
        <v>1</v>
      </c>
      <c r="L159">
        <f ca="1">Dados!L200</f>
        <v>0.69004312769548093</v>
      </c>
      <c r="M159">
        <f ca="1">Dados!M200</f>
        <v>0</v>
      </c>
      <c r="N159">
        <f ca="1">Dados!N200</f>
        <v>0</v>
      </c>
      <c r="O159">
        <f ca="1">Dados!O200</f>
        <v>1</v>
      </c>
    </row>
    <row r="160" spans="1:15" x14ac:dyDescent="0.25">
      <c r="A160">
        <f>Dados!A201</f>
        <v>59</v>
      </c>
      <c r="B160">
        <f ca="1">Dados!B201</f>
        <v>27</v>
      </c>
      <c r="C160">
        <f ca="1">Dados!C201</f>
        <v>37</v>
      </c>
      <c r="D160">
        <f ca="1">Dados!D201</f>
        <v>389</v>
      </c>
      <c r="E160" t="str">
        <f>Dados!E201</f>
        <v>B</v>
      </c>
      <c r="F160">
        <f>Dados!F201</f>
        <v>300</v>
      </c>
      <c r="G160">
        <f ca="1">Dados!G201</f>
        <v>11100</v>
      </c>
      <c r="H160">
        <f ca="1">Dados!H201</f>
        <v>8100</v>
      </c>
      <c r="I160">
        <f ca="1">Dados!I201</f>
        <v>2199.9</v>
      </c>
      <c r="J160">
        <f ca="1">Dados!J201</f>
        <v>593</v>
      </c>
      <c r="K160">
        <f ca="1">Dados!K201</f>
        <v>0</v>
      </c>
      <c r="L160">
        <f ca="1">Dados!L201</f>
        <v>0.21232410755845177</v>
      </c>
      <c r="M160">
        <f ca="1">Dados!M201</f>
        <v>1</v>
      </c>
      <c r="N160">
        <f ca="1">Dados!N201</f>
        <v>1</v>
      </c>
      <c r="O160">
        <f ca="1">Dados!O201</f>
        <v>0</v>
      </c>
    </row>
    <row r="161" spans="1:15" x14ac:dyDescent="0.25">
      <c r="A161">
        <f>Dados!A202</f>
        <v>60</v>
      </c>
      <c r="B161">
        <f ca="1">Dados!B202</f>
        <v>20</v>
      </c>
      <c r="C161">
        <f ca="1">Dados!C202</f>
        <v>32</v>
      </c>
      <c r="D161">
        <f ca="1">Dados!D202</f>
        <v>370</v>
      </c>
      <c r="E161" t="str">
        <f>Dados!E202</f>
        <v>B</v>
      </c>
      <c r="F161">
        <f>Dados!F202</f>
        <v>300</v>
      </c>
      <c r="G161">
        <f ca="1">Dados!G202</f>
        <v>9600</v>
      </c>
      <c r="H161">
        <f ca="1">Dados!H202</f>
        <v>6000</v>
      </c>
      <c r="I161">
        <f ca="1">Dados!I202</f>
        <v>2799.9</v>
      </c>
      <c r="J161">
        <f ca="1">Dados!J202</f>
        <v>240</v>
      </c>
      <c r="K161">
        <f ca="1">Dados!K202</f>
        <v>0</v>
      </c>
      <c r="L161">
        <f ca="1">Dados!L202</f>
        <v>7.8949965459390106E-2</v>
      </c>
      <c r="M161">
        <f ca="1">Dados!M202</f>
        <v>0</v>
      </c>
      <c r="N161">
        <f ca="1">Dados!N202</f>
        <v>0</v>
      </c>
      <c r="O161">
        <f ca="1">Dados!O202</f>
        <v>0</v>
      </c>
    </row>
    <row r="162" spans="1:15" x14ac:dyDescent="0.25">
      <c r="A162">
        <f>Dados!A203</f>
        <v>61</v>
      </c>
      <c r="B162">
        <f ca="1">Dados!B203</f>
        <v>27</v>
      </c>
      <c r="C162">
        <f ca="1">Dados!C203</f>
        <v>33</v>
      </c>
      <c r="D162">
        <f ca="1">Dados!D203</f>
        <v>240</v>
      </c>
      <c r="E162" t="str">
        <f>Dados!E203</f>
        <v>B</v>
      </c>
      <c r="F162">
        <f>Dados!F203</f>
        <v>300</v>
      </c>
      <c r="G162">
        <f ca="1">Dados!G203</f>
        <v>7920</v>
      </c>
      <c r="H162">
        <f ca="1">Dados!H203</f>
        <v>8100</v>
      </c>
      <c r="I162">
        <f ca="1">Dados!I203</f>
        <v>-980.1</v>
      </c>
      <c r="J162">
        <f ca="1">Dados!J203</f>
        <v>1380</v>
      </c>
      <c r="K162">
        <f ca="1">Dados!K203</f>
        <v>1</v>
      </c>
      <c r="L162">
        <f ca="1">Dados!L203</f>
        <v>3.45086271567892</v>
      </c>
      <c r="M162">
        <f ca="1">Dados!M203</f>
        <v>0</v>
      </c>
      <c r="N162">
        <f ca="1">Dados!N203</f>
        <v>0</v>
      </c>
      <c r="O162">
        <f ca="1">Dados!O203</f>
        <v>1</v>
      </c>
    </row>
    <row r="163" spans="1:15" x14ac:dyDescent="0.25">
      <c r="A163">
        <f>Dados!A204</f>
        <v>62</v>
      </c>
      <c r="B163">
        <f ca="1">Dados!B204</f>
        <v>28</v>
      </c>
      <c r="C163">
        <f ca="1">Dados!C204</f>
        <v>37</v>
      </c>
      <c r="D163">
        <f ca="1">Dados!D204</f>
        <v>394</v>
      </c>
      <c r="E163" t="str">
        <f>Dados!E204</f>
        <v>B</v>
      </c>
      <c r="F163">
        <f>Dados!F204</f>
        <v>300</v>
      </c>
      <c r="G163">
        <f ca="1">Dados!G204</f>
        <v>11100</v>
      </c>
      <c r="H163">
        <f ca="1">Dados!H204</f>
        <v>8400</v>
      </c>
      <c r="I163">
        <f ca="1">Dados!I204</f>
        <v>1899.9</v>
      </c>
      <c r="J163">
        <f ca="1">Dados!J204</f>
        <v>678</v>
      </c>
      <c r="K163">
        <f ca="1">Dados!K204</f>
        <v>0</v>
      </c>
      <c r="L163">
        <f ca="1">Dados!L204</f>
        <v>0.26300477132549749</v>
      </c>
      <c r="M163">
        <f ca="1">Dados!M204</f>
        <v>1</v>
      </c>
      <c r="N163">
        <f ca="1">Dados!N204</f>
        <v>1</v>
      </c>
      <c r="O163">
        <f ca="1">Dados!O204</f>
        <v>0</v>
      </c>
    </row>
    <row r="164" spans="1:15" x14ac:dyDescent="0.25">
      <c r="A164">
        <f>Dados!A205</f>
        <v>63</v>
      </c>
      <c r="B164">
        <f ca="1">Dados!B205</f>
        <v>30</v>
      </c>
      <c r="C164">
        <f ca="1">Dados!C205</f>
        <v>39</v>
      </c>
      <c r="D164">
        <f ca="1">Dados!D205</f>
        <v>267</v>
      </c>
      <c r="E164" t="str">
        <f>Dados!E205</f>
        <v>B</v>
      </c>
      <c r="F164">
        <f>Dados!F205</f>
        <v>300</v>
      </c>
      <c r="G164">
        <f ca="1">Dados!G205</f>
        <v>10413</v>
      </c>
      <c r="H164">
        <f ca="1">Dados!H205</f>
        <v>9000</v>
      </c>
      <c r="I164">
        <f ca="1">Dados!I205</f>
        <v>612.9</v>
      </c>
      <c r="J164">
        <f ca="1">Dados!J205</f>
        <v>387</v>
      </c>
      <c r="K164">
        <f ca="1">Dados!K205</f>
        <v>0</v>
      </c>
      <c r="L164">
        <f ca="1">Dados!L205</f>
        <v>0.38703870387038702</v>
      </c>
      <c r="M164">
        <f ca="1">Dados!M205</f>
        <v>0</v>
      </c>
      <c r="N164">
        <f ca="1">Dados!N205</f>
        <v>0</v>
      </c>
      <c r="O164">
        <f ca="1">Dados!O205</f>
        <v>0</v>
      </c>
    </row>
    <row r="165" spans="1:15" x14ac:dyDescent="0.25">
      <c r="A165">
        <f>Dados!A206</f>
        <v>64</v>
      </c>
      <c r="B165">
        <f ca="1">Dados!B206</f>
        <v>28</v>
      </c>
      <c r="C165">
        <f ca="1">Dados!C206</f>
        <v>32</v>
      </c>
      <c r="D165">
        <f ca="1">Dados!D206</f>
        <v>321</v>
      </c>
      <c r="E165" t="str">
        <f>Dados!E206</f>
        <v>B</v>
      </c>
      <c r="F165">
        <f>Dados!F206</f>
        <v>300</v>
      </c>
      <c r="G165">
        <f ca="1">Dados!G206</f>
        <v>9600</v>
      </c>
      <c r="H165">
        <f ca="1">Dados!H206</f>
        <v>8400</v>
      </c>
      <c r="I165">
        <f ca="1">Dados!I206</f>
        <v>399.9</v>
      </c>
      <c r="J165">
        <f ca="1">Dados!J206</f>
        <v>0</v>
      </c>
      <c r="K165">
        <f ca="1">Dados!K206</f>
        <v>0</v>
      </c>
      <c r="L165">
        <f ca="1">Dados!L206</f>
        <v>0</v>
      </c>
      <c r="M165">
        <f ca="1">Dados!M206</f>
        <v>0</v>
      </c>
      <c r="N165">
        <f ca="1">Dados!N206</f>
        <v>0</v>
      </c>
      <c r="O165">
        <f ca="1">Dados!O206</f>
        <v>0</v>
      </c>
    </row>
    <row r="166" spans="1:15" x14ac:dyDescent="0.25">
      <c r="A166">
        <f>Dados!A207</f>
        <v>65</v>
      </c>
      <c r="B166">
        <f ca="1">Dados!B207</f>
        <v>30</v>
      </c>
      <c r="C166">
        <f ca="1">Dados!C207</f>
        <v>40</v>
      </c>
      <c r="D166">
        <f ca="1">Dados!D207</f>
        <v>217</v>
      </c>
      <c r="E166" t="str">
        <f>Dados!E207</f>
        <v>B</v>
      </c>
      <c r="F166">
        <f>Dados!F207</f>
        <v>300</v>
      </c>
      <c r="G166">
        <f ca="1">Dados!G207</f>
        <v>8680</v>
      </c>
      <c r="H166">
        <f ca="1">Dados!H207</f>
        <v>9000</v>
      </c>
      <c r="I166">
        <f ca="1">Dados!I207</f>
        <v>-1120.0999999999999</v>
      </c>
      <c r="J166">
        <f ca="1">Dados!J207</f>
        <v>2320</v>
      </c>
      <c r="K166">
        <f ca="1">Dados!K207</f>
        <v>1</v>
      </c>
      <c r="L166">
        <f ca="1">Dados!L207</f>
        <v>1.9334944578714892</v>
      </c>
      <c r="M166">
        <f ca="1">Dados!M207</f>
        <v>0</v>
      </c>
      <c r="N166">
        <f ca="1">Dados!N207</f>
        <v>0</v>
      </c>
      <c r="O166">
        <f ca="1">Dados!O207</f>
        <v>1</v>
      </c>
    </row>
    <row r="167" spans="1:15" x14ac:dyDescent="0.25">
      <c r="A167">
        <f>Dados!A208</f>
        <v>66</v>
      </c>
      <c r="B167">
        <f ca="1">Dados!B208</f>
        <v>22</v>
      </c>
      <c r="C167">
        <f ca="1">Dados!C208</f>
        <v>40</v>
      </c>
      <c r="D167">
        <f ca="1">Dados!D208</f>
        <v>275</v>
      </c>
      <c r="E167" t="str">
        <f>Dados!E208</f>
        <v>B</v>
      </c>
      <c r="F167">
        <f>Dados!F208</f>
        <v>300</v>
      </c>
      <c r="G167">
        <f ca="1">Dados!G208</f>
        <v>11000</v>
      </c>
      <c r="H167">
        <f ca="1">Dados!H208</f>
        <v>6600</v>
      </c>
      <c r="I167">
        <f ca="1">Dados!I208</f>
        <v>3599.9</v>
      </c>
      <c r="J167">
        <f ca="1">Dados!J208</f>
        <v>0</v>
      </c>
      <c r="K167">
        <f ca="1">Dados!K208</f>
        <v>0</v>
      </c>
      <c r="L167">
        <f ca="1">Dados!L208</f>
        <v>0</v>
      </c>
      <c r="M167">
        <f ca="1">Dados!M208</f>
        <v>0</v>
      </c>
      <c r="N167">
        <f ca="1">Dados!N208</f>
        <v>0</v>
      </c>
      <c r="O167">
        <f ca="1">Dados!O208</f>
        <v>0</v>
      </c>
    </row>
    <row r="168" spans="1:15" x14ac:dyDescent="0.25">
      <c r="A168">
        <f>Dados!A209</f>
        <v>67</v>
      </c>
      <c r="B168">
        <f ca="1">Dados!B209</f>
        <v>29</v>
      </c>
      <c r="C168">
        <f ca="1">Dados!C209</f>
        <v>37</v>
      </c>
      <c r="D168">
        <f ca="1">Dados!D209</f>
        <v>217</v>
      </c>
      <c r="E168" t="str">
        <f>Dados!E209</f>
        <v>B</v>
      </c>
      <c r="F168">
        <f>Dados!F209</f>
        <v>300</v>
      </c>
      <c r="G168">
        <f ca="1">Dados!G209</f>
        <v>8029</v>
      </c>
      <c r="H168">
        <f ca="1">Dados!H209</f>
        <v>8700</v>
      </c>
      <c r="I168">
        <f ca="1">Dados!I209</f>
        <v>-1471.1</v>
      </c>
      <c r="J168">
        <f ca="1">Dados!J209</f>
        <v>2271</v>
      </c>
      <c r="K168">
        <f ca="1">Dados!K209</f>
        <v>1</v>
      </c>
      <c r="L168">
        <f ca="1">Dados!L209</f>
        <v>2.8391048881110139</v>
      </c>
      <c r="M168">
        <f ca="1">Dados!M209</f>
        <v>0</v>
      </c>
      <c r="N168">
        <f ca="1">Dados!N209</f>
        <v>0</v>
      </c>
      <c r="O168">
        <f ca="1">Dados!O209</f>
        <v>1</v>
      </c>
    </row>
    <row r="169" spans="1:15" x14ac:dyDescent="0.25">
      <c r="A169">
        <f>Dados!A210</f>
        <v>68</v>
      </c>
      <c r="B169">
        <f ca="1">Dados!B210</f>
        <v>28</v>
      </c>
      <c r="C169">
        <f ca="1">Dados!C210</f>
        <v>31</v>
      </c>
      <c r="D169">
        <f ca="1">Dados!D210</f>
        <v>251</v>
      </c>
      <c r="E169" t="str">
        <f>Dados!E210</f>
        <v>B</v>
      </c>
      <c r="F169">
        <f>Dados!F210</f>
        <v>300</v>
      </c>
      <c r="G169">
        <f ca="1">Dados!G210</f>
        <v>7781</v>
      </c>
      <c r="H169">
        <f ca="1">Dados!H210</f>
        <v>8400</v>
      </c>
      <c r="I169">
        <f ca="1">Dados!I210</f>
        <v>-1419.1</v>
      </c>
      <c r="J169">
        <f ca="1">Dados!J210</f>
        <v>1219</v>
      </c>
      <c r="K169">
        <f ca="1">Dados!K210</f>
        <v>1</v>
      </c>
      <c r="L169">
        <f ca="1">Dados!L210</f>
        <v>6.0919540229885047</v>
      </c>
      <c r="M169">
        <f ca="1">Dados!M210</f>
        <v>0</v>
      </c>
      <c r="N169">
        <f ca="1">Dados!N210</f>
        <v>0</v>
      </c>
      <c r="O169">
        <f ca="1">Dados!O210</f>
        <v>0</v>
      </c>
    </row>
    <row r="170" spans="1:15" x14ac:dyDescent="0.25">
      <c r="A170">
        <f>Dados!A211</f>
        <v>69</v>
      </c>
      <c r="B170">
        <f ca="1">Dados!B211</f>
        <v>23</v>
      </c>
      <c r="C170">
        <f ca="1">Dados!C211</f>
        <v>38</v>
      </c>
      <c r="D170">
        <f ca="1">Dados!D211</f>
        <v>265</v>
      </c>
      <c r="E170" t="str">
        <f>Dados!E211</f>
        <v>B</v>
      </c>
      <c r="F170">
        <f>Dados!F211</f>
        <v>300</v>
      </c>
      <c r="G170">
        <f ca="1">Dados!G211</f>
        <v>10070</v>
      </c>
      <c r="H170">
        <f ca="1">Dados!H211</f>
        <v>6900</v>
      </c>
      <c r="I170">
        <f ca="1">Dados!I211</f>
        <v>2369.9</v>
      </c>
      <c r="J170">
        <f ca="1">Dados!J211</f>
        <v>0</v>
      </c>
      <c r="K170">
        <f ca="1">Dados!K211</f>
        <v>0</v>
      </c>
      <c r="L170">
        <f ca="1">Dados!L211</f>
        <v>0</v>
      </c>
      <c r="M170">
        <f ca="1">Dados!M211</f>
        <v>0</v>
      </c>
      <c r="N170">
        <f ca="1">Dados!N211</f>
        <v>0</v>
      </c>
      <c r="O170">
        <f ca="1">Dados!O211</f>
        <v>0</v>
      </c>
    </row>
    <row r="171" spans="1:15" x14ac:dyDescent="0.25">
      <c r="A171">
        <f>Dados!A212</f>
        <v>70</v>
      </c>
      <c r="B171">
        <f ca="1">Dados!B212</f>
        <v>26</v>
      </c>
      <c r="C171">
        <f ca="1">Dados!C212</f>
        <v>32</v>
      </c>
      <c r="D171">
        <f ca="1">Dados!D212</f>
        <v>311</v>
      </c>
      <c r="E171" t="str">
        <f>Dados!E212</f>
        <v>B</v>
      </c>
      <c r="F171">
        <f>Dados!F212</f>
        <v>300</v>
      </c>
      <c r="G171">
        <f ca="1">Dados!G212</f>
        <v>9600</v>
      </c>
      <c r="H171">
        <f ca="1">Dados!H212</f>
        <v>7800</v>
      </c>
      <c r="I171">
        <f ca="1">Dados!I212</f>
        <v>999.9</v>
      </c>
      <c r="J171">
        <f ca="1">Dados!J212</f>
        <v>0</v>
      </c>
      <c r="K171">
        <f ca="1">Dados!K212</f>
        <v>0</v>
      </c>
      <c r="L171">
        <f ca="1">Dados!L212</f>
        <v>0</v>
      </c>
      <c r="M171">
        <f ca="1">Dados!M212</f>
        <v>0</v>
      </c>
      <c r="N171">
        <f ca="1">Dados!N212</f>
        <v>0</v>
      </c>
      <c r="O171">
        <f ca="1">Dados!O212</f>
        <v>0</v>
      </c>
    </row>
    <row r="172" spans="1:15" x14ac:dyDescent="0.25">
      <c r="A172">
        <f>Dados!A213</f>
        <v>71</v>
      </c>
      <c r="B172">
        <f ca="1">Dados!B213</f>
        <v>25</v>
      </c>
      <c r="C172">
        <f ca="1">Dados!C213</f>
        <v>39</v>
      </c>
      <c r="D172">
        <f ca="1">Dados!D213</f>
        <v>337</v>
      </c>
      <c r="E172" t="str">
        <f>Dados!E213</f>
        <v>B</v>
      </c>
      <c r="F172">
        <f>Dados!F213</f>
        <v>300</v>
      </c>
      <c r="G172">
        <f ca="1">Dados!G213</f>
        <v>11700</v>
      </c>
      <c r="H172">
        <f ca="1">Dados!H213</f>
        <v>7500</v>
      </c>
      <c r="I172">
        <f ca="1">Dados!I213</f>
        <v>3399.9</v>
      </c>
      <c r="J172">
        <f ca="1">Dados!J213</f>
        <v>0</v>
      </c>
      <c r="K172">
        <f ca="1">Dados!K213</f>
        <v>0</v>
      </c>
      <c r="L172">
        <f ca="1">Dados!L213</f>
        <v>0</v>
      </c>
      <c r="M172">
        <f ca="1">Dados!M213</f>
        <v>1</v>
      </c>
      <c r="N172">
        <f ca="1">Dados!N213</f>
        <v>0</v>
      </c>
      <c r="O172">
        <f ca="1">Dados!O213</f>
        <v>0</v>
      </c>
    </row>
    <row r="173" spans="1:15" x14ac:dyDescent="0.25">
      <c r="A173">
        <f>Dados!A214</f>
        <v>72</v>
      </c>
      <c r="B173">
        <f ca="1">Dados!B214</f>
        <v>28</v>
      </c>
      <c r="C173">
        <f ca="1">Dados!C214</f>
        <v>38</v>
      </c>
      <c r="D173">
        <f ca="1">Dados!D214</f>
        <v>350</v>
      </c>
      <c r="E173" t="str">
        <f>Dados!E214</f>
        <v>B</v>
      </c>
      <c r="F173">
        <f>Dados!F214</f>
        <v>300</v>
      </c>
      <c r="G173">
        <f ca="1">Dados!G214</f>
        <v>11400</v>
      </c>
      <c r="H173">
        <f ca="1">Dados!H214</f>
        <v>8400</v>
      </c>
      <c r="I173">
        <f ca="1">Dados!I214</f>
        <v>2199.9</v>
      </c>
      <c r="J173">
        <f ca="1">Dados!J214</f>
        <v>0</v>
      </c>
      <c r="K173">
        <f ca="1">Dados!K214</f>
        <v>0</v>
      </c>
      <c r="L173">
        <f ca="1">Dados!L214</f>
        <v>0</v>
      </c>
      <c r="M173">
        <f ca="1">Dados!M214</f>
        <v>1</v>
      </c>
      <c r="N173">
        <f ca="1">Dados!N214</f>
        <v>1</v>
      </c>
      <c r="O173">
        <f ca="1">Dados!O214</f>
        <v>0</v>
      </c>
    </row>
    <row r="174" spans="1:15" x14ac:dyDescent="0.25">
      <c r="A174">
        <f>Dados!A215</f>
        <v>73</v>
      </c>
      <c r="B174">
        <f ca="1">Dados!B215</f>
        <v>28</v>
      </c>
      <c r="C174">
        <f ca="1">Dados!C215</f>
        <v>35</v>
      </c>
      <c r="D174">
        <f ca="1">Dados!D215</f>
        <v>312</v>
      </c>
      <c r="E174" t="str">
        <f>Dados!E215</f>
        <v>B</v>
      </c>
      <c r="F174">
        <f>Dados!F215</f>
        <v>300</v>
      </c>
      <c r="G174">
        <f ca="1">Dados!G215</f>
        <v>10500</v>
      </c>
      <c r="H174">
        <f ca="1">Dados!H215</f>
        <v>8400</v>
      </c>
      <c r="I174">
        <f ca="1">Dados!I215</f>
        <v>1299.9000000000001</v>
      </c>
      <c r="J174">
        <f ca="1">Dados!J215</f>
        <v>0</v>
      </c>
      <c r="K174">
        <f ca="1">Dados!K215</f>
        <v>0</v>
      </c>
      <c r="L174">
        <f ca="1">Dados!L215</f>
        <v>0</v>
      </c>
      <c r="M174">
        <f ca="1">Dados!M215</f>
        <v>1</v>
      </c>
      <c r="N174">
        <f ca="1">Dados!N215</f>
        <v>0</v>
      </c>
      <c r="O174">
        <f ca="1">Dados!O215</f>
        <v>0</v>
      </c>
    </row>
    <row r="175" spans="1:15" x14ac:dyDescent="0.25">
      <c r="A175">
        <f>Dados!A216</f>
        <v>74</v>
      </c>
      <c r="B175">
        <f ca="1">Dados!B216</f>
        <v>29</v>
      </c>
      <c r="C175">
        <f ca="1">Dados!C216</f>
        <v>32</v>
      </c>
      <c r="D175">
        <f ca="1">Dados!D216</f>
        <v>295</v>
      </c>
      <c r="E175" t="str">
        <f>Dados!E216</f>
        <v>B</v>
      </c>
      <c r="F175">
        <f>Dados!F216</f>
        <v>300</v>
      </c>
      <c r="G175">
        <f ca="1">Dados!G216</f>
        <v>9440</v>
      </c>
      <c r="H175">
        <f ca="1">Dados!H216</f>
        <v>8700</v>
      </c>
      <c r="I175">
        <f ca="1">Dados!I216</f>
        <v>-60.100000000000023</v>
      </c>
      <c r="J175">
        <f ca="1">Dados!J216</f>
        <v>0</v>
      </c>
      <c r="K175">
        <f ca="1">Dados!K216</f>
        <v>0</v>
      </c>
      <c r="L175">
        <f ca="1">Dados!L216</f>
        <v>0</v>
      </c>
      <c r="M175">
        <f ca="1">Dados!M216</f>
        <v>0</v>
      </c>
      <c r="N175">
        <f ca="1">Dados!N216</f>
        <v>0</v>
      </c>
      <c r="O175">
        <f ca="1">Dados!O216</f>
        <v>0</v>
      </c>
    </row>
    <row r="176" spans="1:15" x14ac:dyDescent="0.25">
      <c r="A176">
        <f>Dados!A217</f>
        <v>75</v>
      </c>
      <c r="B176">
        <f ca="1">Dados!B217</f>
        <v>24</v>
      </c>
      <c r="C176">
        <f ca="1">Dados!C217</f>
        <v>34</v>
      </c>
      <c r="D176">
        <f ca="1">Dados!D217</f>
        <v>338</v>
      </c>
      <c r="E176" t="str">
        <f>Dados!E217</f>
        <v>B</v>
      </c>
      <c r="F176">
        <f>Dados!F217</f>
        <v>300</v>
      </c>
      <c r="G176">
        <f ca="1">Dados!G217</f>
        <v>10200</v>
      </c>
      <c r="H176">
        <f ca="1">Dados!H217</f>
        <v>7200</v>
      </c>
      <c r="I176">
        <f ca="1">Dados!I217</f>
        <v>2199.9</v>
      </c>
      <c r="J176">
        <f ca="1">Dados!J217</f>
        <v>0</v>
      </c>
      <c r="K176">
        <f ca="1">Dados!K217</f>
        <v>0</v>
      </c>
      <c r="L176">
        <f ca="1">Dados!L217</f>
        <v>0</v>
      </c>
      <c r="M176">
        <f ca="1">Dados!M217</f>
        <v>0</v>
      </c>
      <c r="N176">
        <f ca="1">Dados!N217</f>
        <v>0</v>
      </c>
      <c r="O176">
        <f ca="1">Dados!O217</f>
        <v>0</v>
      </c>
    </row>
    <row r="177" spans="1:15" x14ac:dyDescent="0.25">
      <c r="A177">
        <f>Dados!A218</f>
        <v>76</v>
      </c>
      <c r="B177">
        <f ca="1">Dados!B218</f>
        <v>22</v>
      </c>
      <c r="C177">
        <f ca="1">Dados!C218</f>
        <v>34</v>
      </c>
      <c r="D177">
        <f ca="1">Dados!D218</f>
        <v>330</v>
      </c>
      <c r="E177" t="str">
        <f>Dados!E218</f>
        <v>B</v>
      </c>
      <c r="F177">
        <f>Dados!F218</f>
        <v>300</v>
      </c>
      <c r="G177">
        <f ca="1">Dados!G218</f>
        <v>10200</v>
      </c>
      <c r="H177">
        <f ca="1">Dados!H218</f>
        <v>6600</v>
      </c>
      <c r="I177">
        <f ca="1">Dados!I218</f>
        <v>2799.9</v>
      </c>
      <c r="J177">
        <f ca="1">Dados!J218</f>
        <v>0</v>
      </c>
      <c r="K177">
        <f ca="1">Dados!K218</f>
        <v>0</v>
      </c>
      <c r="L177">
        <f ca="1">Dados!L218</f>
        <v>0</v>
      </c>
      <c r="M177">
        <f ca="1">Dados!M218</f>
        <v>0</v>
      </c>
      <c r="N177">
        <f ca="1">Dados!N218</f>
        <v>0</v>
      </c>
      <c r="O177">
        <f ca="1">Dados!O218</f>
        <v>0</v>
      </c>
    </row>
    <row r="178" spans="1:15" x14ac:dyDescent="0.25">
      <c r="A178">
        <f>Dados!A219</f>
        <v>77</v>
      </c>
      <c r="B178">
        <f ca="1">Dados!B219</f>
        <v>25</v>
      </c>
      <c r="C178">
        <f ca="1">Dados!C219</f>
        <v>37</v>
      </c>
      <c r="D178">
        <f ca="1">Dados!D219</f>
        <v>227</v>
      </c>
      <c r="E178" t="str">
        <f>Dados!E219</f>
        <v>B</v>
      </c>
      <c r="F178">
        <f>Dados!F219</f>
        <v>300</v>
      </c>
      <c r="G178">
        <f ca="1">Dados!G219</f>
        <v>8399</v>
      </c>
      <c r="H178">
        <f ca="1">Dados!H219</f>
        <v>7500</v>
      </c>
      <c r="I178">
        <f ca="1">Dados!I219</f>
        <v>98.899999999999977</v>
      </c>
      <c r="J178">
        <f ca="1">Dados!J219</f>
        <v>1501</v>
      </c>
      <c r="K178">
        <f ca="1">Dados!K219</f>
        <v>1</v>
      </c>
      <c r="L178">
        <f ca="1">Dados!L219</f>
        <v>0.93818363647727976</v>
      </c>
      <c r="M178">
        <f ca="1">Dados!M219</f>
        <v>0</v>
      </c>
      <c r="N178">
        <f ca="1">Dados!N219</f>
        <v>0</v>
      </c>
      <c r="O178">
        <f ca="1">Dados!O219</f>
        <v>1</v>
      </c>
    </row>
    <row r="179" spans="1:15" x14ac:dyDescent="0.25">
      <c r="A179">
        <f>Dados!A220</f>
        <v>78</v>
      </c>
      <c r="B179">
        <f ca="1">Dados!B220</f>
        <v>27</v>
      </c>
      <c r="C179">
        <f ca="1">Dados!C220</f>
        <v>32</v>
      </c>
      <c r="D179">
        <f ca="1">Dados!D220</f>
        <v>243</v>
      </c>
      <c r="E179" t="str">
        <f>Dados!E220</f>
        <v>B</v>
      </c>
      <c r="F179">
        <f>Dados!F220</f>
        <v>300</v>
      </c>
      <c r="G179">
        <f ca="1">Dados!G220</f>
        <v>7776</v>
      </c>
      <c r="H179">
        <f ca="1">Dados!H220</f>
        <v>8100</v>
      </c>
      <c r="I179">
        <f ca="1">Dados!I220</f>
        <v>-1124.0999999999999</v>
      </c>
      <c r="J179">
        <f ca="1">Dados!J220</f>
        <v>1324</v>
      </c>
      <c r="K179">
        <f ca="1">Dados!K220</f>
        <v>1</v>
      </c>
      <c r="L179">
        <f ca="1">Dados!L220</f>
        <v>6.6233116558279148</v>
      </c>
      <c r="M179">
        <f ca="1">Dados!M220</f>
        <v>0</v>
      </c>
      <c r="N179">
        <f ca="1">Dados!N220</f>
        <v>0</v>
      </c>
      <c r="O179">
        <f ca="1">Dados!O220</f>
        <v>1</v>
      </c>
    </row>
    <row r="180" spans="1:15" x14ac:dyDescent="0.25">
      <c r="A180">
        <f>Dados!A221</f>
        <v>79</v>
      </c>
      <c r="B180">
        <f ca="1">Dados!B221</f>
        <v>27</v>
      </c>
      <c r="C180">
        <f ca="1">Dados!C221</f>
        <v>33</v>
      </c>
      <c r="D180">
        <f ca="1">Dados!D221</f>
        <v>278</v>
      </c>
      <c r="E180" t="str">
        <f>Dados!E221</f>
        <v>B</v>
      </c>
      <c r="F180">
        <f>Dados!F221</f>
        <v>300</v>
      </c>
      <c r="G180">
        <f ca="1">Dados!G221</f>
        <v>9174</v>
      </c>
      <c r="H180">
        <f ca="1">Dados!H221</f>
        <v>8100</v>
      </c>
      <c r="I180">
        <f ca="1">Dados!I221</f>
        <v>273.89999999999998</v>
      </c>
      <c r="J180">
        <f ca="1">Dados!J221</f>
        <v>126</v>
      </c>
      <c r="K180">
        <f ca="1">Dados!K221</f>
        <v>0</v>
      </c>
      <c r="L180">
        <f ca="1">Dados!L221</f>
        <v>0.3150787696924231</v>
      </c>
      <c r="M180">
        <f ca="1">Dados!M221</f>
        <v>0</v>
      </c>
      <c r="N180">
        <f ca="1">Dados!N221</f>
        <v>0</v>
      </c>
      <c r="O180">
        <f ca="1">Dados!O221</f>
        <v>0</v>
      </c>
    </row>
    <row r="181" spans="1:15" x14ac:dyDescent="0.25">
      <c r="A181">
        <f>Dados!A222</f>
        <v>80</v>
      </c>
      <c r="B181">
        <f ca="1">Dados!B222</f>
        <v>23</v>
      </c>
      <c r="C181">
        <f ca="1">Dados!C222</f>
        <v>40</v>
      </c>
      <c r="D181">
        <f ca="1">Dados!D222</f>
        <v>350</v>
      </c>
      <c r="E181" t="str">
        <f>Dados!E222</f>
        <v>B</v>
      </c>
      <c r="F181">
        <f>Dados!F222</f>
        <v>300</v>
      </c>
      <c r="G181">
        <f ca="1">Dados!G222</f>
        <v>12000</v>
      </c>
      <c r="H181">
        <f ca="1">Dados!H222</f>
        <v>6900</v>
      </c>
      <c r="I181">
        <f ca="1">Dados!I222</f>
        <v>4299.8999999999996</v>
      </c>
      <c r="J181">
        <f ca="1">Dados!J222</f>
        <v>0</v>
      </c>
      <c r="K181">
        <f ca="1">Dados!K222</f>
        <v>0</v>
      </c>
      <c r="L181">
        <f ca="1">Dados!L222</f>
        <v>0</v>
      </c>
      <c r="M181">
        <f ca="1">Dados!M222</f>
        <v>1</v>
      </c>
      <c r="N181">
        <f ca="1">Dados!N222</f>
        <v>1</v>
      </c>
      <c r="O181">
        <f ca="1">Dados!O222</f>
        <v>0</v>
      </c>
    </row>
    <row r="182" spans="1:15" x14ac:dyDescent="0.25">
      <c r="A182">
        <f>Dados!A223</f>
        <v>81</v>
      </c>
      <c r="B182">
        <f ca="1">Dados!B223</f>
        <v>27</v>
      </c>
      <c r="C182">
        <f ca="1">Dados!C223</f>
        <v>31</v>
      </c>
      <c r="D182">
        <f ca="1">Dados!D223</f>
        <v>306</v>
      </c>
      <c r="E182" t="str">
        <f>Dados!E223</f>
        <v>B</v>
      </c>
      <c r="F182">
        <f>Dados!F223</f>
        <v>300</v>
      </c>
      <c r="G182">
        <f ca="1">Dados!G223</f>
        <v>9300</v>
      </c>
      <c r="H182">
        <f ca="1">Dados!H223</f>
        <v>8100</v>
      </c>
      <c r="I182">
        <f ca="1">Dados!I223</f>
        <v>399.9</v>
      </c>
      <c r="J182">
        <f ca="1">Dados!J223</f>
        <v>0</v>
      </c>
      <c r="K182">
        <f ca="1">Dados!K223</f>
        <v>0</v>
      </c>
      <c r="L182">
        <f ca="1">Dados!L223</f>
        <v>0</v>
      </c>
      <c r="M182">
        <f ca="1">Dados!M223</f>
        <v>0</v>
      </c>
      <c r="N182">
        <f ca="1">Dados!N223</f>
        <v>0</v>
      </c>
      <c r="O182">
        <f ca="1">Dados!O223</f>
        <v>0</v>
      </c>
    </row>
    <row r="183" spans="1:15" x14ac:dyDescent="0.25">
      <c r="A183">
        <f>Dados!A224</f>
        <v>82</v>
      </c>
      <c r="B183">
        <f ca="1">Dados!B224</f>
        <v>22</v>
      </c>
      <c r="C183">
        <f ca="1">Dados!C224</f>
        <v>34</v>
      </c>
      <c r="D183">
        <f ca="1">Dados!D224</f>
        <v>224</v>
      </c>
      <c r="E183" t="str">
        <f>Dados!E224</f>
        <v>B</v>
      </c>
      <c r="F183">
        <f>Dados!F224</f>
        <v>300</v>
      </c>
      <c r="G183">
        <f ca="1">Dados!G224</f>
        <v>7616</v>
      </c>
      <c r="H183">
        <f ca="1">Dados!H224</f>
        <v>6600</v>
      </c>
      <c r="I183">
        <f ca="1">Dados!I224</f>
        <v>215.89999999999998</v>
      </c>
      <c r="J183">
        <f ca="1">Dados!J224</f>
        <v>1384</v>
      </c>
      <c r="K183">
        <f ca="1">Dados!K224</f>
        <v>1</v>
      </c>
      <c r="L183">
        <f ca="1">Dados!L224</f>
        <v>0.86505406587911737</v>
      </c>
      <c r="M183">
        <f ca="1">Dados!M224</f>
        <v>0</v>
      </c>
      <c r="N183">
        <f ca="1">Dados!N224</f>
        <v>0</v>
      </c>
      <c r="O183">
        <f ca="1">Dados!O224</f>
        <v>1</v>
      </c>
    </row>
    <row r="184" spans="1:15" x14ac:dyDescent="0.25">
      <c r="A184">
        <f>Dados!A225</f>
        <v>83</v>
      </c>
      <c r="B184">
        <f ca="1">Dados!B225</f>
        <v>30</v>
      </c>
      <c r="C184">
        <f ca="1">Dados!C225</f>
        <v>30</v>
      </c>
      <c r="D184">
        <f ca="1">Dados!D225</f>
        <v>310</v>
      </c>
      <c r="E184" t="str">
        <f>Dados!E225</f>
        <v>B</v>
      </c>
      <c r="F184">
        <f>Dados!F225</f>
        <v>300</v>
      </c>
      <c r="G184">
        <f ca="1">Dados!G225</f>
        <v>9000</v>
      </c>
      <c r="H184">
        <f ca="1">Dados!H225</f>
        <v>9000</v>
      </c>
      <c r="I184">
        <f ca="1">Dados!I225</f>
        <v>-800.1</v>
      </c>
      <c r="J184">
        <f ca="1">Dados!J225</f>
        <v>0</v>
      </c>
      <c r="K184">
        <f ca="1">Dados!K225</f>
        <v>0</v>
      </c>
      <c r="L184">
        <f ca="1">Dados!L225</f>
        <v>0</v>
      </c>
      <c r="M184">
        <f ca="1">Dados!M225</f>
        <v>0</v>
      </c>
      <c r="N184">
        <f ca="1">Dados!N225</f>
        <v>0</v>
      </c>
      <c r="O184">
        <f ca="1">Dados!O225</f>
        <v>0</v>
      </c>
    </row>
    <row r="185" spans="1:15" x14ac:dyDescent="0.25">
      <c r="A185">
        <f>Dados!A226</f>
        <v>84</v>
      </c>
      <c r="B185">
        <f ca="1">Dados!B226</f>
        <v>27</v>
      </c>
      <c r="C185">
        <f ca="1">Dados!C226</f>
        <v>39</v>
      </c>
      <c r="D185">
        <f ca="1">Dados!D226</f>
        <v>390</v>
      </c>
      <c r="E185" t="str">
        <f>Dados!E226</f>
        <v>B</v>
      </c>
      <c r="F185">
        <f>Dados!F226</f>
        <v>300</v>
      </c>
      <c r="G185">
        <f ca="1">Dados!G226</f>
        <v>11700</v>
      </c>
      <c r="H185">
        <f ca="1">Dados!H226</f>
        <v>8100</v>
      </c>
      <c r="I185">
        <f ca="1">Dados!I226</f>
        <v>2799.9</v>
      </c>
      <c r="J185">
        <f ca="1">Dados!J226</f>
        <v>810</v>
      </c>
      <c r="K185">
        <f ca="1">Dados!K226</f>
        <v>0</v>
      </c>
      <c r="L185">
        <f ca="1">Dados!L226</f>
        <v>0.22438294689603588</v>
      </c>
      <c r="M185">
        <f ca="1">Dados!M226</f>
        <v>1</v>
      </c>
      <c r="N185">
        <f ca="1">Dados!N226</f>
        <v>1</v>
      </c>
      <c r="O185">
        <f ca="1">Dados!O226</f>
        <v>0</v>
      </c>
    </row>
    <row r="186" spans="1:15" x14ac:dyDescent="0.25">
      <c r="A186">
        <f>Dados!A227</f>
        <v>85</v>
      </c>
      <c r="B186">
        <f ca="1">Dados!B227</f>
        <v>22</v>
      </c>
      <c r="C186">
        <f ca="1">Dados!C227</f>
        <v>39</v>
      </c>
      <c r="D186">
        <f ca="1">Dados!D227</f>
        <v>392</v>
      </c>
      <c r="E186" t="str">
        <f>Dados!E227</f>
        <v>B</v>
      </c>
      <c r="F186">
        <f>Dados!F227</f>
        <v>300</v>
      </c>
      <c r="G186">
        <f ca="1">Dados!G227</f>
        <v>11700</v>
      </c>
      <c r="H186">
        <f ca="1">Dados!H227</f>
        <v>6600</v>
      </c>
      <c r="I186">
        <f ca="1">Dados!I227</f>
        <v>4299.8999999999996</v>
      </c>
      <c r="J186">
        <f ca="1">Dados!J227</f>
        <v>1388</v>
      </c>
      <c r="K186">
        <f ca="1">Dados!K227</f>
        <v>1</v>
      </c>
      <c r="L186">
        <f ca="1">Dados!L227</f>
        <v>0.24402679372000213</v>
      </c>
      <c r="M186">
        <f ca="1">Dados!M227</f>
        <v>1</v>
      </c>
      <c r="N186">
        <f ca="1">Dados!N227</f>
        <v>1</v>
      </c>
      <c r="O186">
        <f ca="1">Dados!O227</f>
        <v>0</v>
      </c>
    </row>
    <row r="187" spans="1:15" x14ac:dyDescent="0.25">
      <c r="A187">
        <f>Dados!A228</f>
        <v>86</v>
      </c>
      <c r="B187">
        <f ca="1">Dados!B228</f>
        <v>24</v>
      </c>
      <c r="C187">
        <f ca="1">Dados!C228</f>
        <v>30</v>
      </c>
      <c r="D187">
        <f ca="1">Dados!D228</f>
        <v>340</v>
      </c>
      <c r="E187" t="str">
        <f>Dados!E228</f>
        <v>B</v>
      </c>
      <c r="F187">
        <f>Dados!F228</f>
        <v>300</v>
      </c>
      <c r="G187">
        <f ca="1">Dados!G228</f>
        <v>9000</v>
      </c>
      <c r="H187">
        <f ca="1">Dados!H228</f>
        <v>7200</v>
      </c>
      <c r="I187">
        <f ca="1">Dados!I228</f>
        <v>999.9</v>
      </c>
      <c r="J187">
        <f ca="1">Dados!J228</f>
        <v>0</v>
      </c>
      <c r="K187">
        <f ca="1">Dados!K228</f>
        <v>0</v>
      </c>
      <c r="L187">
        <f ca="1">Dados!L228</f>
        <v>0</v>
      </c>
      <c r="M187">
        <f ca="1">Dados!M228</f>
        <v>0</v>
      </c>
      <c r="N187">
        <f ca="1">Dados!N228</f>
        <v>0</v>
      </c>
      <c r="O187">
        <f ca="1">Dados!O228</f>
        <v>0</v>
      </c>
    </row>
    <row r="188" spans="1:15" x14ac:dyDescent="0.25">
      <c r="A188">
        <f>Dados!A229</f>
        <v>87</v>
      </c>
      <c r="B188">
        <f ca="1">Dados!B229</f>
        <v>24</v>
      </c>
      <c r="C188">
        <f ca="1">Dados!C229</f>
        <v>30</v>
      </c>
      <c r="D188">
        <f ca="1">Dados!D229</f>
        <v>280</v>
      </c>
      <c r="E188" t="str">
        <f>Dados!E229</f>
        <v>B</v>
      </c>
      <c r="F188">
        <f>Dados!F229</f>
        <v>300</v>
      </c>
      <c r="G188">
        <f ca="1">Dados!G229</f>
        <v>8400</v>
      </c>
      <c r="H188">
        <f ca="1">Dados!H229</f>
        <v>7200</v>
      </c>
      <c r="I188">
        <f ca="1">Dados!I229</f>
        <v>399.9</v>
      </c>
      <c r="J188">
        <f ca="1">Dados!J229</f>
        <v>0</v>
      </c>
      <c r="K188">
        <f ca="1">Dados!K229</f>
        <v>0</v>
      </c>
      <c r="L188">
        <f ca="1">Dados!L229</f>
        <v>0</v>
      </c>
      <c r="M188">
        <f ca="1">Dados!M229</f>
        <v>0</v>
      </c>
      <c r="N188">
        <f ca="1">Dados!N229</f>
        <v>0</v>
      </c>
      <c r="O188">
        <f ca="1">Dados!O229</f>
        <v>0</v>
      </c>
    </row>
    <row r="189" spans="1:15" x14ac:dyDescent="0.25">
      <c r="A189">
        <f>Dados!A230</f>
        <v>88</v>
      </c>
      <c r="B189">
        <f ca="1">Dados!B230</f>
        <v>27</v>
      </c>
      <c r="C189">
        <f ca="1">Dados!C230</f>
        <v>38</v>
      </c>
      <c r="D189">
        <f ca="1">Dados!D230</f>
        <v>280</v>
      </c>
      <c r="E189" t="str">
        <f>Dados!E230</f>
        <v>B</v>
      </c>
      <c r="F189">
        <f>Dados!F230</f>
        <v>300</v>
      </c>
      <c r="G189">
        <f ca="1">Dados!G230</f>
        <v>10640</v>
      </c>
      <c r="H189">
        <f ca="1">Dados!H230</f>
        <v>8100</v>
      </c>
      <c r="I189">
        <f ca="1">Dados!I230</f>
        <v>1739.9</v>
      </c>
      <c r="J189">
        <f ca="1">Dados!J230</f>
        <v>0</v>
      </c>
      <c r="K189">
        <f ca="1">Dados!K230</f>
        <v>0</v>
      </c>
      <c r="L189">
        <f ca="1">Dados!L230</f>
        <v>0</v>
      </c>
      <c r="M189">
        <f ca="1">Dados!M230</f>
        <v>1</v>
      </c>
      <c r="N189">
        <f ca="1">Dados!N230</f>
        <v>0</v>
      </c>
      <c r="O189">
        <f ca="1">Dados!O230</f>
        <v>0</v>
      </c>
    </row>
    <row r="190" spans="1:15" x14ac:dyDescent="0.25">
      <c r="A190">
        <f>Dados!A231</f>
        <v>89</v>
      </c>
      <c r="B190">
        <f ca="1">Dados!B231</f>
        <v>26</v>
      </c>
      <c r="C190">
        <f ca="1">Dados!C231</f>
        <v>36</v>
      </c>
      <c r="D190">
        <f ca="1">Dados!D231</f>
        <v>332</v>
      </c>
      <c r="E190" t="str">
        <f>Dados!E231</f>
        <v>B</v>
      </c>
      <c r="F190">
        <f>Dados!F231</f>
        <v>300</v>
      </c>
      <c r="G190">
        <f ca="1">Dados!G231</f>
        <v>10800</v>
      </c>
      <c r="H190">
        <f ca="1">Dados!H231</f>
        <v>7800</v>
      </c>
      <c r="I190">
        <f ca="1">Dados!I231</f>
        <v>2199.9</v>
      </c>
      <c r="J190">
        <f ca="1">Dados!J231</f>
        <v>0</v>
      </c>
      <c r="K190">
        <f ca="1">Dados!K231</f>
        <v>0</v>
      </c>
      <c r="L190">
        <f ca="1">Dados!L231</f>
        <v>0</v>
      </c>
      <c r="M190">
        <f ca="1">Dados!M231</f>
        <v>0</v>
      </c>
      <c r="N190">
        <f ca="1">Dados!N231</f>
        <v>0</v>
      </c>
      <c r="O190">
        <f ca="1">Dados!O231</f>
        <v>0</v>
      </c>
    </row>
    <row r="191" spans="1:15" x14ac:dyDescent="0.25">
      <c r="A191">
        <f>Dados!A232</f>
        <v>90</v>
      </c>
      <c r="B191">
        <f ca="1">Dados!B232</f>
        <v>30</v>
      </c>
      <c r="C191">
        <f ca="1">Dados!C232</f>
        <v>31</v>
      </c>
      <c r="D191">
        <f ca="1">Dados!D232</f>
        <v>359</v>
      </c>
      <c r="E191" t="str">
        <f>Dados!E232</f>
        <v>B</v>
      </c>
      <c r="F191">
        <f>Dados!F232</f>
        <v>300</v>
      </c>
      <c r="G191">
        <f ca="1">Dados!G232</f>
        <v>9300</v>
      </c>
      <c r="H191">
        <f ca="1">Dados!H232</f>
        <v>9000</v>
      </c>
      <c r="I191">
        <f ca="1">Dados!I232</f>
        <v>-500.1</v>
      </c>
      <c r="J191">
        <f ca="1">Dados!J232</f>
        <v>0</v>
      </c>
      <c r="K191">
        <f ca="1">Dados!K232</f>
        <v>0</v>
      </c>
      <c r="L191">
        <f ca="1">Dados!L232</f>
        <v>0</v>
      </c>
      <c r="M191">
        <f ca="1">Dados!M232</f>
        <v>0</v>
      </c>
      <c r="N191">
        <f ca="1">Dados!N232</f>
        <v>0</v>
      </c>
      <c r="O191">
        <f ca="1">Dados!O232</f>
        <v>0</v>
      </c>
    </row>
    <row r="192" spans="1:15" x14ac:dyDescent="0.25">
      <c r="A192">
        <f>Dados!A233</f>
        <v>91</v>
      </c>
      <c r="B192">
        <f ca="1">Dados!B233</f>
        <v>22</v>
      </c>
      <c r="C192">
        <f ca="1">Dados!C233</f>
        <v>32</v>
      </c>
      <c r="D192">
        <f ca="1">Dados!D233</f>
        <v>329</v>
      </c>
      <c r="E192" t="str">
        <f>Dados!E233</f>
        <v>B</v>
      </c>
      <c r="F192">
        <f>Dados!F233</f>
        <v>300</v>
      </c>
      <c r="G192">
        <f ca="1">Dados!G233</f>
        <v>9600</v>
      </c>
      <c r="H192">
        <f ca="1">Dados!H233</f>
        <v>6600</v>
      </c>
      <c r="I192">
        <f ca="1">Dados!I233</f>
        <v>2199.9</v>
      </c>
      <c r="J192">
        <f ca="1">Dados!J233</f>
        <v>0</v>
      </c>
      <c r="K192">
        <f ca="1">Dados!K233</f>
        <v>0</v>
      </c>
      <c r="L192">
        <f ca="1">Dados!L233</f>
        <v>0</v>
      </c>
      <c r="M192">
        <f ca="1">Dados!M233</f>
        <v>0</v>
      </c>
      <c r="N192">
        <f ca="1">Dados!N233</f>
        <v>0</v>
      </c>
      <c r="O192">
        <f ca="1">Dados!O233</f>
        <v>0</v>
      </c>
    </row>
    <row r="193" spans="1:15" x14ac:dyDescent="0.25">
      <c r="A193">
        <f>Dados!A234</f>
        <v>92</v>
      </c>
      <c r="B193">
        <f ca="1">Dados!B234</f>
        <v>30</v>
      </c>
      <c r="C193">
        <f ca="1">Dados!C234</f>
        <v>39</v>
      </c>
      <c r="D193">
        <f ca="1">Dados!D234</f>
        <v>351</v>
      </c>
      <c r="E193" t="str">
        <f>Dados!E234</f>
        <v>B</v>
      </c>
      <c r="F193">
        <f>Dados!F234</f>
        <v>300</v>
      </c>
      <c r="G193">
        <f ca="1">Dados!G234</f>
        <v>11700</v>
      </c>
      <c r="H193">
        <f ca="1">Dados!H234</f>
        <v>9000</v>
      </c>
      <c r="I193">
        <f ca="1">Dados!I234</f>
        <v>1899.9</v>
      </c>
      <c r="J193">
        <f ca="1">Dados!J234</f>
        <v>0</v>
      </c>
      <c r="K193">
        <f ca="1">Dados!K234</f>
        <v>0</v>
      </c>
      <c r="L193">
        <f ca="1">Dados!L234</f>
        <v>0</v>
      </c>
      <c r="M193">
        <f ca="1">Dados!M234</f>
        <v>0</v>
      </c>
      <c r="N193">
        <f ca="1">Dados!N234</f>
        <v>0</v>
      </c>
      <c r="O193">
        <f ca="1">Dados!O234</f>
        <v>0</v>
      </c>
    </row>
    <row r="194" spans="1:15" x14ac:dyDescent="0.25">
      <c r="A194">
        <f>Dados!A235</f>
        <v>93</v>
      </c>
      <c r="B194">
        <f ca="1">Dados!B235</f>
        <v>27</v>
      </c>
      <c r="C194">
        <f ca="1">Dados!C235</f>
        <v>30</v>
      </c>
      <c r="D194">
        <f ca="1">Dados!D235</f>
        <v>325</v>
      </c>
      <c r="E194" t="str">
        <f>Dados!E235</f>
        <v>B</v>
      </c>
      <c r="F194">
        <f>Dados!F235</f>
        <v>300</v>
      </c>
      <c r="G194">
        <f ca="1">Dados!G235</f>
        <v>9000</v>
      </c>
      <c r="H194">
        <f ca="1">Dados!H235</f>
        <v>8100</v>
      </c>
      <c r="I194">
        <f ca="1">Dados!I235</f>
        <v>99.899999999999977</v>
      </c>
      <c r="J194">
        <f ca="1">Dados!J235</f>
        <v>0</v>
      </c>
      <c r="K194">
        <f ca="1">Dados!K235</f>
        <v>0</v>
      </c>
      <c r="L194">
        <f ca="1">Dados!L235</f>
        <v>0</v>
      </c>
      <c r="M194">
        <f ca="1">Dados!M235</f>
        <v>0</v>
      </c>
      <c r="N194">
        <f ca="1">Dados!N235</f>
        <v>0</v>
      </c>
      <c r="O194">
        <f ca="1">Dados!O235</f>
        <v>0</v>
      </c>
    </row>
    <row r="195" spans="1:15" x14ac:dyDescent="0.25">
      <c r="A195">
        <f>Dados!A236</f>
        <v>94</v>
      </c>
      <c r="B195">
        <f ca="1">Dados!B236</f>
        <v>24</v>
      </c>
      <c r="C195">
        <f ca="1">Dados!C236</f>
        <v>31</v>
      </c>
      <c r="D195">
        <f ca="1">Dados!D236</f>
        <v>260</v>
      </c>
      <c r="E195" t="str">
        <f>Dados!E236</f>
        <v>B</v>
      </c>
      <c r="F195">
        <f>Dados!F236</f>
        <v>300</v>
      </c>
      <c r="G195">
        <f ca="1">Dados!G236</f>
        <v>8060</v>
      </c>
      <c r="H195">
        <f ca="1">Dados!H236</f>
        <v>7200</v>
      </c>
      <c r="I195">
        <f ca="1">Dados!I236</f>
        <v>59.899999999999977</v>
      </c>
      <c r="J195">
        <f ca="1">Dados!J236</f>
        <v>540</v>
      </c>
      <c r="K195">
        <f ca="1">Dados!K236</f>
        <v>0</v>
      </c>
      <c r="L195">
        <f ca="1">Dados!L236</f>
        <v>0.90015002500416741</v>
      </c>
      <c r="M195">
        <f ca="1">Dados!M236</f>
        <v>0</v>
      </c>
      <c r="N195">
        <f ca="1">Dados!N236</f>
        <v>0</v>
      </c>
      <c r="O195">
        <f ca="1">Dados!O236</f>
        <v>0</v>
      </c>
    </row>
    <row r="196" spans="1:15" x14ac:dyDescent="0.25">
      <c r="A196">
        <f>Dados!A237</f>
        <v>95</v>
      </c>
      <c r="B196">
        <f ca="1">Dados!B237</f>
        <v>26</v>
      </c>
      <c r="C196">
        <f ca="1">Dados!C237</f>
        <v>40</v>
      </c>
      <c r="D196">
        <f ca="1">Dados!D237</f>
        <v>363</v>
      </c>
      <c r="E196" t="str">
        <f>Dados!E237</f>
        <v>B</v>
      </c>
      <c r="F196">
        <f>Dados!F237</f>
        <v>300</v>
      </c>
      <c r="G196">
        <f ca="1">Dados!G237</f>
        <v>12000</v>
      </c>
      <c r="H196">
        <f ca="1">Dados!H237</f>
        <v>7800</v>
      </c>
      <c r="I196">
        <f ca="1">Dados!I237</f>
        <v>3399.9</v>
      </c>
      <c r="J196">
        <f ca="1">Dados!J237</f>
        <v>0</v>
      </c>
      <c r="K196">
        <f ca="1">Dados!K237</f>
        <v>0</v>
      </c>
      <c r="L196">
        <f ca="1">Dados!L237</f>
        <v>0</v>
      </c>
      <c r="M196">
        <f ca="1">Dados!M237</f>
        <v>0</v>
      </c>
      <c r="N196">
        <f ca="1">Dados!N237</f>
        <v>1</v>
      </c>
      <c r="O196">
        <f ca="1">Dados!O237</f>
        <v>0</v>
      </c>
    </row>
    <row r="197" spans="1:15" x14ac:dyDescent="0.25">
      <c r="A197">
        <f>Dados!A238</f>
        <v>96</v>
      </c>
      <c r="B197">
        <f ca="1">Dados!B238</f>
        <v>22</v>
      </c>
      <c r="C197">
        <f ca="1">Dados!C238</f>
        <v>34</v>
      </c>
      <c r="D197">
        <f ca="1">Dados!D238</f>
        <v>287</v>
      </c>
      <c r="E197" t="str">
        <f>Dados!E238</f>
        <v>B</v>
      </c>
      <c r="F197">
        <f>Dados!F238</f>
        <v>300</v>
      </c>
      <c r="G197">
        <f ca="1">Dados!G238</f>
        <v>9758</v>
      </c>
      <c r="H197">
        <f ca="1">Dados!H238</f>
        <v>6600</v>
      </c>
      <c r="I197">
        <f ca="1">Dados!I238</f>
        <v>2357.9</v>
      </c>
      <c r="J197">
        <f ca="1">Dados!J238</f>
        <v>0</v>
      </c>
      <c r="K197">
        <f ca="1">Dados!K238</f>
        <v>0</v>
      </c>
      <c r="L197">
        <f ca="1">Dados!L238</f>
        <v>0</v>
      </c>
      <c r="M197">
        <f ca="1">Dados!M238</f>
        <v>0</v>
      </c>
      <c r="N197">
        <f ca="1">Dados!N238</f>
        <v>0</v>
      </c>
      <c r="O197">
        <f ca="1">Dados!O238</f>
        <v>0</v>
      </c>
    </row>
    <row r="198" spans="1:15" x14ac:dyDescent="0.25">
      <c r="A198">
        <f>Dados!A239</f>
        <v>97</v>
      </c>
      <c r="B198">
        <f ca="1">Dados!B239</f>
        <v>22</v>
      </c>
      <c r="C198">
        <f ca="1">Dados!C239</f>
        <v>34</v>
      </c>
      <c r="D198">
        <f ca="1">Dados!D239</f>
        <v>348</v>
      </c>
      <c r="E198" t="str">
        <f>Dados!E239</f>
        <v>B</v>
      </c>
      <c r="F198">
        <f>Dados!F239</f>
        <v>300</v>
      </c>
      <c r="G198">
        <f ca="1">Dados!G239</f>
        <v>10200</v>
      </c>
      <c r="H198">
        <f ca="1">Dados!H239</f>
        <v>6600</v>
      </c>
      <c r="I198">
        <f ca="1">Dados!I239</f>
        <v>2799.9</v>
      </c>
      <c r="J198">
        <f ca="1">Dados!J239</f>
        <v>0</v>
      </c>
      <c r="K198">
        <f ca="1">Dados!K239</f>
        <v>0</v>
      </c>
      <c r="L198">
        <f ca="1">Dados!L239</f>
        <v>0</v>
      </c>
      <c r="M198">
        <f ca="1">Dados!M239</f>
        <v>0</v>
      </c>
      <c r="N198">
        <f ca="1">Dados!N239</f>
        <v>0</v>
      </c>
      <c r="O198">
        <f ca="1">Dados!O239</f>
        <v>0</v>
      </c>
    </row>
    <row r="199" spans="1:15" x14ac:dyDescent="0.25">
      <c r="A199">
        <f>Dados!A240</f>
        <v>98</v>
      </c>
      <c r="B199">
        <f ca="1">Dados!B240</f>
        <v>26</v>
      </c>
      <c r="C199">
        <f ca="1">Dados!C240</f>
        <v>37</v>
      </c>
      <c r="D199">
        <f ca="1">Dados!D240</f>
        <v>350</v>
      </c>
      <c r="E199" t="str">
        <f>Dados!E240</f>
        <v>B</v>
      </c>
      <c r="F199">
        <f>Dados!F240</f>
        <v>300</v>
      </c>
      <c r="G199">
        <f ca="1">Dados!G240</f>
        <v>11100</v>
      </c>
      <c r="H199">
        <f ca="1">Dados!H240</f>
        <v>7800</v>
      </c>
      <c r="I199">
        <f ca="1">Dados!I240</f>
        <v>2499.9</v>
      </c>
      <c r="J199">
        <f ca="1">Dados!J240</f>
        <v>0</v>
      </c>
      <c r="K199">
        <f ca="1">Dados!K240</f>
        <v>0</v>
      </c>
      <c r="L199">
        <f ca="1">Dados!L240</f>
        <v>0</v>
      </c>
      <c r="M199">
        <f ca="1">Dados!M240</f>
        <v>0</v>
      </c>
      <c r="N199">
        <f ca="1">Dados!N240</f>
        <v>1</v>
      </c>
      <c r="O199">
        <f ca="1">Dados!O240</f>
        <v>0</v>
      </c>
    </row>
    <row r="200" spans="1:15" x14ac:dyDescent="0.25">
      <c r="A200">
        <f>Dados!A241</f>
        <v>99</v>
      </c>
      <c r="B200">
        <f ca="1">Dados!B241</f>
        <v>24</v>
      </c>
      <c r="C200">
        <f ca="1">Dados!C241</f>
        <v>31</v>
      </c>
      <c r="D200">
        <f ca="1">Dados!D241</f>
        <v>350</v>
      </c>
      <c r="E200" t="str">
        <f>Dados!E241</f>
        <v>B</v>
      </c>
      <c r="F200">
        <f>Dados!F241</f>
        <v>300</v>
      </c>
      <c r="G200">
        <f ca="1">Dados!G241</f>
        <v>9300</v>
      </c>
      <c r="H200">
        <f ca="1">Dados!H241</f>
        <v>7200</v>
      </c>
      <c r="I200">
        <f ca="1">Dados!I241</f>
        <v>1299.9000000000001</v>
      </c>
      <c r="J200">
        <f ca="1">Dados!J241</f>
        <v>0</v>
      </c>
      <c r="K200">
        <f ca="1">Dados!K241</f>
        <v>0</v>
      </c>
      <c r="L200">
        <f ca="1">Dados!L241</f>
        <v>0</v>
      </c>
      <c r="M200">
        <f ca="1">Dados!M241</f>
        <v>0</v>
      </c>
      <c r="N200">
        <f ca="1">Dados!N241</f>
        <v>0</v>
      </c>
      <c r="O200">
        <f ca="1">Dados!O241</f>
        <v>0</v>
      </c>
    </row>
    <row r="201" spans="1:15" x14ac:dyDescent="0.25">
      <c r="A201">
        <f>Dados!A242</f>
        <v>100</v>
      </c>
      <c r="B201">
        <f ca="1">Dados!B242</f>
        <v>29</v>
      </c>
      <c r="C201">
        <f ca="1">Dados!C242</f>
        <v>40</v>
      </c>
      <c r="D201">
        <f ca="1">Dados!D242</f>
        <v>326</v>
      </c>
      <c r="E201" t="str">
        <f>Dados!E242</f>
        <v>B</v>
      </c>
      <c r="F201">
        <f>Dados!F242</f>
        <v>300</v>
      </c>
      <c r="G201">
        <f ca="1">Dados!G242</f>
        <v>12000</v>
      </c>
      <c r="H201">
        <f ca="1">Dados!H242</f>
        <v>8700</v>
      </c>
      <c r="I201">
        <f ca="1">Dados!I242</f>
        <v>2499.9</v>
      </c>
      <c r="J201">
        <f ca="1">Dados!J242</f>
        <v>0</v>
      </c>
      <c r="K201">
        <f ca="1">Dados!K242</f>
        <v>0</v>
      </c>
      <c r="L201">
        <f ca="1">Dados!L242</f>
        <v>0</v>
      </c>
      <c r="M201">
        <f ca="1">Dados!M242</f>
        <v>1</v>
      </c>
      <c r="N201">
        <f ca="1">Dados!N242</f>
        <v>0</v>
      </c>
      <c r="O201">
        <f ca="1">Dados!O242</f>
        <v>0</v>
      </c>
    </row>
    <row r="202" spans="1:15" x14ac:dyDescent="0.25">
      <c r="A202">
        <f>Dados!A243</f>
        <v>1</v>
      </c>
      <c r="B202">
        <f ca="1">Dados!B243</f>
        <v>25</v>
      </c>
      <c r="C202">
        <f ca="1">Dados!C243</f>
        <v>36</v>
      </c>
      <c r="D202">
        <f ca="1">Dados!D243</f>
        <v>394</v>
      </c>
      <c r="E202" t="str">
        <f>Dados!E243</f>
        <v>C</v>
      </c>
      <c r="F202">
        <f>Dados!F243</f>
        <v>400</v>
      </c>
      <c r="G202">
        <f ca="1">Dados!G243</f>
        <v>14184</v>
      </c>
      <c r="H202">
        <f ca="1">Dados!H243</f>
        <v>10000</v>
      </c>
      <c r="I202">
        <f ca="1">Dados!I243</f>
        <v>3383.9</v>
      </c>
      <c r="J202">
        <f ca="1">Dados!J243</f>
        <v>0</v>
      </c>
      <c r="K202">
        <f ca="1">Dados!K243</f>
        <v>0</v>
      </c>
      <c r="L202">
        <f ca="1">Dados!L243</f>
        <v>0</v>
      </c>
      <c r="M202">
        <f ca="1">Dados!M243</f>
        <v>1</v>
      </c>
      <c r="N202">
        <f ca="1">Dados!N243</f>
        <v>1</v>
      </c>
      <c r="O202">
        <f ca="1">Dados!O243</f>
        <v>0</v>
      </c>
    </row>
    <row r="203" spans="1:15" x14ac:dyDescent="0.25">
      <c r="A203">
        <f>Dados!A244</f>
        <v>2</v>
      </c>
      <c r="B203">
        <f ca="1">Dados!B244</f>
        <v>29</v>
      </c>
      <c r="C203">
        <f ca="1">Dados!C244</f>
        <v>34</v>
      </c>
      <c r="D203">
        <f ca="1">Dados!D244</f>
        <v>351</v>
      </c>
      <c r="E203" t="str">
        <f>Dados!E244</f>
        <v>C</v>
      </c>
      <c r="F203">
        <f>Dados!F244</f>
        <v>400</v>
      </c>
      <c r="G203">
        <f ca="1">Dados!G244</f>
        <v>11934</v>
      </c>
      <c r="H203">
        <f ca="1">Dados!H244</f>
        <v>11600</v>
      </c>
      <c r="I203">
        <f ca="1">Dados!I244</f>
        <v>-466.1</v>
      </c>
      <c r="J203">
        <f ca="1">Dados!J244</f>
        <v>1166</v>
      </c>
      <c r="K203">
        <f ca="1">Dados!K244</f>
        <v>1</v>
      </c>
      <c r="L203">
        <f ca="1">Dados!L244</f>
        <v>1.6659522788969854</v>
      </c>
      <c r="M203">
        <f ca="1">Dados!M244</f>
        <v>0</v>
      </c>
      <c r="N203">
        <f ca="1">Dados!N244</f>
        <v>0</v>
      </c>
      <c r="O203">
        <f ca="1">Dados!O244</f>
        <v>0</v>
      </c>
    </row>
    <row r="204" spans="1:15" x14ac:dyDescent="0.25">
      <c r="A204">
        <f>Dados!A245</f>
        <v>3</v>
      </c>
      <c r="B204">
        <f ca="1">Dados!B245</f>
        <v>28</v>
      </c>
      <c r="C204">
        <f ca="1">Dados!C245</f>
        <v>34</v>
      </c>
      <c r="D204">
        <f ca="1">Dados!D245</f>
        <v>275</v>
      </c>
      <c r="E204" t="str">
        <f>Dados!E245</f>
        <v>C</v>
      </c>
      <c r="F204">
        <f>Dados!F245</f>
        <v>400</v>
      </c>
      <c r="G204">
        <f ca="1">Dados!G245</f>
        <v>9350</v>
      </c>
      <c r="H204">
        <f ca="1">Dados!H245</f>
        <v>11200</v>
      </c>
      <c r="I204">
        <f ca="1">Dados!I245</f>
        <v>-2650.1</v>
      </c>
      <c r="J204">
        <f ca="1">Dados!J245</f>
        <v>3050</v>
      </c>
      <c r="K204">
        <f ca="1">Dados!K245</f>
        <v>1</v>
      </c>
      <c r="L204">
        <f ca="1">Dados!L245</f>
        <v>7.6269067266816712</v>
      </c>
      <c r="M204">
        <f ca="1">Dados!M245</f>
        <v>0</v>
      </c>
      <c r="N204">
        <f ca="1">Dados!N245</f>
        <v>0</v>
      </c>
      <c r="O204">
        <f ca="1">Dados!O245</f>
        <v>0</v>
      </c>
    </row>
    <row r="205" spans="1:15" x14ac:dyDescent="0.25">
      <c r="A205">
        <f>Dados!A246</f>
        <v>4</v>
      </c>
      <c r="B205">
        <f ca="1">Dados!B246</f>
        <v>30</v>
      </c>
      <c r="C205">
        <f ca="1">Dados!C246</f>
        <v>40</v>
      </c>
      <c r="D205">
        <f ca="1">Dados!D246</f>
        <v>202</v>
      </c>
      <c r="E205" t="str">
        <f>Dados!E246</f>
        <v>C</v>
      </c>
      <c r="F205">
        <f>Dados!F246</f>
        <v>400</v>
      </c>
      <c r="G205">
        <f ca="1">Dados!G246</f>
        <v>8080</v>
      </c>
      <c r="H205">
        <f ca="1">Dados!H246</f>
        <v>12000</v>
      </c>
      <c r="I205">
        <f ca="1">Dados!I246</f>
        <v>-4720.1000000000004</v>
      </c>
      <c r="J205">
        <f ca="1">Dados!J246</f>
        <v>5920</v>
      </c>
      <c r="K205">
        <f ca="1">Dados!K246</f>
        <v>1</v>
      </c>
      <c r="L205">
        <f ca="1">Dados!L246</f>
        <v>4.9337444787065587</v>
      </c>
      <c r="M205">
        <f ca="1">Dados!M246</f>
        <v>0</v>
      </c>
      <c r="N205">
        <f ca="1">Dados!N246</f>
        <v>0</v>
      </c>
      <c r="O205">
        <f ca="1">Dados!O246</f>
        <v>1</v>
      </c>
    </row>
    <row r="206" spans="1:15" x14ac:dyDescent="0.25">
      <c r="A206">
        <f>Dados!A247</f>
        <v>5</v>
      </c>
      <c r="B206">
        <f ca="1">Dados!B247</f>
        <v>28</v>
      </c>
      <c r="C206">
        <f ca="1">Dados!C247</f>
        <v>37</v>
      </c>
      <c r="D206">
        <f ca="1">Dados!D247</f>
        <v>332</v>
      </c>
      <c r="E206" t="str">
        <f>Dados!E247</f>
        <v>C</v>
      </c>
      <c r="F206">
        <f>Dados!F247</f>
        <v>400</v>
      </c>
      <c r="G206">
        <f ca="1">Dados!G247</f>
        <v>12284</v>
      </c>
      <c r="H206">
        <f ca="1">Dados!H247</f>
        <v>11200</v>
      </c>
      <c r="I206">
        <f ca="1">Dados!I247</f>
        <v>283.89999999999998</v>
      </c>
      <c r="J206">
        <f ca="1">Dados!J247</f>
        <v>1616</v>
      </c>
      <c r="K206">
        <f ca="1">Dados!K247</f>
        <v>1</v>
      </c>
      <c r="L206">
        <f ca="1">Dados!L247</f>
        <v>0.85057108268856252</v>
      </c>
      <c r="M206">
        <f ca="1">Dados!M247</f>
        <v>1</v>
      </c>
      <c r="N206">
        <f ca="1">Dados!N247</f>
        <v>0</v>
      </c>
      <c r="O206">
        <f ca="1">Dados!O247</f>
        <v>0</v>
      </c>
    </row>
    <row r="207" spans="1:15" x14ac:dyDescent="0.25">
      <c r="A207">
        <f>Dados!A248</f>
        <v>6</v>
      </c>
      <c r="B207">
        <f ca="1">Dados!B248</f>
        <v>22</v>
      </c>
      <c r="C207">
        <f ca="1">Dados!C248</f>
        <v>33</v>
      </c>
      <c r="D207">
        <f ca="1">Dados!D248</f>
        <v>355</v>
      </c>
      <c r="E207" t="str">
        <f>Dados!E248</f>
        <v>C</v>
      </c>
      <c r="F207">
        <f>Dados!F248</f>
        <v>400</v>
      </c>
      <c r="G207">
        <f ca="1">Dados!G248</f>
        <v>11715</v>
      </c>
      <c r="H207">
        <f ca="1">Dados!H248</f>
        <v>8800</v>
      </c>
      <c r="I207">
        <f ca="1">Dados!I248</f>
        <v>2114.9</v>
      </c>
      <c r="J207">
        <f ca="1">Dados!J248</f>
        <v>385</v>
      </c>
      <c r="K207">
        <f ca="1">Dados!K248</f>
        <v>0</v>
      </c>
      <c r="L207">
        <f ca="1">Dados!L248</f>
        <v>0.15400616024640984</v>
      </c>
      <c r="M207">
        <f ca="1">Dados!M248</f>
        <v>0</v>
      </c>
      <c r="N207">
        <f ca="1">Dados!N248</f>
        <v>0</v>
      </c>
      <c r="O207">
        <f ca="1">Dados!O248</f>
        <v>0</v>
      </c>
    </row>
    <row r="208" spans="1:15" x14ac:dyDescent="0.25">
      <c r="A208">
        <f>Dados!A249</f>
        <v>7</v>
      </c>
      <c r="B208">
        <f ca="1">Dados!B249</f>
        <v>20</v>
      </c>
      <c r="C208">
        <f ca="1">Dados!C249</f>
        <v>30</v>
      </c>
      <c r="D208">
        <f ca="1">Dados!D249</f>
        <v>228</v>
      </c>
      <c r="E208" t="str">
        <f>Dados!E249</f>
        <v>C</v>
      </c>
      <c r="F208">
        <f>Dados!F249</f>
        <v>400</v>
      </c>
      <c r="G208">
        <f ca="1">Dados!G249</f>
        <v>6840</v>
      </c>
      <c r="H208">
        <f ca="1">Dados!H249</f>
        <v>8000</v>
      </c>
      <c r="I208">
        <f ca="1">Dados!I249</f>
        <v>-1960.1</v>
      </c>
      <c r="J208">
        <f ca="1">Dados!J249</f>
        <v>3160</v>
      </c>
      <c r="K208">
        <f ca="1">Dados!K249</f>
        <v>1</v>
      </c>
      <c r="L208">
        <f ca="1">Dados!L249</f>
        <v>2.6335527960663385</v>
      </c>
      <c r="M208">
        <f ca="1">Dados!M249</f>
        <v>0</v>
      </c>
      <c r="N208">
        <f ca="1">Dados!N249</f>
        <v>0</v>
      </c>
      <c r="O208">
        <f ca="1">Dados!O249</f>
        <v>1</v>
      </c>
    </row>
    <row r="209" spans="1:15" x14ac:dyDescent="0.25">
      <c r="A209">
        <f>Dados!A250</f>
        <v>8</v>
      </c>
      <c r="B209">
        <f ca="1">Dados!B250</f>
        <v>28</v>
      </c>
      <c r="C209">
        <f ca="1">Dados!C250</f>
        <v>36</v>
      </c>
      <c r="D209">
        <f ca="1">Dados!D250</f>
        <v>310</v>
      </c>
      <c r="E209" t="str">
        <f>Dados!E250</f>
        <v>C</v>
      </c>
      <c r="F209">
        <f>Dados!F250</f>
        <v>400</v>
      </c>
      <c r="G209">
        <f ca="1">Dados!G250</f>
        <v>11160</v>
      </c>
      <c r="H209">
        <f ca="1">Dados!H250</f>
        <v>11200</v>
      </c>
      <c r="I209">
        <f ca="1">Dados!I250</f>
        <v>-840.1</v>
      </c>
      <c r="J209">
        <f ca="1">Dados!J250</f>
        <v>2440</v>
      </c>
      <c r="K209">
        <f ca="1">Dados!K250</f>
        <v>1</v>
      </c>
      <c r="L209">
        <f ca="1">Dados!L250</f>
        <v>1.5250953184574034</v>
      </c>
      <c r="M209">
        <f ca="1">Dados!M250</f>
        <v>0</v>
      </c>
      <c r="N209">
        <f ca="1">Dados!N250</f>
        <v>0</v>
      </c>
      <c r="O209">
        <f ca="1">Dados!O250</f>
        <v>0</v>
      </c>
    </row>
    <row r="210" spans="1:15" x14ac:dyDescent="0.25">
      <c r="A210">
        <f>Dados!A251</f>
        <v>9</v>
      </c>
      <c r="B210">
        <f ca="1">Dados!B251</f>
        <v>21</v>
      </c>
      <c r="C210">
        <f ca="1">Dados!C251</f>
        <v>40</v>
      </c>
      <c r="D210">
        <f ca="1">Dados!D251</f>
        <v>334</v>
      </c>
      <c r="E210" t="str">
        <f>Dados!E251</f>
        <v>C</v>
      </c>
      <c r="F210">
        <f>Dados!F251</f>
        <v>400</v>
      </c>
      <c r="G210">
        <f ca="1">Dados!G251</f>
        <v>13360</v>
      </c>
      <c r="H210">
        <f ca="1">Dados!H251</f>
        <v>8400</v>
      </c>
      <c r="I210">
        <f ca="1">Dados!I251</f>
        <v>4159.8999999999996</v>
      </c>
      <c r="J210">
        <f ca="1">Dados!J251</f>
        <v>740</v>
      </c>
      <c r="K210">
        <f ca="1">Dados!K251</f>
        <v>0</v>
      </c>
      <c r="L210">
        <f ca="1">Dados!L251</f>
        <v>0.15102349027531176</v>
      </c>
      <c r="M210">
        <f ca="1">Dados!M251</f>
        <v>1</v>
      </c>
      <c r="N210">
        <f ca="1">Dados!N251</f>
        <v>0</v>
      </c>
      <c r="O210">
        <f ca="1">Dados!O251</f>
        <v>0</v>
      </c>
    </row>
    <row r="211" spans="1:15" x14ac:dyDescent="0.25">
      <c r="A211">
        <f>Dados!A252</f>
        <v>10</v>
      </c>
      <c r="B211">
        <f ca="1">Dados!B252</f>
        <v>30</v>
      </c>
      <c r="C211">
        <f ca="1">Dados!C252</f>
        <v>36</v>
      </c>
      <c r="D211">
        <f ca="1">Dados!D252</f>
        <v>362</v>
      </c>
      <c r="E211" t="str">
        <f>Dados!E252</f>
        <v>C</v>
      </c>
      <c r="F211">
        <f>Dados!F252</f>
        <v>400</v>
      </c>
      <c r="G211">
        <f ca="1">Dados!G252</f>
        <v>13032</v>
      </c>
      <c r="H211">
        <f ca="1">Dados!H252</f>
        <v>12000</v>
      </c>
      <c r="I211">
        <f ca="1">Dados!I252</f>
        <v>231.89999999999998</v>
      </c>
      <c r="J211">
        <f ca="1">Dados!J252</f>
        <v>768</v>
      </c>
      <c r="K211">
        <f ca="1">Dados!K252</f>
        <v>0</v>
      </c>
      <c r="L211">
        <f ca="1">Dados!L252</f>
        <v>0.76807680768076814</v>
      </c>
      <c r="M211">
        <f ca="1">Dados!M252</f>
        <v>0</v>
      </c>
      <c r="N211">
        <f ca="1">Dados!N252</f>
        <v>0</v>
      </c>
      <c r="O211">
        <f ca="1">Dados!O252</f>
        <v>0</v>
      </c>
    </row>
    <row r="212" spans="1:15" x14ac:dyDescent="0.25">
      <c r="A212">
        <f>Dados!A253</f>
        <v>11</v>
      </c>
      <c r="B212">
        <f ca="1">Dados!B253</f>
        <v>20</v>
      </c>
      <c r="C212">
        <f ca="1">Dados!C253</f>
        <v>40</v>
      </c>
      <c r="D212">
        <f ca="1">Dados!D253</f>
        <v>324</v>
      </c>
      <c r="E212" t="str">
        <f>Dados!E253</f>
        <v>C</v>
      </c>
      <c r="F212">
        <f>Dados!F253</f>
        <v>400</v>
      </c>
      <c r="G212">
        <f ca="1">Dados!G253</f>
        <v>12960</v>
      </c>
      <c r="H212">
        <f ca="1">Dados!H253</f>
        <v>8000</v>
      </c>
      <c r="I212">
        <f ca="1">Dados!I253</f>
        <v>4159.8999999999996</v>
      </c>
      <c r="J212">
        <f ca="1">Dados!J253</f>
        <v>1040</v>
      </c>
      <c r="K212">
        <f ca="1">Dados!K253</f>
        <v>1</v>
      </c>
      <c r="L212">
        <f ca="1">Dados!L253</f>
        <v>0.20000384622781209</v>
      </c>
      <c r="M212">
        <f ca="1">Dados!M253</f>
        <v>0</v>
      </c>
      <c r="N212">
        <f ca="1">Dados!N253</f>
        <v>0</v>
      </c>
      <c r="O212">
        <f ca="1">Dados!O253</f>
        <v>0</v>
      </c>
    </row>
    <row r="213" spans="1:15" x14ac:dyDescent="0.25">
      <c r="A213">
        <f>Dados!A254</f>
        <v>12</v>
      </c>
      <c r="B213">
        <f ca="1">Dados!B254</f>
        <v>23</v>
      </c>
      <c r="C213">
        <f ca="1">Dados!C254</f>
        <v>32</v>
      </c>
      <c r="D213">
        <f ca="1">Dados!D254</f>
        <v>388</v>
      </c>
      <c r="E213" t="str">
        <f>Dados!E254</f>
        <v>C</v>
      </c>
      <c r="F213">
        <f>Dados!F254</f>
        <v>400</v>
      </c>
      <c r="G213">
        <f ca="1">Dados!G254</f>
        <v>12416</v>
      </c>
      <c r="H213">
        <f ca="1">Dados!H254</f>
        <v>9200</v>
      </c>
      <c r="I213">
        <f ca="1">Dados!I254</f>
        <v>2415.9</v>
      </c>
      <c r="J213">
        <f ca="1">Dados!J254</f>
        <v>0</v>
      </c>
      <c r="K213">
        <f ca="1">Dados!K254</f>
        <v>0</v>
      </c>
      <c r="L213">
        <f ca="1">Dados!L254</f>
        <v>0</v>
      </c>
      <c r="M213">
        <f ca="1">Dados!M254</f>
        <v>0</v>
      </c>
      <c r="N213">
        <f ca="1">Dados!N254</f>
        <v>0</v>
      </c>
      <c r="O213">
        <f ca="1">Dados!O254</f>
        <v>0</v>
      </c>
    </row>
    <row r="214" spans="1:15" x14ac:dyDescent="0.25">
      <c r="A214">
        <f>Dados!A255</f>
        <v>13</v>
      </c>
      <c r="B214">
        <f ca="1">Dados!B255</f>
        <v>30</v>
      </c>
      <c r="C214">
        <f ca="1">Dados!C255</f>
        <v>30</v>
      </c>
      <c r="D214">
        <f ca="1">Dados!D255</f>
        <v>227</v>
      </c>
      <c r="E214" t="str">
        <f>Dados!E255</f>
        <v>C</v>
      </c>
      <c r="F214">
        <f>Dados!F255</f>
        <v>400</v>
      </c>
      <c r="G214">
        <f ca="1">Dados!G255</f>
        <v>6810</v>
      </c>
      <c r="H214">
        <f ca="1">Dados!H255</f>
        <v>12000</v>
      </c>
      <c r="I214">
        <f ca="1">Dados!I255</f>
        <v>-5990.1</v>
      </c>
      <c r="J214">
        <f ca="1">Dados!J255</f>
        <v>5190</v>
      </c>
      <c r="K214">
        <f ca="1">Dados!K255</f>
        <v>1</v>
      </c>
      <c r="L214">
        <f ca="1">Dados!L255</f>
        <v>6.4866891638545177</v>
      </c>
      <c r="M214">
        <f ca="1">Dados!M255</f>
        <v>0</v>
      </c>
      <c r="N214">
        <f ca="1">Dados!N255</f>
        <v>0</v>
      </c>
      <c r="O214">
        <f ca="1">Dados!O255</f>
        <v>1</v>
      </c>
    </row>
    <row r="215" spans="1:15" x14ac:dyDescent="0.25">
      <c r="A215">
        <f>Dados!A256</f>
        <v>14</v>
      </c>
      <c r="B215">
        <f ca="1">Dados!B256</f>
        <v>23</v>
      </c>
      <c r="C215">
        <f ca="1">Dados!C256</f>
        <v>31</v>
      </c>
      <c r="D215">
        <f ca="1">Dados!D256</f>
        <v>353</v>
      </c>
      <c r="E215" t="str">
        <f>Dados!E256</f>
        <v>C</v>
      </c>
      <c r="F215">
        <f>Dados!F256</f>
        <v>400</v>
      </c>
      <c r="G215">
        <f ca="1">Dados!G256</f>
        <v>10943</v>
      </c>
      <c r="H215">
        <f ca="1">Dados!H256</f>
        <v>9200</v>
      </c>
      <c r="I215">
        <f ca="1">Dados!I256</f>
        <v>942.9</v>
      </c>
      <c r="J215">
        <f ca="1">Dados!J256</f>
        <v>657.00000000000011</v>
      </c>
      <c r="K215">
        <f ca="1">Dados!K256</f>
        <v>0</v>
      </c>
      <c r="L215">
        <f ca="1">Dados!L256</f>
        <v>0.41065066566660419</v>
      </c>
      <c r="M215">
        <f ca="1">Dados!M256</f>
        <v>0</v>
      </c>
      <c r="N215">
        <f ca="1">Dados!N256</f>
        <v>0</v>
      </c>
      <c r="O215">
        <f ca="1">Dados!O256</f>
        <v>0</v>
      </c>
    </row>
    <row r="216" spans="1:15" x14ac:dyDescent="0.25">
      <c r="A216">
        <f>Dados!A257</f>
        <v>15</v>
      </c>
      <c r="B216">
        <f ca="1">Dados!B257</f>
        <v>30</v>
      </c>
      <c r="C216">
        <f ca="1">Dados!C257</f>
        <v>37</v>
      </c>
      <c r="D216">
        <f ca="1">Dados!D257</f>
        <v>366</v>
      </c>
      <c r="E216" t="str">
        <f>Dados!E257</f>
        <v>C</v>
      </c>
      <c r="F216">
        <f>Dados!F257</f>
        <v>400</v>
      </c>
      <c r="G216">
        <f ca="1">Dados!G257</f>
        <v>13542</v>
      </c>
      <c r="H216">
        <f ca="1">Dados!H257</f>
        <v>12000</v>
      </c>
      <c r="I216">
        <f ca="1">Dados!I257</f>
        <v>741.9</v>
      </c>
      <c r="J216">
        <f ca="1">Dados!J257</f>
        <v>558.00000000000011</v>
      </c>
      <c r="K216">
        <f ca="1">Dados!K257</f>
        <v>0</v>
      </c>
      <c r="L216">
        <f ca="1">Dados!L257</f>
        <v>0.42926378952227101</v>
      </c>
      <c r="M216">
        <f ca="1">Dados!M257</f>
        <v>0</v>
      </c>
      <c r="N216">
        <f ca="1">Dados!N257</f>
        <v>0</v>
      </c>
      <c r="O216">
        <f ca="1">Dados!O257</f>
        <v>0</v>
      </c>
    </row>
    <row r="217" spans="1:15" x14ac:dyDescent="0.25">
      <c r="A217">
        <f>Dados!A258</f>
        <v>16</v>
      </c>
      <c r="B217">
        <f ca="1">Dados!B258</f>
        <v>27</v>
      </c>
      <c r="C217">
        <f ca="1">Dados!C258</f>
        <v>38</v>
      </c>
      <c r="D217">
        <f ca="1">Dados!D258</f>
        <v>228</v>
      </c>
      <c r="E217" t="str">
        <f>Dados!E258</f>
        <v>C</v>
      </c>
      <c r="F217">
        <f>Dados!F258</f>
        <v>400</v>
      </c>
      <c r="G217">
        <f ca="1">Dados!G258</f>
        <v>8664</v>
      </c>
      <c r="H217">
        <f ca="1">Dados!H258</f>
        <v>10800</v>
      </c>
      <c r="I217">
        <f ca="1">Dados!I258</f>
        <v>-2936.1</v>
      </c>
      <c r="J217">
        <f ca="1">Dados!J258</f>
        <v>4336</v>
      </c>
      <c r="K217">
        <f ca="1">Dados!K258</f>
        <v>1</v>
      </c>
      <c r="L217">
        <f ca="1">Dados!L258</f>
        <v>3.097364097435531</v>
      </c>
      <c r="M217">
        <f ca="1">Dados!M258</f>
        <v>0</v>
      </c>
      <c r="N217">
        <f ca="1">Dados!N258</f>
        <v>0</v>
      </c>
      <c r="O217">
        <f ca="1">Dados!O258</f>
        <v>1</v>
      </c>
    </row>
    <row r="218" spans="1:15" x14ac:dyDescent="0.25">
      <c r="A218">
        <f>Dados!A259</f>
        <v>17</v>
      </c>
      <c r="B218">
        <f ca="1">Dados!B259</f>
        <v>28</v>
      </c>
      <c r="C218">
        <f ca="1">Dados!C259</f>
        <v>39</v>
      </c>
      <c r="D218">
        <f ca="1">Dados!D259</f>
        <v>224</v>
      </c>
      <c r="E218" t="str">
        <f>Dados!E259</f>
        <v>C</v>
      </c>
      <c r="F218">
        <f>Dados!F259</f>
        <v>400</v>
      </c>
      <c r="G218">
        <f ca="1">Dados!G259</f>
        <v>8736</v>
      </c>
      <c r="H218">
        <f ca="1">Dados!H259</f>
        <v>11200</v>
      </c>
      <c r="I218">
        <f ca="1">Dados!I259</f>
        <v>-3264.1</v>
      </c>
      <c r="J218">
        <f ca="1">Dados!J259</f>
        <v>4664</v>
      </c>
      <c r="K218">
        <f ca="1">Dados!K259</f>
        <v>1</v>
      </c>
      <c r="L218">
        <f ca="1">Dados!L259</f>
        <v>3.3316665476105434</v>
      </c>
      <c r="M218">
        <f ca="1">Dados!M259</f>
        <v>0</v>
      </c>
      <c r="N218">
        <f ca="1">Dados!N259</f>
        <v>0</v>
      </c>
      <c r="O218">
        <f ca="1">Dados!O259</f>
        <v>1</v>
      </c>
    </row>
    <row r="219" spans="1:15" x14ac:dyDescent="0.25">
      <c r="A219">
        <f>Dados!A260</f>
        <v>18</v>
      </c>
      <c r="B219">
        <f ca="1">Dados!B260</f>
        <v>27</v>
      </c>
      <c r="C219">
        <f ca="1">Dados!C260</f>
        <v>35</v>
      </c>
      <c r="D219">
        <f ca="1">Dados!D260</f>
        <v>208</v>
      </c>
      <c r="E219" t="str">
        <f>Dados!E260</f>
        <v>C</v>
      </c>
      <c r="F219">
        <f>Dados!F260</f>
        <v>400</v>
      </c>
      <c r="G219">
        <f ca="1">Dados!G260</f>
        <v>7280</v>
      </c>
      <c r="H219">
        <f ca="1">Dados!H260</f>
        <v>10800</v>
      </c>
      <c r="I219">
        <f ca="1">Dados!I260</f>
        <v>-4320.1000000000004</v>
      </c>
      <c r="J219">
        <f ca="1">Dados!J260</f>
        <v>5120</v>
      </c>
      <c r="K219">
        <f ca="1">Dados!K260</f>
        <v>1</v>
      </c>
      <c r="L219">
        <f ca="1">Dados!L260</f>
        <v>6.4008001000125017</v>
      </c>
      <c r="M219">
        <f ca="1">Dados!M260</f>
        <v>0</v>
      </c>
      <c r="N219">
        <f ca="1">Dados!N260</f>
        <v>0</v>
      </c>
      <c r="O219">
        <f ca="1">Dados!O260</f>
        <v>1</v>
      </c>
    </row>
    <row r="220" spans="1:15" x14ac:dyDescent="0.25">
      <c r="A220">
        <f>Dados!A261</f>
        <v>19</v>
      </c>
      <c r="B220">
        <f ca="1">Dados!B261</f>
        <v>28</v>
      </c>
      <c r="C220">
        <f ca="1">Dados!C261</f>
        <v>37</v>
      </c>
      <c r="D220">
        <f ca="1">Dados!D261</f>
        <v>362</v>
      </c>
      <c r="E220" t="str">
        <f>Dados!E261</f>
        <v>C</v>
      </c>
      <c r="F220">
        <f>Dados!F261</f>
        <v>400</v>
      </c>
      <c r="G220">
        <f ca="1">Dados!G261</f>
        <v>13394</v>
      </c>
      <c r="H220">
        <f ca="1">Dados!H261</f>
        <v>11200</v>
      </c>
      <c r="I220">
        <f ca="1">Dados!I261</f>
        <v>1393.9</v>
      </c>
      <c r="J220">
        <f ca="1">Dados!J261</f>
        <v>506</v>
      </c>
      <c r="K220">
        <f ca="1">Dados!K261</f>
        <v>0</v>
      </c>
      <c r="L220">
        <f ca="1">Dados!L261</f>
        <v>0.26632980683193852</v>
      </c>
      <c r="M220">
        <f ca="1">Dados!M261</f>
        <v>1</v>
      </c>
      <c r="N220">
        <f ca="1">Dados!N261</f>
        <v>1</v>
      </c>
      <c r="O220">
        <f ca="1">Dados!O261</f>
        <v>0</v>
      </c>
    </row>
    <row r="221" spans="1:15" x14ac:dyDescent="0.25">
      <c r="A221">
        <f>Dados!A262</f>
        <v>20</v>
      </c>
      <c r="B221">
        <f ca="1">Dados!B262</f>
        <v>23</v>
      </c>
      <c r="C221">
        <f ca="1">Dados!C262</f>
        <v>35</v>
      </c>
      <c r="D221">
        <f ca="1">Dados!D262</f>
        <v>279</v>
      </c>
      <c r="E221" t="str">
        <f>Dados!E262</f>
        <v>C</v>
      </c>
      <c r="F221">
        <f>Dados!F262</f>
        <v>400</v>
      </c>
      <c r="G221">
        <f ca="1">Dados!G262</f>
        <v>9765</v>
      </c>
      <c r="H221">
        <f ca="1">Dados!H262</f>
        <v>9200</v>
      </c>
      <c r="I221">
        <f ca="1">Dados!I262</f>
        <v>-235.10000000000002</v>
      </c>
      <c r="J221">
        <f ca="1">Dados!J262</f>
        <v>2300</v>
      </c>
      <c r="K221">
        <f ca="1">Dados!K262</f>
        <v>1</v>
      </c>
      <c r="L221">
        <f ca="1">Dados!L262</f>
        <v>1.1138553925129546</v>
      </c>
      <c r="M221">
        <f ca="1">Dados!M262</f>
        <v>0</v>
      </c>
      <c r="N221">
        <f ca="1">Dados!N262</f>
        <v>0</v>
      </c>
      <c r="O221">
        <f ca="1">Dados!O262</f>
        <v>0</v>
      </c>
    </row>
    <row r="222" spans="1:15" x14ac:dyDescent="0.25">
      <c r="A222">
        <f>Dados!A263</f>
        <v>21</v>
      </c>
      <c r="B222">
        <f ca="1">Dados!B263</f>
        <v>22</v>
      </c>
      <c r="C222">
        <f ca="1">Dados!C263</f>
        <v>35</v>
      </c>
      <c r="D222">
        <f ca="1">Dados!D263</f>
        <v>231</v>
      </c>
      <c r="E222" t="str">
        <f>Dados!E263</f>
        <v>C</v>
      </c>
      <c r="F222">
        <f>Dados!F263</f>
        <v>400</v>
      </c>
      <c r="G222">
        <f ca="1">Dados!G263</f>
        <v>8085</v>
      </c>
      <c r="H222">
        <f ca="1">Dados!H263</f>
        <v>8800</v>
      </c>
      <c r="I222">
        <f ca="1">Dados!I263</f>
        <v>-1515.1</v>
      </c>
      <c r="J222">
        <f ca="1">Dados!J263</f>
        <v>3315</v>
      </c>
      <c r="K222">
        <f ca="1">Dados!K263</f>
        <v>1</v>
      </c>
      <c r="L222">
        <f ca="1">Dados!L263</f>
        <v>1.8417689871659535</v>
      </c>
      <c r="M222">
        <f ca="1">Dados!M263</f>
        <v>0</v>
      </c>
      <c r="N222">
        <f ca="1">Dados!N263</f>
        <v>0</v>
      </c>
      <c r="O222">
        <f ca="1">Dados!O263</f>
        <v>1</v>
      </c>
    </row>
    <row r="223" spans="1:15" x14ac:dyDescent="0.25">
      <c r="A223">
        <f>Dados!A264</f>
        <v>22</v>
      </c>
      <c r="B223">
        <f ca="1">Dados!B264</f>
        <v>26</v>
      </c>
      <c r="C223">
        <f ca="1">Dados!C264</f>
        <v>33</v>
      </c>
      <c r="D223">
        <f ca="1">Dados!D264</f>
        <v>378</v>
      </c>
      <c r="E223" t="str">
        <f>Dados!E264</f>
        <v>C</v>
      </c>
      <c r="F223">
        <f>Dados!F264</f>
        <v>400</v>
      </c>
      <c r="G223">
        <f ca="1">Dados!G264</f>
        <v>12474</v>
      </c>
      <c r="H223">
        <f ca="1">Dados!H264</f>
        <v>10400</v>
      </c>
      <c r="I223">
        <f ca="1">Dados!I264</f>
        <v>1273.9000000000001</v>
      </c>
      <c r="J223">
        <f ca="1">Dados!J264</f>
        <v>26</v>
      </c>
      <c r="K223">
        <f ca="1">Dados!K264</f>
        <v>0</v>
      </c>
      <c r="L223">
        <f ca="1">Dados!L264</f>
        <v>2.000153857989076E-2</v>
      </c>
      <c r="M223">
        <f ca="1">Dados!M264</f>
        <v>0</v>
      </c>
      <c r="N223">
        <f ca="1">Dados!N264</f>
        <v>0</v>
      </c>
      <c r="O223">
        <f ca="1">Dados!O264</f>
        <v>0</v>
      </c>
    </row>
    <row r="224" spans="1:15" x14ac:dyDescent="0.25">
      <c r="A224">
        <f>Dados!A265</f>
        <v>23</v>
      </c>
      <c r="B224">
        <f ca="1">Dados!B265</f>
        <v>28</v>
      </c>
      <c r="C224">
        <f ca="1">Dados!C265</f>
        <v>35</v>
      </c>
      <c r="D224">
        <f ca="1">Dados!D265</f>
        <v>235</v>
      </c>
      <c r="E224" t="str">
        <f>Dados!E265</f>
        <v>C</v>
      </c>
      <c r="F224">
        <f>Dados!F265</f>
        <v>400</v>
      </c>
      <c r="G224">
        <f ca="1">Dados!G265</f>
        <v>8225</v>
      </c>
      <c r="H224">
        <f ca="1">Dados!H265</f>
        <v>11200</v>
      </c>
      <c r="I224">
        <f ca="1">Dados!I265</f>
        <v>-3775.1</v>
      </c>
      <c r="J224">
        <f ca="1">Dados!J265</f>
        <v>4375</v>
      </c>
      <c r="K224">
        <f ca="1">Dados!K265</f>
        <v>1</v>
      </c>
      <c r="L224">
        <f ca="1">Dados!L265</f>
        <v>7.2928821470245042</v>
      </c>
      <c r="M224">
        <f ca="1">Dados!M265</f>
        <v>0</v>
      </c>
      <c r="N224">
        <f ca="1">Dados!N265</f>
        <v>0</v>
      </c>
      <c r="O224">
        <f ca="1">Dados!O265</f>
        <v>1</v>
      </c>
    </row>
    <row r="225" spans="1:15" x14ac:dyDescent="0.25">
      <c r="A225">
        <f>Dados!A266</f>
        <v>24</v>
      </c>
      <c r="B225">
        <f ca="1">Dados!B266</f>
        <v>26</v>
      </c>
      <c r="C225">
        <f ca="1">Dados!C266</f>
        <v>40</v>
      </c>
      <c r="D225">
        <f ca="1">Dados!D266</f>
        <v>237</v>
      </c>
      <c r="E225" t="str">
        <f>Dados!E266</f>
        <v>C</v>
      </c>
      <c r="F225">
        <f>Dados!F266</f>
        <v>400</v>
      </c>
      <c r="G225">
        <f ca="1">Dados!G266</f>
        <v>9480</v>
      </c>
      <c r="H225">
        <f ca="1">Dados!H266</f>
        <v>10400</v>
      </c>
      <c r="I225">
        <f ca="1">Dados!I266</f>
        <v>-1720.1</v>
      </c>
      <c r="J225">
        <f ca="1">Dados!J266</f>
        <v>3720</v>
      </c>
      <c r="K225">
        <f ca="1">Dados!K266</f>
        <v>1</v>
      </c>
      <c r="L225">
        <f ca="1">Dados!L266</f>
        <v>1.8600930046502324</v>
      </c>
      <c r="M225">
        <f ca="1">Dados!M266</f>
        <v>0</v>
      </c>
      <c r="N225">
        <f ca="1">Dados!N266</f>
        <v>0</v>
      </c>
      <c r="O225">
        <f ca="1">Dados!O266</f>
        <v>1</v>
      </c>
    </row>
    <row r="226" spans="1:15" x14ac:dyDescent="0.25">
      <c r="A226">
        <f>Dados!A267</f>
        <v>25</v>
      </c>
      <c r="B226">
        <f ca="1">Dados!B267</f>
        <v>30</v>
      </c>
      <c r="C226">
        <f ca="1">Dados!C267</f>
        <v>32</v>
      </c>
      <c r="D226">
        <f ca="1">Dados!D267</f>
        <v>314</v>
      </c>
      <c r="E226" t="str">
        <f>Dados!E267</f>
        <v>C</v>
      </c>
      <c r="F226">
        <f>Dados!F267</f>
        <v>400</v>
      </c>
      <c r="G226">
        <f ca="1">Dados!G267</f>
        <v>10048</v>
      </c>
      <c r="H226">
        <f ca="1">Dados!H267</f>
        <v>12000</v>
      </c>
      <c r="I226">
        <f ca="1">Dados!I267</f>
        <v>-2752.1</v>
      </c>
      <c r="J226">
        <f ca="1">Dados!J267</f>
        <v>2552</v>
      </c>
      <c r="K226">
        <f ca="1">Dados!K267</f>
        <v>1</v>
      </c>
      <c r="L226">
        <f ca="1">Dados!L267</f>
        <v>12.753623188405795</v>
      </c>
      <c r="M226">
        <f ca="1">Dados!M267</f>
        <v>0</v>
      </c>
      <c r="N226">
        <f ca="1">Dados!N267</f>
        <v>0</v>
      </c>
      <c r="O226">
        <f ca="1">Dados!O267</f>
        <v>0</v>
      </c>
    </row>
    <row r="227" spans="1:15" x14ac:dyDescent="0.25">
      <c r="A227">
        <f>Dados!A268</f>
        <v>26</v>
      </c>
      <c r="B227">
        <f ca="1">Dados!B268</f>
        <v>27</v>
      </c>
      <c r="C227">
        <f ca="1">Dados!C268</f>
        <v>31</v>
      </c>
      <c r="D227">
        <f ca="1">Dados!D268</f>
        <v>340</v>
      </c>
      <c r="E227" t="str">
        <f>Dados!E268</f>
        <v>C</v>
      </c>
      <c r="F227">
        <f>Dados!F268</f>
        <v>400</v>
      </c>
      <c r="G227">
        <f ca="1">Dados!G268</f>
        <v>10540</v>
      </c>
      <c r="H227">
        <f ca="1">Dados!H268</f>
        <v>10800</v>
      </c>
      <c r="I227">
        <f ca="1">Dados!I268</f>
        <v>-1060.0999999999999</v>
      </c>
      <c r="J227">
        <f ca="1">Dados!J268</f>
        <v>1460</v>
      </c>
      <c r="K227">
        <f ca="1">Dados!K268</f>
        <v>1</v>
      </c>
      <c r="L227">
        <f ca="1">Dados!L268</f>
        <v>3.6509127281820457</v>
      </c>
      <c r="M227">
        <f ca="1">Dados!M268</f>
        <v>0</v>
      </c>
      <c r="N227">
        <f ca="1">Dados!N268</f>
        <v>0</v>
      </c>
      <c r="O227">
        <f ca="1">Dados!O268</f>
        <v>0</v>
      </c>
    </row>
    <row r="228" spans="1:15" x14ac:dyDescent="0.25">
      <c r="A228">
        <f>Dados!A269</f>
        <v>27</v>
      </c>
      <c r="B228">
        <f ca="1">Dados!B269</f>
        <v>23</v>
      </c>
      <c r="C228">
        <f ca="1">Dados!C269</f>
        <v>34</v>
      </c>
      <c r="D228">
        <f ca="1">Dados!D269</f>
        <v>266</v>
      </c>
      <c r="E228" t="str">
        <f>Dados!E269</f>
        <v>C</v>
      </c>
      <c r="F228">
        <f>Dados!F269</f>
        <v>400</v>
      </c>
      <c r="G228">
        <f ca="1">Dados!G269</f>
        <v>9044</v>
      </c>
      <c r="H228">
        <f ca="1">Dados!H269</f>
        <v>9200</v>
      </c>
      <c r="I228">
        <f ca="1">Dados!I269</f>
        <v>-956.1</v>
      </c>
      <c r="J228">
        <f ca="1">Dados!J269</f>
        <v>2356</v>
      </c>
      <c r="K228">
        <f ca="1">Dados!K269</f>
        <v>1</v>
      </c>
      <c r="L228">
        <f ca="1">Dados!L269</f>
        <v>1.6829773555253946</v>
      </c>
      <c r="M228">
        <f ca="1">Dados!M269</f>
        <v>0</v>
      </c>
      <c r="N228">
        <f ca="1">Dados!N269</f>
        <v>0</v>
      </c>
      <c r="O228">
        <f ca="1">Dados!O269</f>
        <v>0</v>
      </c>
    </row>
    <row r="229" spans="1:15" x14ac:dyDescent="0.25">
      <c r="A229">
        <f>Dados!A270</f>
        <v>28</v>
      </c>
      <c r="B229">
        <f ca="1">Dados!B270</f>
        <v>21</v>
      </c>
      <c r="C229">
        <f ca="1">Dados!C270</f>
        <v>40</v>
      </c>
      <c r="D229">
        <f ca="1">Dados!D270</f>
        <v>348</v>
      </c>
      <c r="E229" t="str">
        <f>Dados!E270</f>
        <v>C</v>
      </c>
      <c r="F229">
        <f>Dados!F270</f>
        <v>400</v>
      </c>
      <c r="G229">
        <f ca="1">Dados!G270</f>
        <v>13920</v>
      </c>
      <c r="H229">
        <f ca="1">Dados!H270</f>
        <v>8400</v>
      </c>
      <c r="I229">
        <f ca="1">Dados!I270</f>
        <v>4719.8999999999996</v>
      </c>
      <c r="J229">
        <f ca="1">Dados!J270</f>
        <v>180</v>
      </c>
      <c r="K229">
        <f ca="1">Dados!K270</f>
        <v>0</v>
      </c>
      <c r="L229">
        <f ca="1">Dados!L270</f>
        <v>3.6735443580481239E-2</v>
      </c>
      <c r="M229">
        <f ca="1">Dados!M270</f>
        <v>0</v>
      </c>
      <c r="N229">
        <f ca="1">Dados!N270</f>
        <v>0</v>
      </c>
      <c r="O229">
        <f ca="1">Dados!O270</f>
        <v>0</v>
      </c>
    </row>
    <row r="230" spans="1:15" x14ac:dyDescent="0.25">
      <c r="A230">
        <f>Dados!A271</f>
        <v>29</v>
      </c>
      <c r="B230">
        <f ca="1">Dados!B271</f>
        <v>28</v>
      </c>
      <c r="C230">
        <f ca="1">Dados!C271</f>
        <v>30</v>
      </c>
      <c r="D230">
        <f ca="1">Dados!D271</f>
        <v>343</v>
      </c>
      <c r="E230" t="str">
        <f>Dados!E271</f>
        <v>C</v>
      </c>
      <c r="F230">
        <f>Dados!F271</f>
        <v>400</v>
      </c>
      <c r="G230">
        <f ca="1">Dados!G271</f>
        <v>10290</v>
      </c>
      <c r="H230">
        <f ca="1">Dados!H271</f>
        <v>11200</v>
      </c>
      <c r="I230">
        <f ca="1">Dados!I271</f>
        <v>-1710.1</v>
      </c>
      <c r="J230">
        <f ca="1">Dados!J271</f>
        <v>1510</v>
      </c>
      <c r="K230">
        <f ca="1">Dados!K271</f>
        <v>1</v>
      </c>
      <c r="L230">
        <f ca="1">Dados!L271</f>
        <v>7.5462268865567204</v>
      </c>
      <c r="M230">
        <f ca="1">Dados!M271</f>
        <v>0</v>
      </c>
      <c r="N230">
        <f ca="1">Dados!N271</f>
        <v>0</v>
      </c>
      <c r="O230">
        <f ca="1">Dados!O271</f>
        <v>0</v>
      </c>
    </row>
    <row r="231" spans="1:15" x14ac:dyDescent="0.25">
      <c r="A231">
        <f>Dados!A272</f>
        <v>30</v>
      </c>
      <c r="B231">
        <f ca="1">Dados!B272</f>
        <v>21</v>
      </c>
      <c r="C231">
        <f ca="1">Dados!C272</f>
        <v>40</v>
      </c>
      <c r="D231">
        <f ca="1">Dados!D272</f>
        <v>311</v>
      </c>
      <c r="E231" t="str">
        <f>Dados!E272</f>
        <v>C</v>
      </c>
      <c r="F231">
        <f>Dados!F272</f>
        <v>400</v>
      </c>
      <c r="G231">
        <f ca="1">Dados!G272</f>
        <v>12440</v>
      </c>
      <c r="H231">
        <f ca="1">Dados!H272</f>
        <v>8400</v>
      </c>
      <c r="I231">
        <f ca="1">Dados!I272</f>
        <v>3239.9</v>
      </c>
      <c r="J231">
        <f ca="1">Dados!J272</f>
        <v>1659.9999999999995</v>
      </c>
      <c r="K231">
        <f ca="1">Dados!K272</f>
        <v>1</v>
      </c>
      <c r="L231">
        <f ca="1">Dados!L272</f>
        <v>0.33878242413110465</v>
      </c>
      <c r="M231">
        <f ca="1">Dados!M272</f>
        <v>1</v>
      </c>
      <c r="N231">
        <f ca="1">Dados!N272</f>
        <v>0</v>
      </c>
      <c r="O231">
        <f ca="1">Dados!O272</f>
        <v>0</v>
      </c>
    </row>
    <row r="232" spans="1:15" x14ac:dyDescent="0.25">
      <c r="A232">
        <f>Dados!A273</f>
        <v>31</v>
      </c>
      <c r="B232">
        <f ca="1">Dados!B273</f>
        <v>27</v>
      </c>
      <c r="C232">
        <f ca="1">Dados!C273</f>
        <v>33</v>
      </c>
      <c r="D232">
        <f ca="1">Dados!D273</f>
        <v>245</v>
      </c>
      <c r="E232" t="str">
        <f>Dados!E273</f>
        <v>C</v>
      </c>
      <c r="F232">
        <f>Dados!F273</f>
        <v>400</v>
      </c>
      <c r="G232">
        <f ca="1">Dados!G273</f>
        <v>8085</v>
      </c>
      <c r="H232">
        <f ca="1">Dados!H273</f>
        <v>10800</v>
      </c>
      <c r="I232">
        <f ca="1">Dados!I273</f>
        <v>-3515.1</v>
      </c>
      <c r="J232">
        <f ca="1">Dados!J273</f>
        <v>3915</v>
      </c>
      <c r="K232">
        <f ca="1">Dados!K273</f>
        <v>1</v>
      </c>
      <c r="L232">
        <f ca="1">Dados!L273</f>
        <v>9.7899474868717178</v>
      </c>
      <c r="M232">
        <f ca="1">Dados!M273</f>
        <v>0</v>
      </c>
      <c r="N232">
        <f ca="1">Dados!N273</f>
        <v>0</v>
      </c>
      <c r="O232">
        <f ca="1">Dados!O273</f>
        <v>1</v>
      </c>
    </row>
    <row r="233" spans="1:15" x14ac:dyDescent="0.25">
      <c r="A233">
        <f>Dados!A274</f>
        <v>32</v>
      </c>
      <c r="B233">
        <f ca="1">Dados!B274</f>
        <v>22</v>
      </c>
      <c r="C233">
        <f ca="1">Dados!C274</f>
        <v>36</v>
      </c>
      <c r="D233">
        <f ca="1">Dados!D274</f>
        <v>284</v>
      </c>
      <c r="E233" t="str">
        <f>Dados!E274</f>
        <v>C</v>
      </c>
      <c r="F233">
        <f>Dados!F274</f>
        <v>400</v>
      </c>
      <c r="G233">
        <f ca="1">Dados!G274</f>
        <v>10224</v>
      </c>
      <c r="H233">
        <f ca="1">Dados!H274</f>
        <v>8800</v>
      </c>
      <c r="I233">
        <f ca="1">Dados!I274</f>
        <v>623.9</v>
      </c>
      <c r="J233">
        <f ca="1">Dados!J274</f>
        <v>2200</v>
      </c>
      <c r="K233">
        <f ca="1">Dados!K274</f>
        <v>1</v>
      </c>
      <c r="L233">
        <f ca="1">Dados!L274</f>
        <v>0.77906441446226848</v>
      </c>
      <c r="M233">
        <f ca="1">Dados!M274</f>
        <v>0</v>
      </c>
      <c r="N233">
        <f ca="1">Dados!N274</f>
        <v>0</v>
      </c>
      <c r="O233">
        <f ca="1">Dados!O274</f>
        <v>0</v>
      </c>
    </row>
    <row r="234" spans="1:15" x14ac:dyDescent="0.25">
      <c r="A234">
        <f>Dados!A275</f>
        <v>33</v>
      </c>
      <c r="B234">
        <f ca="1">Dados!B275</f>
        <v>20</v>
      </c>
      <c r="C234">
        <f ca="1">Dados!C275</f>
        <v>34</v>
      </c>
      <c r="D234">
        <f ca="1">Dados!D275</f>
        <v>333</v>
      </c>
      <c r="E234" t="str">
        <f>Dados!E275</f>
        <v>C</v>
      </c>
      <c r="F234">
        <f>Dados!F275</f>
        <v>400</v>
      </c>
      <c r="G234">
        <f ca="1">Dados!G275</f>
        <v>11322</v>
      </c>
      <c r="H234">
        <f ca="1">Dados!H275</f>
        <v>8000</v>
      </c>
      <c r="I234">
        <f ca="1">Dados!I275</f>
        <v>2521.9</v>
      </c>
      <c r="J234">
        <f ca="1">Dados!J275</f>
        <v>878</v>
      </c>
      <c r="K234">
        <f ca="1">Dados!K275</f>
        <v>0</v>
      </c>
      <c r="L234">
        <f ca="1">Dados!L275</f>
        <v>0.25824288949674989</v>
      </c>
      <c r="M234">
        <f ca="1">Dados!M275</f>
        <v>0</v>
      </c>
      <c r="N234">
        <f ca="1">Dados!N275</f>
        <v>0</v>
      </c>
      <c r="O234">
        <f ca="1">Dados!O275</f>
        <v>0</v>
      </c>
    </row>
    <row r="235" spans="1:15" x14ac:dyDescent="0.25">
      <c r="A235">
        <f>Dados!A276</f>
        <v>34</v>
      </c>
      <c r="B235">
        <f ca="1">Dados!B276</f>
        <v>29</v>
      </c>
      <c r="C235">
        <f ca="1">Dados!C276</f>
        <v>33</v>
      </c>
      <c r="D235">
        <f ca="1">Dados!D276</f>
        <v>249</v>
      </c>
      <c r="E235" t="str">
        <f>Dados!E276</f>
        <v>C</v>
      </c>
      <c r="F235">
        <f>Dados!F276</f>
        <v>400</v>
      </c>
      <c r="G235">
        <f ca="1">Dados!G276</f>
        <v>8217</v>
      </c>
      <c r="H235">
        <f ca="1">Dados!H276</f>
        <v>11600</v>
      </c>
      <c r="I235">
        <f ca="1">Dados!I276</f>
        <v>-4183.1000000000004</v>
      </c>
      <c r="J235">
        <f ca="1">Dados!J276</f>
        <v>4183</v>
      </c>
      <c r="K235">
        <f ca="1">Dados!K276</f>
        <v>1</v>
      </c>
      <c r="L235">
        <f ca="1">Dados!L276</f>
        <v>41829.99999999049</v>
      </c>
      <c r="M235">
        <f ca="1">Dados!M276</f>
        <v>0</v>
      </c>
      <c r="N235">
        <f ca="1">Dados!N276</f>
        <v>0</v>
      </c>
      <c r="O235">
        <f ca="1">Dados!O276</f>
        <v>1</v>
      </c>
    </row>
    <row r="236" spans="1:15" x14ac:dyDescent="0.25">
      <c r="A236">
        <f>Dados!A277</f>
        <v>35</v>
      </c>
      <c r="B236">
        <f ca="1">Dados!B277</f>
        <v>25</v>
      </c>
      <c r="C236">
        <f ca="1">Dados!C277</f>
        <v>38</v>
      </c>
      <c r="D236">
        <f ca="1">Dados!D277</f>
        <v>233</v>
      </c>
      <c r="E236" t="str">
        <f>Dados!E277</f>
        <v>C</v>
      </c>
      <c r="F236">
        <f>Dados!F277</f>
        <v>400</v>
      </c>
      <c r="G236">
        <f ca="1">Dados!G277</f>
        <v>8854</v>
      </c>
      <c r="H236">
        <f ca="1">Dados!H277</f>
        <v>10000</v>
      </c>
      <c r="I236">
        <f ca="1">Dados!I277</f>
        <v>-1946.1</v>
      </c>
      <c r="J236">
        <f ca="1">Dados!J277</f>
        <v>3746</v>
      </c>
      <c r="K236">
        <f ca="1">Dados!K277</f>
        <v>1</v>
      </c>
      <c r="L236">
        <f ca="1">Dados!L277</f>
        <v>2.0812267348186011</v>
      </c>
      <c r="M236">
        <f ca="1">Dados!M277</f>
        <v>0</v>
      </c>
      <c r="N236">
        <f ca="1">Dados!N277</f>
        <v>0</v>
      </c>
      <c r="O236">
        <f ca="1">Dados!O277</f>
        <v>1</v>
      </c>
    </row>
    <row r="237" spans="1:15" x14ac:dyDescent="0.25">
      <c r="A237">
        <f>Dados!A278</f>
        <v>36</v>
      </c>
      <c r="B237">
        <f ca="1">Dados!B278</f>
        <v>24</v>
      </c>
      <c r="C237">
        <f ca="1">Dados!C278</f>
        <v>30</v>
      </c>
      <c r="D237">
        <f ca="1">Dados!D278</f>
        <v>277</v>
      </c>
      <c r="E237" t="str">
        <f>Dados!E278</f>
        <v>C</v>
      </c>
      <c r="F237">
        <f>Dados!F278</f>
        <v>400</v>
      </c>
      <c r="G237">
        <f ca="1">Dados!G278</f>
        <v>8310</v>
      </c>
      <c r="H237">
        <f ca="1">Dados!H278</f>
        <v>9600</v>
      </c>
      <c r="I237">
        <f ca="1">Dados!I278</f>
        <v>-2090.1</v>
      </c>
      <c r="J237">
        <f ca="1">Dados!J278</f>
        <v>2490</v>
      </c>
      <c r="K237">
        <f ca="1">Dados!K278</f>
        <v>1</v>
      </c>
      <c r="L237">
        <f ca="1">Dados!L278</f>
        <v>6.2265566391597904</v>
      </c>
      <c r="M237">
        <f ca="1">Dados!M278</f>
        <v>0</v>
      </c>
      <c r="N237">
        <f ca="1">Dados!N278</f>
        <v>0</v>
      </c>
      <c r="O237">
        <f ca="1">Dados!O278</f>
        <v>0</v>
      </c>
    </row>
    <row r="238" spans="1:15" x14ac:dyDescent="0.25">
      <c r="A238">
        <f>Dados!A279</f>
        <v>37</v>
      </c>
      <c r="B238">
        <f ca="1">Dados!B279</f>
        <v>26</v>
      </c>
      <c r="C238">
        <f ca="1">Dados!C279</f>
        <v>30</v>
      </c>
      <c r="D238">
        <f ca="1">Dados!D279</f>
        <v>200</v>
      </c>
      <c r="E238" t="str">
        <f>Dados!E279</f>
        <v>C</v>
      </c>
      <c r="F238">
        <f>Dados!F279</f>
        <v>400</v>
      </c>
      <c r="G238">
        <f ca="1">Dados!G279</f>
        <v>6000</v>
      </c>
      <c r="H238">
        <f ca="1">Dados!H279</f>
        <v>10400</v>
      </c>
      <c r="I238">
        <f ca="1">Dados!I279</f>
        <v>-5200.1000000000004</v>
      </c>
      <c r="J238">
        <f ca="1">Dados!J279</f>
        <v>5200</v>
      </c>
      <c r="K238">
        <f ca="1">Dados!K279</f>
        <v>1</v>
      </c>
      <c r="L238">
        <f ca="1">Dados!L279</f>
        <v>51999.999999988177</v>
      </c>
      <c r="M238">
        <f ca="1">Dados!M279</f>
        <v>0</v>
      </c>
      <c r="N238">
        <f ca="1">Dados!N279</f>
        <v>0</v>
      </c>
      <c r="O238">
        <f ca="1">Dados!O279</f>
        <v>1</v>
      </c>
    </row>
    <row r="239" spans="1:15" x14ac:dyDescent="0.25">
      <c r="A239">
        <f>Dados!A280</f>
        <v>38</v>
      </c>
      <c r="B239">
        <f ca="1">Dados!B280</f>
        <v>29</v>
      </c>
      <c r="C239">
        <f ca="1">Dados!C280</f>
        <v>36</v>
      </c>
      <c r="D239">
        <f ca="1">Dados!D280</f>
        <v>289</v>
      </c>
      <c r="E239" t="str">
        <f>Dados!E280</f>
        <v>C</v>
      </c>
      <c r="F239">
        <f>Dados!F280</f>
        <v>400</v>
      </c>
      <c r="G239">
        <f ca="1">Dados!G280</f>
        <v>10404</v>
      </c>
      <c r="H239">
        <f ca="1">Dados!H280</f>
        <v>11600</v>
      </c>
      <c r="I239">
        <f ca="1">Dados!I280</f>
        <v>-1996.1</v>
      </c>
      <c r="J239">
        <f ca="1">Dados!J280</f>
        <v>2900</v>
      </c>
      <c r="K239">
        <f ca="1">Dados!K280</f>
        <v>1</v>
      </c>
      <c r="L239">
        <f ca="1">Dados!L280</f>
        <v>3.2083195043699524</v>
      </c>
      <c r="M239">
        <f ca="1">Dados!M280</f>
        <v>0</v>
      </c>
      <c r="N239">
        <f ca="1">Dados!N280</f>
        <v>0</v>
      </c>
      <c r="O239">
        <f ca="1">Dados!O280</f>
        <v>0</v>
      </c>
    </row>
    <row r="240" spans="1:15" x14ac:dyDescent="0.25">
      <c r="A240">
        <f>Dados!A281</f>
        <v>39</v>
      </c>
      <c r="B240">
        <f ca="1">Dados!B281</f>
        <v>30</v>
      </c>
      <c r="C240">
        <f ca="1">Dados!C281</f>
        <v>40</v>
      </c>
      <c r="D240">
        <f ca="1">Dados!D281</f>
        <v>357</v>
      </c>
      <c r="E240" t="str">
        <f>Dados!E281</f>
        <v>C</v>
      </c>
      <c r="F240">
        <f>Dados!F281</f>
        <v>400</v>
      </c>
      <c r="G240">
        <f ca="1">Dados!G281</f>
        <v>14280</v>
      </c>
      <c r="H240">
        <f ca="1">Dados!H281</f>
        <v>12000</v>
      </c>
      <c r="I240">
        <f ca="1">Dados!I281</f>
        <v>1479.9</v>
      </c>
      <c r="J240">
        <f ca="1">Dados!J281</f>
        <v>720</v>
      </c>
      <c r="K240">
        <f ca="1">Dados!K281</f>
        <v>0</v>
      </c>
      <c r="L240">
        <f ca="1">Dados!L281</f>
        <v>0.32728760398199919</v>
      </c>
      <c r="M240">
        <f ca="1">Dados!M281</f>
        <v>0</v>
      </c>
      <c r="N240">
        <f ca="1">Dados!N281</f>
        <v>0</v>
      </c>
      <c r="O240">
        <f ca="1">Dados!O281</f>
        <v>0</v>
      </c>
    </row>
    <row r="241" spans="1:15" x14ac:dyDescent="0.25">
      <c r="A241">
        <f>Dados!A282</f>
        <v>40</v>
      </c>
      <c r="B241">
        <f ca="1">Dados!B282</f>
        <v>20</v>
      </c>
      <c r="C241">
        <f ca="1">Dados!C282</f>
        <v>39</v>
      </c>
      <c r="D241">
        <f ca="1">Dados!D282</f>
        <v>371</v>
      </c>
      <c r="E241" t="str">
        <f>Dados!E282</f>
        <v>C</v>
      </c>
      <c r="F241">
        <f>Dados!F282</f>
        <v>400</v>
      </c>
      <c r="G241">
        <f ca="1">Dados!G282</f>
        <v>14469</v>
      </c>
      <c r="H241">
        <f ca="1">Dados!H282</f>
        <v>8000</v>
      </c>
      <c r="I241">
        <f ca="1">Dados!I282</f>
        <v>5668.9</v>
      </c>
      <c r="J241">
        <f ca="1">Dados!J282</f>
        <v>0</v>
      </c>
      <c r="K241">
        <f ca="1">Dados!K282</f>
        <v>0</v>
      </c>
      <c r="L241">
        <f ca="1">Dados!L282</f>
        <v>0</v>
      </c>
      <c r="M241">
        <f ca="1">Dados!M282</f>
        <v>1</v>
      </c>
      <c r="N241">
        <f ca="1">Dados!N282</f>
        <v>1</v>
      </c>
      <c r="O241">
        <f ca="1">Dados!O282</f>
        <v>0</v>
      </c>
    </row>
    <row r="242" spans="1:15" x14ac:dyDescent="0.25">
      <c r="A242">
        <f>Dados!A283</f>
        <v>41</v>
      </c>
      <c r="B242">
        <f ca="1">Dados!B283</f>
        <v>29</v>
      </c>
      <c r="C242">
        <f ca="1">Dados!C283</f>
        <v>37</v>
      </c>
      <c r="D242">
        <f ca="1">Dados!D283</f>
        <v>317</v>
      </c>
      <c r="E242" t="str">
        <f>Dados!E283</f>
        <v>C</v>
      </c>
      <c r="F242">
        <f>Dados!F283</f>
        <v>400</v>
      </c>
      <c r="G242">
        <f ca="1">Dados!G283</f>
        <v>11729</v>
      </c>
      <c r="H242">
        <f ca="1">Dados!H283</f>
        <v>11600</v>
      </c>
      <c r="I242">
        <f ca="1">Dados!I283</f>
        <v>-671.1</v>
      </c>
      <c r="J242">
        <f ca="1">Dados!J283</f>
        <v>2271</v>
      </c>
      <c r="K242">
        <f ca="1">Dados!K283</f>
        <v>1</v>
      </c>
      <c r="L242">
        <f ca="1">Dados!L283</f>
        <v>1.4194637164822801</v>
      </c>
      <c r="M242">
        <f ca="1">Dados!M283</f>
        <v>0</v>
      </c>
      <c r="N242">
        <f ca="1">Dados!N283</f>
        <v>0</v>
      </c>
      <c r="O242">
        <f ca="1">Dados!O283</f>
        <v>0</v>
      </c>
    </row>
    <row r="243" spans="1:15" x14ac:dyDescent="0.25">
      <c r="A243">
        <f>Dados!A284</f>
        <v>42</v>
      </c>
      <c r="B243">
        <f ca="1">Dados!B284</f>
        <v>27</v>
      </c>
      <c r="C243">
        <f ca="1">Dados!C284</f>
        <v>40</v>
      </c>
      <c r="D243">
        <f ca="1">Dados!D284</f>
        <v>249</v>
      </c>
      <c r="E243" t="str">
        <f>Dados!E284</f>
        <v>C</v>
      </c>
      <c r="F243">
        <f>Dados!F284</f>
        <v>400</v>
      </c>
      <c r="G243">
        <f ca="1">Dados!G284</f>
        <v>9960</v>
      </c>
      <c r="H243">
        <f ca="1">Dados!H284</f>
        <v>10800</v>
      </c>
      <c r="I243">
        <f ca="1">Dados!I284</f>
        <v>-1640.1</v>
      </c>
      <c r="J243">
        <f ca="1">Dados!J284</f>
        <v>3440</v>
      </c>
      <c r="K243">
        <f ca="1">Dados!K284</f>
        <v>1</v>
      </c>
      <c r="L243">
        <f ca="1">Dados!L284</f>
        <v>1.911217289849436</v>
      </c>
      <c r="M243">
        <f ca="1">Dados!M284</f>
        <v>0</v>
      </c>
      <c r="N243">
        <f ca="1">Dados!N284</f>
        <v>0</v>
      </c>
      <c r="O243">
        <f ca="1">Dados!O284</f>
        <v>1</v>
      </c>
    </row>
    <row r="244" spans="1:15" x14ac:dyDescent="0.25">
      <c r="A244">
        <f>Dados!A285</f>
        <v>43</v>
      </c>
      <c r="B244">
        <f ca="1">Dados!B285</f>
        <v>21</v>
      </c>
      <c r="C244">
        <f ca="1">Dados!C285</f>
        <v>38</v>
      </c>
      <c r="D244">
        <f ca="1">Dados!D285</f>
        <v>392</v>
      </c>
      <c r="E244" t="str">
        <f>Dados!E285</f>
        <v>C</v>
      </c>
      <c r="F244">
        <f>Dados!F285</f>
        <v>400</v>
      </c>
      <c r="G244">
        <f ca="1">Dados!G285</f>
        <v>14896</v>
      </c>
      <c r="H244">
        <f ca="1">Dados!H285</f>
        <v>8400</v>
      </c>
      <c r="I244">
        <f ca="1">Dados!I285</f>
        <v>5695.9</v>
      </c>
      <c r="J244">
        <f ca="1">Dados!J285</f>
        <v>0</v>
      </c>
      <c r="K244">
        <f ca="1">Dados!K285</f>
        <v>0</v>
      </c>
      <c r="L244">
        <f ca="1">Dados!L285</f>
        <v>0</v>
      </c>
      <c r="M244">
        <f ca="1">Dados!M285</f>
        <v>1</v>
      </c>
      <c r="N244">
        <f ca="1">Dados!N285</f>
        <v>1</v>
      </c>
      <c r="O244">
        <f ca="1">Dados!O285</f>
        <v>0</v>
      </c>
    </row>
    <row r="245" spans="1:15" x14ac:dyDescent="0.25">
      <c r="A245">
        <f>Dados!A286</f>
        <v>44</v>
      </c>
      <c r="B245">
        <f ca="1">Dados!B286</f>
        <v>22</v>
      </c>
      <c r="C245">
        <f ca="1">Dados!C286</f>
        <v>35</v>
      </c>
      <c r="D245">
        <f ca="1">Dados!D286</f>
        <v>306</v>
      </c>
      <c r="E245" t="str">
        <f>Dados!E286</f>
        <v>C</v>
      </c>
      <c r="F245">
        <f>Dados!F286</f>
        <v>400</v>
      </c>
      <c r="G245">
        <f ca="1">Dados!G286</f>
        <v>10710</v>
      </c>
      <c r="H245">
        <f ca="1">Dados!H286</f>
        <v>8800</v>
      </c>
      <c r="I245">
        <f ca="1">Dados!I286</f>
        <v>1109.9000000000001</v>
      </c>
      <c r="J245">
        <f ca="1">Dados!J286</f>
        <v>1990</v>
      </c>
      <c r="K245">
        <f ca="1">Dados!K286</f>
        <v>1</v>
      </c>
      <c r="L245">
        <f ca="1">Dados!L286</f>
        <v>0.64195619213523014</v>
      </c>
      <c r="M245">
        <f ca="1">Dados!M286</f>
        <v>0</v>
      </c>
      <c r="N245">
        <f ca="1">Dados!N286</f>
        <v>0</v>
      </c>
      <c r="O245">
        <f ca="1">Dados!O286</f>
        <v>0</v>
      </c>
    </row>
    <row r="246" spans="1:15" x14ac:dyDescent="0.25">
      <c r="A246">
        <f>Dados!A287</f>
        <v>45</v>
      </c>
      <c r="B246">
        <f ca="1">Dados!B287</f>
        <v>29</v>
      </c>
      <c r="C246">
        <f ca="1">Dados!C287</f>
        <v>32</v>
      </c>
      <c r="D246">
        <f ca="1">Dados!D287</f>
        <v>315</v>
      </c>
      <c r="E246" t="str">
        <f>Dados!E287</f>
        <v>C</v>
      </c>
      <c r="F246">
        <f>Dados!F287</f>
        <v>400</v>
      </c>
      <c r="G246">
        <f ca="1">Dados!G287</f>
        <v>10080</v>
      </c>
      <c r="H246">
        <f ca="1">Dados!H287</f>
        <v>11600</v>
      </c>
      <c r="I246">
        <f ca="1">Dados!I287</f>
        <v>-2320.1</v>
      </c>
      <c r="J246">
        <f ca="1">Dados!J287</f>
        <v>2420</v>
      </c>
      <c r="K246">
        <f ca="1">Dados!K287</f>
        <v>1</v>
      </c>
      <c r="L246">
        <f ca="1">Dados!L287</f>
        <v>24.22422422422423</v>
      </c>
      <c r="M246">
        <f ca="1">Dados!M287</f>
        <v>0</v>
      </c>
      <c r="N246">
        <f ca="1">Dados!N287</f>
        <v>0</v>
      </c>
      <c r="O246">
        <f ca="1">Dados!O287</f>
        <v>0</v>
      </c>
    </row>
    <row r="247" spans="1:15" x14ac:dyDescent="0.25">
      <c r="A247">
        <f>Dados!A288</f>
        <v>46</v>
      </c>
      <c r="B247">
        <f ca="1">Dados!B288</f>
        <v>27</v>
      </c>
      <c r="C247">
        <f ca="1">Dados!C288</f>
        <v>39</v>
      </c>
      <c r="D247">
        <f ca="1">Dados!D288</f>
        <v>289</v>
      </c>
      <c r="E247" t="str">
        <f>Dados!E288</f>
        <v>C</v>
      </c>
      <c r="F247">
        <f>Dados!F288</f>
        <v>400</v>
      </c>
      <c r="G247">
        <f ca="1">Dados!G288</f>
        <v>11271</v>
      </c>
      <c r="H247">
        <f ca="1">Dados!H288</f>
        <v>10800</v>
      </c>
      <c r="I247">
        <f ca="1">Dados!I288</f>
        <v>-329.1</v>
      </c>
      <c r="J247">
        <f ca="1">Dados!J288</f>
        <v>2700</v>
      </c>
      <c r="K247">
        <f ca="1">Dados!K288</f>
        <v>1</v>
      </c>
      <c r="L247">
        <f ca="1">Dados!L288</f>
        <v>1.1388080475768696</v>
      </c>
      <c r="M247">
        <f ca="1">Dados!M288</f>
        <v>0</v>
      </c>
      <c r="N247">
        <f ca="1">Dados!N288</f>
        <v>0</v>
      </c>
      <c r="O247">
        <f ca="1">Dados!O288</f>
        <v>0</v>
      </c>
    </row>
    <row r="248" spans="1:15" x14ac:dyDescent="0.25">
      <c r="A248">
        <f>Dados!A289</f>
        <v>47</v>
      </c>
      <c r="B248">
        <f ca="1">Dados!B289</f>
        <v>20</v>
      </c>
      <c r="C248">
        <f ca="1">Dados!C289</f>
        <v>40</v>
      </c>
      <c r="D248">
        <f ca="1">Dados!D289</f>
        <v>250</v>
      </c>
      <c r="E248" t="str">
        <f>Dados!E289</f>
        <v>C</v>
      </c>
      <c r="F248">
        <f>Dados!F289</f>
        <v>400</v>
      </c>
      <c r="G248">
        <f ca="1">Dados!G289</f>
        <v>10000</v>
      </c>
      <c r="H248">
        <f ca="1">Dados!H289</f>
        <v>8000</v>
      </c>
      <c r="I248">
        <f ca="1">Dados!I289</f>
        <v>1199.9000000000001</v>
      </c>
      <c r="J248">
        <f ca="1">Dados!J289</f>
        <v>2000</v>
      </c>
      <c r="K248">
        <f ca="1">Dados!K289</f>
        <v>1</v>
      </c>
      <c r="L248">
        <f ca="1">Dados!L289</f>
        <v>0.62501953186037063</v>
      </c>
      <c r="M248">
        <f ca="1">Dados!M289</f>
        <v>0</v>
      </c>
      <c r="N248">
        <f ca="1">Dados!N289</f>
        <v>0</v>
      </c>
      <c r="O248">
        <f ca="1">Dados!O289</f>
        <v>1</v>
      </c>
    </row>
    <row r="249" spans="1:15" x14ac:dyDescent="0.25">
      <c r="A249">
        <f>Dados!A290</f>
        <v>48</v>
      </c>
      <c r="B249">
        <f ca="1">Dados!B290</f>
        <v>28</v>
      </c>
      <c r="C249">
        <f ca="1">Dados!C290</f>
        <v>38</v>
      </c>
      <c r="D249">
        <f ca="1">Dados!D290</f>
        <v>231</v>
      </c>
      <c r="E249" t="str">
        <f>Dados!E290</f>
        <v>C</v>
      </c>
      <c r="F249">
        <f>Dados!F290</f>
        <v>400</v>
      </c>
      <c r="G249">
        <f ca="1">Dados!G290</f>
        <v>8778</v>
      </c>
      <c r="H249">
        <f ca="1">Dados!H290</f>
        <v>11200</v>
      </c>
      <c r="I249">
        <f ca="1">Dados!I290</f>
        <v>-3222.1</v>
      </c>
      <c r="J249">
        <f ca="1">Dados!J290</f>
        <v>4422</v>
      </c>
      <c r="K249">
        <f ca="1">Dados!K290</f>
        <v>1</v>
      </c>
      <c r="L249">
        <f ca="1">Dados!L290</f>
        <v>3.6853071089257434</v>
      </c>
      <c r="M249">
        <f ca="1">Dados!M290</f>
        <v>0</v>
      </c>
      <c r="N249">
        <f ca="1">Dados!N290</f>
        <v>0</v>
      </c>
      <c r="O249">
        <f ca="1">Dados!O290</f>
        <v>1</v>
      </c>
    </row>
    <row r="250" spans="1:15" x14ac:dyDescent="0.25">
      <c r="A250">
        <f>Dados!A291</f>
        <v>49</v>
      </c>
      <c r="B250">
        <f ca="1">Dados!B291</f>
        <v>28</v>
      </c>
      <c r="C250">
        <f ca="1">Dados!C291</f>
        <v>33</v>
      </c>
      <c r="D250">
        <f ca="1">Dados!D291</f>
        <v>362</v>
      </c>
      <c r="E250" t="str">
        <f>Dados!E291</f>
        <v>C</v>
      </c>
      <c r="F250">
        <f>Dados!F291</f>
        <v>400</v>
      </c>
      <c r="G250">
        <f ca="1">Dados!G291</f>
        <v>11946</v>
      </c>
      <c r="H250">
        <f ca="1">Dados!H291</f>
        <v>11200</v>
      </c>
      <c r="I250">
        <f ca="1">Dados!I291</f>
        <v>-54.100000000000023</v>
      </c>
      <c r="J250">
        <f ca="1">Dados!J291</f>
        <v>754</v>
      </c>
      <c r="K250">
        <f ca="1">Dados!K291</f>
        <v>0</v>
      </c>
      <c r="L250">
        <f ca="1">Dados!L291</f>
        <v>1.0772967566795257</v>
      </c>
      <c r="M250">
        <f ca="1">Dados!M291</f>
        <v>0</v>
      </c>
      <c r="N250">
        <f ca="1">Dados!N291</f>
        <v>0</v>
      </c>
      <c r="O250">
        <f ca="1">Dados!O291</f>
        <v>0</v>
      </c>
    </row>
    <row r="251" spans="1:15" x14ac:dyDescent="0.25">
      <c r="A251">
        <f>Dados!A292</f>
        <v>50</v>
      </c>
      <c r="B251">
        <f ca="1">Dados!B292</f>
        <v>20</v>
      </c>
      <c r="C251">
        <f ca="1">Dados!C292</f>
        <v>33</v>
      </c>
      <c r="D251">
        <f ca="1">Dados!D292</f>
        <v>318</v>
      </c>
      <c r="E251" t="str">
        <f>Dados!E292</f>
        <v>C</v>
      </c>
      <c r="F251">
        <f>Dados!F292</f>
        <v>400</v>
      </c>
      <c r="G251">
        <f ca="1">Dados!G292</f>
        <v>10494</v>
      </c>
      <c r="H251">
        <f ca="1">Dados!H292</f>
        <v>8000</v>
      </c>
      <c r="I251">
        <f ca="1">Dados!I292</f>
        <v>1693.9</v>
      </c>
      <c r="J251">
        <f ca="1">Dados!J292</f>
        <v>1406</v>
      </c>
      <c r="K251">
        <f ca="1">Dados!K292</f>
        <v>1</v>
      </c>
      <c r="L251">
        <f ca="1">Dados!L292</f>
        <v>0.45356301816187616</v>
      </c>
      <c r="M251">
        <f ca="1">Dados!M292</f>
        <v>0</v>
      </c>
      <c r="N251">
        <f ca="1">Dados!N292</f>
        <v>0</v>
      </c>
      <c r="O251">
        <f ca="1">Dados!O292</f>
        <v>0</v>
      </c>
    </row>
    <row r="252" spans="1:15" x14ac:dyDescent="0.25">
      <c r="A252">
        <f>Dados!A293</f>
        <v>51</v>
      </c>
      <c r="B252">
        <f ca="1">Dados!B293</f>
        <v>26</v>
      </c>
      <c r="C252">
        <f ca="1">Dados!C293</f>
        <v>33</v>
      </c>
      <c r="D252">
        <f ca="1">Dados!D293</f>
        <v>354</v>
      </c>
      <c r="E252" t="str">
        <f>Dados!E293</f>
        <v>C</v>
      </c>
      <c r="F252">
        <f>Dados!F293</f>
        <v>400</v>
      </c>
      <c r="G252">
        <f ca="1">Dados!G293</f>
        <v>11682</v>
      </c>
      <c r="H252">
        <f ca="1">Dados!H293</f>
        <v>10400</v>
      </c>
      <c r="I252">
        <f ca="1">Dados!I293</f>
        <v>481.9</v>
      </c>
      <c r="J252">
        <f ca="1">Dados!J293</f>
        <v>818.00000000000011</v>
      </c>
      <c r="K252">
        <f ca="1">Dados!K293</f>
        <v>0</v>
      </c>
      <c r="L252">
        <f ca="1">Dados!L293</f>
        <v>0.62927917532117861</v>
      </c>
      <c r="M252">
        <f ca="1">Dados!M293</f>
        <v>0</v>
      </c>
      <c r="N252">
        <f ca="1">Dados!N293</f>
        <v>0</v>
      </c>
      <c r="O252">
        <f ca="1">Dados!O293</f>
        <v>0</v>
      </c>
    </row>
    <row r="253" spans="1:15" x14ac:dyDescent="0.25">
      <c r="A253">
        <f>Dados!A294</f>
        <v>52</v>
      </c>
      <c r="B253">
        <f ca="1">Dados!B294</f>
        <v>21</v>
      </c>
      <c r="C253">
        <f ca="1">Dados!C294</f>
        <v>38</v>
      </c>
      <c r="D253">
        <f ca="1">Dados!D294</f>
        <v>243</v>
      </c>
      <c r="E253" t="str">
        <f>Dados!E294</f>
        <v>C</v>
      </c>
      <c r="F253">
        <f>Dados!F294</f>
        <v>400</v>
      </c>
      <c r="G253">
        <f ca="1">Dados!G294</f>
        <v>9234</v>
      </c>
      <c r="H253">
        <f ca="1">Dados!H294</f>
        <v>8400</v>
      </c>
      <c r="I253">
        <f ca="1">Dados!I294</f>
        <v>33.899999999999977</v>
      </c>
      <c r="J253">
        <f ca="1">Dados!J294</f>
        <v>2566</v>
      </c>
      <c r="K253">
        <f ca="1">Dados!K294</f>
        <v>1</v>
      </c>
      <c r="L253">
        <f ca="1">Dados!L294</f>
        <v>0.98696103696296011</v>
      </c>
      <c r="M253">
        <f ca="1">Dados!M294</f>
        <v>1</v>
      </c>
      <c r="N253">
        <f ca="1">Dados!N294</f>
        <v>0</v>
      </c>
      <c r="O253">
        <f ca="1">Dados!O294</f>
        <v>1</v>
      </c>
    </row>
    <row r="254" spans="1:15" x14ac:dyDescent="0.25">
      <c r="A254">
        <f>Dados!A295</f>
        <v>53</v>
      </c>
      <c r="B254">
        <f ca="1">Dados!B295</f>
        <v>30</v>
      </c>
      <c r="C254">
        <f ca="1">Dados!C295</f>
        <v>32</v>
      </c>
      <c r="D254">
        <f ca="1">Dados!D295</f>
        <v>385</v>
      </c>
      <c r="E254" t="str">
        <f>Dados!E295</f>
        <v>C</v>
      </c>
      <c r="F254">
        <f>Dados!F295</f>
        <v>400</v>
      </c>
      <c r="G254">
        <f ca="1">Dados!G295</f>
        <v>12320</v>
      </c>
      <c r="H254">
        <f ca="1">Dados!H295</f>
        <v>12000</v>
      </c>
      <c r="I254">
        <f ca="1">Dados!I295</f>
        <v>-480.1</v>
      </c>
      <c r="J254">
        <f ca="1">Dados!J295</f>
        <v>280</v>
      </c>
      <c r="K254">
        <f ca="1">Dados!K295</f>
        <v>0</v>
      </c>
      <c r="L254">
        <f ca="1">Dados!L295</f>
        <v>1.3993003498250873</v>
      </c>
      <c r="M254">
        <f ca="1">Dados!M295</f>
        <v>0</v>
      </c>
      <c r="N254">
        <f ca="1">Dados!N295</f>
        <v>0</v>
      </c>
      <c r="O254">
        <f ca="1">Dados!O295</f>
        <v>0</v>
      </c>
    </row>
    <row r="255" spans="1:15" x14ac:dyDescent="0.25">
      <c r="A255">
        <f>Dados!A296</f>
        <v>54</v>
      </c>
      <c r="B255">
        <f ca="1">Dados!B296</f>
        <v>23</v>
      </c>
      <c r="C255">
        <f ca="1">Dados!C296</f>
        <v>34</v>
      </c>
      <c r="D255">
        <f ca="1">Dados!D296</f>
        <v>256</v>
      </c>
      <c r="E255" t="str">
        <f>Dados!E296</f>
        <v>C</v>
      </c>
      <c r="F255">
        <f>Dados!F296</f>
        <v>400</v>
      </c>
      <c r="G255">
        <f ca="1">Dados!G296</f>
        <v>8704</v>
      </c>
      <c r="H255">
        <f ca="1">Dados!H296</f>
        <v>9200</v>
      </c>
      <c r="I255">
        <f ca="1">Dados!I296</f>
        <v>-1296.0999999999999</v>
      </c>
      <c r="J255">
        <f ca="1">Dados!J296</f>
        <v>2696</v>
      </c>
      <c r="K255">
        <f ca="1">Dados!K296</f>
        <v>1</v>
      </c>
      <c r="L255">
        <f ca="1">Dados!L296</f>
        <v>1.9258518465604684</v>
      </c>
      <c r="M255">
        <f ca="1">Dados!M296</f>
        <v>0</v>
      </c>
      <c r="N255">
        <f ca="1">Dados!N296</f>
        <v>0</v>
      </c>
      <c r="O255">
        <f ca="1">Dados!O296</f>
        <v>0</v>
      </c>
    </row>
    <row r="256" spans="1:15" x14ac:dyDescent="0.25">
      <c r="A256">
        <f>Dados!A297</f>
        <v>55</v>
      </c>
      <c r="B256">
        <f ca="1">Dados!B297</f>
        <v>20</v>
      </c>
      <c r="C256">
        <f ca="1">Dados!C297</f>
        <v>30</v>
      </c>
      <c r="D256">
        <f ca="1">Dados!D297</f>
        <v>251</v>
      </c>
      <c r="E256" t="str">
        <f>Dados!E297</f>
        <v>C</v>
      </c>
      <c r="F256">
        <f>Dados!F297</f>
        <v>400</v>
      </c>
      <c r="G256">
        <f ca="1">Dados!G297</f>
        <v>7530</v>
      </c>
      <c r="H256">
        <f ca="1">Dados!H297</f>
        <v>8000</v>
      </c>
      <c r="I256">
        <f ca="1">Dados!I297</f>
        <v>-1270.0999999999999</v>
      </c>
      <c r="J256">
        <f ca="1">Dados!J297</f>
        <v>2470</v>
      </c>
      <c r="K256">
        <f ca="1">Dados!K297</f>
        <v>1</v>
      </c>
      <c r="L256">
        <f ca="1">Dados!L297</f>
        <v>2.0585048754062836</v>
      </c>
      <c r="M256">
        <f ca="1">Dados!M297</f>
        <v>0</v>
      </c>
      <c r="N256">
        <f ca="1">Dados!N297</f>
        <v>0</v>
      </c>
      <c r="O256">
        <f ca="1">Dados!O297</f>
        <v>0</v>
      </c>
    </row>
    <row r="257" spans="1:15" x14ac:dyDescent="0.25">
      <c r="A257">
        <f>Dados!A298</f>
        <v>56</v>
      </c>
      <c r="B257">
        <f ca="1">Dados!B298</f>
        <v>23</v>
      </c>
      <c r="C257">
        <f ca="1">Dados!C298</f>
        <v>34</v>
      </c>
      <c r="D257">
        <f ca="1">Dados!D298</f>
        <v>270</v>
      </c>
      <c r="E257" t="str">
        <f>Dados!E298</f>
        <v>C</v>
      </c>
      <c r="F257">
        <f>Dados!F298</f>
        <v>400</v>
      </c>
      <c r="G257">
        <f ca="1">Dados!G298</f>
        <v>9180</v>
      </c>
      <c r="H257">
        <f ca="1">Dados!H298</f>
        <v>9200</v>
      </c>
      <c r="I257">
        <f ca="1">Dados!I298</f>
        <v>-820.1</v>
      </c>
      <c r="J257">
        <f ca="1">Dados!J298</f>
        <v>2300</v>
      </c>
      <c r="K257">
        <f ca="1">Dados!K298</f>
        <v>1</v>
      </c>
      <c r="L257">
        <f ca="1">Dados!L298</f>
        <v>1.5541590648016756</v>
      </c>
      <c r="M257">
        <f ca="1">Dados!M298</f>
        <v>0</v>
      </c>
      <c r="N257">
        <f ca="1">Dados!N298</f>
        <v>0</v>
      </c>
      <c r="O257">
        <f ca="1">Dados!O298</f>
        <v>0</v>
      </c>
    </row>
    <row r="258" spans="1:15" x14ac:dyDescent="0.25">
      <c r="A258">
        <f>Dados!A299</f>
        <v>57</v>
      </c>
      <c r="B258">
        <f ca="1">Dados!B299</f>
        <v>24</v>
      </c>
      <c r="C258">
        <f ca="1">Dados!C299</f>
        <v>33</v>
      </c>
      <c r="D258">
        <f ca="1">Dados!D299</f>
        <v>234</v>
      </c>
      <c r="E258" t="str">
        <f>Dados!E299</f>
        <v>C</v>
      </c>
      <c r="F258">
        <f>Dados!F299</f>
        <v>400</v>
      </c>
      <c r="G258">
        <f ca="1">Dados!G299</f>
        <v>7722</v>
      </c>
      <c r="H258">
        <f ca="1">Dados!H299</f>
        <v>9600</v>
      </c>
      <c r="I258">
        <f ca="1">Dados!I299</f>
        <v>-2678.1</v>
      </c>
      <c r="J258">
        <f ca="1">Dados!J299</f>
        <v>3678</v>
      </c>
      <c r="K258">
        <f ca="1">Dados!K299</f>
        <v>1</v>
      </c>
      <c r="L258">
        <f ca="1">Dados!L299</f>
        <v>3.6783678367836785</v>
      </c>
      <c r="M258">
        <f ca="1">Dados!M299</f>
        <v>0</v>
      </c>
      <c r="N258">
        <f ca="1">Dados!N299</f>
        <v>0</v>
      </c>
      <c r="O258">
        <f ca="1">Dados!O299</f>
        <v>1</v>
      </c>
    </row>
    <row r="259" spans="1:15" x14ac:dyDescent="0.25">
      <c r="A259">
        <f>Dados!A300</f>
        <v>58</v>
      </c>
      <c r="B259">
        <f ca="1">Dados!B300</f>
        <v>24</v>
      </c>
      <c r="C259">
        <f ca="1">Dados!C300</f>
        <v>36</v>
      </c>
      <c r="D259">
        <f ca="1">Dados!D300</f>
        <v>236</v>
      </c>
      <c r="E259" t="str">
        <f>Dados!E300</f>
        <v>C</v>
      </c>
      <c r="F259">
        <f>Dados!F300</f>
        <v>400</v>
      </c>
      <c r="G259">
        <f ca="1">Dados!G300</f>
        <v>8496</v>
      </c>
      <c r="H259">
        <f ca="1">Dados!H300</f>
        <v>9600</v>
      </c>
      <c r="I259">
        <f ca="1">Dados!I300</f>
        <v>-1904.1</v>
      </c>
      <c r="J259">
        <f ca="1">Dados!J300</f>
        <v>3504</v>
      </c>
      <c r="K259">
        <f ca="1">Dados!K300</f>
        <v>1</v>
      </c>
      <c r="L259">
        <f ca="1">Dados!L300</f>
        <v>2.1901368835552222</v>
      </c>
      <c r="M259">
        <f ca="1">Dados!M300</f>
        <v>0</v>
      </c>
      <c r="N259">
        <f ca="1">Dados!N300</f>
        <v>0</v>
      </c>
      <c r="O259">
        <f ca="1">Dados!O300</f>
        <v>1</v>
      </c>
    </row>
    <row r="260" spans="1:15" x14ac:dyDescent="0.25">
      <c r="A260">
        <f>Dados!A301</f>
        <v>59</v>
      </c>
      <c r="B260">
        <f ca="1">Dados!B301</f>
        <v>27</v>
      </c>
      <c r="C260">
        <f ca="1">Dados!C301</f>
        <v>37</v>
      </c>
      <c r="D260">
        <f ca="1">Dados!D301</f>
        <v>389</v>
      </c>
      <c r="E260" t="str">
        <f>Dados!E301</f>
        <v>C</v>
      </c>
      <c r="F260">
        <f>Dados!F301</f>
        <v>400</v>
      </c>
      <c r="G260">
        <f ca="1">Dados!G301</f>
        <v>14393</v>
      </c>
      <c r="H260">
        <f ca="1">Dados!H301</f>
        <v>10800</v>
      </c>
      <c r="I260">
        <f ca="1">Dados!I301</f>
        <v>2792.9</v>
      </c>
      <c r="J260">
        <f ca="1">Dados!J301</f>
        <v>0</v>
      </c>
      <c r="K260">
        <f ca="1">Dados!K301</f>
        <v>0</v>
      </c>
      <c r="L260">
        <f ca="1">Dados!L301</f>
        <v>0</v>
      </c>
      <c r="M260">
        <f ca="1">Dados!M301</f>
        <v>1</v>
      </c>
      <c r="N260">
        <f ca="1">Dados!N301</f>
        <v>1</v>
      </c>
      <c r="O260">
        <f ca="1">Dados!O301</f>
        <v>0</v>
      </c>
    </row>
    <row r="261" spans="1:15" x14ac:dyDescent="0.25">
      <c r="A261">
        <f>Dados!A302</f>
        <v>60</v>
      </c>
      <c r="B261">
        <f ca="1">Dados!B302</f>
        <v>20</v>
      </c>
      <c r="C261">
        <f ca="1">Dados!C302</f>
        <v>32</v>
      </c>
      <c r="D261">
        <f ca="1">Dados!D302</f>
        <v>370</v>
      </c>
      <c r="E261" t="str">
        <f>Dados!E302</f>
        <v>C</v>
      </c>
      <c r="F261">
        <f>Dados!F302</f>
        <v>400</v>
      </c>
      <c r="G261">
        <f ca="1">Dados!G302</f>
        <v>11840</v>
      </c>
      <c r="H261">
        <f ca="1">Dados!H302</f>
        <v>8000</v>
      </c>
      <c r="I261">
        <f ca="1">Dados!I302</f>
        <v>3039.9</v>
      </c>
      <c r="J261">
        <f ca="1">Dados!J302</f>
        <v>0</v>
      </c>
      <c r="K261">
        <f ca="1">Dados!K302</f>
        <v>0</v>
      </c>
      <c r="L261">
        <f ca="1">Dados!L302</f>
        <v>0</v>
      </c>
      <c r="M261">
        <f ca="1">Dados!M302</f>
        <v>0</v>
      </c>
      <c r="N261">
        <f ca="1">Dados!N302</f>
        <v>0</v>
      </c>
      <c r="O261">
        <f ca="1">Dados!O302</f>
        <v>0</v>
      </c>
    </row>
    <row r="262" spans="1:15" x14ac:dyDescent="0.25">
      <c r="A262">
        <f>Dados!A303</f>
        <v>61</v>
      </c>
      <c r="B262">
        <f ca="1">Dados!B303</f>
        <v>27</v>
      </c>
      <c r="C262">
        <f ca="1">Dados!C303</f>
        <v>33</v>
      </c>
      <c r="D262">
        <f ca="1">Dados!D303</f>
        <v>240</v>
      </c>
      <c r="E262" t="str">
        <f>Dados!E303</f>
        <v>C</v>
      </c>
      <c r="F262">
        <f>Dados!F303</f>
        <v>400</v>
      </c>
      <c r="G262">
        <f ca="1">Dados!G303</f>
        <v>7920</v>
      </c>
      <c r="H262">
        <f ca="1">Dados!H303</f>
        <v>10800</v>
      </c>
      <c r="I262">
        <f ca="1">Dados!I303</f>
        <v>-3680.1</v>
      </c>
      <c r="J262">
        <f ca="1">Dados!J303</f>
        <v>4080</v>
      </c>
      <c r="K262">
        <f ca="1">Dados!K303</f>
        <v>1</v>
      </c>
      <c r="L262">
        <f ca="1">Dados!L303</f>
        <v>10.202550637659416</v>
      </c>
      <c r="M262">
        <f ca="1">Dados!M303</f>
        <v>0</v>
      </c>
      <c r="N262">
        <f ca="1">Dados!N303</f>
        <v>0</v>
      </c>
      <c r="O262">
        <f ca="1">Dados!O303</f>
        <v>1</v>
      </c>
    </row>
    <row r="263" spans="1:15" x14ac:dyDescent="0.25">
      <c r="A263">
        <f>Dados!A304</f>
        <v>62</v>
      </c>
      <c r="B263">
        <f ca="1">Dados!B304</f>
        <v>28</v>
      </c>
      <c r="C263">
        <f ca="1">Dados!C304</f>
        <v>37</v>
      </c>
      <c r="D263">
        <f ca="1">Dados!D304</f>
        <v>394</v>
      </c>
      <c r="E263" t="str">
        <f>Dados!E304</f>
        <v>C</v>
      </c>
      <c r="F263">
        <f>Dados!F304</f>
        <v>400</v>
      </c>
      <c r="G263">
        <f ca="1">Dados!G304</f>
        <v>14578</v>
      </c>
      <c r="H263">
        <f ca="1">Dados!H304</f>
        <v>11200</v>
      </c>
      <c r="I263">
        <f ca="1">Dados!I304</f>
        <v>2577.9</v>
      </c>
      <c r="J263">
        <f ca="1">Dados!J304</f>
        <v>0</v>
      </c>
      <c r="K263">
        <f ca="1">Dados!K304</f>
        <v>0</v>
      </c>
      <c r="L263">
        <f ca="1">Dados!L304</f>
        <v>0</v>
      </c>
      <c r="M263">
        <f ca="1">Dados!M304</f>
        <v>1</v>
      </c>
      <c r="N263">
        <f ca="1">Dados!N304</f>
        <v>1</v>
      </c>
      <c r="O263">
        <f ca="1">Dados!O304</f>
        <v>0</v>
      </c>
    </row>
    <row r="264" spans="1:15" x14ac:dyDescent="0.25">
      <c r="A264">
        <f>Dados!A305</f>
        <v>63</v>
      </c>
      <c r="B264">
        <f ca="1">Dados!B305</f>
        <v>30</v>
      </c>
      <c r="C264">
        <f ca="1">Dados!C305</f>
        <v>39</v>
      </c>
      <c r="D264">
        <f ca="1">Dados!D305</f>
        <v>267</v>
      </c>
      <c r="E264" t="str">
        <f>Dados!E305</f>
        <v>C</v>
      </c>
      <c r="F264">
        <f>Dados!F305</f>
        <v>400</v>
      </c>
      <c r="G264">
        <f ca="1">Dados!G305</f>
        <v>10413</v>
      </c>
      <c r="H264">
        <f ca="1">Dados!H305</f>
        <v>12000</v>
      </c>
      <c r="I264">
        <f ca="1">Dados!I305</f>
        <v>-2387.1</v>
      </c>
      <c r="J264">
        <f ca="1">Dados!J305</f>
        <v>3387</v>
      </c>
      <c r="K264">
        <f ca="1">Dados!K305</f>
        <v>1</v>
      </c>
      <c r="L264">
        <f ca="1">Dados!L305</f>
        <v>3.3873387338733876</v>
      </c>
      <c r="M264">
        <f ca="1">Dados!M305</f>
        <v>0</v>
      </c>
      <c r="N264">
        <f ca="1">Dados!N305</f>
        <v>0</v>
      </c>
      <c r="O264">
        <f ca="1">Dados!O305</f>
        <v>0</v>
      </c>
    </row>
    <row r="265" spans="1:15" x14ac:dyDescent="0.25">
      <c r="A265">
        <f>Dados!A306</f>
        <v>64</v>
      </c>
      <c r="B265">
        <f ca="1">Dados!B306</f>
        <v>28</v>
      </c>
      <c r="C265">
        <f ca="1">Dados!C306</f>
        <v>32</v>
      </c>
      <c r="D265">
        <f ca="1">Dados!D306</f>
        <v>321</v>
      </c>
      <c r="E265" t="str">
        <f>Dados!E306</f>
        <v>C</v>
      </c>
      <c r="F265">
        <f>Dados!F306</f>
        <v>400</v>
      </c>
      <c r="G265">
        <f ca="1">Dados!G306</f>
        <v>10272</v>
      </c>
      <c r="H265">
        <f ca="1">Dados!H306</f>
        <v>11200</v>
      </c>
      <c r="I265">
        <f ca="1">Dados!I306</f>
        <v>-1728.1</v>
      </c>
      <c r="J265">
        <f ca="1">Dados!J306</f>
        <v>2128</v>
      </c>
      <c r="K265">
        <f ca="1">Dados!K306</f>
        <v>1</v>
      </c>
      <c r="L265">
        <f ca="1">Dados!L306</f>
        <v>5.3213303325831465</v>
      </c>
      <c r="M265">
        <f ca="1">Dados!M306</f>
        <v>0</v>
      </c>
      <c r="N265">
        <f ca="1">Dados!N306</f>
        <v>0</v>
      </c>
      <c r="O265">
        <f ca="1">Dados!O306</f>
        <v>0</v>
      </c>
    </row>
    <row r="266" spans="1:15" x14ac:dyDescent="0.25">
      <c r="A266">
        <f>Dados!A307</f>
        <v>65</v>
      </c>
      <c r="B266">
        <f ca="1">Dados!B307</f>
        <v>30</v>
      </c>
      <c r="C266">
        <f ca="1">Dados!C307</f>
        <v>40</v>
      </c>
      <c r="D266">
        <f ca="1">Dados!D307</f>
        <v>217</v>
      </c>
      <c r="E266" t="str">
        <f>Dados!E307</f>
        <v>C</v>
      </c>
      <c r="F266">
        <f>Dados!F307</f>
        <v>400</v>
      </c>
      <c r="G266">
        <f ca="1">Dados!G307</f>
        <v>8680</v>
      </c>
      <c r="H266">
        <f ca="1">Dados!H307</f>
        <v>12000</v>
      </c>
      <c r="I266">
        <f ca="1">Dados!I307</f>
        <v>-4120.1000000000004</v>
      </c>
      <c r="J266">
        <f ca="1">Dados!J307</f>
        <v>5320</v>
      </c>
      <c r="K266">
        <f ca="1">Dados!K307</f>
        <v>1</v>
      </c>
      <c r="L266">
        <f ca="1">Dados!L307</f>
        <v>4.4337028085673804</v>
      </c>
      <c r="M266">
        <f ca="1">Dados!M307</f>
        <v>0</v>
      </c>
      <c r="N266">
        <f ca="1">Dados!N307</f>
        <v>0</v>
      </c>
      <c r="O266">
        <f ca="1">Dados!O307</f>
        <v>1</v>
      </c>
    </row>
    <row r="267" spans="1:15" x14ac:dyDescent="0.25">
      <c r="A267">
        <f>Dados!A308</f>
        <v>66</v>
      </c>
      <c r="B267">
        <f ca="1">Dados!B308</f>
        <v>22</v>
      </c>
      <c r="C267">
        <f ca="1">Dados!C308</f>
        <v>40</v>
      </c>
      <c r="D267">
        <f ca="1">Dados!D308</f>
        <v>275</v>
      </c>
      <c r="E267" t="str">
        <f>Dados!E308</f>
        <v>C</v>
      </c>
      <c r="F267">
        <f>Dados!F308</f>
        <v>400</v>
      </c>
      <c r="G267">
        <f ca="1">Dados!G308</f>
        <v>11000</v>
      </c>
      <c r="H267">
        <f ca="1">Dados!H308</f>
        <v>8800</v>
      </c>
      <c r="I267">
        <f ca="1">Dados!I308</f>
        <v>1399.9</v>
      </c>
      <c r="J267">
        <f ca="1">Dados!J308</f>
        <v>2200</v>
      </c>
      <c r="K267">
        <f ca="1">Dados!K308</f>
        <v>1</v>
      </c>
      <c r="L267">
        <f ca="1">Dados!L308</f>
        <v>0.61112808689130249</v>
      </c>
      <c r="M267">
        <f ca="1">Dados!M308</f>
        <v>0</v>
      </c>
      <c r="N267">
        <f ca="1">Dados!N308</f>
        <v>0</v>
      </c>
      <c r="O267">
        <f ca="1">Dados!O308</f>
        <v>0</v>
      </c>
    </row>
    <row r="268" spans="1:15" x14ac:dyDescent="0.25">
      <c r="A268">
        <f>Dados!A309</f>
        <v>67</v>
      </c>
      <c r="B268">
        <f ca="1">Dados!B309</f>
        <v>29</v>
      </c>
      <c r="C268">
        <f ca="1">Dados!C309</f>
        <v>37</v>
      </c>
      <c r="D268">
        <f ca="1">Dados!D309</f>
        <v>217</v>
      </c>
      <c r="E268" t="str">
        <f>Dados!E309</f>
        <v>C</v>
      </c>
      <c r="F268">
        <f>Dados!F309</f>
        <v>400</v>
      </c>
      <c r="G268">
        <f ca="1">Dados!G309</f>
        <v>8029</v>
      </c>
      <c r="H268">
        <f ca="1">Dados!H309</f>
        <v>11600</v>
      </c>
      <c r="I268">
        <f ca="1">Dados!I309</f>
        <v>-4371.1000000000004</v>
      </c>
      <c r="J268">
        <f ca="1">Dados!J309</f>
        <v>5171</v>
      </c>
      <c r="K268">
        <f ca="1">Dados!K309</f>
        <v>1</v>
      </c>
      <c r="L268">
        <f ca="1">Dados!L309</f>
        <v>6.4645580697587199</v>
      </c>
      <c r="M268">
        <f ca="1">Dados!M309</f>
        <v>0</v>
      </c>
      <c r="N268">
        <f ca="1">Dados!N309</f>
        <v>0</v>
      </c>
      <c r="O268">
        <f ca="1">Dados!O309</f>
        <v>1</v>
      </c>
    </row>
    <row r="269" spans="1:15" x14ac:dyDescent="0.25">
      <c r="A269">
        <f>Dados!A310</f>
        <v>68</v>
      </c>
      <c r="B269">
        <f ca="1">Dados!B310</f>
        <v>28</v>
      </c>
      <c r="C269">
        <f ca="1">Dados!C310</f>
        <v>31</v>
      </c>
      <c r="D269">
        <f ca="1">Dados!D310</f>
        <v>251</v>
      </c>
      <c r="E269" t="str">
        <f>Dados!E310</f>
        <v>C</v>
      </c>
      <c r="F269">
        <f>Dados!F310</f>
        <v>400</v>
      </c>
      <c r="G269">
        <f ca="1">Dados!G310</f>
        <v>7781</v>
      </c>
      <c r="H269">
        <f ca="1">Dados!H310</f>
        <v>11200</v>
      </c>
      <c r="I269">
        <f ca="1">Dados!I310</f>
        <v>-4219.1000000000004</v>
      </c>
      <c r="J269">
        <f ca="1">Dados!J310</f>
        <v>4019.0000000000005</v>
      </c>
      <c r="K269">
        <f ca="1">Dados!K310</f>
        <v>1</v>
      </c>
      <c r="L269">
        <f ca="1">Dados!L310</f>
        <v>20.084957521239382</v>
      </c>
      <c r="M269">
        <f ca="1">Dados!M310</f>
        <v>0</v>
      </c>
      <c r="N269">
        <f ca="1">Dados!N310</f>
        <v>0</v>
      </c>
      <c r="O269">
        <f ca="1">Dados!O310</f>
        <v>0</v>
      </c>
    </row>
    <row r="270" spans="1:15" x14ac:dyDescent="0.25">
      <c r="A270">
        <f>Dados!A311</f>
        <v>69</v>
      </c>
      <c r="B270">
        <f ca="1">Dados!B311</f>
        <v>23</v>
      </c>
      <c r="C270">
        <f ca="1">Dados!C311</f>
        <v>38</v>
      </c>
      <c r="D270">
        <f ca="1">Dados!D311</f>
        <v>265</v>
      </c>
      <c r="E270" t="str">
        <f>Dados!E311</f>
        <v>C</v>
      </c>
      <c r="F270">
        <f>Dados!F311</f>
        <v>400</v>
      </c>
      <c r="G270">
        <f ca="1">Dados!G311</f>
        <v>10070</v>
      </c>
      <c r="H270">
        <f ca="1">Dados!H311</f>
        <v>9200</v>
      </c>
      <c r="I270">
        <f ca="1">Dados!I311</f>
        <v>69.899999999999977</v>
      </c>
      <c r="J270">
        <f ca="1">Dados!J311</f>
        <v>2300</v>
      </c>
      <c r="K270">
        <f ca="1">Dados!K311</f>
        <v>1</v>
      </c>
      <c r="L270">
        <f ca="1">Dados!L311</f>
        <v>0.97050508460272578</v>
      </c>
      <c r="M270">
        <f ca="1">Dados!M311</f>
        <v>0</v>
      </c>
      <c r="N270">
        <f ca="1">Dados!N311</f>
        <v>0</v>
      </c>
      <c r="O270">
        <f ca="1">Dados!O311</f>
        <v>0</v>
      </c>
    </row>
    <row r="271" spans="1:15" x14ac:dyDescent="0.25">
      <c r="A271">
        <f>Dados!A312</f>
        <v>70</v>
      </c>
      <c r="B271">
        <f ca="1">Dados!B312</f>
        <v>26</v>
      </c>
      <c r="C271">
        <f ca="1">Dados!C312</f>
        <v>32</v>
      </c>
      <c r="D271">
        <f ca="1">Dados!D312</f>
        <v>311</v>
      </c>
      <c r="E271" t="str">
        <f>Dados!E312</f>
        <v>C</v>
      </c>
      <c r="F271">
        <f>Dados!F312</f>
        <v>400</v>
      </c>
      <c r="G271">
        <f ca="1">Dados!G312</f>
        <v>9952</v>
      </c>
      <c r="H271">
        <f ca="1">Dados!H312</f>
        <v>10400</v>
      </c>
      <c r="I271">
        <f ca="1">Dados!I312</f>
        <v>-1248.0999999999999</v>
      </c>
      <c r="J271">
        <f ca="1">Dados!J312</f>
        <v>2248</v>
      </c>
      <c r="K271">
        <f ca="1">Dados!K312</f>
        <v>1</v>
      </c>
      <c r="L271">
        <f ca="1">Dados!L312</f>
        <v>2.2482248224822481</v>
      </c>
      <c r="M271">
        <f ca="1">Dados!M312</f>
        <v>0</v>
      </c>
      <c r="N271">
        <f ca="1">Dados!N312</f>
        <v>0</v>
      </c>
      <c r="O271">
        <f ca="1">Dados!O312</f>
        <v>0</v>
      </c>
    </row>
    <row r="272" spans="1:15" x14ac:dyDescent="0.25">
      <c r="A272">
        <f>Dados!A313</f>
        <v>71</v>
      </c>
      <c r="B272">
        <f ca="1">Dados!B313</f>
        <v>25</v>
      </c>
      <c r="C272">
        <f ca="1">Dados!C313</f>
        <v>39</v>
      </c>
      <c r="D272">
        <f ca="1">Dados!D313</f>
        <v>337</v>
      </c>
      <c r="E272" t="str">
        <f>Dados!E313</f>
        <v>C</v>
      </c>
      <c r="F272">
        <f>Dados!F313</f>
        <v>400</v>
      </c>
      <c r="G272">
        <f ca="1">Dados!G313</f>
        <v>13143</v>
      </c>
      <c r="H272">
        <f ca="1">Dados!H313</f>
        <v>10000</v>
      </c>
      <c r="I272">
        <f ca="1">Dados!I313</f>
        <v>2342.9</v>
      </c>
      <c r="J272">
        <f ca="1">Dados!J313</f>
        <v>1057</v>
      </c>
      <c r="K272">
        <f ca="1">Dados!K313</f>
        <v>1</v>
      </c>
      <c r="L272">
        <f ca="1">Dados!L313</f>
        <v>0.31089149680872968</v>
      </c>
      <c r="M272">
        <f ca="1">Dados!M313</f>
        <v>1</v>
      </c>
      <c r="N272">
        <f ca="1">Dados!N313</f>
        <v>0</v>
      </c>
      <c r="O272">
        <f ca="1">Dados!O313</f>
        <v>0</v>
      </c>
    </row>
    <row r="273" spans="1:15" x14ac:dyDescent="0.25">
      <c r="A273">
        <f>Dados!A314</f>
        <v>72</v>
      </c>
      <c r="B273">
        <f ca="1">Dados!B314</f>
        <v>28</v>
      </c>
      <c r="C273">
        <f ca="1">Dados!C314</f>
        <v>38</v>
      </c>
      <c r="D273">
        <f ca="1">Dados!D314</f>
        <v>350</v>
      </c>
      <c r="E273" t="str">
        <f>Dados!E314</f>
        <v>C</v>
      </c>
      <c r="F273">
        <f>Dados!F314</f>
        <v>400</v>
      </c>
      <c r="G273">
        <f ca="1">Dados!G314</f>
        <v>13300</v>
      </c>
      <c r="H273">
        <f ca="1">Dados!H314</f>
        <v>11200</v>
      </c>
      <c r="I273">
        <f ca="1">Dados!I314</f>
        <v>1299.9000000000001</v>
      </c>
      <c r="J273">
        <f ca="1">Dados!J314</f>
        <v>900</v>
      </c>
      <c r="K273">
        <f ca="1">Dados!K314</f>
        <v>0</v>
      </c>
      <c r="L273">
        <f ca="1">Dados!L314</f>
        <v>0.40910950497749898</v>
      </c>
      <c r="M273">
        <f ca="1">Dados!M314</f>
        <v>1</v>
      </c>
      <c r="N273">
        <f ca="1">Dados!N314</f>
        <v>1</v>
      </c>
      <c r="O273">
        <f ca="1">Dados!O314</f>
        <v>0</v>
      </c>
    </row>
    <row r="274" spans="1:15" x14ac:dyDescent="0.25">
      <c r="A274">
        <f>Dados!A315</f>
        <v>73</v>
      </c>
      <c r="B274">
        <f ca="1">Dados!B315</f>
        <v>28</v>
      </c>
      <c r="C274">
        <f ca="1">Dados!C315</f>
        <v>35</v>
      </c>
      <c r="D274">
        <f ca="1">Dados!D315</f>
        <v>312</v>
      </c>
      <c r="E274" t="str">
        <f>Dados!E315</f>
        <v>C</v>
      </c>
      <c r="F274">
        <f>Dados!F315</f>
        <v>400</v>
      </c>
      <c r="G274">
        <f ca="1">Dados!G315</f>
        <v>10920</v>
      </c>
      <c r="H274">
        <f ca="1">Dados!H315</f>
        <v>11200</v>
      </c>
      <c r="I274">
        <f ca="1">Dados!I315</f>
        <v>-1080.0999999999999</v>
      </c>
      <c r="J274">
        <f ca="1">Dados!J315</f>
        <v>2380</v>
      </c>
      <c r="K274">
        <f ca="1">Dados!K315</f>
        <v>1</v>
      </c>
      <c r="L274">
        <f ca="1">Dados!L315</f>
        <v>1.8309100700053849</v>
      </c>
      <c r="M274">
        <f ca="1">Dados!M315</f>
        <v>1</v>
      </c>
      <c r="N274">
        <f ca="1">Dados!N315</f>
        <v>0</v>
      </c>
      <c r="O274">
        <f ca="1">Dados!O315</f>
        <v>0</v>
      </c>
    </row>
    <row r="275" spans="1:15" x14ac:dyDescent="0.25">
      <c r="A275">
        <f>Dados!A316</f>
        <v>74</v>
      </c>
      <c r="B275">
        <f ca="1">Dados!B316</f>
        <v>29</v>
      </c>
      <c r="C275">
        <f ca="1">Dados!C316</f>
        <v>32</v>
      </c>
      <c r="D275">
        <f ca="1">Dados!D316</f>
        <v>295</v>
      </c>
      <c r="E275" t="str">
        <f>Dados!E316</f>
        <v>C</v>
      </c>
      <c r="F275">
        <f>Dados!F316</f>
        <v>400</v>
      </c>
      <c r="G275">
        <f ca="1">Dados!G316</f>
        <v>9440</v>
      </c>
      <c r="H275">
        <f ca="1">Dados!H316</f>
        <v>11600</v>
      </c>
      <c r="I275">
        <f ca="1">Dados!I316</f>
        <v>-2960.1</v>
      </c>
      <c r="J275">
        <f ca="1">Dados!J316</f>
        <v>2900</v>
      </c>
      <c r="K275">
        <f ca="1">Dados!K316</f>
        <v>1</v>
      </c>
      <c r="L275">
        <f ca="1">Dados!L316</f>
        <v>48.252911813643905</v>
      </c>
      <c r="M275">
        <f ca="1">Dados!M316</f>
        <v>0</v>
      </c>
      <c r="N275">
        <f ca="1">Dados!N316</f>
        <v>0</v>
      </c>
      <c r="O275">
        <f ca="1">Dados!O316</f>
        <v>0</v>
      </c>
    </row>
    <row r="276" spans="1:15" x14ac:dyDescent="0.25">
      <c r="A276">
        <f>Dados!A317</f>
        <v>75</v>
      </c>
      <c r="B276">
        <f ca="1">Dados!B317</f>
        <v>24</v>
      </c>
      <c r="C276">
        <f ca="1">Dados!C317</f>
        <v>34</v>
      </c>
      <c r="D276">
        <f ca="1">Dados!D317</f>
        <v>338</v>
      </c>
      <c r="E276" t="str">
        <f>Dados!E317</f>
        <v>C</v>
      </c>
      <c r="F276">
        <f>Dados!F317</f>
        <v>400</v>
      </c>
      <c r="G276">
        <f ca="1">Dados!G317</f>
        <v>11492</v>
      </c>
      <c r="H276">
        <f ca="1">Dados!H317</f>
        <v>9600</v>
      </c>
      <c r="I276">
        <f ca="1">Dados!I317</f>
        <v>1091.9000000000001</v>
      </c>
      <c r="J276">
        <f ca="1">Dados!J317</f>
        <v>1108</v>
      </c>
      <c r="K276">
        <f ca="1">Dados!K317</f>
        <v>1</v>
      </c>
      <c r="L276">
        <f ca="1">Dados!L317</f>
        <v>0.50365925723896543</v>
      </c>
      <c r="M276">
        <f ca="1">Dados!M317</f>
        <v>0</v>
      </c>
      <c r="N276">
        <f ca="1">Dados!N317</f>
        <v>0</v>
      </c>
      <c r="O276">
        <f ca="1">Dados!O317</f>
        <v>0</v>
      </c>
    </row>
    <row r="277" spans="1:15" x14ac:dyDescent="0.25">
      <c r="A277">
        <f>Dados!A318</f>
        <v>76</v>
      </c>
      <c r="B277">
        <f ca="1">Dados!B318</f>
        <v>22</v>
      </c>
      <c r="C277">
        <f ca="1">Dados!C318</f>
        <v>34</v>
      </c>
      <c r="D277">
        <f ca="1">Dados!D318</f>
        <v>330</v>
      </c>
      <c r="E277" t="str">
        <f>Dados!E318</f>
        <v>C</v>
      </c>
      <c r="F277">
        <f>Dados!F318</f>
        <v>400</v>
      </c>
      <c r="G277">
        <f ca="1">Dados!G318</f>
        <v>11220</v>
      </c>
      <c r="H277">
        <f ca="1">Dados!H318</f>
        <v>8800</v>
      </c>
      <c r="I277">
        <f ca="1">Dados!I318</f>
        <v>1619.9</v>
      </c>
      <c r="J277">
        <f ca="1">Dados!J318</f>
        <v>1180</v>
      </c>
      <c r="K277">
        <f ca="1">Dados!K318</f>
        <v>1</v>
      </c>
      <c r="L277">
        <f ca="1">Dados!L318</f>
        <v>0.4214436229865352</v>
      </c>
      <c r="M277">
        <f ca="1">Dados!M318</f>
        <v>0</v>
      </c>
      <c r="N277">
        <f ca="1">Dados!N318</f>
        <v>0</v>
      </c>
      <c r="O277">
        <f ca="1">Dados!O318</f>
        <v>0</v>
      </c>
    </row>
    <row r="278" spans="1:15" x14ac:dyDescent="0.25">
      <c r="A278">
        <f>Dados!A319</f>
        <v>77</v>
      </c>
      <c r="B278">
        <f ca="1">Dados!B319</f>
        <v>25</v>
      </c>
      <c r="C278">
        <f ca="1">Dados!C319</f>
        <v>37</v>
      </c>
      <c r="D278">
        <f ca="1">Dados!D319</f>
        <v>227</v>
      </c>
      <c r="E278" t="str">
        <f>Dados!E319</f>
        <v>C</v>
      </c>
      <c r="F278">
        <f>Dados!F319</f>
        <v>400</v>
      </c>
      <c r="G278">
        <f ca="1">Dados!G319</f>
        <v>8399</v>
      </c>
      <c r="H278">
        <f ca="1">Dados!H319</f>
        <v>10000</v>
      </c>
      <c r="I278">
        <f ca="1">Dados!I319</f>
        <v>-2401.1</v>
      </c>
      <c r="J278">
        <f ca="1">Dados!J319</f>
        <v>4001</v>
      </c>
      <c r="K278">
        <f ca="1">Dados!K319</f>
        <v>1</v>
      </c>
      <c r="L278">
        <f ca="1">Dados!L319</f>
        <v>2.5007812988311766</v>
      </c>
      <c r="M278">
        <f ca="1">Dados!M319</f>
        <v>0</v>
      </c>
      <c r="N278">
        <f ca="1">Dados!N319</f>
        <v>0</v>
      </c>
      <c r="O278">
        <f ca="1">Dados!O319</f>
        <v>1</v>
      </c>
    </row>
    <row r="279" spans="1:15" x14ac:dyDescent="0.25">
      <c r="A279">
        <f>Dados!A320</f>
        <v>78</v>
      </c>
      <c r="B279">
        <f ca="1">Dados!B320</f>
        <v>27</v>
      </c>
      <c r="C279">
        <f ca="1">Dados!C320</f>
        <v>32</v>
      </c>
      <c r="D279">
        <f ca="1">Dados!D320</f>
        <v>243</v>
      </c>
      <c r="E279" t="str">
        <f>Dados!E320</f>
        <v>C</v>
      </c>
      <c r="F279">
        <f>Dados!F320</f>
        <v>400</v>
      </c>
      <c r="G279">
        <f ca="1">Dados!G320</f>
        <v>7776</v>
      </c>
      <c r="H279">
        <f ca="1">Dados!H320</f>
        <v>10800</v>
      </c>
      <c r="I279">
        <f ca="1">Dados!I320</f>
        <v>-3824.1</v>
      </c>
      <c r="J279">
        <f ca="1">Dados!J320</f>
        <v>4024</v>
      </c>
      <c r="K279">
        <f ca="1">Dados!K320</f>
        <v>1</v>
      </c>
      <c r="L279">
        <f ca="1">Dados!L320</f>
        <v>20.13006503251626</v>
      </c>
      <c r="M279">
        <f ca="1">Dados!M320</f>
        <v>0</v>
      </c>
      <c r="N279">
        <f ca="1">Dados!N320</f>
        <v>0</v>
      </c>
      <c r="O279">
        <f ca="1">Dados!O320</f>
        <v>1</v>
      </c>
    </row>
    <row r="280" spans="1:15" x14ac:dyDescent="0.25">
      <c r="A280">
        <f>Dados!A321</f>
        <v>79</v>
      </c>
      <c r="B280">
        <f ca="1">Dados!B321</f>
        <v>27</v>
      </c>
      <c r="C280">
        <f ca="1">Dados!C321</f>
        <v>33</v>
      </c>
      <c r="D280">
        <f ca="1">Dados!D321</f>
        <v>278</v>
      </c>
      <c r="E280" t="str">
        <f>Dados!E321</f>
        <v>C</v>
      </c>
      <c r="F280">
        <f>Dados!F321</f>
        <v>400</v>
      </c>
      <c r="G280">
        <f ca="1">Dados!G321</f>
        <v>9174</v>
      </c>
      <c r="H280">
        <f ca="1">Dados!H321</f>
        <v>10800</v>
      </c>
      <c r="I280">
        <f ca="1">Dados!I321</f>
        <v>-2426.1</v>
      </c>
      <c r="J280">
        <f ca="1">Dados!J321</f>
        <v>2826</v>
      </c>
      <c r="K280">
        <f ca="1">Dados!K321</f>
        <v>1</v>
      </c>
      <c r="L280">
        <f ca="1">Dados!L321</f>
        <v>7.0667666916729184</v>
      </c>
      <c r="M280">
        <f ca="1">Dados!M321</f>
        <v>0</v>
      </c>
      <c r="N280">
        <f ca="1">Dados!N321</f>
        <v>0</v>
      </c>
      <c r="O280">
        <f ca="1">Dados!O321</f>
        <v>0</v>
      </c>
    </row>
    <row r="281" spans="1:15" x14ac:dyDescent="0.25">
      <c r="A281">
        <f>Dados!A322</f>
        <v>80</v>
      </c>
      <c r="B281">
        <f ca="1">Dados!B322</f>
        <v>23</v>
      </c>
      <c r="C281">
        <f ca="1">Dados!C322</f>
        <v>40</v>
      </c>
      <c r="D281">
        <f ca="1">Dados!D322</f>
        <v>350</v>
      </c>
      <c r="E281" t="str">
        <f>Dados!E322</f>
        <v>C</v>
      </c>
      <c r="F281">
        <f>Dados!F322</f>
        <v>400</v>
      </c>
      <c r="G281">
        <f ca="1">Dados!G322</f>
        <v>14000</v>
      </c>
      <c r="H281">
        <f ca="1">Dados!H322</f>
        <v>9200</v>
      </c>
      <c r="I281">
        <f ca="1">Dados!I322</f>
        <v>3999.9</v>
      </c>
      <c r="J281">
        <f ca="1">Dados!J322</f>
        <v>299.99999999999955</v>
      </c>
      <c r="K281">
        <f ca="1">Dados!K322</f>
        <v>0</v>
      </c>
      <c r="L281">
        <f ca="1">Dados!L322</f>
        <v>6.9769064396846339E-2</v>
      </c>
      <c r="M281">
        <f ca="1">Dados!M322</f>
        <v>1</v>
      </c>
      <c r="N281">
        <f ca="1">Dados!N322</f>
        <v>1</v>
      </c>
      <c r="O281">
        <f ca="1">Dados!O322</f>
        <v>0</v>
      </c>
    </row>
    <row r="282" spans="1:15" x14ac:dyDescent="0.25">
      <c r="A282">
        <f>Dados!A323</f>
        <v>81</v>
      </c>
      <c r="B282">
        <f ca="1">Dados!B323</f>
        <v>27</v>
      </c>
      <c r="C282">
        <f ca="1">Dados!C323</f>
        <v>31</v>
      </c>
      <c r="D282">
        <f ca="1">Dados!D323</f>
        <v>306</v>
      </c>
      <c r="E282" t="str">
        <f>Dados!E323</f>
        <v>C</v>
      </c>
      <c r="F282">
        <f>Dados!F323</f>
        <v>400</v>
      </c>
      <c r="G282">
        <f ca="1">Dados!G323</f>
        <v>9486</v>
      </c>
      <c r="H282">
        <f ca="1">Dados!H323</f>
        <v>10800</v>
      </c>
      <c r="I282">
        <f ca="1">Dados!I323</f>
        <v>-2114.1</v>
      </c>
      <c r="J282">
        <f ca="1">Dados!J323</f>
        <v>2514</v>
      </c>
      <c r="K282">
        <f ca="1">Dados!K323</f>
        <v>1</v>
      </c>
      <c r="L282">
        <f ca="1">Dados!L323</f>
        <v>6.2865716429107277</v>
      </c>
      <c r="M282">
        <f ca="1">Dados!M323</f>
        <v>0</v>
      </c>
      <c r="N282">
        <f ca="1">Dados!N323</f>
        <v>0</v>
      </c>
      <c r="O282">
        <f ca="1">Dados!O323</f>
        <v>0</v>
      </c>
    </row>
    <row r="283" spans="1:15" x14ac:dyDescent="0.25">
      <c r="A283">
        <f>Dados!A324</f>
        <v>82</v>
      </c>
      <c r="B283">
        <f ca="1">Dados!B324</f>
        <v>22</v>
      </c>
      <c r="C283">
        <f ca="1">Dados!C324</f>
        <v>34</v>
      </c>
      <c r="D283">
        <f ca="1">Dados!D324</f>
        <v>224</v>
      </c>
      <c r="E283" t="str">
        <f>Dados!E324</f>
        <v>C</v>
      </c>
      <c r="F283">
        <f>Dados!F324</f>
        <v>400</v>
      </c>
      <c r="G283">
        <f ca="1">Dados!G324</f>
        <v>7616</v>
      </c>
      <c r="H283">
        <f ca="1">Dados!H324</f>
        <v>8800</v>
      </c>
      <c r="I283">
        <f ca="1">Dados!I324</f>
        <v>-1984.1</v>
      </c>
      <c r="J283">
        <f ca="1">Dados!J324</f>
        <v>3584</v>
      </c>
      <c r="K283">
        <f ca="1">Dados!K324</f>
        <v>1</v>
      </c>
      <c r="L283">
        <f ca="1">Dados!L324</f>
        <v>2.2401400087505468</v>
      </c>
      <c r="M283">
        <f ca="1">Dados!M324</f>
        <v>0</v>
      </c>
      <c r="N283">
        <f ca="1">Dados!N324</f>
        <v>0</v>
      </c>
      <c r="O283">
        <f ca="1">Dados!O324</f>
        <v>1</v>
      </c>
    </row>
    <row r="284" spans="1:15" x14ac:dyDescent="0.25">
      <c r="A284">
        <f>Dados!A325</f>
        <v>83</v>
      </c>
      <c r="B284">
        <f ca="1">Dados!B325</f>
        <v>30</v>
      </c>
      <c r="C284">
        <f ca="1">Dados!C325</f>
        <v>30</v>
      </c>
      <c r="D284">
        <f ca="1">Dados!D325</f>
        <v>310</v>
      </c>
      <c r="E284" t="str">
        <f>Dados!E325</f>
        <v>C</v>
      </c>
      <c r="F284">
        <f>Dados!F325</f>
        <v>400</v>
      </c>
      <c r="G284">
        <f ca="1">Dados!G325</f>
        <v>9300</v>
      </c>
      <c r="H284">
        <f ca="1">Dados!H325</f>
        <v>12000</v>
      </c>
      <c r="I284">
        <f ca="1">Dados!I325</f>
        <v>-3500.1</v>
      </c>
      <c r="J284">
        <f ca="1">Dados!J325</f>
        <v>2700</v>
      </c>
      <c r="K284">
        <f ca="1">Dados!K325</f>
        <v>1</v>
      </c>
      <c r="L284">
        <f ca="1">Dados!L325</f>
        <v>3.3745781777277841</v>
      </c>
      <c r="M284">
        <f ca="1">Dados!M325</f>
        <v>0</v>
      </c>
      <c r="N284">
        <f ca="1">Dados!N325</f>
        <v>0</v>
      </c>
      <c r="O284">
        <f ca="1">Dados!O325</f>
        <v>0</v>
      </c>
    </row>
    <row r="285" spans="1:15" x14ac:dyDescent="0.25">
      <c r="A285">
        <f>Dados!A326</f>
        <v>84</v>
      </c>
      <c r="B285">
        <f ca="1">Dados!B326</f>
        <v>27</v>
      </c>
      <c r="C285">
        <f ca="1">Dados!C326</f>
        <v>39</v>
      </c>
      <c r="D285">
        <f ca="1">Dados!D326</f>
        <v>390</v>
      </c>
      <c r="E285" t="str">
        <f>Dados!E326</f>
        <v>C</v>
      </c>
      <c r="F285">
        <f>Dados!F326</f>
        <v>400</v>
      </c>
      <c r="G285">
        <f ca="1">Dados!G326</f>
        <v>15210</v>
      </c>
      <c r="H285">
        <f ca="1">Dados!H326</f>
        <v>10800</v>
      </c>
      <c r="I285">
        <f ca="1">Dados!I326</f>
        <v>3609.9</v>
      </c>
      <c r="J285">
        <f ca="1">Dados!J326</f>
        <v>0</v>
      </c>
      <c r="K285">
        <f ca="1">Dados!K326</f>
        <v>0</v>
      </c>
      <c r="L285">
        <f ca="1">Dados!L326</f>
        <v>0</v>
      </c>
      <c r="M285">
        <f ca="1">Dados!M326</f>
        <v>1</v>
      </c>
      <c r="N285">
        <f ca="1">Dados!N326</f>
        <v>1</v>
      </c>
      <c r="O285">
        <f ca="1">Dados!O326</f>
        <v>0</v>
      </c>
    </row>
    <row r="286" spans="1:15" x14ac:dyDescent="0.25">
      <c r="A286">
        <f>Dados!A327</f>
        <v>85</v>
      </c>
      <c r="B286">
        <f ca="1">Dados!B327</f>
        <v>22</v>
      </c>
      <c r="C286">
        <f ca="1">Dados!C327</f>
        <v>39</v>
      </c>
      <c r="D286">
        <f ca="1">Dados!D327</f>
        <v>392</v>
      </c>
      <c r="E286" t="str">
        <f>Dados!E327</f>
        <v>C</v>
      </c>
      <c r="F286">
        <f>Dados!F327</f>
        <v>400</v>
      </c>
      <c r="G286">
        <f ca="1">Dados!G327</f>
        <v>15288</v>
      </c>
      <c r="H286">
        <f ca="1">Dados!H327</f>
        <v>8800</v>
      </c>
      <c r="I286">
        <f ca="1">Dados!I327</f>
        <v>5687.9</v>
      </c>
      <c r="J286">
        <f ca="1">Dados!J327</f>
        <v>0</v>
      </c>
      <c r="K286">
        <f ca="1">Dados!K327</f>
        <v>0</v>
      </c>
      <c r="L286">
        <f ca="1">Dados!L327</f>
        <v>0</v>
      </c>
      <c r="M286">
        <f ca="1">Dados!M327</f>
        <v>1</v>
      </c>
      <c r="N286">
        <f ca="1">Dados!N327</f>
        <v>1</v>
      </c>
      <c r="O286">
        <f ca="1">Dados!O327</f>
        <v>0</v>
      </c>
    </row>
    <row r="287" spans="1:15" x14ac:dyDescent="0.25">
      <c r="A287">
        <f>Dados!A328</f>
        <v>86</v>
      </c>
      <c r="B287">
        <f ca="1">Dados!B328</f>
        <v>24</v>
      </c>
      <c r="C287">
        <f ca="1">Dados!C328</f>
        <v>30</v>
      </c>
      <c r="D287">
        <f ca="1">Dados!D328</f>
        <v>340</v>
      </c>
      <c r="E287" t="str">
        <f>Dados!E328</f>
        <v>C</v>
      </c>
      <c r="F287">
        <f>Dados!F328</f>
        <v>400</v>
      </c>
      <c r="G287">
        <f ca="1">Dados!G328</f>
        <v>10200</v>
      </c>
      <c r="H287">
        <f ca="1">Dados!H328</f>
        <v>9600</v>
      </c>
      <c r="I287">
        <f ca="1">Dados!I328</f>
        <v>-200.10000000000002</v>
      </c>
      <c r="J287">
        <f ca="1">Dados!J328</f>
        <v>1200</v>
      </c>
      <c r="K287">
        <f ca="1">Dados!K328</f>
        <v>1</v>
      </c>
      <c r="L287">
        <f ca="1">Dados!L328</f>
        <v>1.2001200120012001</v>
      </c>
      <c r="M287">
        <f ca="1">Dados!M328</f>
        <v>0</v>
      </c>
      <c r="N287">
        <f ca="1">Dados!N328</f>
        <v>0</v>
      </c>
      <c r="O287">
        <f ca="1">Dados!O328</f>
        <v>0</v>
      </c>
    </row>
    <row r="288" spans="1:15" x14ac:dyDescent="0.25">
      <c r="A288">
        <f>Dados!A329</f>
        <v>87</v>
      </c>
      <c r="B288">
        <f ca="1">Dados!B329</f>
        <v>24</v>
      </c>
      <c r="C288">
        <f ca="1">Dados!C329</f>
        <v>30</v>
      </c>
      <c r="D288">
        <f ca="1">Dados!D329</f>
        <v>280</v>
      </c>
      <c r="E288" t="str">
        <f>Dados!E329</f>
        <v>C</v>
      </c>
      <c r="F288">
        <f>Dados!F329</f>
        <v>400</v>
      </c>
      <c r="G288">
        <f ca="1">Dados!G329</f>
        <v>8400</v>
      </c>
      <c r="H288">
        <f ca="1">Dados!H329</f>
        <v>9600</v>
      </c>
      <c r="I288">
        <f ca="1">Dados!I329</f>
        <v>-2000.1</v>
      </c>
      <c r="J288">
        <f ca="1">Dados!J329</f>
        <v>2400</v>
      </c>
      <c r="K288">
        <f ca="1">Dados!K329</f>
        <v>1</v>
      </c>
      <c r="L288">
        <f ca="1">Dados!L329</f>
        <v>6.0015003750937739</v>
      </c>
      <c r="M288">
        <f ca="1">Dados!M329</f>
        <v>0</v>
      </c>
      <c r="N288">
        <f ca="1">Dados!N329</f>
        <v>0</v>
      </c>
      <c r="O288">
        <f ca="1">Dados!O329</f>
        <v>0</v>
      </c>
    </row>
    <row r="289" spans="1:15" x14ac:dyDescent="0.25">
      <c r="A289">
        <f>Dados!A330</f>
        <v>88</v>
      </c>
      <c r="B289">
        <f ca="1">Dados!B330</f>
        <v>27</v>
      </c>
      <c r="C289">
        <f ca="1">Dados!C330</f>
        <v>38</v>
      </c>
      <c r="D289">
        <f ca="1">Dados!D330</f>
        <v>280</v>
      </c>
      <c r="E289" t="str">
        <f>Dados!E330</f>
        <v>C</v>
      </c>
      <c r="F289">
        <f>Dados!F330</f>
        <v>400</v>
      </c>
      <c r="G289">
        <f ca="1">Dados!G330</f>
        <v>10640</v>
      </c>
      <c r="H289">
        <f ca="1">Dados!H330</f>
        <v>10800</v>
      </c>
      <c r="I289">
        <f ca="1">Dados!I330</f>
        <v>-960.1</v>
      </c>
      <c r="J289">
        <f ca="1">Dados!J330</f>
        <v>2700</v>
      </c>
      <c r="K289">
        <f ca="1">Dados!K330</f>
        <v>1</v>
      </c>
      <c r="L289">
        <f ca="1">Dados!L330</f>
        <v>1.5518133226047472</v>
      </c>
      <c r="M289">
        <f ca="1">Dados!M330</f>
        <v>1</v>
      </c>
      <c r="N289">
        <f ca="1">Dados!N330</f>
        <v>0</v>
      </c>
      <c r="O289">
        <f ca="1">Dados!O330</f>
        <v>0</v>
      </c>
    </row>
    <row r="290" spans="1:15" x14ac:dyDescent="0.25">
      <c r="A290">
        <f>Dados!A331</f>
        <v>89</v>
      </c>
      <c r="B290">
        <f ca="1">Dados!B331</f>
        <v>26</v>
      </c>
      <c r="C290">
        <f ca="1">Dados!C331</f>
        <v>36</v>
      </c>
      <c r="D290">
        <f ca="1">Dados!D331</f>
        <v>332</v>
      </c>
      <c r="E290" t="str">
        <f>Dados!E331</f>
        <v>C</v>
      </c>
      <c r="F290">
        <f>Dados!F331</f>
        <v>400</v>
      </c>
      <c r="G290">
        <f ca="1">Dados!G331</f>
        <v>11952</v>
      </c>
      <c r="H290">
        <f ca="1">Dados!H331</f>
        <v>10400</v>
      </c>
      <c r="I290">
        <f ca="1">Dados!I331</f>
        <v>751.9</v>
      </c>
      <c r="J290">
        <f ca="1">Dados!J331</f>
        <v>1448</v>
      </c>
      <c r="K290">
        <f ca="1">Dados!K331</f>
        <v>1</v>
      </c>
      <c r="L290">
        <f ca="1">Dados!L331</f>
        <v>0.65821173689713164</v>
      </c>
      <c r="M290">
        <f ca="1">Dados!M331</f>
        <v>0</v>
      </c>
      <c r="N290">
        <f ca="1">Dados!N331</f>
        <v>0</v>
      </c>
      <c r="O290">
        <f ca="1">Dados!O331</f>
        <v>0</v>
      </c>
    </row>
    <row r="291" spans="1:15" x14ac:dyDescent="0.25">
      <c r="A291">
        <f>Dados!A332</f>
        <v>90</v>
      </c>
      <c r="B291">
        <f ca="1">Dados!B332</f>
        <v>30</v>
      </c>
      <c r="C291">
        <f ca="1">Dados!C332</f>
        <v>31</v>
      </c>
      <c r="D291">
        <f ca="1">Dados!D332</f>
        <v>359</v>
      </c>
      <c r="E291" t="str">
        <f>Dados!E332</f>
        <v>C</v>
      </c>
      <c r="F291">
        <f>Dados!F332</f>
        <v>400</v>
      </c>
      <c r="G291">
        <f ca="1">Dados!G332</f>
        <v>11129</v>
      </c>
      <c r="H291">
        <f ca="1">Dados!H332</f>
        <v>12000</v>
      </c>
      <c r="I291">
        <f ca="1">Dados!I332</f>
        <v>-1671.1</v>
      </c>
      <c r="J291">
        <f ca="1">Dados!J332</f>
        <v>1171</v>
      </c>
      <c r="K291">
        <f ca="1">Dados!K332</f>
        <v>1</v>
      </c>
      <c r="L291">
        <f ca="1">Dados!L332</f>
        <v>2.3415316936612678</v>
      </c>
      <c r="M291">
        <f ca="1">Dados!M332</f>
        <v>0</v>
      </c>
      <c r="N291">
        <f ca="1">Dados!N332</f>
        <v>0</v>
      </c>
      <c r="O291">
        <f ca="1">Dados!O332</f>
        <v>0</v>
      </c>
    </row>
    <row r="292" spans="1:15" x14ac:dyDescent="0.25">
      <c r="A292">
        <f>Dados!A333</f>
        <v>91</v>
      </c>
      <c r="B292">
        <f ca="1">Dados!B333</f>
        <v>22</v>
      </c>
      <c r="C292">
        <f ca="1">Dados!C333</f>
        <v>32</v>
      </c>
      <c r="D292">
        <f ca="1">Dados!D333</f>
        <v>329</v>
      </c>
      <c r="E292" t="str">
        <f>Dados!E333</f>
        <v>C</v>
      </c>
      <c r="F292">
        <f>Dados!F333</f>
        <v>400</v>
      </c>
      <c r="G292">
        <f ca="1">Dados!G333</f>
        <v>10528</v>
      </c>
      <c r="H292">
        <f ca="1">Dados!H333</f>
        <v>8800</v>
      </c>
      <c r="I292">
        <f ca="1">Dados!I333</f>
        <v>927.9</v>
      </c>
      <c r="J292">
        <f ca="1">Dados!J333</f>
        <v>1272</v>
      </c>
      <c r="K292">
        <f ca="1">Dados!K333</f>
        <v>1</v>
      </c>
      <c r="L292">
        <f ca="1">Dados!L333</f>
        <v>0.57820810036819859</v>
      </c>
      <c r="M292">
        <f ca="1">Dados!M333</f>
        <v>0</v>
      </c>
      <c r="N292">
        <f ca="1">Dados!N333</f>
        <v>0</v>
      </c>
      <c r="O292">
        <f ca="1">Dados!O333</f>
        <v>0</v>
      </c>
    </row>
    <row r="293" spans="1:15" x14ac:dyDescent="0.25">
      <c r="A293">
        <f>Dados!A334</f>
        <v>92</v>
      </c>
      <c r="B293">
        <f ca="1">Dados!B334</f>
        <v>30</v>
      </c>
      <c r="C293">
        <f ca="1">Dados!C334</f>
        <v>39</v>
      </c>
      <c r="D293">
        <f ca="1">Dados!D334</f>
        <v>351</v>
      </c>
      <c r="E293" t="str">
        <f>Dados!E334</f>
        <v>C</v>
      </c>
      <c r="F293">
        <f>Dados!F334</f>
        <v>400</v>
      </c>
      <c r="G293">
        <f ca="1">Dados!G334</f>
        <v>13689</v>
      </c>
      <c r="H293">
        <f ca="1">Dados!H334</f>
        <v>12000</v>
      </c>
      <c r="I293">
        <f ca="1">Dados!I334</f>
        <v>888.9</v>
      </c>
      <c r="J293">
        <f ca="1">Dados!J334</f>
        <v>1011.0000000000001</v>
      </c>
      <c r="K293">
        <f ca="1">Dados!K334</f>
        <v>1</v>
      </c>
      <c r="L293">
        <f ca="1">Dados!L334</f>
        <v>0.53213327017211431</v>
      </c>
      <c r="M293">
        <f ca="1">Dados!M334</f>
        <v>0</v>
      </c>
      <c r="N293">
        <f ca="1">Dados!N334</f>
        <v>0</v>
      </c>
      <c r="O293">
        <f ca="1">Dados!O334</f>
        <v>0</v>
      </c>
    </row>
    <row r="294" spans="1:15" x14ac:dyDescent="0.25">
      <c r="A294">
        <f>Dados!A335</f>
        <v>93</v>
      </c>
      <c r="B294">
        <f ca="1">Dados!B335</f>
        <v>27</v>
      </c>
      <c r="C294">
        <f ca="1">Dados!C335</f>
        <v>30</v>
      </c>
      <c r="D294">
        <f ca="1">Dados!D335</f>
        <v>325</v>
      </c>
      <c r="E294" t="str">
        <f>Dados!E335</f>
        <v>C</v>
      </c>
      <c r="F294">
        <f>Dados!F335</f>
        <v>400</v>
      </c>
      <c r="G294">
        <f ca="1">Dados!G335</f>
        <v>9750</v>
      </c>
      <c r="H294">
        <f ca="1">Dados!H335</f>
        <v>10800</v>
      </c>
      <c r="I294">
        <f ca="1">Dados!I335</f>
        <v>-1850.1</v>
      </c>
      <c r="J294">
        <f ca="1">Dados!J335</f>
        <v>1950</v>
      </c>
      <c r="K294">
        <f ca="1">Dados!K335</f>
        <v>1</v>
      </c>
      <c r="L294">
        <f ca="1">Dados!L335</f>
        <v>19.519519519519523</v>
      </c>
      <c r="M294">
        <f ca="1">Dados!M335</f>
        <v>0</v>
      </c>
      <c r="N294">
        <f ca="1">Dados!N335</f>
        <v>0</v>
      </c>
      <c r="O294">
        <f ca="1">Dados!O335</f>
        <v>0</v>
      </c>
    </row>
    <row r="295" spans="1:15" x14ac:dyDescent="0.25">
      <c r="A295">
        <f>Dados!A336</f>
        <v>94</v>
      </c>
      <c r="B295">
        <f ca="1">Dados!B336</f>
        <v>24</v>
      </c>
      <c r="C295">
        <f ca="1">Dados!C336</f>
        <v>31</v>
      </c>
      <c r="D295">
        <f ca="1">Dados!D336</f>
        <v>260</v>
      </c>
      <c r="E295" t="str">
        <f>Dados!E336</f>
        <v>C</v>
      </c>
      <c r="F295">
        <f>Dados!F336</f>
        <v>400</v>
      </c>
      <c r="G295">
        <f ca="1">Dados!G336</f>
        <v>8060</v>
      </c>
      <c r="H295">
        <f ca="1">Dados!H336</f>
        <v>9600</v>
      </c>
      <c r="I295">
        <f ca="1">Dados!I336</f>
        <v>-2340.1</v>
      </c>
      <c r="J295">
        <f ca="1">Dados!J336</f>
        <v>2940</v>
      </c>
      <c r="K295">
        <f ca="1">Dados!K336</f>
        <v>1</v>
      </c>
      <c r="L295">
        <f ca="1">Dados!L336</f>
        <v>4.9008168028004668</v>
      </c>
      <c r="M295">
        <f ca="1">Dados!M336</f>
        <v>0</v>
      </c>
      <c r="N295">
        <f ca="1">Dados!N336</f>
        <v>0</v>
      </c>
      <c r="O295">
        <f ca="1">Dados!O336</f>
        <v>0</v>
      </c>
    </row>
    <row r="296" spans="1:15" x14ac:dyDescent="0.25">
      <c r="A296">
        <f>Dados!A337</f>
        <v>95</v>
      </c>
      <c r="B296">
        <f ca="1">Dados!B337</f>
        <v>26</v>
      </c>
      <c r="C296">
        <f ca="1">Dados!C337</f>
        <v>40</v>
      </c>
      <c r="D296">
        <f ca="1">Dados!D337</f>
        <v>363</v>
      </c>
      <c r="E296" t="str">
        <f>Dados!E337</f>
        <v>C</v>
      </c>
      <c r="F296">
        <f>Dados!F337</f>
        <v>400</v>
      </c>
      <c r="G296">
        <f ca="1">Dados!G337</f>
        <v>14520</v>
      </c>
      <c r="H296">
        <f ca="1">Dados!H337</f>
        <v>10400</v>
      </c>
      <c r="I296">
        <f ca="1">Dados!I337</f>
        <v>3319.9</v>
      </c>
      <c r="J296">
        <f ca="1">Dados!J337</f>
        <v>80</v>
      </c>
      <c r="K296">
        <f ca="1">Dados!K337</f>
        <v>0</v>
      </c>
      <c r="L296">
        <f ca="1">Dados!L337</f>
        <v>2.3530103826583135E-2</v>
      </c>
      <c r="M296">
        <f ca="1">Dados!M337</f>
        <v>0</v>
      </c>
      <c r="N296">
        <f ca="1">Dados!N337</f>
        <v>1</v>
      </c>
      <c r="O296">
        <f ca="1">Dados!O337</f>
        <v>0</v>
      </c>
    </row>
    <row r="297" spans="1:15" x14ac:dyDescent="0.25">
      <c r="A297">
        <f>Dados!A338</f>
        <v>96</v>
      </c>
      <c r="B297">
        <f ca="1">Dados!B338</f>
        <v>22</v>
      </c>
      <c r="C297">
        <f ca="1">Dados!C338</f>
        <v>34</v>
      </c>
      <c r="D297">
        <f ca="1">Dados!D338</f>
        <v>287</v>
      </c>
      <c r="E297" t="str">
        <f>Dados!E338</f>
        <v>C</v>
      </c>
      <c r="F297">
        <f>Dados!F338</f>
        <v>400</v>
      </c>
      <c r="G297">
        <f ca="1">Dados!G338</f>
        <v>9758</v>
      </c>
      <c r="H297">
        <f ca="1">Dados!H338</f>
        <v>8800</v>
      </c>
      <c r="I297">
        <f ca="1">Dados!I338</f>
        <v>157.89999999999998</v>
      </c>
      <c r="J297">
        <f ca="1">Dados!J338</f>
        <v>2200</v>
      </c>
      <c r="K297">
        <f ca="1">Dados!K338</f>
        <v>1</v>
      </c>
      <c r="L297">
        <f ca="1">Dados!L338</f>
        <v>0.933033631621358</v>
      </c>
      <c r="M297">
        <f ca="1">Dados!M338</f>
        <v>0</v>
      </c>
      <c r="N297">
        <f ca="1">Dados!N338</f>
        <v>0</v>
      </c>
      <c r="O297">
        <f ca="1">Dados!O338</f>
        <v>0</v>
      </c>
    </row>
    <row r="298" spans="1:15" x14ac:dyDescent="0.25">
      <c r="A298">
        <f>Dados!A339</f>
        <v>97</v>
      </c>
      <c r="B298">
        <f ca="1">Dados!B339</f>
        <v>22</v>
      </c>
      <c r="C298">
        <f ca="1">Dados!C339</f>
        <v>34</v>
      </c>
      <c r="D298">
        <f ca="1">Dados!D339</f>
        <v>348</v>
      </c>
      <c r="E298" t="str">
        <f>Dados!E339</f>
        <v>C</v>
      </c>
      <c r="F298">
        <f>Dados!F339</f>
        <v>400</v>
      </c>
      <c r="G298">
        <f ca="1">Dados!G339</f>
        <v>11832</v>
      </c>
      <c r="H298">
        <f ca="1">Dados!H339</f>
        <v>8800</v>
      </c>
      <c r="I298">
        <f ca="1">Dados!I339</f>
        <v>2231.9</v>
      </c>
      <c r="J298">
        <f ca="1">Dados!J339</f>
        <v>568</v>
      </c>
      <c r="K298">
        <f ca="1">Dados!K339</f>
        <v>0</v>
      </c>
      <c r="L298">
        <f ca="1">Dados!L339</f>
        <v>0.20286438801385764</v>
      </c>
      <c r="M298">
        <f ca="1">Dados!M339</f>
        <v>0</v>
      </c>
      <c r="N298">
        <f ca="1">Dados!N339</f>
        <v>0</v>
      </c>
      <c r="O298">
        <f ca="1">Dados!O339</f>
        <v>0</v>
      </c>
    </row>
    <row r="299" spans="1:15" x14ac:dyDescent="0.25">
      <c r="A299">
        <f>Dados!A340</f>
        <v>98</v>
      </c>
      <c r="B299">
        <f ca="1">Dados!B340</f>
        <v>26</v>
      </c>
      <c r="C299">
        <f ca="1">Dados!C340</f>
        <v>37</v>
      </c>
      <c r="D299">
        <f ca="1">Dados!D340</f>
        <v>350</v>
      </c>
      <c r="E299" t="str">
        <f>Dados!E340</f>
        <v>C</v>
      </c>
      <c r="F299">
        <f>Dados!F340</f>
        <v>400</v>
      </c>
      <c r="G299">
        <f ca="1">Dados!G340</f>
        <v>12950</v>
      </c>
      <c r="H299">
        <f ca="1">Dados!H340</f>
        <v>10400</v>
      </c>
      <c r="I299">
        <f ca="1">Dados!I340</f>
        <v>1749.9</v>
      </c>
      <c r="J299">
        <f ca="1">Dados!J340</f>
        <v>750</v>
      </c>
      <c r="K299">
        <f ca="1">Dados!K340</f>
        <v>0</v>
      </c>
      <c r="L299">
        <f ca="1">Dados!L340</f>
        <v>0.30001200048001919</v>
      </c>
      <c r="M299">
        <f ca="1">Dados!M340</f>
        <v>0</v>
      </c>
      <c r="N299">
        <f ca="1">Dados!N340</f>
        <v>1</v>
      </c>
      <c r="O299">
        <f ca="1">Dados!O340</f>
        <v>0</v>
      </c>
    </row>
    <row r="300" spans="1:15" x14ac:dyDescent="0.25">
      <c r="A300">
        <f>Dados!A341</f>
        <v>99</v>
      </c>
      <c r="B300">
        <f ca="1">Dados!B341</f>
        <v>24</v>
      </c>
      <c r="C300">
        <f ca="1">Dados!C341</f>
        <v>31</v>
      </c>
      <c r="D300">
        <f ca="1">Dados!D341</f>
        <v>350</v>
      </c>
      <c r="E300" t="str">
        <f>Dados!E341</f>
        <v>C</v>
      </c>
      <c r="F300">
        <f>Dados!F341</f>
        <v>400</v>
      </c>
      <c r="G300">
        <f ca="1">Dados!G341</f>
        <v>10850</v>
      </c>
      <c r="H300">
        <f ca="1">Dados!H341</f>
        <v>9600</v>
      </c>
      <c r="I300">
        <f ca="1">Dados!I341</f>
        <v>449.9</v>
      </c>
      <c r="J300">
        <f ca="1">Dados!J341</f>
        <v>850.00000000000011</v>
      </c>
      <c r="K300">
        <f ca="1">Dados!K341</f>
        <v>0</v>
      </c>
      <c r="L300">
        <f ca="1">Dados!L341</f>
        <v>0.6538964535733518</v>
      </c>
      <c r="M300">
        <f ca="1">Dados!M341</f>
        <v>0</v>
      </c>
      <c r="N300">
        <f ca="1">Dados!N341</f>
        <v>0</v>
      </c>
      <c r="O300">
        <f ca="1">Dados!O341</f>
        <v>0</v>
      </c>
    </row>
    <row r="301" spans="1:15" x14ac:dyDescent="0.25">
      <c r="A301">
        <f>Dados!A342</f>
        <v>100</v>
      </c>
      <c r="B301">
        <f ca="1">Dados!B342</f>
        <v>29</v>
      </c>
      <c r="C301">
        <f ca="1">Dados!C342</f>
        <v>40</v>
      </c>
      <c r="D301">
        <f ca="1">Dados!D342</f>
        <v>326</v>
      </c>
      <c r="E301" t="str">
        <f>Dados!E342</f>
        <v>C</v>
      </c>
      <c r="F301">
        <f>Dados!F342</f>
        <v>400</v>
      </c>
      <c r="G301">
        <f ca="1">Dados!G342</f>
        <v>13040</v>
      </c>
      <c r="H301">
        <f ca="1">Dados!H342</f>
        <v>11600</v>
      </c>
      <c r="I301">
        <f ca="1">Dados!I342</f>
        <v>639.9</v>
      </c>
      <c r="J301">
        <f ca="1">Dados!J342</f>
        <v>1860</v>
      </c>
      <c r="K301">
        <f ca="1">Dados!K342</f>
        <v>1</v>
      </c>
      <c r="L301">
        <f ca="1">Dados!L342</f>
        <v>0.74402976119044761</v>
      </c>
      <c r="M301">
        <f ca="1">Dados!M342</f>
        <v>1</v>
      </c>
      <c r="N301">
        <f ca="1">Dados!N342</f>
        <v>0</v>
      </c>
      <c r="O301">
        <f ca="1">Dados!O342</f>
        <v>0</v>
      </c>
    </row>
  </sheetData>
  <autoFilter ref="A1:O301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A3" sqref="A3"/>
    </sheetView>
  </sheetViews>
  <sheetFormatPr defaultRowHeight="15" x14ac:dyDescent="0.25"/>
  <cols>
    <col min="1" max="1" width="9.7109375" bestFit="1" customWidth="1"/>
    <col min="2" max="2" width="11.7109375" bestFit="1" customWidth="1"/>
    <col min="3" max="3" width="15.5703125" bestFit="1" customWidth="1"/>
    <col min="4" max="4" width="19.28515625" bestFit="1" customWidth="1"/>
    <col min="5" max="7" width="18.42578125" bestFit="1" customWidth="1"/>
    <col min="8" max="8" width="19.42578125" bestFit="1" customWidth="1"/>
    <col min="9" max="11" width="22.28515625" bestFit="1" customWidth="1"/>
    <col min="12" max="12" width="23.28515625" bestFit="1" customWidth="1"/>
  </cols>
  <sheetData>
    <row r="1" spans="1:12" x14ac:dyDescent="0.25">
      <c r="A1" t="str">
        <f>'Análise de Tradeoff'!A3</f>
        <v>Estratégia</v>
      </c>
      <c r="B1" t="str">
        <f>'Análise de Tradeoff'!B3</f>
        <v>Média Geral</v>
      </c>
      <c r="C1" t="str">
        <f>'Análise de Tradeoff'!C3</f>
        <v>Média Cenário X</v>
      </c>
      <c r="D1" t="str">
        <f>'Análise de Tradeoff'!D3</f>
        <v>% Casos Inaceitáveis</v>
      </c>
      <c r="E1" t="str">
        <f>'Análise de Tradeoff'!E3</f>
        <v>Percentil 25% Geral</v>
      </c>
      <c r="F1" t="str">
        <f>'Análise de Tradeoff'!F3</f>
        <v>Percentil 50% Geral</v>
      </c>
      <c r="G1" t="str">
        <f>'Análise de Tradeoff'!G3</f>
        <v>Percentil 75% Geral</v>
      </c>
      <c r="H1" t="str">
        <f>'Análise de Tradeoff'!H3</f>
        <v>Percentil 100% Geral</v>
      </c>
      <c r="I1" t="str">
        <f>'Análise de Tradeoff'!I3</f>
        <v>Percentil 25% Cenário X</v>
      </c>
      <c r="J1" t="str">
        <f>'Análise de Tradeoff'!J3</f>
        <v>Percentil 50% Cenário X</v>
      </c>
      <c r="K1" t="str">
        <f>'Análise de Tradeoff'!K3</f>
        <v>Percentil 75% Cenário X</v>
      </c>
      <c r="L1" t="str">
        <f>'Análise de Tradeoff'!L3</f>
        <v>Percentil 100% Cenário X</v>
      </c>
    </row>
    <row r="2" spans="1:12" x14ac:dyDescent="0.25">
      <c r="A2" t="str">
        <f>'Análise de Tradeoff'!A4</f>
        <v>A</v>
      </c>
      <c r="B2">
        <f ca="1">'Análise de Tradeoff'!B4</f>
        <v>643.26</v>
      </c>
      <c r="C2">
        <f ca="1">'Análise de Tradeoff'!C4</f>
        <v>0</v>
      </c>
      <c r="D2">
        <f ca="1">'Análise de Tradeoff'!D4</f>
        <v>0.28999999999999998</v>
      </c>
      <c r="E2">
        <f ca="1">'Análise de Tradeoff'!E4</f>
        <v>0</v>
      </c>
      <c r="F2">
        <f ca="1">'Análise de Tradeoff'!F4</f>
        <v>432.5</v>
      </c>
      <c r="G2">
        <f ca="1">'Análise de Tradeoff'!G4</f>
        <v>1000</v>
      </c>
      <c r="H2">
        <f ca="1">'Análise de Tradeoff'!H4</f>
        <v>3095.9999999999995</v>
      </c>
      <c r="I2">
        <f ca="1">'Análise de Tradeoff'!I4</f>
        <v>0</v>
      </c>
      <c r="J2">
        <f ca="1">'Análise de Tradeoff'!J4</f>
        <v>0</v>
      </c>
      <c r="K2">
        <f ca="1">'Análise de Tradeoff'!K4</f>
        <v>0</v>
      </c>
      <c r="L2">
        <f ca="1">'Análise de Tradeoff'!L4</f>
        <v>0</v>
      </c>
    </row>
    <row r="3" spans="1:12" x14ac:dyDescent="0.25">
      <c r="A3" t="str">
        <f>'Análise de Tradeoff'!A5</f>
        <v>B</v>
      </c>
      <c r="B3">
        <f ca="1">'Análise de Tradeoff'!B5</f>
        <v>485.42</v>
      </c>
      <c r="C3">
        <f ca="1">'Análise de Tradeoff'!C5</f>
        <v>1509.36</v>
      </c>
      <c r="D3">
        <f ca="1">'Análise de Tradeoff'!D5</f>
        <v>0.25</v>
      </c>
      <c r="E3">
        <f ca="1">'Análise de Tradeoff'!E5</f>
        <v>0</v>
      </c>
      <c r="F3">
        <f ca="1">'Análise de Tradeoff'!F5</f>
        <v>0</v>
      </c>
      <c r="G3">
        <f ca="1">'Análise de Tradeoff'!G5</f>
        <v>939</v>
      </c>
      <c r="H3">
        <f ca="1">'Análise de Tradeoff'!H5</f>
        <v>2920</v>
      </c>
      <c r="I3">
        <f ca="1">'Análise de Tradeoff'!I5</f>
        <v>1160</v>
      </c>
      <c r="J3">
        <f ca="1">'Análise de Tradeoff'!J5</f>
        <v>1380</v>
      </c>
      <c r="K3">
        <f ca="1">'Análise de Tradeoff'!K5</f>
        <v>1864</v>
      </c>
      <c r="L3">
        <f ca="1">'Análise de Tradeoff'!L5</f>
        <v>2920</v>
      </c>
    </row>
    <row r="4" spans="1:12" x14ac:dyDescent="0.25">
      <c r="A4" t="str">
        <f>'Análise de Tradeoff'!A6</f>
        <v>C</v>
      </c>
      <c r="B4">
        <f ca="1">'Análise de Tradeoff'!B6</f>
        <v>2134.44</v>
      </c>
      <c r="C4">
        <f ca="1">'Análise de Tradeoff'!C6</f>
        <v>4105.3599999999997</v>
      </c>
      <c r="D4">
        <f ca="1">'Análise de Tradeoff'!D6</f>
        <v>0.72</v>
      </c>
      <c r="E4">
        <f ca="1">'Análise de Tradeoff'!E6</f>
        <v>842.00000000000011</v>
      </c>
      <c r="F4">
        <f ca="1">'Análise de Tradeoff'!F6</f>
        <v>2200</v>
      </c>
      <c r="G4">
        <f ca="1">'Análise de Tradeoff'!G6</f>
        <v>3077.5</v>
      </c>
      <c r="H4">
        <f ca="1">'Análise de Tradeoff'!H6</f>
        <v>5920</v>
      </c>
      <c r="I4">
        <f ca="1">'Análise de Tradeoff'!I6</f>
        <v>3584</v>
      </c>
      <c r="J4">
        <f ca="1">'Análise de Tradeoff'!J6</f>
        <v>4024</v>
      </c>
      <c r="K4">
        <f ca="1">'Análise de Tradeoff'!K6</f>
        <v>4664</v>
      </c>
      <c r="L4">
        <f ca="1">'Análise de Tradeoff'!L6</f>
        <v>5920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5"/>
  <sheetViews>
    <sheetView workbookViewId="0">
      <selection activeCell="I2" sqref="I2"/>
    </sheetView>
  </sheetViews>
  <sheetFormatPr defaultRowHeight="15" x14ac:dyDescent="0.25"/>
  <cols>
    <col min="1" max="1" width="14.28515625" bestFit="1" customWidth="1"/>
    <col min="2" max="2" width="14.7109375" customWidth="1"/>
    <col min="3" max="3" width="26.85546875" customWidth="1"/>
    <col min="4" max="4" width="15" customWidth="1"/>
    <col min="5" max="5" width="18" customWidth="1"/>
    <col min="6" max="6" width="9.7109375" customWidth="1"/>
    <col min="7" max="7" width="24.85546875" bestFit="1" customWidth="1"/>
    <col min="8" max="8" width="18.28515625" bestFit="1" customWidth="1"/>
    <col min="9" max="9" width="17.7109375" customWidth="1"/>
  </cols>
  <sheetData>
    <row r="1" spans="1:9" x14ac:dyDescent="0.25">
      <c r="A1" t="s">
        <v>57</v>
      </c>
      <c r="B1" t="s">
        <v>40</v>
      </c>
      <c r="C1" t="s">
        <v>41</v>
      </c>
      <c r="D1" t="s">
        <v>42</v>
      </c>
      <c r="E1" t="s">
        <v>43</v>
      </c>
      <c r="F1" s="1" t="s">
        <v>20</v>
      </c>
      <c r="G1" s="1" t="s">
        <v>58</v>
      </c>
      <c r="H1" t="s">
        <v>59</v>
      </c>
      <c r="I1" t="s">
        <v>60</v>
      </c>
    </row>
    <row r="2" spans="1:9" x14ac:dyDescent="0.25">
      <c r="A2" s="8">
        <f>B2/(1-B2)</f>
        <v>1.0101010101010102E-2</v>
      </c>
      <c r="B2" s="9">
        <v>0.01</v>
      </c>
      <c r="C2" s="1">
        <f>1-B2</f>
        <v>0.99</v>
      </c>
      <c r="D2" s="1">
        <f ca="1">Dados!$E$34*B2</f>
        <v>2.5000000000000001E-3</v>
      </c>
      <c r="E2" s="8">
        <f ca="1">1-D2</f>
        <v>0.99750000000000005</v>
      </c>
      <c r="F2" s="8" t="s">
        <v>4</v>
      </c>
      <c r="G2">
        <f t="shared" ref="G2:G16" ca="1" si="0">AVERAGEIFS(Arrependimento,Estratégia,F2,CC,1)*$B2
+AVERAGEIFS(Arrependimento,Estratégia,F2,CC,0)*$C2</f>
        <v>849.1031999999999</v>
      </c>
      <c r="H2">
        <f t="shared" ref="H2:H16" ca="1" si="1">AVERAGEIFS(Arrependimento,Estratégia,F2,CC,1)</f>
        <v>0</v>
      </c>
      <c r="I2">
        <f t="shared" ref="I2:I16" ca="1" si="2">AVERAGEIFS(Arrependimento,Estratégia,F2,CC,0)</f>
        <v>857.68</v>
      </c>
    </row>
    <row r="3" spans="1:9" x14ac:dyDescent="0.25">
      <c r="A3" s="8">
        <f t="shared" ref="A3:A16" si="3">B3/(1-B3)</f>
        <v>0.11111111111111112</v>
      </c>
      <c r="B3" s="9">
        <v>0.1</v>
      </c>
      <c r="C3" s="1">
        <f t="shared" ref="C3:C16" si="4">1-B3</f>
        <v>0.9</v>
      </c>
      <c r="D3" s="1">
        <f ca="1">Dados!$E$34*B3</f>
        <v>2.5000000000000001E-2</v>
      </c>
      <c r="E3" s="8">
        <f t="shared" ref="E3:E16" ca="1" si="5">1-D3</f>
        <v>0.97499999999999998</v>
      </c>
      <c r="F3" s="8" t="s">
        <v>4</v>
      </c>
      <c r="G3">
        <f t="shared" ca="1" si="0"/>
        <v>771.91199999999992</v>
      </c>
      <c r="H3">
        <f t="shared" ca="1" si="1"/>
        <v>0</v>
      </c>
      <c r="I3">
        <f t="shared" ca="1" si="2"/>
        <v>857.68</v>
      </c>
    </row>
    <row r="4" spans="1:9" x14ac:dyDescent="0.25">
      <c r="A4" s="8">
        <f t="shared" si="3"/>
        <v>1</v>
      </c>
      <c r="B4" s="9">
        <v>0.5</v>
      </c>
      <c r="C4" s="1">
        <f t="shared" si="4"/>
        <v>0.5</v>
      </c>
      <c r="D4" s="1">
        <f ca="1">Dados!$E$34*B4</f>
        <v>0.125</v>
      </c>
      <c r="E4" s="8">
        <f t="shared" ca="1" si="5"/>
        <v>0.875</v>
      </c>
      <c r="F4" s="8" t="s">
        <v>4</v>
      </c>
      <c r="G4">
        <f t="shared" ca="1" si="0"/>
        <v>428.84</v>
      </c>
      <c r="H4">
        <f t="shared" ca="1" si="1"/>
        <v>0</v>
      </c>
      <c r="I4">
        <f t="shared" ca="1" si="2"/>
        <v>857.68</v>
      </c>
    </row>
    <row r="5" spans="1:9" x14ac:dyDescent="0.25">
      <c r="A5" s="8">
        <f t="shared" si="3"/>
        <v>9.9999999999999964</v>
      </c>
      <c r="B5" s="9">
        <v>0.90909090909090906</v>
      </c>
      <c r="C5" s="1">
        <f t="shared" si="4"/>
        <v>9.0909090909090939E-2</v>
      </c>
      <c r="D5" s="1">
        <f ca="1">Dados!$E$34*B5</f>
        <v>0.22727272727272727</v>
      </c>
      <c r="E5" s="8">
        <f t="shared" ca="1" si="5"/>
        <v>0.77272727272727271</v>
      </c>
      <c r="F5" s="8" t="s">
        <v>4</v>
      </c>
      <c r="G5">
        <f t="shared" ca="1" si="0"/>
        <v>77.970909090909117</v>
      </c>
      <c r="H5">
        <f t="shared" ca="1" si="1"/>
        <v>0</v>
      </c>
      <c r="I5">
        <f t="shared" ca="1" si="2"/>
        <v>857.68</v>
      </c>
    </row>
    <row r="6" spans="1:9" x14ac:dyDescent="0.25">
      <c r="A6" s="8">
        <f t="shared" si="3"/>
        <v>99.999999999999915</v>
      </c>
      <c r="B6" s="9">
        <v>0.99009900990099009</v>
      </c>
      <c r="C6" s="1">
        <f t="shared" si="4"/>
        <v>9.9009900990099098E-3</v>
      </c>
      <c r="D6" s="1">
        <f ca="1">Dados!$E$34*B6</f>
        <v>0.24752475247524752</v>
      </c>
      <c r="E6" s="8">
        <f t="shared" ca="1" si="5"/>
        <v>0.75247524752475248</v>
      </c>
      <c r="F6" s="8" t="s">
        <v>4</v>
      </c>
      <c r="G6">
        <f t="shared" ca="1" si="0"/>
        <v>8.4918811881188194</v>
      </c>
      <c r="H6">
        <f t="shared" ca="1" si="1"/>
        <v>0</v>
      </c>
      <c r="I6">
        <f t="shared" ca="1" si="2"/>
        <v>857.68</v>
      </c>
    </row>
    <row r="7" spans="1:9" x14ac:dyDescent="0.25">
      <c r="A7" s="8">
        <f>B7/(1-B7)</f>
        <v>1.0101010101010102E-2</v>
      </c>
      <c r="B7" s="9">
        <v>0.01</v>
      </c>
      <c r="C7" s="1">
        <f>1-B7</f>
        <v>0.99</v>
      </c>
      <c r="D7" s="1">
        <f ca="1">Dados!$E$34*B7</f>
        <v>2.5000000000000001E-3</v>
      </c>
      <c r="E7" s="8">
        <f ca="1">1-D7</f>
        <v>0.99750000000000005</v>
      </c>
      <c r="F7" s="8" t="s">
        <v>8</v>
      </c>
      <c r="G7">
        <f t="shared" ca="1" si="0"/>
        <v>157.75919999999999</v>
      </c>
      <c r="H7">
        <f t="shared" ca="1" si="1"/>
        <v>1509.36</v>
      </c>
      <c r="I7">
        <f t="shared" ca="1" si="2"/>
        <v>144.10666666666665</v>
      </c>
    </row>
    <row r="8" spans="1:9" x14ac:dyDescent="0.25">
      <c r="A8" s="8">
        <f t="shared" si="3"/>
        <v>0.11111111111111112</v>
      </c>
      <c r="B8" s="9">
        <v>0.1</v>
      </c>
      <c r="C8" s="1">
        <f t="shared" si="4"/>
        <v>0.9</v>
      </c>
      <c r="D8" s="1">
        <f ca="1">Dados!$E$34*B8</f>
        <v>2.5000000000000001E-2</v>
      </c>
      <c r="E8" s="8">
        <f t="shared" ca="1" si="5"/>
        <v>0.97499999999999998</v>
      </c>
      <c r="F8" s="8" t="s">
        <v>8</v>
      </c>
      <c r="G8">
        <f t="shared" ca="1" si="0"/>
        <v>280.63200000000001</v>
      </c>
      <c r="H8">
        <f t="shared" ca="1" si="1"/>
        <v>1509.36</v>
      </c>
      <c r="I8">
        <f t="shared" ca="1" si="2"/>
        <v>144.10666666666665</v>
      </c>
    </row>
    <row r="9" spans="1:9" x14ac:dyDescent="0.25">
      <c r="A9" s="8">
        <f t="shared" si="3"/>
        <v>1</v>
      </c>
      <c r="B9" s="9">
        <v>0.5</v>
      </c>
      <c r="C9" s="1">
        <f t="shared" si="4"/>
        <v>0.5</v>
      </c>
      <c r="D9" s="1">
        <f ca="1">Dados!$E$34*B9</f>
        <v>0.125</v>
      </c>
      <c r="E9" s="8">
        <f t="shared" ca="1" si="5"/>
        <v>0.875</v>
      </c>
      <c r="F9" s="8" t="s">
        <v>8</v>
      </c>
      <c r="G9">
        <f t="shared" ca="1" si="0"/>
        <v>826.73333333333323</v>
      </c>
      <c r="H9">
        <f t="shared" ca="1" si="1"/>
        <v>1509.36</v>
      </c>
      <c r="I9">
        <f t="shared" ca="1" si="2"/>
        <v>144.10666666666665</v>
      </c>
    </row>
    <row r="10" spans="1:9" x14ac:dyDescent="0.25">
      <c r="A10" s="8">
        <f t="shared" si="3"/>
        <v>9.9999999999999964</v>
      </c>
      <c r="B10" s="9">
        <v>0.90909090909090906</v>
      </c>
      <c r="C10" s="1">
        <f t="shared" si="4"/>
        <v>9.0909090909090939E-2</v>
      </c>
      <c r="D10" s="1">
        <f ca="1">Dados!$E$34*B10</f>
        <v>0.22727272727272727</v>
      </c>
      <c r="E10" s="8">
        <f t="shared" ca="1" si="5"/>
        <v>0.77272727272727271</v>
      </c>
      <c r="F10" s="8" t="s">
        <v>8</v>
      </c>
      <c r="G10">
        <f t="shared" ca="1" si="0"/>
        <v>1385.2460606060604</v>
      </c>
      <c r="H10">
        <f t="shared" ca="1" si="1"/>
        <v>1509.36</v>
      </c>
      <c r="I10">
        <f t="shared" ca="1" si="2"/>
        <v>144.10666666666665</v>
      </c>
    </row>
    <row r="11" spans="1:9" x14ac:dyDescent="0.25">
      <c r="A11" s="8">
        <f t="shared" si="3"/>
        <v>99.999999999999915</v>
      </c>
      <c r="B11" s="9">
        <v>0.99009900990099009</v>
      </c>
      <c r="C11" s="1">
        <f t="shared" si="4"/>
        <v>9.9009900990099098E-3</v>
      </c>
      <c r="D11" s="1">
        <f ca="1">Dados!$E$34*B11</f>
        <v>0.24752475247524752</v>
      </c>
      <c r="E11" s="8">
        <f t="shared" ca="1" si="5"/>
        <v>0.75247524752475248</v>
      </c>
      <c r="F11" s="8" t="s">
        <v>8</v>
      </c>
      <c r="G11">
        <f t="shared" ca="1" si="0"/>
        <v>1495.8426402640262</v>
      </c>
      <c r="H11">
        <f t="shared" ca="1" si="1"/>
        <v>1509.36</v>
      </c>
      <c r="I11">
        <f t="shared" ca="1" si="2"/>
        <v>144.10666666666665</v>
      </c>
    </row>
    <row r="12" spans="1:9" x14ac:dyDescent="0.25">
      <c r="A12" s="8">
        <f>B12/(1-B12)</f>
        <v>1.0101010101010102E-2</v>
      </c>
      <c r="B12" s="9">
        <v>0.01</v>
      </c>
      <c r="C12" s="1">
        <f>1-B12</f>
        <v>0.99</v>
      </c>
      <c r="D12" s="1">
        <f ca="1">Dados!$E$34*B12</f>
        <v>2.5000000000000001E-3</v>
      </c>
      <c r="E12" s="8">
        <f ca="1">1-D12</f>
        <v>0.99750000000000005</v>
      </c>
      <c r="F12" s="8" t="s">
        <v>18</v>
      </c>
      <c r="G12">
        <f t="shared" ca="1" si="0"/>
        <v>1503.7456</v>
      </c>
      <c r="H12">
        <f t="shared" ca="1" si="1"/>
        <v>4105.3599999999997</v>
      </c>
      <c r="I12">
        <f t="shared" ca="1" si="2"/>
        <v>1477.4666666666667</v>
      </c>
    </row>
    <row r="13" spans="1:9" x14ac:dyDescent="0.25">
      <c r="A13" s="8">
        <f t="shared" si="3"/>
        <v>0.11111111111111112</v>
      </c>
      <c r="B13" s="9">
        <v>0.1</v>
      </c>
      <c r="C13" s="1">
        <f t="shared" si="4"/>
        <v>0.9</v>
      </c>
      <c r="D13" s="1">
        <f ca="1">Dados!$E$34*B13</f>
        <v>2.5000000000000001E-2</v>
      </c>
      <c r="E13" s="8">
        <f t="shared" ca="1" si="5"/>
        <v>0.97499999999999998</v>
      </c>
      <c r="F13" s="8" t="s">
        <v>18</v>
      </c>
      <c r="G13">
        <f t="shared" ca="1" si="0"/>
        <v>1740.2560000000001</v>
      </c>
      <c r="H13">
        <f t="shared" ca="1" si="1"/>
        <v>4105.3599999999997</v>
      </c>
      <c r="I13">
        <f t="shared" ca="1" si="2"/>
        <v>1477.4666666666667</v>
      </c>
    </row>
    <row r="14" spans="1:9" x14ac:dyDescent="0.25">
      <c r="A14" s="8">
        <f t="shared" si="3"/>
        <v>1</v>
      </c>
      <c r="B14" s="9">
        <v>0.5</v>
      </c>
      <c r="C14" s="1">
        <f t="shared" si="4"/>
        <v>0.5</v>
      </c>
      <c r="D14" s="1">
        <f ca="1">Dados!$E$34*B14</f>
        <v>0.125</v>
      </c>
      <c r="E14" s="8">
        <f t="shared" ca="1" si="5"/>
        <v>0.875</v>
      </c>
      <c r="F14" s="8" t="s">
        <v>18</v>
      </c>
      <c r="G14">
        <f t="shared" ca="1" si="0"/>
        <v>2791.413333333333</v>
      </c>
      <c r="H14">
        <f t="shared" ca="1" si="1"/>
        <v>4105.3599999999997</v>
      </c>
      <c r="I14">
        <f t="shared" ca="1" si="2"/>
        <v>1477.4666666666667</v>
      </c>
    </row>
    <row r="15" spans="1:9" x14ac:dyDescent="0.25">
      <c r="A15" s="8">
        <f t="shared" si="3"/>
        <v>9.9999999999999964</v>
      </c>
      <c r="B15" s="9">
        <v>0.90909090909090906</v>
      </c>
      <c r="C15" s="1">
        <f t="shared" si="4"/>
        <v>9.0909090909090939E-2</v>
      </c>
      <c r="D15" s="1">
        <f ca="1">Dados!$E$34*B15</f>
        <v>0.22727272727272727</v>
      </c>
      <c r="E15" s="8">
        <f t="shared" ca="1" si="5"/>
        <v>0.77272727272727271</v>
      </c>
      <c r="F15" s="8" t="s">
        <v>18</v>
      </c>
      <c r="G15">
        <f t="shared" ca="1" si="0"/>
        <v>3866.4606060606056</v>
      </c>
      <c r="H15">
        <f t="shared" ca="1" si="1"/>
        <v>4105.3599999999997</v>
      </c>
      <c r="I15">
        <f t="shared" ca="1" si="2"/>
        <v>1477.4666666666667</v>
      </c>
    </row>
    <row r="16" spans="1:9" x14ac:dyDescent="0.25">
      <c r="A16" s="8">
        <f t="shared" si="3"/>
        <v>99.999999999999915</v>
      </c>
      <c r="B16" s="9">
        <v>0.99009900990099009</v>
      </c>
      <c r="C16" s="1">
        <f t="shared" si="4"/>
        <v>9.9009900990099098E-3</v>
      </c>
      <c r="D16" s="1">
        <f ca="1">Dados!$E$34*B16</f>
        <v>0.24752475247524752</v>
      </c>
      <c r="E16" s="8">
        <f t="shared" ca="1" si="5"/>
        <v>0.75247524752475248</v>
      </c>
      <c r="F16" s="8" t="s">
        <v>18</v>
      </c>
      <c r="G16">
        <f t="shared" ca="1" si="0"/>
        <v>4079.3412541254124</v>
      </c>
      <c r="H16">
        <f t="shared" ca="1" si="1"/>
        <v>4105.3599999999997</v>
      </c>
      <c r="I16">
        <f t="shared" ca="1" si="2"/>
        <v>1477.4666666666667</v>
      </c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  <c r="B90" s="8"/>
    </row>
    <row r="91" spans="1:2" x14ac:dyDescent="0.25">
      <c r="A91" s="8"/>
      <c r="B91" s="8"/>
    </row>
    <row r="92" spans="1:2" x14ac:dyDescent="0.25">
      <c r="A92" s="8"/>
      <c r="B92" s="8"/>
    </row>
    <row r="93" spans="1:2" x14ac:dyDescent="0.25">
      <c r="A93" s="8"/>
      <c r="B93" s="8"/>
    </row>
    <row r="94" spans="1:2" x14ac:dyDescent="0.25">
      <c r="A94" s="8"/>
      <c r="B94" s="8"/>
    </row>
    <row r="95" spans="1:2" x14ac:dyDescent="0.25">
      <c r="A95" s="8"/>
      <c r="B95" s="8"/>
    </row>
    <row r="96" spans="1:2" x14ac:dyDescent="0.25">
      <c r="A96" s="8"/>
      <c r="B96" s="8"/>
    </row>
    <row r="97" spans="1:2" x14ac:dyDescent="0.25">
      <c r="A97" s="8"/>
      <c r="B97" s="8"/>
    </row>
    <row r="98" spans="1:2" x14ac:dyDescent="0.25">
      <c r="A98" s="8"/>
      <c r="B98" s="8"/>
    </row>
    <row r="99" spans="1:2" x14ac:dyDescent="0.25">
      <c r="A99" s="8"/>
      <c r="B99" s="8"/>
    </row>
    <row r="100" spans="1:2" x14ac:dyDescent="0.25">
      <c r="A100" s="8"/>
      <c r="B100" s="8"/>
    </row>
    <row r="101" spans="1:2" x14ac:dyDescent="0.25">
      <c r="A101" s="8"/>
      <c r="B101" s="8"/>
    </row>
    <row r="102" spans="1:2" x14ac:dyDescent="0.25">
      <c r="A102" s="8"/>
      <c r="B102" s="8"/>
    </row>
    <row r="103" spans="1:2" x14ac:dyDescent="0.25">
      <c r="A103" s="8"/>
      <c r="B103" s="8"/>
    </row>
    <row r="104" spans="1:2" x14ac:dyDescent="0.25">
      <c r="A104" s="8"/>
      <c r="B104" s="8"/>
    </row>
    <row r="105" spans="1:2" x14ac:dyDescent="0.25">
      <c r="A105" s="8"/>
    </row>
    <row r="106" spans="1:2" x14ac:dyDescent="0.25">
      <c r="A106" s="8"/>
    </row>
    <row r="107" spans="1:2" x14ac:dyDescent="0.25">
      <c r="A107" s="8"/>
    </row>
    <row r="108" spans="1:2" x14ac:dyDescent="0.25">
      <c r="A108" s="8"/>
    </row>
    <row r="109" spans="1:2" x14ac:dyDescent="0.25">
      <c r="A109" s="8"/>
    </row>
    <row r="110" spans="1:2" x14ac:dyDescent="0.25">
      <c r="A110" s="8"/>
    </row>
    <row r="111" spans="1:2" x14ac:dyDescent="0.25">
      <c r="A111" s="8"/>
    </row>
    <row r="112" spans="1:2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</sheetData>
  <autoFilter ref="A1:I115" xr:uid="{00000000-0009-0000-0000-000002000000}"/>
  <pageMargins left="0.511811024" right="0.511811024" top="0.78740157499999996" bottom="0.78740157499999996" header="0.31496062000000002" footer="0.31496062000000002"/>
  <ignoredErrors>
    <ignoredError sqref="D2 D3:D6 D7:D16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36"/>
  <sheetViews>
    <sheetView showGridLines="0" view="pageLayout" zoomScale="118" zoomScaleNormal="115" zoomScalePageLayoutView="118" workbookViewId="0"/>
  </sheetViews>
  <sheetFormatPr defaultColWidth="9.140625" defaultRowHeight="11.25" x14ac:dyDescent="0.25"/>
  <cols>
    <col min="1" max="1" width="2.5703125" style="5" customWidth="1"/>
    <col min="2" max="2" width="3.7109375" style="5" bestFit="1" customWidth="1"/>
    <col min="3" max="3" width="3.85546875" style="5" hidden="1" customWidth="1"/>
    <col min="4" max="4" width="3.7109375" style="5" customWidth="1"/>
    <col min="5" max="8" width="4.85546875" style="5" customWidth="1"/>
    <col min="9" max="9" width="7.7109375" style="5" hidden="1" customWidth="1"/>
    <col min="10" max="10" width="2.28515625" style="5" customWidth="1"/>
    <col min="11" max="11" width="3.85546875" style="5" hidden="1" customWidth="1"/>
    <col min="12" max="13" width="0" style="5" hidden="1" customWidth="1"/>
    <col min="14" max="17" width="4.85546875" style="5" customWidth="1"/>
    <col min="18" max="18" width="0" style="5" hidden="1" customWidth="1"/>
    <col min="19" max="19" width="2.28515625" style="5" customWidth="1"/>
    <col min="20" max="22" width="0" style="5" hidden="1" customWidth="1"/>
    <col min="23" max="26" width="4.85546875" style="5" customWidth="1"/>
    <col min="27" max="16384" width="9.140625" style="5"/>
  </cols>
  <sheetData>
    <row r="1" spans="2:27" x14ac:dyDescent="0.25">
      <c r="B1" s="12" t="s">
        <v>35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2:27" x14ac:dyDescent="0.25">
      <c r="E2" s="12" t="s">
        <v>4</v>
      </c>
      <c r="F2" s="12"/>
      <c r="G2" s="12"/>
      <c r="H2" s="12"/>
      <c r="N2" s="12" t="s">
        <v>8</v>
      </c>
      <c r="O2" s="12"/>
      <c r="P2" s="12"/>
      <c r="Q2" s="12"/>
      <c r="W2" s="12" t="s">
        <v>18</v>
      </c>
      <c r="X2" s="12"/>
      <c r="Y2" s="12"/>
      <c r="Z2" s="12"/>
    </row>
    <row r="3" spans="2:27" ht="17.25" customHeight="1" x14ac:dyDescent="0.25">
      <c r="E3" s="12" t="s">
        <v>3</v>
      </c>
      <c r="F3" s="12"/>
      <c r="G3" s="12"/>
      <c r="H3" s="12"/>
      <c r="N3" s="12" t="s">
        <v>3</v>
      </c>
      <c r="O3" s="12"/>
      <c r="P3" s="12"/>
      <c r="Q3" s="12"/>
      <c r="W3" s="12" t="s">
        <v>3</v>
      </c>
      <c r="X3" s="12"/>
      <c r="Y3" s="12"/>
      <c r="Z3" s="12"/>
    </row>
    <row r="4" spans="2:27" ht="15.75" hidden="1" customHeight="1" x14ac:dyDescent="0.25">
      <c r="E4" s="5">
        <f>Dados!C3</f>
        <v>30</v>
      </c>
      <c r="F4" s="5">
        <f>E4+($I$4-$E$4)/4</f>
        <v>32.5</v>
      </c>
      <c r="G4" s="5">
        <f t="shared" ref="G4:H4" si="0">F4+($I$4-$E$4)/4</f>
        <v>35</v>
      </c>
      <c r="H4" s="5">
        <f t="shared" si="0"/>
        <v>37.5</v>
      </c>
      <c r="I4" s="5">
        <f>Dados!C4</f>
        <v>40</v>
      </c>
      <c r="N4" s="5">
        <f>E4</f>
        <v>30</v>
      </c>
      <c r="O4" s="5">
        <f>N4+($I$4-$E$4)/4</f>
        <v>32.5</v>
      </c>
      <c r="P4" s="5">
        <f t="shared" ref="P4:Q4" si="1">O4+($I$4-$E$4)/4</f>
        <v>35</v>
      </c>
      <c r="Q4" s="5">
        <f t="shared" si="1"/>
        <v>37.5</v>
      </c>
      <c r="R4" s="5">
        <f>I4</f>
        <v>40</v>
      </c>
      <c r="W4" s="5">
        <f>N4</f>
        <v>30</v>
      </c>
      <c r="X4" s="5">
        <f>W4+($I$4-$E$4)/4</f>
        <v>32.5</v>
      </c>
      <c r="Y4" s="5">
        <f t="shared" ref="Y4:Z4" si="2">X4+($I$4-$E$4)/4</f>
        <v>35</v>
      </c>
      <c r="Z4" s="5">
        <f t="shared" si="2"/>
        <v>37.5</v>
      </c>
      <c r="AA4" s="5">
        <f>R4</f>
        <v>40</v>
      </c>
    </row>
    <row r="5" spans="2:27" ht="15" customHeight="1" x14ac:dyDescent="0.25">
      <c r="E5" s="7">
        <f>E4</f>
        <v>30</v>
      </c>
      <c r="F5" s="7"/>
      <c r="G5" s="7"/>
      <c r="H5" s="7">
        <f>I4</f>
        <v>40</v>
      </c>
      <c r="I5" s="7"/>
      <c r="J5" s="7"/>
      <c r="K5" s="7"/>
      <c r="L5" s="7"/>
      <c r="M5" s="7"/>
      <c r="N5" s="7">
        <f>N4</f>
        <v>30</v>
      </c>
      <c r="O5" s="7"/>
      <c r="P5" s="7"/>
      <c r="Q5" s="7">
        <f>R4</f>
        <v>40</v>
      </c>
      <c r="R5" s="7"/>
      <c r="S5" s="7"/>
      <c r="T5" s="7"/>
      <c r="U5" s="7"/>
      <c r="V5" s="7"/>
      <c r="W5" s="7">
        <f>W4</f>
        <v>30</v>
      </c>
      <c r="X5" s="7"/>
      <c r="Y5" s="7"/>
      <c r="Z5" s="7">
        <f>AA4</f>
        <v>40</v>
      </c>
    </row>
    <row r="6" spans="2:27" ht="19.5" customHeight="1" x14ac:dyDescent="0.25">
      <c r="B6" s="14" t="s">
        <v>0</v>
      </c>
      <c r="C6" s="5">
        <f>Dados!$B$3</f>
        <v>20</v>
      </c>
      <c r="D6" s="7">
        <f>C6</f>
        <v>20</v>
      </c>
      <c r="E6" s="6">
        <f t="shared" ref="E6:H9" ca="1" si="3">AVERAGEIFS(Arrependimento,Estratégia,$E$2,Custo,"&gt;="&amp;$C6,Custo,"&lt;"&amp;$C7,Preço,"&gt;="&amp;E$4,Preço,"&lt;"&amp;F$4)</f>
        <v>610</v>
      </c>
      <c r="F6" s="6">
        <f t="shared" ca="1" si="3"/>
        <v>994</v>
      </c>
      <c r="G6" s="6">
        <f t="shared" ca="1" si="3"/>
        <v>708</v>
      </c>
      <c r="H6" s="6">
        <f t="shared" ca="1" si="3"/>
        <v>2213.2499999999995</v>
      </c>
      <c r="I6" s="6"/>
      <c r="J6" s="6"/>
      <c r="K6" s="11" t="s">
        <v>0</v>
      </c>
      <c r="L6" s="6">
        <f>C6</f>
        <v>20</v>
      </c>
      <c r="M6" s="6" t="str">
        <f>L6&amp;" - "&amp;L7</f>
        <v>20 - 22,5</v>
      </c>
      <c r="N6" s="6">
        <f t="shared" ref="N6:Q9" ca="1" si="4">AVERAGEIFS(Arrependimento,Estratégia,$N$2,Custo,"&gt;="&amp;$C6,Custo,"&lt;"&amp;$C7,Preço,"&gt;="&amp;N$4,Preço,"&lt;"&amp;O$4)</f>
        <v>467.5</v>
      </c>
      <c r="O6" s="6">
        <f t="shared" ca="1" si="4"/>
        <v>197.71428571428572</v>
      </c>
      <c r="P6" s="6">
        <f t="shared" ca="1" si="4"/>
        <v>371.66666666666669</v>
      </c>
      <c r="Q6" s="6">
        <f t="shared" ca="1" si="4"/>
        <v>1004.75</v>
      </c>
      <c r="R6" s="6"/>
      <c r="S6" s="6"/>
      <c r="T6" s="11" t="s">
        <v>0</v>
      </c>
      <c r="U6" s="6">
        <f>L6</f>
        <v>20</v>
      </c>
      <c r="V6" s="6" t="str">
        <f>U6&amp;" - "&amp;U7</f>
        <v>20 - 22,5</v>
      </c>
      <c r="W6" s="6">
        <f t="shared" ref="W6:Z9" ca="1" si="5">AVERAGEIFS(Arrependimento,Estratégia,$W$2,Custo,"&gt;="&amp;$C6,Custo,"&lt;"&amp;$C7,Preço,"&gt;="&amp;W$4,Preço,"&lt;"&amp;X$4)</f>
        <v>1725.5</v>
      </c>
      <c r="X6" s="6">
        <f t="shared" ca="1" si="5"/>
        <v>1457.2857142857142</v>
      </c>
      <c r="Y6" s="6">
        <f t="shared" ca="1" si="5"/>
        <v>2501.6666666666665</v>
      </c>
      <c r="Z6" s="6">
        <f t="shared" ca="1" si="5"/>
        <v>641.5</v>
      </c>
    </row>
    <row r="7" spans="2:27" ht="19.5" customHeight="1" x14ac:dyDescent="0.25">
      <c r="B7" s="14"/>
      <c r="C7" s="5">
        <f>C6+($C$10-$C$6)/4</f>
        <v>22.5</v>
      </c>
      <c r="D7" s="7"/>
      <c r="E7" s="6">
        <f t="shared" ca="1" si="3"/>
        <v>502.28571428571428</v>
      </c>
      <c r="F7" s="6">
        <f t="shared" ca="1" si="3"/>
        <v>216</v>
      </c>
      <c r="G7" s="6">
        <f t="shared" ca="1" si="3"/>
        <v>232.5</v>
      </c>
      <c r="H7" s="6">
        <f t="shared" ca="1" si="3"/>
        <v>170</v>
      </c>
      <c r="I7" s="6"/>
      <c r="J7" s="6"/>
      <c r="K7" s="11"/>
      <c r="L7" s="6">
        <f>L6+($C$10-$C$6)/4</f>
        <v>22.5</v>
      </c>
      <c r="M7" s="6" t="str">
        <f t="shared" ref="M7:M9" si="6">L7&amp;" - "&amp;L8</f>
        <v>22,5 - 25</v>
      </c>
      <c r="N7" s="6">
        <f t="shared" ca="1" si="4"/>
        <v>163.71428571428572</v>
      </c>
      <c r="O7" s="6">
        <f t="shared" ca="1" si="4"/>
        <v>346</v>
      </c>
      <c r="P7" s="6">
        <f t="shared" ca="1" si="4"/>
        <v>552</v>
      </c>
      <c r="Q7" s="6">
        <f t="shared" ca="1" si="4"/>
        <v>0</v>
      </c>
      <c r="R7" s="6"/>
      <c r="S7" s="6"/>
      <c r="T7" s="11"/>
      <c r="U7" s="6">
        <f>U6+($C$10-$C$6)/4</f>
        <v>22.5</v>
      </c>
      <c r="V7" s="6" t="str">
        <f t="shared" ref="V7:V9" si="7">U7&amp;" - "&amp;U8</f>
        <v>22,5 - 25</v>
      </c>
      <c r="W7" s="6">
        <f t="shared" ca="1" si="5"/>
        <v>1505.2857142857142</v>
      </c>
      <c r="X7" s="6">
        <f t="shared" ca="1" si="5"/>
        <v>2427.6</v>
      </c>
      <c r="Y7" s="6">
        <f t="shared" ca="1" si="5"/>
        <v>2902</v>
      </c>
      <c r="Z7" s="6">
        <f t="shared" ca="1" si="5"/>
        <v>2300</v>
      </c>
    </row>
    <row r="8" spans="2:27" ht="19.5" customHeight="1" x14ac:dyDescent="0.25">
      <c r="B8" s="14"/>
      <c r="C8" s="5">
        <f t="shared" ref="C8:C9" si="8">C7+($C$10-$C$6)/4</f>
        <v>25</v>
      </c>
      <c r="D8" s="7"/>
      <c r="E8" s="6">
        <f t="shared" ca="1" si="3"/>
        <v>283.33333333333331</v>
      </c>
      <c r="F8" s="6">
        <f t="shared" ca="1" si="3"/>
        <v>280.00000000000006</v>
      </c>
      <c r="G8" s="6">
        <f t="shared" ca="1" si="3"/>
        <v>946.16666666666663</v>
      </c>
      <c r="H8" s="6">
        <f t="shared" ca="1" si="3"/>
        <v>753.5</v>
      </c>
      <c r="I8" s="6"/>
      <c r="J8" s="6"/>
      <c r="K8" s="11"/>
      <c r="L8" s="6">
        <f t="shared" ref="L8:L9" si="9">L7+($C$10-$C$6)/4</f>
        <v>25</v>
      </c>
      <c r="M8" s="6" t="str">
        <f t="shared" si="6"/>
        <v>25 - 27,5</v>
      </c>
      <c r="N8" s="6">
        <f t="shared" ca="1" si="4"/>
        <v>654</v>
      </c>
      <c r="O8" s="6">
        <f t="shared" ca="1" si="4"/>
        <v>544.20000000000005</v>
      </c>
      <c r="P8" s="6">
        <f t="shared" ca="1" si="4"/>
        <v>899.66666666666663</v>
      </c>
      <c r="Q8" s="6">
        <f t="shared" ca="1" si="4"/>
        <v>615.33333333333337</v>
      </c>
      <c r="R8" s="6"/>
      <c r="S8" s="6"/>
      <c r="T8" s="11"/>
      <c r="U8" s="6">
        <f t="shared" ref="U8:U9" si="10">U7+($C$10-$C$6)/4</f>
        <v>25</v>
      </c>
      <c r="V8" s="6" t="str">
        <f t="shared" si="7"/>
        <v>25 - 27,5</v>
      </c>
      <c r="W8" s="6">
        <f t="shared" ca="1" si="5"/>
        <v>2899.3333333333335</v>
      </c>
      <c r="X8" s="6">
        <f t="shared" ca="1" si="5"/>
        <v>2333</v>
      </c>
      <c r="Y8" s="6">
        <f t="shared" ca="1" si="5"/>
        <v>1886.5</v>
      </c>
      <c r="Z8" s="6">
        <f t="shared" ca="1" si="5"/>
        <v>2423.1666666666665</v>
      </c>
    </row>
    <row r="9" spans="2:27" ht="19.5" customHeight="1" x14ac:dyDescent="0.25">
      <c r="B9" s="14"/>
      <c r="C9" s="5">
        <f t="shared" si="8"/>
        <v>27.5</v>
      </c>
      <c r="D9" s="7">
        <f>C10</f>
        <v>30</v>
      </c>
      <c r="E9" s="6">
        <f t="shared" ca="1" si="3"/>
        <v>208</v>
      </c>
      <c r="F9" s="6">
        <f t="shared" ca="1" si="3"/>
        <v>250</v>
      </c>
      <c r="G9" s="6">
        <f t="shared" ca="1" si="3"/>
        <v>664.66666666666663</v>
      </c>
      <c r="H9" s="6">
        <f t="shared" ca="1" si="3"/>
        <v>333.33333333333331</v>
      </c>
      <c r="I9" s="6"/>
      <c r="J9" s="6"/>
      <c r="K9" s="11"/>
      <c r="L9" s="6">
        <f t="shared" si="9"/>
        <v>27.5</v>
      </c>
      <c r="M9" s="6" t="str">
        <f t="shared" si="6"/>
        <v>27,5 - 30</v>
      </c>
      <c r="N9" s="6">
        <f t="shared" ca="1" si="4"/>
        <v>243.8</v>
      </c>
      <c r="O9" s="6">
        <f t="shared" ca="1" si="4"/>
        <v>383.25</v>
      </c>
      <c r="P9" s="6">
        <f t="shared" ca="1" si="4"/>
        <v>502.66666666666669</v>
      </c>
      <c r="Q9" s="6">
        <f t="shared" ca="1" si="4"/>
        <v>1162</v>
      </c>
      <c r="R9" s="6"/>
      <c r="S9" s="6"/>
      <c r="T9" s="11"/>
      <c r="U9" s="6">
        <f t="shared" si="10"/>
        <v>27.5</v>
      </c>
      <c r="V9" s="6" t="str">
        <f t="shared" si="7"/>
        <v>27,5 - 30</v>
      </c>
      <c r="W9" s="6">
        <f t="shared" ca="1" si="5"/>
        <v>2595.4</v>
      </c>
      <c r="X9" s="6">
        <f t="shared" ca="1" si="5"/>
        <v>2288.25</v>
      </c>
      <c r="Y9" s="6">
        <f t="shared" ca="1" si="5"/>
        <v>2406.5555555555557</v>
      </c>
      <c r="Z9" s="6">
        <f t="shared" ca="1" si="5"/>
        <v>3328.6666666666665</v>
      </c>
    </row>
    <row r="10" spans="2:27" x14ac:dyDescent="0.25">
      <c r="B10" s="3"/>
      <c r="C10" s="5">
        <f>Dados!$B$4</f>
        <v>30</v>
      </c>
      <c r="E10" s="6"/>
      <c r="F10" s="6"/>
      <c r="G10" s="6"/>
      <c r="H10" s="6"/>
      <c r="I10" s="6"/>
      <c r="J10" s="6"/>
      <c r="K10" s="4"/>
      <c r="L10" s="6">
        <f>C10</f>
        <v>30</v>
      </c>
      <c r="M10" s="6"/>
      <c r="N10" s="6"/>
      <c r="O10" s="6"/>
      <c r="P10" s="6"/>
      <c r="Q10" s="6"/>
      <c r="R10" s="6"/>
      <c r="S10" s="6"/>
      <c r="T10" s="4"/>
      <c r="U10" s="6">
        <f>L10</f>
        <v>30</v>
      </c>
      <c r="V10" s="6"/>
      <c r="W10" s="6"/>
      <c r="X10" s="6"/>
      <c r="Y10" s="6"/>
      <c r="Z10" s="6"/>
    </row>
    <row r="11" spans="2:27" hidden="1" x14ac:dyDescent="0.25">
      <c r="E11" s="13" t="str">
        <f>E2</f>
        <v>A</v>
      </c>
      <c r="F11" s="13"/>
      <c r="G11" s="13"/>
      <c r="H11" s="13"/>
      <c r="I11" s="6"/>
      <c r="J11" s="6"/>
      <c r="K11" s="6"/>
      <c r="L11" s="6"/>
      <c r="M11" s="6"/>
      <c r="N11" s="13" t="s">
        <v>8</v>
      </c>
      <c r="O11" s="13"/>
      <c r="P11" s="13"/>
      <c r="Q11" s="13"/>
      <c r="R11" s="6"/>
      <c r="S11" s="6"/>
      <c r="T11" s="6"/>
      <c r="U11" s="6"/>
      <c r="V11" s="6"/>
      <c r="W11" s="13" t="s">
        <v>18</v>
      </c>
      <c r="X11" s="13"/>
      <c r="Y11" s="13"/>
      <c r="Z11" s="13"/>
    </row>
    <row r="12" spans="2:27" x14ac:dyDescent="0.25">
      <c r="E12" s="13" t="s">
        <v>5</v>
      </c>
      <c r="F12" s="13"/>
      <c r="G12" s="13"/>
      <c r="H12" s="13"/>
      <c r="I12" s="6"/>
      <c r="J12" s="6"/>
      <c r="K12" s="6"/>
      <c r="L12" s="6"/>
      <c r="M12" s="6"/>
      <c r="N12" s="13" t="s">
        <v>5</v>
      </c>
      <c r="O12" s="13"/>
      <c r="P12" s="13"/>
      <c r="Q12" s="13"/>
      <c r="R12" s="6"/>
      <c r="S12" s="6"/>
      <c r="T12" s="6"/>
      <c r="U12" s="6"/>
      <c r="V12" s="6"/>
      <c r="W12" s="13" t="s">
        <v>5</v>
      </c>
      <c r="X12" s="13"/>
      <c r="Y12" s="13"/>
      <c r="Z12" s="13"/>
    </row>
    <row r="13" spans="2:27" hidden="1" x14ac:dyDescent="0.25">
      <c r="E13" s="6">
        <f>Dados!D3</f>
        <v>200</v>
      </c>
      <c r="F13" s="6">
        <f>E13+($I$13-$E$13)/4</f>
        <v>250</v>
      </c>
      <c r="G13" s="6">
        <f t="shared" ref="G13:H13" si="11">F13+($I$13-$E$13)/4</f>
        <v>300</v>
      </c>
      <c r="H13" s="6">
        <f t="shared" si="11"/>
        <v>350</v>
      </c>
      <c r="I13" s="6">
        <f>Dados!D4</f>
        <v>400</v>
      </c>
      <c r="J13" s="6"/>
      <c r="K13" s="6"/>
      <c r="L13" s="6"/>
      <c r="M13" s="6"/>
      <c r="N13" s="6">
        <f>E13</f>
        <v>200</v>
      </c>
      <c r="O13" s="6">
        <f>N13+($I$13-$E$13)/4</f>
        <v>250</v>
      </c>
      <c r="P13" s="6">
        <f t="shared" ref="P13:Q13" si="12">O13+($I$13-$E$13)/4</f>
        <v>300</v>
      </c>
      <c r="Q13" s="6">
        <f t="shared" si="12"/>
        <v>350</v>
      </c>
      <c r="R13" s="6">
        <f>I13</f>
        <v>400</v>
      </c>
      <c r="S13" s="6"/>
      <c r="T13" s="6"/>
      <c r="U13" s="6"/>
      <c r="V13" s="6"/>
      <c r="W13" s="6">
        <f>N13</f>
        <v>200</v>
      </c>
      <c r="X13" s="6">
        <f>W13+($I$13-$E$13)/4</f>
        <v>250</v>
      </c>
      <c r="Y13" s="6">
        <f t="shared" ref="Y13:Z13" si="13">X13+($I$13-$E$13)/4</f>
        <v>300</v>
      </c>
      <c r="Z13" s="6">
        <f t="shared" si="13"/>
        <v>350</v>
      </c>
      <c r="AA13" s="5">
        <f>R13</f>
        <v>400</v>
      </c>
    </row>
    <row r="14" spans="2:27" x14ac:dyDescent="0.25">
      <c r="E14" s="5">
        <f>E13</f>
        <v>200</v>
      </c>
      <c r="H14" s="5">
        <f>I13</f>
        <v>400</v>
      </c>
      <c r="I14" s="6"/>
      <c r="J14" s="6"/>
      <c r="K14" s="6"/>
      <c r="L14" s="6"/>
      <c r="M14" s="6"/>
      <c r="N14" s="5">
        <f>N13</f>
        <v>200</v>
      </c>
      <c r="Q14" s="5">
        <f>R13</f>
        <v>400</v>
      </c>
      <c r="R14" s="6"/>
      <c r="S14" s="6"/>
      <c r="T14" s="6"/>
      <c r="U14" s="6"/>
      <c r="V14" s="6"/>
      <c r="W14" s="5">
        <f>W13</f>
        <v>200</v>
      </c>
      <c r="Z14" s="5">
        <f>AA13</f>
        <v>400</v>
      </c>
    </row>
    <row r="15" spans="2:27" ht="19.5" customHeight="1" x14ac:dyDescent="0.25">
      <c r="B15" s="14" t="s">
        <v>0</v>
      </c>
      <c r="C15" s="5">
        <f>Dados!$B$3</f>
        <v>20</v>
      </c>
      <c r="D15" s="5">
        <f>C15</f>
        <v>20</v>
      </c>
      <c r="E15" s="6">
        <f t="shared" ref="E15:H17" ca="1" si="14">AVERAGEIFS(Arrependimento,Estratégia,$E$11,Custo,"&gt;="&amp;$C15,Custo,"&lt;"&amp;$C16,Demanda,"&gt;="&amp;E$13,Demanda,"&lt;"&amp;F$13)</f>
        <v>0</v>
      </c>
      <c r="F15" s="6">
        <f t="shared" ca="1" si="14"/>
        <v>476.4</v>
      </c>
      <c r="G15" s="6">
        <f t="shared" ca="1" si="14"/>
        <v>1509.9999999999998</v>
      </c>
      <c r="H15" s="6">
        <f t="shared" ca="1" si="14"/>
        <v>2278.6</v>
      </c>
      <c r="I15" s="6"/>
      <c r="J15" s="6"/>
      <c r="K15" s="11" t="s">
        <v>0</v>
      </c>
      <c r="L15" s="6">
        <f>C15</f>
        <v>20</v>
      </c>
      <c r="M15" s="6" t="str">
        <f>L15&amp;" - "&amp;L16</f>
        <v>20 - 22,5</v>
      </c>
      <c r="N15" s="6">
        <f t="shared" ref="N15:Q17" ca="1" si="15">AVERAGEIFS(Arrependimento,Estratégia,$N$11,Custo,"&gt;="&amp;$C15,Custo,"&lt;"&amp;$C16,Demanda,"&gt;="&amp;N$13,Demanda,"&lt;"&amp;O$13)</f>
        <v>1031.25</v>
      </c>
      <c r="O15" s="6">
        <f t="shared" ca="1" si="15"/>
        <v>94.000000000000028</v>
      </c>
      <c r="P15" s="6">
        <f t="shared" ca="1" si="15"/>
        <v>0</v>
      </c>
      <c r="Q15" s="6">
        <f t="shared" ca="1" si="15"/>
        <v>758.6</v>
      </c>
      <c r="R15" s="6"/>
      <c r="S15" s="6"/>
      <c r="T15" s="11" t="s">
        <v>0</v>
      </c>
      <c r="U15" s="6">
        <f>L15</f>
        <v>20</v>
      </c>
      <c r="V15" s="6" t="str">
        <f>U15&amp;" - "&amp;U16</f>
        <v>20 - 22,5</v>
      </c>
      <c r="W15" s="6">
        <f t="shared" ref="W15:Z17" ca="1" si="16">AVERAGEIFS(Arrependimento,Estratégia,$W$11,Custo,"&gt;="&amp;$C15,Custo,"&lt;"&amp;$C16,Demanda,"&gt;="&amp;W$13,Demanda,"&lt;"&amp;X$13)</f>
        <v>3156.25</v>
      </c>
      <c r="X15" s="6">
        <f t="shared" ca="1" si="16"/>
        <v>2214</v>
      </c>
      <c r="Y15" s="6">
        <f t="shared" ca="1" si="16"/>
        <v>1091.4000000000001</v>
      </c>
      <c r="Z15" s="6">
        <f t="shared" ca="1" si="16"/>
        <v>77</v>
      </c>
    </row>
    <row r="16" spans="2:27" ht="19.5" customHeight="1" x14ac:dyDescent="0.25">
      <c r="B16" s="14"/>
      <c r="C16" s="5">
        <f>C15+($C$10-$C$6)/4</f>
        <v>22.5</v>
      </c>
      <c r="E16" s="6">
        <f t="shared" ca="1" si="14"/>
        <v>0</v>
      </c>
      <c r="F16" s="6">
        <f t="shared" ca="1" si="14"/>
        <v>89.375</v>
      </c>
      <c r="G16" s="6">
        <f t="shared" ca="1" si="14"/>
        <v>800</v>
      </c>
      <c r="H16" s="6">
        <f t="shared" ca="1" si="14"/>
        <v>1154</v>
      </c>
      <c r="I16" s="6"/>
      <c r="J16" s="6"/>
      <c r="K16" s="11"/>
      <c r="L16" s="6">
        <f>L15+($C$10-$C$6)/4</f>
        <v>22.5</v>
      </c>
      <c r="M16" s="6" t="str">
        <f t="shared" ref="M16:M17" si="17">L16&amp;" - "&amp;L17</f>
        <v>22,5 - 25</v>
      </c>
      <c r="N16" s="6">
        <f t="shared" ca="1" si="15"/>
        <v>1191</v>
      </c>
      <c r="O16" s="6">
        <f t="shared" ca="1" si="15"/>
        <v>135.25</v>
      </c>
      <c r="P16" s="6">
        <f t="shared" ca="1" si="15"/>
        <v>0</v>
      </c>
      <c r="Q16" s="6">
        <f t="shared" ca="1" si="15"/>
        <v>129</v>
      </c>
      <c r="R16" s="6"/>
      <c r="S16" s="6"/>
      <c r="T16" s="11"/>
      <c r="U16" s="6">
        <f>U15+($C$10-$C$6)/4</f>
        <v>22.5</v>
      </c>
      <c r="V16" s="6" t="str">
        <f t="shared" ref="V16:V17" si="18">U16&amp;" - "&amp;U17</f>
        <v>22,5 - 25</v>
      </c>
      <c r="W16" s="6">
        <f t="shared" ca="1" si="16"/>
        <v>3591</v>
      </c>
      <c r="X16" s="6">
        <f t="shared" ca="1" si="16"/>
        <v>2472.75</v>
      </c>
      <c r="Y16" s="6">
        <f t="shared" ca="1" si="16"/>
        <v>1154</v>
      </c>
      <c r="Z16" s="6">
        <f t="shared" ca="1" si="16"/>
        <v>451.74999999999994</v>
      </c>
    </row>
    <row r="17" spans="2:26" ht="19.5" customHeight="1" x14ac:dyDescent="0.25">
      <c r="B17" s="14"/>
      <c r="C17" s="5">
        <f t="shared" ref="C17:C18" si="19">C16+($C$10-$C$6)/4</f>
        <v>25</v>
      </c>
      <c r="E17" s="6">
        <f t="shared" ca="1" si="14"/>
        <v>0</v>
      </c>
      <c r="F17" s="6">
        <f t="shared" ca="1" si="14"/>
        <v>370.33333333333331</v>
      </c>
      <c r="G17" s="6">
        <f t="shared" ca="1" si="14"/>
        <v>683.33333333333337</v>
      </c>
      <c r="H17" s="6">
        <f t="shared" ca="1" si="14"/>
        <v>1355.2857142857142</v>
      </c>
      <c r="I17" s="6"/>
      <c r="J17" s="6"/>
      <c r="K17" s="11"/>
      <c r="L17" s="6">
        <f t="shared" ref="L17:L18" si="20">L16+($C$10-$C$6)/4</f>
        <v>25</v>
      </c>
      <c r="M17" s="6" t="str">
        <f t="shared" si="17"/>
        <v>25 - 27,5</v>
      </c>
      <c r="N17" s="6">
        <f t="shared" ca="1" si="15"/>
        <v>1518.2</v>
      </c>
      <c r="O17" s="6">
        <f t="shared" ca="1" si="15"/>
        <v>42</v>
      </c>
      <c r="P17" s="6">
        <f t="shared" ca="1" si="15"/>
        <v>0</v>
      </c>
      <c r="Q17" s="6">
        <f t="shared" ca="1" si="15"/>
        <v>326.71428571428572</v>
      </c>
      <c r="R17" s="6"/>
      <c r="S17" s="6"/>
      <c r="T17" s="11"/>
      <c r="U17" s="6">
        <f t="shared" ref="U17:U18" si="21">U16+($C$10-$C$6)/4</f>
        <v>25</v>
      </c>
      <c r="V17" s="6" t="str">
        <f t="shared" si="18"/>
        <v>25 - 27,5</v>
      </c>
      <c r="W17" s="6">
        <f t="shared" ca="1" si="16"/>
        <v>4158.2</v>
      </c>
      <c r="X17" s="6">
        <f t="shared" ca="1" si="16"/>
        <v>2742</v>
      </c>
      <c r="Y17" s="6">
        <f t="shared" ca="1" si="16"/>
        <v>1779.5</v>
      </c>
      <c r="Z17" s="6">
        <f t="shared" ca="1" si="16"/>
        <v>239.14285714285714</v>
      </c>
    </row>
    <row r="18" spans="2:26" ht="19.5" customHeight="1" x14ac:dyDescent="0.25">
      <c r="B18" s="14"/>
      <c r="C18" s="5">
        <f t="shared" si="19"/>
        <v>27.5</v>
      </c>
      <c r="D18" s="5">
        <f>C19</f>
        <v>30</v>
      </c>
      <c r="E18" s="6">
        <f ca="1">AVERAGEIFS(Arrependimento,Estratégia,$E$11,Custo,"&gt;="&amp;$C18,Custo,"&lt;"&amp;$C19,Demanda,"&gt;="&amp;E$13,Demanda,"&lt;"&amp;F$13)</f>
        <v>0</v>
      </c>
      <c r="F18" s="6">
        <f ca="1">AVERAGEIFS(Arrependimento,Estratégia,$E$11,Custo,"&gt;="&amp;$C18,Custo,"&lt;"&amp;$C19,Demanda,"&gt;="&amp;F$13,Demanda,"&lt;"&amp;G$13)</f>
        <v>111</v>
      </c>
      <c r="G18" s="6">
        <f ca="1">AVERAGEIFS(Arrependimento,Estratégia,$E$11,Custo,"&gt;="&amp;$C18,Custo,"&lt;"&amp;$C19,Demanda,"&gt;="&amp;G$13,Demanda,"&lt;"&amp;H$13)</f>
        <v>650.00000000000011</v>
      </c>
      <c r="H18" s="6">
        <f ca="1">AVERAGEIFS(Arrependimento,Estratégia,$E$11,Custo,"&gt;="&amp;$C18,Custo,"&lt;"&amp;$C19,Demanda,"&gt;="&amp;H$13,Demanda,"&lt;"&amp;I$13)</f>
        <v>895.6</v>
      </c>
      <c r="I18" s="6"/>
      <c r="J18" s="6"/>
      <c r="K18" s="11"/>
      <c r="L18" s="6">
        <f t="shared" si="20"/>
        <v>27.5</v>
      </c>
      <c r="M18" s="6" t="str">
        <f>L18&amp;" - "&amp;L19</f>
        <v>27,5 - 30</v>
      </c>
      <c r="N18" s="6">
        <f ca="1">AVERAGEIFS(Arrependimento,Estratégia,$N$11,Custo,"&gt;="&amp;$C18,Custo,"&lt;"&amp;$C19,Demanda,"&gt;="&amp;N$13,Demanda,"&lt;"&amp;O$13)</f>
        <v>1723</v>
      </c>
      <c r="O18" s="6">
        <f ca="1">AVERAGEIFS(Arrependimento,Estratégia,$N$11,Custo,"&gt;="&amp;$C18,Custo,"&lt;"&amp;$C19,Demanda,"&gt;="&amp;O$13,Demanda,"&lt;"&amp;P$13)</f>
        <v>367.25</v>
      </c>
      <c r="P18" s="6">
        <f ca="1">AVERAGEIFS(Arrependimento,Estratégia,$N$11,Custo,"&gt;="&amp;$C18,Custo,"&lt;"&amp;$C19,Demanda,"&gt;="&amp;P$13,Demanda,"&lt;"&amp;Q$13)</f>
        <v>0</v>
      </c>
      <c r="Q18" s="6">
        <f ca="1">AVERAGEIFS(Arrependimento,Estratégia,$N$11,Custo,"&gt;="&amp;$C18,Custo,"&lt;"&amp;$C19,Demanda,"&gt;="&amp;Q$13,Demanda,"&lt;"&amp;R$13)</f>
        <v>135.6</v>
      </c>
      <c r="R18" s="6"/>
      <c r="S18" s="6"/>
      <c r="T18" s="11"/>
      <c r="U18" s="6">
        <f t="shared" si="21"/>
        <v>27.5</v>
      </c>
      <c r="V18" s="6" t="str">
        <f>U18&amp;" - "&amp;U19</f>
        <v>27,5 - 30</v>
      </c>
      <c r="W18" s="6">
        <f ca="1">AVERAGEIFS(Arrependimento,Estratégia,$W$11,Custo,"&gt;="&amp;$C18,Custo,"&lt;"&amp;$C19,Demanda,"&gt;="&amp;W$13,Demanda,"&lt;"&amp;X$13)</f>
        <v>4563</v>
      </c>
      <c r="X18" s="6">
        <f ca="1">AVERAGEIFS(Arrependimento,Estratégia,$W$11,Custo,"&gt;="&amp;$C18,Custo,"&lt;"&amp;$C19,Demanda,"&gt;="&amp;X$13,Demanda,"&lt;"&amp;Y$13)</f>
        <v>3217.25</v>
      </c>
      <c r="Y18" s="6">
        <f ca="1">AVERAGEIFS(Arrependimento,Estratégia,$W$11,Custo,"&gt;="&amp;$C18,Custo,"&lt;"&amp;$C19,Demanda,"&gt;="&amp;Y$13,Demanda,"&lt;"&amp;Z$13)</f>
        <v>2078.125</v>
      </c>
      <c r="Z18" s="6">
        <f ca="1">AVERAGEIFS(Arrependimento,Estratégia,$W$11,Custo,"&gt;="&amp;$C18,Custo,"&lt;"&amp;$C19,Demanda,"&gt;="&amp;Z$13,Demanda,"&lt;"&amp;AA$13)</f>
        <v>665.2</v>
      </c>
    </row>
    <row r="19" spans="2:26" x14ac:dyDescent="0.25">
      <c r="B19" s="3"/>
      <c r="C19" s="5">
        <f>Dados!$B$4</f>
        <v>30</v>
      </c>
      <c r="K19" s="3"/>
      <c r="L19" s="5">
        <f>C19</f>
        <v>30</v>
      </c>
      <c r="T19" s="3"/>
      <c r="U19" s="5">
        <f>L19</f>
        <v>30</v>
      </c>
    </row>
    <row r="20" spans="2:26" x14ac:dyDescent="0.25">
      <c r="B20" s="12" t="s">
        <v>62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2:26" x14ac:dyDescent="0.25">
      <c r="E21" s="12" t="s">
        <v>4</v>
      </c>
      <c r="F21" s="12"/>
      <c r="G21" s="12"/>
      <c r="H21" s="12"/>
      <c r="N21" s="12" t="s">
        <v>8</v>
      </c>
      <c r="O21" s="12"/>
      <c r="P21" s="12"/>
      <c r="Q21" s="12"/>
      <c r="W21" s="12" t="s">
        <v>18</v>
      </c>
      <c r="X21" s="12"/>
      <c r="Y21" s="12"/>
      <c r="Z21" s="12"/>
    </row>
    <row r="22" spans="2:26" x14ac:dyDescent="0.25">
      <c r="E22" s="12" t="s">
        <v>3</v>
      </c>
      <c r="F22" s="12"/>
      <c r="G22" s="12"/>
      <c r="H22" s="12"/>
      <c r="N22" s="12" t="s">
        <v>3</v>
      </c>
      <c r="O22" s="12"/>
      <c r="P22" s="12"/>
      <c r="Q22" s="12"/>
      <c r="W22" s="12" t="s">
        <v>3</v>
      </c>
      <c r="X22" s="12"/>
      <c r="Y22" s="12"/>
      <c r="Z22" s="12"/>
    </row>
    <row r="23" spans="2:26" x14ac:dyDescent="0.25">
      <c r="E23" s="5">
        <f>E5</f>
        <v>30</v>
      </c>
      <c r="H23" s="5">
        <f>H5</f>
        <v>40</v>
      </c>
      <c r="N23" s="5">
        <f>N5</f>
        <v>30</v>
      </c>
      <c r="Q23" s="5">
        <f>Q5</f>
        <v>40</v>
      </c>
      <c r="W23" s="5">
        <f>W5</f>
        <v>30</v>
      </c>
      <c r="Z23" s="5">
        <f>Z5</f>
        <v>40</v>
      </c>
    </row>
    <row r="24" spans="2:26" ht="19.5" customHeight="1" x14ac:dyDescent="0.25">
      <c r="B24" s="14" t="s">
        <v>0</v>
      </c>
      <c r="C24" s="5">
        <f>Dados!$B$3</f>
        <v>20</v>
      </c>
      <c r="D24" s="5">
        <f>C24</f>
        <v>20</v>
      </c>
      <c r="E24" s="5">
        <f t="shared" ref="E24:H27" ca="1" si="22">AVERAGEIFS(Lucro,Estratégia,$E$2,Custo,"&gt;="&amp;$C24,Custo,"&lt;"&amp;$C25,Preço,"&gt;="&amp;E$4,Preço,"&lt;"&amp;F$4)</f>
        <v>1299.9000000000001</v>
      </c>
      <c r="F24" s="5">
        <f t="shared" ca="1" si="22"/>
        <v>1657.042857142857</v>
      </c>
      <c r="G24" s="5">
        <f t="shared" ca="1" si="22"/>
        <v>1866.5666666666668</v>
      </c>
      <c r="H24" s="5">
        <f t="shared" ca="1" si="22"/>
        <v>2699.9</v>
      </c>
      <c r="K24" s="14" t="s">
        <v>0</v>
      </c>
      <c r="L24" s="5">
        <f>C24</f>
        <v>20</v>
      </c>
      <c r="M24" s="5" t="str">
        <f>L24&amp;" - "&amp;L25</f>
        <v>20 - 22,5</v>
      </c>
      <c r="N24" s="5">
        <f t="shared" ref="N24:Q27" ca="1" si="23">AVERAGEIFS(Lucro,Estratégia,$N$2,Custo,"&gt;="&amp;$C24,Custo,"&lt;"&amp;$C25,Preço,"&gt;="&amp;N$4,Preço,"&lt;"&amp;O$4)</f>
        <v>1442.4</v>
      </c>
      <c r="O24" s="5">
        <f t="shared" ca="1" si="23"/>
        <v>2453.3285714285712</v>
      </c>
      <c r="P24" s="5">
        <f t="shared" ca="1" si="23"/>
        <v>2202.9</v>
      </c>
      <c r="Q24" s="5">
        <f t="shared" ca="1" si="23"/>
        <v>3908.3999999999996</v>
      </c>
      <c r="T24" s="14" t="s">
        <v>0</v>
      </c>
      <c r="U24" s="5">
        <f>L24</f>
        <v>20</v>
      </c>
      <c r="V24" s="5" t="str">
        <f>U24&amp;" - "&amp;U25</f>
        <v>20 - 22,5</v>
      </c>
      <c r="W24" s="5">
        <f t="shared" ref="W24:Z27" ca="1" si="24">AVERAGEIFS(Lucro,Estratégia,$W$2,Custo,"&gt;="&amp;$C24,Custo,"&lt;"&amp;$C25,Preço,"&gt;="&amp;W$4,Preço,"&lt;"&amp;X$4)</f>
        <v>184.40000000000006</v>
      </c>
      <c r="X24" s="5">
        <f t="shared" ca="1" si="24"/>
        <v>1193.7571428571428</v>
      </c>
      <c r="Y24" s="5">
        <f t="shared" ca="1" si="24"/>
        <v>72.900000000000048</v>
      </c>
      <c r="Z24" s="5">
        <f t="shared" ca="1" si="24"/>
        <v>4271.6499999999996</v>
      </c>
    </row>
    <row r="25" spans="2:26" ht="19.5" customHeight="1" x14ac:dyDescent="0.25">
      <c r="B25" s="14"/>
      <c r="C25" s="5">
        <f>C24+($C$10-$C$6)/4</f>
        <v>22.5</v>
      </c>
      <c r="E25" s="5">
        <f t="shared" ca="1" si="22"/>
        <v>599.9</v>
      </c>
      <c r="F25" s="5">
        <f t="shared" ca="1" si="22"/>
        <v>1279.9000000000001</v>
      </c>
      <c r="G25" s="5">
        <f t="shared" ca="1" si="22"/>
        <v>1599.9</v>
      </c>
      <c r="H25" s="5">
        <f t="shared" ca="1" si="22"/>
        <v>2199.9</v>
      </c>
      <c r="K25" s="14"/>
      <c r="L25" s="5">
        <f>L24+($C$10-$C$6)/4</f>
        <v>22.5</v>
      </c>
      <c r="M25" s="5" t="str">
        <f t="shared" ref="M25:M27" si="25">L25&amp;" - "&amp;L26</f>
        <v>22,5 - 25</v>
      </c>
      <c r="N25" s="5">
        <f t="shared" ca="1" si="23"/>
        <v>938.47142857142842</v>
      </c>
      <c r="O25" s="5">
        <f t="shared" ca="1" si="23"/>
        <v>1149.9000000000001</v>
      </c>
      <c r="P25" s="5">
        <f t="shared" ca="1" si="23"/>
        <v>1280.4000000000001</v>
      </c>
      <c r="Q25" s="5">
        <f t="shared" ca="1" si="23"/>
        <v>2369.9</v>
      </c>
      <c r="T25" s="14"/>
      <c r="U25" s="5">
        <f>U24+($C$10-$C$6)/4</f>
        <v>22.5</v>
      </c>
      <c r="V25" s="5" t="str">
        <f t="shared" ref="V25:V27" si="26">U25&amp;" - "&amp;U26</f>
        <v>22,5 - 25</v>
      </c>
      <c r="W25" s="5">
        <f t="shared" ca="1" si="24"/>
        <v>-403.09999999999991</v>
      </c>
      <c r="X25" s="5">
        <f t="shared" ca="1" si="24"/>
        <v>-931.7</v>
      </c>
      <c r="Y25" s="5">
        <f t="shared" ca="1" si="24"/>
        <v>-1069.5999999999999</v>
      </c>
      <c r="Z25" s="5">
        <f t="shared" ca="1" si="24"/>
        <v>69.899999999999977</v>
      </c>
    </row>
    <row r="26" spans="2:26" ht="19.5" customHeight="1" x14ac:dyDescent="0.25">
      <c r="B26" s="14"/>
      <c r="C26" s="5">
        <f t="shared" ref="C26:C27" si="27">C25+($C$10-$C$6)/4</f>
        <v>25</v>
      </c>
      <c r="E26" s="5">
        <f t="shared" ca="1" si="22"/>
        <v>66.566666666666649</v>
      </c>
      <c r="F26" s="5">
        <f t="shared" ca="1" si="22"/>
        <v>479.9</v>
      </c>
      <c r="G26" s="5">
        <f t="shared" ca="1" si="22"/>
        <v>1266.5666666666666</v>
      </c>
      <c r="H26" s="5">
        <f t="shared" ca="1" si="22"/>
        <v>1633.2333333333333</v>
      </c>
      <c r="K26" s="14"/>
      <c r="L26" s="5">
        <f t="shared" ref="L26:L27" si="28">L25+($C$10-$C$6)/4</f>
        <v>25</v>
      </c>
      <c r="M26" s="5" t="str">
        <f t="shared" si="25"/>
        <v>25 - 27,5</v>
      </c>
      <c r="N26" s="5">
        <f t="shared" ca="1" si="23"/>
        <v>-304.09999999999991</v>
      </c>
      <c r="O26" s="5">
        <f t="shared" ca="1" si="23"/>
        <v>215.70000000000005</v>
      </c>
      <c r="P26" s="5">
        <f t="shared" ca="1" si="23"/>
        <v>1313.0666666666666</v>
      </c>
      <c r="Q26" s="5">
        <f t="shared" ca="1" si="23"/>
        <v>1771.3999999999999</v>
      </c>
      <c r="T26" s="14"/>
      <c r="U26" s="5">
        <f t="shared" ref="U26:U27" si="29">U25+($C$10-$C$6)/4</f>
        <v>25</v>
      </c>
      <c r="V26" s="5" t="str">
        <f t="shared" si="26"/>
        <v>25 - 27,5</v>
      </c>
      <c r="W26" s="5">
        <f t="shared" ca="1" si="24"/>
        <v>-2549.4333333333338</v>
      </c>
      <c r="X26" s="5">
        <f t="shared" ca="1" si="24"/>
        <v>-1573.1</v>
      </c>
      <c r="Y26" s="5">
        <f t="shared" ca="1" si="24"/>
        <v>326.23333333333335</v>
      </c>
      <c r="Z26" s="5">
        <f t="shared" ca="1" si="24"/>
        <v>-36.433333333333337</v>
      </c>
    </row>
    <row r="27" spans="2:26" ht="19.5" customHeight="1" x14ac:dyDescent="0.25">
      <c r="B27" s="14"/>
      <c r="C27" s="5">
        <f t="shared" si="27"/>
        <v>27.5</v>
      </c>
      <c r="D27" s="5">
        <f>C28</f>
        <v>30</v>
      </c>
      <c r="E27" s="5">
        <f t="shared" ca="1" si="22"/>
        <v>-200.10000000000002</v>
      </c>
      <c r="F27" s="5">
        <f t="shared" ca="1" si="22"/>
        <v>199.89999999999998</v>
      </c>
      <c r="G27" s="5">
        <f t="shared" ca="1" si="22"/>
        <v>799.89999999999986</v>
      </c>
      <c r="H27" s="5">
        <f t="shared" ca="1" si="22"/>
        <v>1266.5666666666668</v>
      </c>
      <c r="K27" s="14"/>
      <c r="L27" s="5">
        <f t="shared" si="28"/>
        <v>27.5</v>
      </c>
      <c r="M27" s="5" t="str">
        <f t="shared" si="25"/>
        <v>27,5 - 30</v>
      </c>
      <c r="N27" s="5">
        <f t="shared" ca="1" si="23"/>
        <v>-235.9</v>
      </c>
      <c r="O27" s="5">
        <f t="shared" ca="1" si="23"/>
        <v>66.650000000000006</v>
      </c>
      <c r="P27" s="5">
        <f t="shared" ca="1" si="23"/>
        <v>961.89999999999986</v>
      </c>
      <c r="Q27" s="5">
        <f t="shared" ca="1" si="23"/>
        <v>437.90000000000003</v>
      </c>
      <c r="T27" s="14"/>
      <c r="U27" s="5">
        <f t="shared" si="29"/>
        <v>27.5</v>
      </c>
      <c r="V27" s="5" t="str">
        <f t="shared" si="26"/>
        <v>27,5 - 30</v>
      </c>
      <c r="W27" s="5">
        <f t="shared" ca="1" si="24"/>
        <v>-2587.5</v>
      </c>
      <c r="X27" s="5">
        <f t="shared" ca="1" si="24"/>
        <v>-1838.3500000000001</v>
      </c>
      <c r="Y27" s="5">
        <f t="shared" ca="1" si="24"/>
        <v>-941.98888888888905</v>
      </c>
      <c r="Z27" s="5">
        <f t="shared" ca="1" si="24"/>
        <v>-1728.7666666666664</v>
      </c>
    </row>
    <row r="28" spans="2:26" x14ac:dyDescent="0.25">
      <c r="B28" s="3"/>
      <c r="C28" s="5">
        <f>Dados!$B$4</f>
        <v>30</v>
      </c>
      <c r="K28" s="3"/>
      <c r="L28" s="5">
        <f>C28</f>
        <v>30</v>
      </c>
      <c r="T28" s="3"/>
      <c r="U28" s="5">
        <f>L28</f>
        <v>30</v>
      </c>
    </row>
    <row r="29" spans="2:26" x14ac:dyDescent="0.25">
      <c r="E29" s="12" t="str">
        <f>E21</f>
        <v>A</v>
      </c>
      <c r="F29" s="12"/>
      <c r="G29" s="12"/>
      <c r="H29" s="12"/>
      <c r="N29" s="12" t="s">
        <v>8</v>
      </c>
      <c r="O29" s="12"/>
      <c r="P29" s="12"/>
      <c r="Q29" s="12"/>
      <c r="W29" s="12" t="s">
        <v>18</v>
      </c>
      <c r="X29" s="12"/>
      <c r="Y29" s="12"/>
      <c r="Z29" s="12"/>
    </row>
    <row r="30" spans="2:26" x14ac:dyDescent="0.25">
      <c r="E30" s="12" t="s">
        <v>5</v>
      </c>
      <c r="F30" s="12"/>
      <c r="G30" s="12"/>
      <c r="H30" s="12"/>
      <c r="N30" s="12" t="s">
        <v>5</v>
      </c>
      <c r="O30" s="12"/>
      <c r="P30" s="12"/>
      <c r="Q30" s="12"/>
      <c r="W30" s="12" t="s">
        <v>5</v>
      </c>
      <c r="X30" s="12"/>
      <c r="Y30" s="12"/>
      <c r="Z30" s="12"/>
    </row>
    <row r="31" spans="2:26" x14ac:dyDescent="0.25">
      <c r="E31" s="5">
        <f>E14</f>
        <v>200</v>
      </c>
      <c r="H31" s="5">
        <f>H14</f>
        <v>400</v>
      </c>
      <c r="N31" s="5">
        <f>N14</f>
        <v>200</v>
      </c>
      <c r="Q31" s="5">
        <f>Q14</f>
        <v>400</v>
      </c>
      <c r="W31" s="5">
        <f>W14</f>
        <v>200</v>
      </c>
      <c r="Z31" s="5">
        <f>Z14</f>
        <v>400</v>
      </c>
    </row>
    <row r="32" spans="2:26" ht="19.5" customHeight="1" x14ac:dyDescent="0.25">
      <c r="B32" s="14" t="s">
        <v>0</v>
      </c>
      <c r="C32" s="5">
        <f>Dados!$B$3</f>
        <v>20</v>
      </c>
      <c r="D32" s="5">
        <f>C32</f>
        <v>20</v>
      </c>
      <c r="E32" s="5">
        <f t="shared" ref="E32:H35" ca="1" si="30">AVERAGEIFS(Lucro,Estratégia,$E$11,Custo,"&gt;="&amp;$C32,Custo,"&lt;"&amp;$C33,Demanda,"&gt;="&amp;E$13,Demanda,"&lt;"&amp;F$13)</f>
        <v>1799.9</v>
      </c>
      <c r="F32" s="5">
        <f t="shared" ca="1" si="30"/>
        <v>2159.9</v>
      </c>
      <c r="G32" s="5">
        <f t="shared" ca="1" si="30"/>
        <v>2219.9000000000005</v>
      </c>
      <c r="H32" s="5">
        <f t="shared" ca="1" si="30"/>
        <v>2239.9</v>
      </c>
      <c r="K32" s="14" t="s">
        <v>0</v>
      </c>
      <c r="L32" s="5">
        <f>C32</f>
        <v>20</v>
      </c>
      <c r="M32" s="5" t="str">
        <f>L32&amp;" - "&amp;L33</f>
        <v>20 - 22,5</v>
      </c>
      <c r="N32" s="5">
        <f t="shared" ref="N32:Q35" ca="1" si="31">AVERAGEIFS(Lucro,Estratégia,$N$11,Custo,"&gt;="&amp;$C32,Custo,"&lt;"&amp;$C33,Demanda,"&gt;="&amp;N$13,Demanda,"&lt;"&amp;O$13)</f>
        <v>768.65</v>
      </c>
      <c r="O32" s="5">
        <f t="shared" ca="1" si="31"/>
        <v>2542.3000000000002</v>
      </c>
      <c r="P32" s="5">
        <f t="shared" ca="1" si="31"/>
        <v>3729.9000000000005</v>
      </c>
      <c r="Q32" s="5">
        <f t="shared" ca="1" si="31"/>
        <v>3759.9</v>
      </c>
      <c r="T32" s="14" t="s">
        <v>0</v>
      </c>
      <c r="U32" s="5">
        <f>L32</f>
        <v>20</v>
      </c>
      <c r="V32" s="5" t="str">
        <f>U32&amp;" - "&amp;U33</f>
        <v>20 - 22,5</v>
      </c>
      <c r="W32" s="5">
        <f t="shared" ref="W32:Z35" ca="1" si="32">AVERAGEIFS(Lucro,Estratégia,$W$11,Custo,"&gt;="&amp;$C32,Custo,"&lt;"&amp;$C33,Demanda,"&gt;="&amp;W$13,Demanda,"&lt;"&amp;X$13)</f>
        <v>-1356.35</v>
      </c>
      <c r="X32" s="5">
        <f t="shared" ca="1" si="32"/>
        <v>422.30000000000007</v>
      </c>
      <c r="Y32" s="5">
        <f t="shared" ca="1" si="32"/>
        <v>2638.5000000000009</v>
      </c>
      <c r="Z32" s="5">
        <f t="shared" ca="1" si="32"/>
        <v>4441.5</v>
      </c>
    </row>
    <row r="33" spans="2:26" ht="19.5" customHeight="1" x14ac:dyDescent="0.25">
      <c r="B33" s="14"/>
      <c r="C33" s="5">
        <f>C32+($C$10-$C$6)/4</f>
        <v>22.5</v>
      </c>
      <c r="E33" s="5">
        <f t="shared" ca="1" si="30"/>
        <v>1299.9000000000001</v>
      </c>
      <c r="F33" s="5">
        <f t="shared" ca="1" si="30"/>
        <v>1174.8999999999999</v>
      </c>
      <c r="G33" s="5">
        <f t="shared" ca="1" si="30"/>
        <v>799.90000000000009</v>
      </c>
      <c r="H33" s="5">
        <f t="shared" ca="1" si="30"/>
        <v>1249.8999999999999</v>
      </c>
      <c r="K33" s="14"/>
      <c r="L33" s="5">
        <f>L32+($C$10-$C$6)/4</f>
        <v>22.5</v>
      </c>
      <c r="M33" s="5" t="str">
        <f t="shared" ref="M33:M35" si="33">L33&amp;" - "&amp;L34</f>
        <v>22,5 - 25</v>
      </c>
      <c r="N33" s="5">
        <f t="shared" ca="1" si="31"/>
        <v>108.89999999999998</v>
      </c>
      <c r="O33" s="5">
        <f t="shared" ca="1" si="31"/>
        <v>1129.0249999999999</v>
      </c>
      <c r="P33" s="5">
        <f t="shared" ca="1" si="31"/>
        <v>1599.9</v>
      </c>
      <c r="Q33" s="5">
        <f t="shared" ca="1" si="31"/>
        <v>2274.9</v>
      </c>
      <c r="T33" s="14"/>
      <c r="U33" s="5">
        <f>U32+($C$10-$C$6)/4</f>
        <v>22.5</v>
      </c>
      <c r="V33" s="5" t="str">
        <f t="shared" ref="V33:V35" si="34">U33&amp;" - "&amp;U34</f>
        <v>22,5 - 25</v>
      </c>
      <c r="W33" s="5">
        <f t="shared" ca="1" si="32"/>
        <v>-2291.1</v>
      </c>
      <c r="X33" s="5">
        <f t="shared" ca="1" si="32"/>
        <v>-1208.4750000000001</v>
      </c>
      <c r="Y33" s="5">
        <f t="shared" ca="1" si="32"/>
        <v>445.90000000000003</v>
      </c>
      <c r="Z33" s="5">
        <f t="shared" ca="1" si="32"/>
        <v>1952.15</v>
      </c>
    </row>
    <row r="34" spans="2:26" ht="19.5" customHeight="1" x14ac:dyDescent="0.25">
      <c r="B34" s="14"/>
      <c r="C34" s="5">
        <f t="shared" ref="C34:C35" si="35">C33+($C$10-$C$6)/4</f>
        <v>25</v>
      </c>
      <c r="E34" s="5">
        <f t="shared" ca="1" si="30"/>
        <v>1039.8999999999999</v>
      </c>
      <c r="F34" s="5">
        <f t="shared" ca="1" si="30"/>
        <v>1133.2333333333333</v>
      </c>
      <c r="G34" s="5">
        <f t="shared" ca="1" si="30"/>
        <v>566.56666666666672</v>
      </c>
      <c r="H34" s="5">
        <f t="shared" ca="1" si="30"/>
        <v>1257.042857142857</v>
      </c>
      <c r="K34" s="14"/>
      <c r="L34" s="5">
        <f t="shared" ref="L34:L35" si="36">L33+($C$10-$C$6)/4</f>
        <v>25</v>
      </c>
      <c r="M34" s="5" t="str">
        <f t="shared" si="33"/>
        <v>25 - 27,5</v>
      </c>
      <c r="N34" s="5">
        <f t="shared" ca="1" si="31"/>
        <v>-478.3</v>
      </c>
      <c r="O34" s="5">
        <f t="shared" ca="1" si="31"/>
        <v>1461.5666666666668</v>
      </c>
      <c r="P34" s="5">
        <f t="shared" ca="1" si="31"/>
        <v>1249.8999999999999</v>
      </c>
      <c r="Q34" s="5">
        <f t="shared" ca="1" si="31"/>
        <v>2285.6142857142854</v>
      </c>
      <c r="T34" s="14"/>
      <c r="U34" s="5">
        <f t="shared" ref="U34:U35" si="37">U33+($C$10-$C$6)/4</f>
        <v>25</v>
      </c>
      <c r="V34" s="5" t="str">
        <f t="shared" si="34"/>
        <v>25 - 27,5</v>
      </c>
      <c r="W34" s="5">
        <f t="shared" ca="1" si="32"/>
        <v>-3118.2999999999997</v>
      </c>
      <c r="X34" s="5">
        <f t="shared" ca="1" si="32"/>
        <v>-1238.4333333333332</v>
      </c>
      <c r="Y34" s="5">
        <f t="shared" ca="1" si="32"/>
        <v>-529.59999999999991</v>
      </c>
      <c r="Z34" s="5">
        <f t="shared" ca="1" si="32"/>
        <v>2373.1857142857143</v>
      </c>
    </row>
    <row r="35" spans="2:26" ht="19.5" customHeight="1" x14ac:dyDescent="0.25">
      <c r="B35" s="14"/>
      <c r="C35" s="5">
        <f t="shared" si="35"/>
        <v>27.5</v>
      </c>
      <c r="D35" s="5">
        <f>C36</f>
        <v>30</v>
      </c>
      <c r="E35" s="5">
        <f t="shared" ca="1" si="30"/>
        <v>799.90000000000009</v>
      </c>
      <c r="F35" s="5">
        <f t="shared" ca="1" si="30"/>
        <v>149.89999999999998</v>
      </c>
      <c r="G35" s="5">
        <f t="shared" ca="1" si="30"/>
        <v>499.90000000000003</v>
      </c>
      <c r="H35" s="5">
        <f t="shared" ca="1" si="30"/>
        <v>719.9</v>
      </c>
      <c r="K35" s="14"/>
      <c r="L35" s="5">
        <f t="shared" si="36"/>
        <v>27.5</v>
      </c>
      <c r="M35" s="5" t="str">
        <f t="shared" si="33"/>
        <v>27,5 - 30</v>
      </c>
      <c r="N35" s="5">
        <f t="shared" ca="1" si="31"/>
        <v>-923.1</v>
      </c>
      <c r="O35" s="5">
        <f t="shared" ca="1" si="31"/>
        <v>-106.35</v>
      </c>
      <c r="P35" s="5">
        <f t="shared" ca="1" si="31"/>
        <v>1149.8999999999999</v>
      </c>
      <c r="Q35" s="5">
        <f t="shared" ca="1" si="31"/>
        <v>1479.9</v>
      </c>
      <c r="T35" s="14"/>
      <c r="U35" s="5">
        <f t="shared" si="37"/>
        <v>27.5</v>
      </c>
      <c r="V35" s="5" t="str">
        <f t="shared" si="34"/>
        <v>27,5 - 30</v>
      </c>
      <c r="W35" s="5">
        <f t="shared" ca="1" si="32"/>
        <v>-3763.1</v>
      </c>
      <c r="X35" s="5">
        <f t="shared" ca="1" si="32"/>
        <v>-2956.35</v>
      </c>
      <c r="Y35" s="5">
        <f t="shared" ca="1" si="32"/>
        <v>-928.22500000000014</v>
      </c>
      <c r="Z35" s="5">
        <f t="shared" ca="1" si="32"/>
        <v>950.3</v>
      </c>
    </row>
    <row r="36" spans="2:26" x14ac:dyDescent="0.25">
      <c r="B36" s="3"/>
      <c r="C36" s="5">
        <f>Dados!$B$4</f>
        <v>30</v>
      </c>
      <c r="K36" s="3"/>
      <c r="L36" s="5">
        <f>C36</f>
        <v>30</v>
      </c>
      <c r="T36" s="3"/>
      <c r="U36" s="5">
        <f>L36</f>
        <v>30</v>
      </c>
    </row>
  </sheetData>
  <mergeCells count="38">
    <mergeCell ref="W2:Z2"/>
    <mergeCell ref="W3:Z3"/>
    <mergeCell ref="T6:T9"/>
    <mergeCell ref="N11:Q11"/>
    <mergeCell ref="N12:Q12"/>
    <mergeCell ref="N3:Q3"/>
    <mergeCell ref="B32:B35"/>
    <mergeCell ref="K32:K35"/>
    <mergeCell ref="T32:T35"/>
    <mergeCell ref="E21:H21"/>
    <mergeCell ref="N21:Q21"/>
    <mergeCell ref="E29:H29"/>
    <mergeCell ref="N29:Q29"/>
    <mergeCell ref="B1:Z1"/>
    <mergeCell ref="E22:H22"/>
    <mergeCell ref="N22:Q22"/>
    <mergeCell ref="W22:Z22"/>
    <mergeCell ref="B24:B27"/>
    <mergeCell ref="K24:K27"/>
    <mergeCell ref="T24:T27"/>
    <mergeCell ref="W21:Z21"/>
    <mergeCell ref="E2:H2"/>
    <mergeCell ref="B6:B9"/>
    <mergeCell ref="B15:B18"/>
    <mergeCell ref="N2:Q2"/>
    <mergeCell ref="K15:K18"/>
    <mergeCell ref="W11:Z11"/>
    <mergeCell ref="W12:Z12"/>
    <mergeCell ref="T15:T18"/>
    <mergeCell ref="K6:K9"/>
    <mergeCell ref="E3:H3"/>
    <mergeCell ref="E12:H12"/>
    <mergeCell ref="W29:Z29"/>
    <mergeCell ref="E30:H30"/>
    <mergeCell ref="N30:Q30"/>
    <mergeCell ref="W30:Z30"/>
    <mergeCell ref="E11:H11"/>
    <mergeCell ref="B20:Z20"/>
  </mergeCells>
  <conditionalFormatting sqref="E6:H9 N6:Q9 W6:Z9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15:H18 N15:Q18 W15:Z18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4:H27 N24:Q27 W24:Z27">
    <cfRule type="colorScale" priority="2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E32:H35 N32:Q35 W32:Z35">
    <cfRule type="colorScale" priority="1">
      <colorScale>
        <cfvo type="min"/>
        <cfvo type="percentile" val="50"/>
        <cfvo type="max"/>
        <color rgb="FFFF0000"/>
        <color rgb="FFFFEB84"/>
        <color rgb="FF00B050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42"/>
  <sheetViews>
    <sheetView topLeftCell="A41" zoomScaleNormal="100" workbookViewId="0">
      <selection activeCell="A43" sqref="A43"/>
    </sheetView>
  </sheetViews>
  <sheetFormatPr defaultRowHeight="15" x14ac:dyDescent="0.25"/>
  <cols>
    <col min="1" max="1" width="12.42578125" style="17" customWidth="1"/>
    <col min="2" max="2" width="9.5703125" style="17" bestFit="1" customWidth="1"/>
    <col min="3" max="3" width="9.42578125" style="17" customWidth="1"/>
    <col min="4" max="4" width="11.5703125" style="17" customWidth="1"/>
    <col min="5" max="5" width="8.42578125" style="17" customWidth="1"/>
    <col min="6" max="6" width="11.5703125" style="17" customWidth="1"/>
    <col min="7" max="7" width="16.42578125" style="17" customWidth="1"/>
    <col min="8" max="8" width="15.42578125" style="17" customWidth="1"/>
    <col min="9" max="9" width="13.42578125" style="17" bestFit="1" customWidth="1"/>
    <col min="10" max="10" width="15.85546875" style="17" customWidth="1"/>
    <col min="11" max="11" width="17.42578125" style="17" customWidth="1"/>
    <col min="12" max="12" width="20.42578125" style="17" customWidth="1"/>
    <col min="13" max="15" width="0" style="17" hidden="1" customWidth="1"/>
    <col min="16" max="16384" width="9.140625" style="17"/>
  </cols>
  <sheetData>
    <row r="1" spans="1:8" hidden="1" x14ac:dyDescent="0.25">
      <c r="A1" s="16" t="s">
        <v>61</v>
      </c>
      <c r="B1" s="16"/>
      <c r="C1" s="16"/>
      <c r="D1" s="16"/>
      <c r="E1" s="16" t="s">
        <v>6</v>
      </c>
      <c r="F1" s="16"/>
      <c r="G1" s="16"/>
    </row>
    <row r="2" spans="1:8" hidden="1" x14ac:dyDescent="0.25">
      <c r="A2" s="17" t="s">
        <v>21</v>
      </c>
      <c r="B2" s="18" t="s">
        <v>0</v>
      </c>
      <c r="C2" s="18" t="s">
        <v>3</v>
      </c>
      <c r="D2" s="18" t="s">
        <v>5</v>
      </c>
      <c r="E2" s="18" t="s">
        <v>20</v>
      </c>
      <c r="F2" s="17" t="s">
        <v>7</v>
      </c>
      <c r="H2" s="17" t="s">
        <v>24</v>
      </c>
    </row>
    <row r="3" spans="1:8" hidden="1" x14ac:dyDescent="0.25">
      <c r="A3" s="17" t="s">
        <v>2</v>
      </c>
      <c r="B3" s="18">
        <v>20</v>
      </c>
      <c r="C3" s="18">
        <v>30</v>
      </c>
      <c r="D3" s="18">
        <v>200</v>
      </c>
      <c r="E3" s="17" t="s">
        <v>4</v>
      </c>
      <c r="F3" s="17">
        <v>200</v>
      </c>
      <c r="H3" s="17">
        <v>964</v>
      </c>
    </row>
    <row r="4" spans="1:8" hidden="1" x14ac:dyDescent="0.25">
      <c r="A4" s="17" t="s">
        <v>1</v>
      </c>
      <c r="B4" s="18">
        <v>30</v>
      </c>
      <c r="C4" s="18">
        <v>40</v>
      </c>
      <c r="D4" s="18">
        <v>400</v>
      </c>
      <c r="E4" s="17" t="s">
        <v>8</v>
      </c>
      <c r="F4" s="17">
        <v>300</v>
      </c>
    </row>
    <row r="5" spans="1:8" hidden="1" x14ac:dyDescent="0.25">
      <c r="E5" s="17" t="s">
        <v>18</v>
      </c>
      <c r="F5" s="17">
        <v>400</v>
      </c>
    </row>
    <row r="6" spans="1:8" hidden="1" x14ac:dyDescent="0.25">
      <c r="A6" s="17" t="s">
        <v>27</v>
      </c>
      <c r="B6" s="17" t="s">
        <v>4</v>
      </c>
    </row>
    <row r="7" spans="1:8" hidden="1" x14ac:dyDescent="0.25">
      <c r="A7" s="17" t="s">
        <v>2</v>
      </c>
      <c r="B7" s="17">
        <v>20</v>
      </c>
      <c r="C7" s="17">
        <v>35</v>
      </c>
      <c r="D7" s="17">
        <v>200</v>
      </c>
    </row>
    <row r="8" spans="1:8" hidden="1" x14ac:dyDescent="0.25">
      <c r="A8" s="17" t="s">
        <v>1</v>
      </c>
      <c r="B8" s="17">
        <v>29</v>
      </c>
      <c r="C8" s="17">
        <v>40</v>
      </c>
      <c r="D8" s="17">
        <v>400</v>
      </c>
    </row>
    <row r="9" spans="1:8" hidden="1" x14ac:dyDescent="0.25"/>
    <row r="10" spans="1:8" hidden="1" x14ac:dyDescent="0.25">
      <c r="B10" s="17" t="s">
        <v>30</v>
      </c>
      <c r="C10" s="17" t="s">
        <v>31</v>
      </c>
      <c r="D10" s="17" t="s">
        <v>32</v>
      </c>
      <c r="E10" s="17" t="s">
        <v>39</v>
      </c>
    </row>
    <row r="11" spans="1:8" hidden="1" x14ac:dyDescent="0.25">
      <c r="A11" s="17" t="s">
        <v>34</v>
      </c>
      <c r="B11" s="17">
        <f ca="1">COUNTIFS(Custo,"&gt;="&amp;B7,Custo,"&lt;="&amp;B8,Preço,"&gt;="&amp;C7,Preço,"&lt;="&amp;C8,Demanda,"&gt;="&amp;D7,Demanda,"&lt;="&amp;D8,Perf._Inaceitável?,0,Estratégia,B6)</f>
        <v>26</v>
      </c>
      <c r="C11" s="17">
        <f ca="1">COUNTIFS(Custo,"&gt;="&amp;B7,Custo,"&lt;="&amp;B8,Preço,"&gt;="&amp;C7,Preço,"&lt;="&amp;C8,Demanda,"&gt;="&amp;D7,Demanda,"&lt;="&amp;D8,Perf._Inaceitável?,1,Estratégia,B6)</f>
        <v>19</v>
      </c>
      <c r="D11" s="17">
        <f ca="1">SUM(B11:C11)</f>
        <v>45</v>
      </c>
      <c r="E11" s="17">
        <f ca="1">D11/D12</f>
        <v>0.45</v>
      </c>
    </row>
    <row r="12" spans="1:8" hidden="1" x14ac:dyDescent="0.25">
      <c r="A12" s="17" t="s">
        <v>23</v>
      </c>
      <c r="B12" s="17">
        <f ca="1">COUNTIFS(Perf._Inaceitável?,0,Estratégia,B6)</f>
        <v>71</v>
      </c>
      <c r="C12" s="17">
        <f ca="1">COUNTIFS(Perf._Inaceitável?,1,Estratégia,B6)</f>
        <v>29</v>
      </c>
      <c r="D12" s="17">
        <f ca="1">SUM(B12:C12)</f>
        <v>100</v>
      </c>
    </row>
    <row r="13" spans="1:8" hidden="1" x14ac:dyDescent="0.25"/>
    <row r="14" spans="1:8" hidden="1" x14ac:dyDescent="0.25">
      <c r="A14" s="17" t="s">
        <v>28</v>
      </c>
      <c r="B14" s="19">
        <f ca="1">C11/D11</f>
        <v>0.42222222222222222</v>
      </c>
    </row>
    <row r="15" spans="1:8" hidden="1" x14ac:dyDescent="0.25">
      <c r="A15" s="17" t="s">
        <v>29</v>
      </c>
      <c r="B15" s="19">
        <f ca="1">C11/C12</f>
        <v>0.65517241379310343</v>
      </c>
    </row>
    <row r="16" spans="1:8" hidden="1" x14ac:dyDescent="0.25"/>
    <row r="17" spans="1:5" hidden="1" x14ac:dyDescent="0.25"/>
    <row r="18" spans="1:5" hidden="1" x14ac:dyDescent="0.25">
      <c r="A18" s="17" t="s">
        <v>27</v>
      </c>
      <c r="B18" s="17" t="s">
        <v>8</v>
      </c>
    </row>
    <row r="19" spans="1:5" hidden="1" x14ac:dyDescent="0.25">
      <c r="A19" s="17" t="s">
        <v>2</v>
      </c>
      <c r="B19" s="17">
        <v>20</v>
      </c>
      <c r="C19" s="17">
        <v>35</v>
      </c>
      <c r="D19" s="17">
        <v>350</v>
      </c>
    </row>
    <row r="20" spans="1:5" hidden="1" x14ac:dyDescent="0.25">
      <c r="A20" s="17" t="s">
        <v>1</v>
      </c>
      <c r="B20" s="17">
        <v>29</v>
      </c>
      <c r="C20" s="17">
        <v>40</v>
      </c>
      <c r="D20" s="17">
        <v>400</v>
      </c>
    </row>
    <row r="21" spans="1:5" hidden="1" x14ac:dyDescent="0.25"/>
    <row r="22" spans="1:5" hidden="1" x14ac:dyDescent="0.25">
      <c r="B22" s="17" t="s">
        <v>30</v>
      </c>
      <c r="C22" s="17" t="s">
        <v>31</v>
      </c>
      <c r="D22" s="17" t="s">
        <v>32</v>
      </c>
      <c r="E22" s="17" t="s">
        <v>39</v>
      </c>
    </row>
    <row r="23" spans="1:5" hidden="1" x14ac:dyDescent="0.25">
      <c r="A23" s="17" t="s">
        <v>34</v>
      </c>
      <c r="B23" s="17">
        <f ca="1">COUNTIFS(Custo,"&gt;="&amp;B19,Custo,"&lt;="&amp;B20,Preço,"&gt;="&amp;C19,Preço,"&lt;="&amp;C20,Demanda,"&gt;="&amp;D19,Demanda,"&lt;="&amp;D20,Perf._Inaceitável?,0,Estratégia,B18)</f>
        <v>10</v>
      </c>
      <c r="C23" s="17">
        <f ca="1">COUNTIFS(Custo,"&gt;="&amp;B19,Custo,"&lt;="&amp;B20,Preço,"&gt;="&amp;C19,Preço,"&lt;="&amp;C20,Demanda,"&gt;="&amp;D19,Demanda,"&lt;="&amp;D20,Perf._Inaceitável?,1,Estratégia,B18)</f>
        <v>2</v>
      </c>
      <c r="D23" s="17">
        <f ca="1">SUM(B23:C23)</f>
        <v>12</v>
      </c>
      <c r="E23" s="17">
        <f ca="1">D23/D24</f>
        <v>0.12</v>
      </c>
    </row>
    <row r="24" spans="1:5" hidden="1" x14ac:dyDescent="0.25">
      <c r="A24" s="17" t="s">
        <v>23</v>
      </c>
      <c r="B24" s="17">
        <f ca="1">COUNTIFS(Perf._Inaceitável?,0,Estratégia,B18)</f>
        <v>75</v>
      </c>
      <c r="C24" s="17">
        <f ca="1">COUNTIFS(Perf._Inaceitável?,1,Estratégia,B18)</f>
        <v>25</v>
      </c>
      <c r="D24" s="17">
        <f ca="1">SUM(B24:C24)</f>
        <v>100</v>
      </c>
    </row>
    <row r="25" spans="1:5" hidden="1" x14ac:dyDescent="0.25"/>
    <row r="26" spans="1:5" hidden="1" x14ac:dyDescent="0.25">
      <c r="A26" s="17" t="s">
        <v>28</v>
      </c>
      <c r="B26" s="19">
        <f ca="1">C23/D23</f>
        <v>0.16666666666666666</v>
      </c>
    </row>
    <row r="27" spans="1:5" hidden="1" x14ac:dyDescent="0.25">
      <c r="A27" s="17" t="s">
        <v>33</v>
      </c>
      <c r="B27" s="19">
        <f ca="1">C23/C24</f>
        <v>0.08</v>
      </c>
    </row>
    <row r="28" spans="1:5" hidden="1" x14ac:dyDescent="0.25"/>
    <row r="29" spans="1:5" hidden="1" x14ac:dyDescent="0.25">
      <c r="A29" s="17" t="s">
        <v>27</v>
      </c>
      <c r="B29" s="17" t="s">
        <v>18</v>
      </c>
    </row>
    <row r="30" spans="1:5" hidden="1" x14ac:dyDescent="0.25">
      <c r="A30" s="17" t="s">
        <v>2</v>
      </c>
      <c r="B30" s="17">
        <v>0</v>
      </c>
      <c r="C30" s="17">
        <v>0</v>
      </c>
      <c r="D30" s="17">
        <v>200</v>
      </c>
    </row>
    <row r="31" spans="1:5" hidden="1" x14ac:dyDescent="0.25">
      <c r="A31" s="17" t="s">
        <v>1</v>
      </c>
      <c r="B31" s="17">
        <v>10000</v>
      </c>
      <c r="C31" s="17">
        <v>10000</v>
      </c>
      <c r="D31" s="17">
        <v>250</v>
      </c>
    </row>
    <row r="32" spans="1:5" hidden="1" x14ac:dyDescent="0.25"/>
    <row r="33" spans="1:15" hidden="1" x14ac:dyDescent="0.25">
      <c r="B33" s="17" t="s">
        <v>30</v>
      </c>
      <c r="C33" s="17" t="s">
        <v>31</v>
      </c>
      <c r="D33" s="17" t="s">
        <v>32</v>
      </c>
      <c r="E33" s="17" t="s">
        <v>39</v>
      </c>
    </row>
    <row r="34" spans="1:15" hidden="1" x14ac:dyDescent="0.25">
      <c r="A34" s="17" t="s">
        <v>34</v>
      </c>
      <c r="B34" s="17">
        <f ca="1">COUNTIFS(Custo,"&gt;="&amp;B30,Custo,"&lt;="&amp;B31,Preço,"&gt;="&amp;C30,Preço,"&lt;="&amp;C31,Demanda,"&gt;="&amp;D30,Demanda,"&lt;="&amp;D31,Perf._Inaceitável?,0,Estratégia,B29)</f>
        <v>0</v>
      </c>
      <c r="C34" s="17">
        <f ca="1">COUNTIFS(Custo,"&gt;="&amp;B30,Custo,"&lt;="&amp;B31,Preço,"&gt;="&amp;C30,Preço,"&lt;="&amp;C31,Demanda,"&gt;="&amp;D30,Demanda,"&lt;="&amp;D31,Perf._Inaceitável?,1,Estratégia,B29)</f>
        <v>25</v>
      </c>
      <c r="D34" s="17">
        <f ca="1">SUM(B34:C34)</f>
        <v>25</v>
      </c>
      <c r="E34" s="17">
        <f ca="1">D34/D35</f>
        <v>0.25</v>
      </c>
    </row>
    <row r="35" spans="1:15" hidden="1" x14ac:dyDescent="0.25">
      <c r="A35" s="17" t="s">
        <v>23</v>
      </c>
      <c r="B35" s="17">
        <f ca="1">COUNTIFS(Perf._Inaceitável?,0,Estratégia,B29)</f>
        <v>28</v>
      </c>
      <c r="C35" s="17">
        <f ca="1">COUNTIFS(Perf._Inaceitável?,1,Estratégia,B29)</f>
        <v>72</v>
      </c>
      <c r="D35" s="17">
        <f ca="1">SUM(B35:C35)</f>
        <v>100</v>
      </c>
    </row>
    <row r="36" spans="1:15" hidden="1" x14ac:dyDescent="0.25"/>
    <row r="37" spans="1:15" hidden="1" x14ac:dyDescent="0.25">
      <c r="A37" s="17" t="s">
        <v>28</v>
      </c>
      <c r="B37" s="19">
        <f ca="1">C34/D34</f>
        <v>1</v>
      </c>
    </row>
    <row r="38" spans="1:15" hidden="1" x14ac:dyDescent="0.25">
      <c r="A38" s="17" t="s">
        <v>33</v>
      </c>
      <c r="B38" s="19">
        <f ca="1">C34/C35</f>
        <v>0.34722222222222221</v>
      </c>
    </row>
    <row r="39" spans="1:15" hidden="1" x14ac:dyDescent="0.25"/>
    <row r="40" spans="1:15" hidden="1" x14ac:dyDescent="0.25">
      <c r="A40" s="17" t="s">
        <v>22</v>
      </c>
      <c r="B40" s="17">
        <v>800.1</v>
      </c>
    </row>
    <row r="41" spans="1:15" x14ac:dyDescent="0.25">
      <c r="A41" s="20" t="s">
        <v>19</v>
      </c>
      <c r="B41" s="21" t="s">
        <v>12</v>
      </c>
      <c r="C41" s="21"/>
      <c r="D41" s="21"/>
      <c r="E41" s="21" t="s">
        <v>13</v>
      </c>
      <c r="F41" s="21"/>
      <c r="G41" s="20" t="s">
        <v>14</v>
      </c>
      <c r="H41" s="20" t="s">
        <v>14</v>
      </c>
      <c r="I41" s="20" t="s">
        <v>14</v>
      </c>
      <c r="J41" s="18"/>
    </row>
    <row r="42" spans="1:15" x14ac:dyDescent="0.25">
      <c r="A42" s="20" t="s">
        <v>11</v>
      </c>
      <c r="B42" s="22" t="s">
        <v>0</v>
      </c>
      <c r="C42" s="22" t="s">
        <v>3</v>
      </c>
      <c r="D42" s="22" t="s">
        <v>5</v>
      </c>
      <c r="E42" s="22" t="s">
        <v>10</v>
      </c>
      <c r="F42" s="22" t="s">
        <v>7</v>
      </c>
      <c r="G42" s="22" t="s">
        <v>9</v>
      </c>
      <c r="H42" s="22" t="s">
        <v>15</v>
      </c>
      <c r="I42" s="22" t="s">
        <v>16</v>
      </c>
      <c r="J42" s="22" t="s">
        <v>17</v>
      </c>
      <c r="K42" s="22" t="s">
        <v>25</v>
      </c>
      <c r="L42" s="22" t="s">
        <v>26</v>
      </c>
      <c r="M42" s="22" t="s">
        <v>36</v>
      </c>
      <c r="N42" s="22" t="s">
        <v>37</v>
      </c>
      <c r="O42" s="22" t="s">
        <v>38</v>
      </c>
    </row>
    <row r="43" spans="1:15" ht="15" customHeight="1" x14ac:dyDescent="0.25">
      <c r="A43" s="18">
        <v>1</v>
      </c>
      <c r="B43" s="23">
        <f ca="1">RANDBETWEEN($B$3,$B$4)</f>
        <v>25</v>
      </c>
      <c r="C43" s="23">
        <f t="shared" ref="C43:C52" ca="1" si="0">RANDBETWEEN($C$3,$C$4)</f>
        <v>36</v>
      </c>
      <c r="D43" s="23">
        <f t="shared" ref="D43:D52" ca="1" si="1">RANDBETWEEN($D$3,$D$4)</f>
        <v>394</v>
      </c>
      <c r="E43" s="18" t="s">
        <v>4</v>
      </c>
      <c r="F43" s="18">
        <f>VLOOKUP(E43,$E$3:$F$5,2,FALSE)</f>
        <v>200</v>
      </c>
      <c r="G43" s="24">
        <f ca="1">MIN(D43,F43)*C43</f>
        <v>7200</v>
      </c>
      <c r="H43" s="24">
        <f ca="1">F43*B43</f>
        <v>5000</v>
      </c>
      <c r="I43" s="24">
        <f ca="1">G43-H43-$B$40</f>
        <v>1399.9</v>
      </c>
      <c r="J43" s="24">
        <f ca="1">_xlfn.MAXIFS($I$43:$I$1034,$A$43:$A$1034,A43)-I43</f>
        <v>1984</v>
      </c>
      <c r="K43" s="17">
        <f t="shared" ref="K43:K106" ca="1" si="2">IF(J43&gt;$H$3,1,0)</f>
        <v>1</v>
      </c>
      <c r="L43" s="25">
        <f ca="1">(_xlfn.MAXIFS($I$43:$I$1034,$A$43:$A$1034,A43)-I43)/ABS(_xlfn.MAXIFS($I$43:$I$1034,$A$43:$A$1034,A43))</f>
        <v>0.58630574189544604</v>
      </c>
      <c r="M43" s="17">
        <f ca="1">IF(AND(B43&gt;=$B$7,B43&lt;=$B$8,C43&gt;=$C$7,C43&lt;=$C$8,D43&gt;=D7,D43&lt;=$D$8),1,0)</f>
        <v>1</v>
      </c>
      <c r="N43" s="17">
        <f ca="1">IF(AND(B43&gt;=$B$19,B43&lt;=$B$20,C43&gt;=$C$19,C43&lt;=$C$20,D43&gt;=$D$19,D43&lt;=$D$20),1,0)</f>
        <v>1</v>
      </c>
      <c r="O43" s="17">
        <f ca="1">IF(AND(B43&gt;=$B$30,B43&lt;=$B$31,C43&gt;=$C$30,C43&lt;=$C$31,D43&gt;=$D$30,D43&lt;=$D$31),1,0)</f>
        <v>0</v>
      </c>
    </row>
    <row r="44" spans="1:15" ht="15" customHeight="1" x14ac:dyDescent="0.25">
      <c r="A44" s="18">
        <v>2</v>
      </c>
      <c r="B44" s="23">
        <f t="shared" ref="B44:B107" ca="1" si="3">RANDBETWEEN($B$3,$B$4)</f>
        <v>29</v>
      </c>
      <c r="C44" s="23">
        <f t="shared" ca="1" si="0"/>
        <v>34</v>
      </c>
      <c r="D44" s="23">
        <f t="shared" ca="1" si="1"/>
        <v>351</v>
      </c>
      <c r="E44" s="18" t="s">
        <v>4</v>
      </c>
      <c r="F44" s="18">
        <f t="shared" ref="F44:F153" si="4">VLOOKUP(E44,$E$3:$F$5,2,FALSE)</f>
        <v>200</v>
      </c>
      <c r="G44" s="24">
        <f t="shared" ref="G44:G152" ca="1" si="5">MIN(D44,F44)*C44</f>
        <v>6800</v>
      </c>
      <c r="H44" s="24">
        <f t="shared" ref="H44:H152" ca="1" si="6">F44*B44</f>
        <v>5800</v>
      </c>
      <c r="I44" s="24">
        <f t="shared" ref="I44:I107" ca="1" si="7">G44-H44-$B$40</f>
        <v>199.89999999999998</v>
      </c>
      <c r="J44" s="24">
        <f t="shared" ref="J44:J107" ca="1" si="8">_xlfn.MAXIFS($I$43:$I$1034,$A$43:$A$1034,A44)-I44</f>
        <v>500</v>
      </c>
      <c r="K44" s="17">
        <f t="shared" ca="1" si="2"/>
        <v>0</v>
      </c>
      <c r="L44" s="25">
        <f t="shared" ref="L44:L107" ca="1" si="9">(_xlfn.MAXIFS($I$43:$I$1034,$A$43:$A$1034,A44)-I44)/ABS(_xlfn.MAXIFS($I$43:$I$1034,$A$43:$A$1034,A44))</f>
        <v>0.71438776968138307</v>
      </c>
      <c r="M44" s="17">
        <f t="shared" ref="M44:M107" ca="1" si="10">IF(AND(B44&gt;=$B$7,B44&lt;=$B$8,C44&gt;=$C$7,C44&lt;=$C$8,D44&gt;=D8,D44&lt;=$D$8),1,0)</f>
        <v>0</v>
      </c>
      <c r="N44" s="17">
        <f t="shared" ref="N44:N107" ca="1" si="11">IF(AND(B44&gt;=$B$19,B44&lt;=$B$20,C44&gt;=$C$19,C44&lt;=$C$20,D44&gt;=$D$19,D44&lt;=$D$20),1,0)</f>
        <v>0</v>
      </c>
      <c r="O44" s="17">
        <f t="shared" ref="O44:O107" ca="1" si="12">IF(AND(B44&gt;=$B$30,B44&lt;=$B$31,C44&gt;=$C$30,C44&lt;=$C$31,D44&gt;=$D$30,D44&lt;=$D$31),1,0)</f>
        <v>0</v>
      </c>
    </row>
    <row r="45" spans="1:15" ht="15" customHeight="1" x14ac:dyDescent="0.25">
      <c r="A45" s="18">
        <v>3</v>
      </c>
      <c r="B45" s="23">
        <f t="shared" ca="1" si="3"/>
        <v>28</v>
      </c>
      <c r="C45" s="23">
        <f t="shared" ca="1" si="0"/>
        <v>34</v>
      </c>
      <c r="D45" s="23">
        <f t="shared" ca="1" si="1"/>
        <v>275</v>
      </c>
      <c r="E45" s="18" t="s">
        <v>4</v>
      </c>
      <c r="F45" s="18">
        <f t="shared" si="4"/>
        <v>200</v>
      </c>
      <c r="G45" s="24">
        <f t="shared" ca="1" si="5"/>
        <v>6800</v>
      </c>
      <c r="H45" s="24">
        <f t="shared" ca="1" si="6"/>
        <v>5600</v>
      </c>
      <c r="I45" s="24">
        <f t="shared" ca="1" si="7"/>
        <v>399.9</v>
      </c>
      <c r="J45" s="24">
        <f t="shared" ca="1" si="8"/>
        <v>0</v>
      </c>
      <c r="K45" s="17">
        <f t="shared" ca="1" si="2"/>
        <v>0</v>
      </c>
      <c r="L45" s="25">
        <f t="shared" ca="1" si="9"/>
        <v>0</v>
      </c>
      <c r="M45" s="17">
        <f t="shared" ca="1" si="10"/>
        <v>0</v>
      </c>
      <c r="N45" s="17">
        <f t="shared" ca="1" si="11"/>
        <v>0</v>
      </c>
      <c r="O45" s="17">
        <f t="shared" ca="1" si="12"/>
        <v>0</v>
      </c>
    </row>
    <row r="46" spans="1:15" ht="15" customHeight="1" x14ac:dyDescent="0.25">
      <c r="A46" s="18">
        <v>4</v>
      </c>
      <c r="B46" s="23">
        <f t="shared" ca="1" si="3"/>
        <v>30</v>
      </c>
      <c r="C46" s="23">
        <f t="shared" ca="1" si="0"/>
        <v>40</v>
      </c>
      <c r="D46" s="23">
        <f t="shared" ca="1" si="1"/>
        <v>202</v>
      </c>
      <c r="E46" s="18" t="s">
        <v>4</v>
      </c>
      <c r="F46" s="18">
        <f t="shared" si="4"/>
        <v>200</v>
      </c>
      <c r="G46" s="24">
        <f t="shared" ca="1" si="5"/>
        <v>8000</v>
      </c>
      <c r="H46" s="24">
        <f t="shared" ca="1" si="6"/>
        <v>6000</v>
      </c>
      <c r="I46" s="24">
        <f t="shared" ca="1" si="7"/>
        <v>1199.9000000000001</v>
      </c>
      <c r="J46" s="24">
        <f t="shared" ca="1" si="8"/>
        <v>0</v>
      </c>
      <c r="K46" s="17">
        <f t="shared" ca="1" si="2"/>
        <v>0</v>
      </c>
      <c r="L46" s="25">
        <f t="shared" ca="1" si="9"/>
        <v>0</v>
      </c>
      <c r="M46" s="17">
        <f t="shared" ca="1" si="10"/>
        <v>0</v>
      </c>
      <c r="N46" s="17">
        <f t="shared" ca="1" si="11"/>
        <v>0</v>
      </c>
      <c r="O46" s="17">
        <f t="shared" ca="1" si="12"/>
        <v>1</v>
      </c>
    </row>
    <row r="47" spans="1:15" ht="15" customHeight="1" x14ac:dyDescent="0.25">
      <c r="A47" s="18">
        <v>5</v>
      </c>
      <c r="B47" s="23">
        <f t="shared" ca="1" si="3"/>
        <v>28</v>
      </c>
      <c r="C47" s="23">
        <f t="shared" ca="1" si="0"/>
        <v>37</v>
      </c>
      <c r="D47" s="23">
        <f t="shared" ca="1" si="1"/>
        <v>332</v>
      </c>
      <c r="E47" s="18" t="s">
        <v>4</v>
      </c>
      <c r="F47" s="18">
        <f t="shared" si="4"/>
        <v>200</v>
      </c>
      <c r="G47" s="24">
        <f t="shared" ca="1" si="5"/>
        <v>7400</v>
      </c>
      <c r="H47" s="24">
        <f t="shared" ca="1" si="6"/>
        <v>5600</v>
      </c>
      <c r="I47" s="24">
        <f t="shared" ca="1" si="7"/>
        <v>999.9</v>
      </c>
      <c r="J47" s="24">
        <f t="shared" ca="1" si="8"/>
        <v>900.00000000000011</v>
      </c>
      <c r="K47" s="17">
        <f t="shared" ca="1" si="2"/>
        <v>0</v>
      </c>
      <c r="L47" s="25">
        <f t="shared" ca="1" si="9"/>
        <v>0.47370914258645197</v>
      </c>
      <c r="M47" s="17">
        <f t="shared" ca="1" si="10"/>
        <v>1</v>
      </c>
      <c r="N47" s="17">
        <f t="shared" ca="1" si="11"/>
        <v>0</v>
      </c>
      <c r="O47" s="17">
        <f t="shared" ca="1" si="12"/>
        <v>0</v>
      </c>
    </row>
    <row r="48" spans="1:15" ht="15" customHeight="1" x14ac:dyDescent="0.25">
      <c r="A48" s="18">
        <v>6</v>
      </c>
      <c r="B48" s="23">
        <f t="shared" ca="1" si="3"/>
        <v>22</v>
      </c>
      <c r="C48" s="23">
        <f t="shared" ca="1" si="0"/>
        <v>33</v>
      </c>
      <c r="D48" s="23">
        <f t="shared" ca="1" si="1"/>
        <v>355</v>
      </c>
      <c r="E48" s="18" t="s">
        <v>4</v>
      </c>
      <c r="F48" s="18">
        <f t="shared" si="4"/>
        <v>200</v>
      </c>
      <c r="G48" s="24">
        <f t="shared" ca="1" si="5"/>
        <v>6600</v>
      </c>
      <c r="H48" s="24">
        <f t="shared" ca="1" si="6"/>
        <v>4400</v>
      </c>
      <c r="I48" s="24">
        <f t="shared" ca="1" si="7"/>
        <v>1399.9</v>
      </c>
      <c r="J48" s="24">
        <f t="shared" ca="1" si="8"/>
        <v>1100</v>
      </c>
      <c r="K48" s="17">
        <f t="shared" ca="1" si="2"/>
        <v>1</v>
      </c>
      <c r="L48" s="25">
        <f t="shared" ca="1" si="9"/>
        <v>0.44001760070402812</v>
      </c>
      <c r="M48" s="17">
        <f t="shared" ca="1" si="10"/>
        <v>0</v>
      </c>
      <c r="N48" s="17">
        <f t="shared" ca="1" si="11"/>
        <v>0</v>
      </c>
      <c r="O48" s="17">
        <f t="shared" ca="1" si="12"/>
        <v>0</v>
      </c>
    </row>
    <row r="49" spans="1:15" ht="15" customHeight="1" x14ac:dyDescent="0.25">
      <c r="A49" s="18">
        <v>7</v>
      </c>
      <c r="B49" s="23">
        <f t="shared" ca="1" si="3"/>
        <v>20</v>
      </c>
      <c r="C49" s="23">
        <f t="shared" ca="1" si="0"/>
        <v>30</v>
      </c>
      <c r="D49" s="23">
        <f t="shared" ca="1" si="1"/>
        <v>228</v>
      </c>
      <c r="E49" s="18" t="s">
        <v>4</v>
      </c>
      <c r="F49" s="18">
        <f t="shared" si="4"/>
        <v>200</v>
      </c>
      <c r="G49" s="24">
        <f t="shared" ca="1" si="5"/>
        <v>6000</v>
      </c>
      <c r="H49" s="24">
        <f t="shared" ca="1" si="6"/>
        <v>4000</v>
      </c>
      <c r="I49" s="24">
        <f t="shared" ca="1" si="7"/>
        <v>1199.9000000000001</v>
      </c>
      <c r="J49" s="24">
        <f t="shared" ca="1" si="8"/>
        <v>0</v>
      </c>
      <c r="K49" s="17">
        <f t="shared" ca="1" si="2"/>
        <v>0</v>
      </c>
      <c r="L49" s="25">
        <f t="shared" ca="1" si="9"/>
        <v>0</v>
      </c>
      <c r="M49" s="17">
        <f t="shared" ca="1" si="10"/>
        <v>0</v>
      </c>
      <c r="N49" s="17">
        <f t="shared" ca="1" si="11"/>
        <v>0</v>
      </c>
      <c r="O49" s="17">
        <f t="shared" ca="1" si="12"/>
        <v>1</v>
      </c>
    </row>
    <row r="50" spans="1:15" ht="15" customHeight="1" x14ac:dyDescent="0.25">
      <c r="A50" s="18">
        <v>8</v>
      </c>
      <c r="B50" s="23">
        <f t="shared" ca="1" si="3"/>
        <v>28</v>
      </c>
      <c r="C50" s="23">
        <f t="shared" ca="1" si="0"/>
        <v>36</v>
      </c>
      <c r="D50" s="23">
        <f t="shared" ca="1" si="1"/>
        <v>310</v>
      </c>
      <c r="E50" s="18" t="s">
        <v>4</v>
      </c>
      <c r="F50" s="18">
        <f t="shared" si="4"/>
        <v>200</v>
      </c>
      <c r="G50" s="24">
        <f t="shared" ca="1" si="5"/>
        <v>7200</v>
      </c>
      <c r="H50" s="24">
        <f t="shared" ca="1" si="6"/>
        <v>5600</v>
      </c>
      <c r="I50" s="24">
        <f t="shared" ca="1" si="7"/>
        <v>799.9</v>
      </c>
      <c r="J50" s="24">
        <f t="shared" ca="1" si="8"/>
        <v>800.00000000000011</v>
      </c>
      <c r="K50" s="17">
        <f t="shared" ca="1" si="2"/>
        <v>0</v>
      </c>
      <c r="L50" s="25">
        <f t="shared" ca="1" si="9"/>
        <v>0.50003125195324716</v>
      </c>
      <c r="M50" s="17">
        <f t="shared" ca="1" si="10"/>
        <v>1</v>
      </c>
      <c r="N50" s="17">
        <f t="shared" ca="1" si="11"/>
        <v>0</v>
      </c>
      <c r="O50" s="17">
        <f t="shared" ca="1" si="12"/>
        <v>0</v>
      </c>
    </row>
    <row r="51" spans="1:15" ht="15" customHeight="1" x14ac:dyDescent="0.25">
      <c r="A51" s="18">
        <v>9</v>
      </c>
      <c r="B51" s="23">
        <f t="shared" ca="1" si="3"/>
        <v>21</v>
      </c>
      <c r="C51" s="23">
        <f t="shared" ca="1" si="0"/>
        <v>40</v>
      </c>
      <c r="D51" s="23">
        <f t="shared" ca="1" si="1"/>
        <v>334</v>
      </c>
      <c r="E51" s="18" t="s">
        <v>4</v>
      </c>
      <c r="F51" s="18">
        <f t="shared" si="4"/>
        <v>200</v>
      </c>
      <c r="G51" s="24">
        <f t="shared" ca="1" si="5"/>
        <v>8000</v>
      </c>
      <c r="H51" s="24">
        <f t="shared" ca="1" si="6"/>
        <v>4200</v>
      </c>
      <c r="I51" s="24">
        <f t="shared" ca="1" si="7"/>
        <v>2999.9</v>
      </c>
      <c r="J51" s="24">
        <f t="shared" ca="1" si="8"/>
        <v>1899.9999999999995</v>
      </c>
      <c r="K51" s="17">
        <f t="shared" ca="1" si="2"/>
        <v>1</v>
      </c>
      <c r="L51" s="25">
        <f t="shared" ca="1" si="9"/>
        <v>0.38776301557174631</v>
      </c>
      <c r="M51" s="17">
        <f t="shared" ca="1" si="10"/>
        <v>1</v>
      </c>
      <c r="N51" s="17">
        <f t="shared" ca="1" si="11"/>
        <v>0</v>
      </c>
      <c r="O51" s="17">
        <f t="shared" ca="1" si="12"/>
        <v>0</v>
      </c>
    </row>
    <row r="52" spans="1:15" ht="15" customHeight="1" x14ac:dyDescent="0.25">
      <c r="A52" s="18">
        <v>10</v>
      </c>
      <c r="B52" s="23">
        <f t="shared" ca="1" si="3"/>
        <v>30</v>
      </c>
      <c r="C52" s="23">
        <f t="shared" ca="1" si="0"/>
        <v>36</v>
      </c>
      <c r="D52" s="23">
        <f t="shared" ca="1" si="1"/>
        <v>362</v>
      </c>
      <c r="E52" s="18" t="s">
        <v>4</v>
      </c>
      <c r="F52" s="18">
        <f t="shared" si="4"/>
        <v>200</v>
      </c>
      <c r="G52" s="24">
        <f t="shared" ca="1" si="5"/>
        <v>7200</v>
      </c>
      <c r="H52" s="24">
        <f t="shared" ca="1" si="6"/>
        <v>6000</v>
      </c>
      <c r="I52" s="24">
        <f t="shared" ca="1" si="7"/>
        <v>399.9</v>
      </c>
      <c r="J52" s="24">
        <f t="shared" ca="1" si="8"/>
        <v>600</v>
      </c>
      <c r="K52" s="17">
        <f t="shared" ca="1" si="2"/>
        <v>0</v>
      </c>
      <c r="L52" s="25">
        <f t="shared" ca="1" si="9"/>
        <v>0.60006000600060005</v>
      </c>
      <c r="M52" s="17">
        <f t="shared" ca="1" si="10"/>
        <v>0</v>
      </c>
      <c r="N52" s="17">
        <f t="shared" ca="1" si="11"/>
        <v>0</v>
      </c>
      <c r="O52" s="17">
        <f t="shared" ca="1" si="12"/>
        <v>0</v>
      </c>
    </row>
    <row r="53" spans="1:15" ht="15" customHeight="1" x14ac:dyDescent="0.25">
      <c r="A53" s="18">
        <v>11</v>
      </c>
      <c r="B53" s="23">
        <f t="shared" ca="1" si="3"/>
        <v>20</v>
      </c>
      <c r="C53" s="23">
        <f t="shared" ref="C53:C116" ca="1" si="13">RANDBETWEEN($C$3,$C$4)</f>
        <v>40</v>
      </c>
      <c r="D53" s="23">
        <f t="shared" ref="D53:D116" ca="1" si="14">RANDBETWEEN($D$3,$D$4)</f>
        <v>324</v>
      </c>
      <c r="E53" s="18" t="s">
        <v>4</v>
      </c>
      <c r="F53" s="18">
        <f t="shared" si="4"/>
        <v>200</v>
      </c>
      <c r="G53" s="24">
        <f t="shared" ref="G53:G116" ca="1" si="15">MIN(D53,F53)*C53</f>
        <v>8000</v>
      </c>
      <c r="H53" s="24">
        <f t="shared" ref="H53:H116" ca="1" si="16">F53*B53</f>
        <v>4000</v>
      </c>
      <c r="I53" s="24">
        <f t="shared" ca="1" si="7"/>
        <v>3199.9</v>
      </c>
      <c r="J53" s="24">
        <f t="shared" ca="1" si="8"/>
        <v>1999.9999999999995</v>
      </c>
      <c r="K53" s="17">
        <f t="shared" ca="1" si="2"/>
        <v>1</v>
      </c>
      <c r="L53" s="25">
        <f t="shared" ca="1" si="9"/>
        <v>0.38462278120733084</v>
      </c>
      <c r="M53" s="17">
        <f t="shared" ca="1" si="10"/>
        <v>1</v>
      </c>
      <c r="N53" s="17">
        <f t="shared" ca="1" si="11"/>
        <v>0</v>
      </c>
      <c r="O53" s="17">
        <f t="shared" ca="1" si="12"/>
        <v>0</v>
      </c>
    </row>
    <row r="54" spans="1:15" ht="15" customHeight="1" x14ac:dyDescent="0.25">
      <c r="A54" s="18">
        <v>12</v>
      </c>
      <c r="B54" s="23">
        <f t="shared" ca="1" si="3"/>
        <v>23</v>
      </c>
      <c r="C54" s="23">
        <f t="shared" ca="1" si="13"/>
        <v>32</v>
      </c>
      <c r="D54" s="23">
        <f t="shared" ca="1" si="14"/>
        <v>388</v>
      </c>
      <c r="E54" s="18" t="s">
        <v>4</v>
      </c>
      <c r="F54" s="18">
        <f t="shared" si="4"/>
        <v>200</v>
      </c>
      <c r="G54" s="24">
        <f t="shared" ca="1" si="15"/>
        <v>6400</v>
      </c>
      <c r="H54" s="24">
        <f t="shared" ca="1" si="16"/>
        <v>4600</v>
      </c>
      <c r="I54" s="24">
        <f t="shared" ca="1" si="7"/>
        <v>999.9</v>
      </c>
      <c r="J54" s="24">
        <f t="shared" ca="1" si="8"/>
        <v>1416</v>
      </c>
      <c r="K54" s="17">
        <f t="shared" ca="1" si="2"/>
        <v>1</v>
      </c>
      <c r="L54" s="25">
        <f t="shared" ca="1" si="9"/>
        <v>0.58611697504035765</v>
      </c>
      <c r="M54" s="17">
        <f t="shared" ca="1" si="10"/>
        <v>0</v>
      </c>
      <c r="N54" s="17">
        <f t="shared" ca="1" si="11"/>
        <v>0</v>
      </c>
      <c r="O54" s="17">
        <f t="shared" ca="1" si="12"/>
        <v>0</v>
      </c>
    </row>
    <row r="55" spans="1:15" ht="15" customHeight="1" x14ac:dyDescent="0.25">
      <c r="A55" s="18">
        <v>13</v>
      </c>
      <c r="B55" s="23">
        <f t="shared" ca="1" si="3"/>
        <v>30</v>
      </c>
      <c r="C55" s="23">
        <f t="shared" ca="1" si="13"/>
        <v>30</v>
      </c>
      <c r="D55" s="23">
        <f t="shared" ca="1" si="14"/>
        <v>227</v>
      </c>
      <c r="E55" s="18" t="s">
        <v>4</v>
      </c>
      <c r="F55" s="18">
        <f t="shared" si="4"/>
        <v>200</v>
      </c>
      <c r="G55" s="24">
        <f t="shared" ca="1" si="15"/>
        <v>6000</v>
      </c>
      <c r="H55" s="24">
        <f t="shared" ca="1" si="16"/>
        <v>6000</v>
      </c>
      <c r="I55" s="24">
        <f t="shared" ca="1" si="7"/>
        <v>-800.1</v>
      </c>
      <c r="J55" s="24">
        <f t="shared" ca="1" si="8"/>
        <v>0</v>
      </c>
      <c r="K55" s="17">
        <f t="shared" ca="1" si="2"/>
        <v>0</v>
      </c>
      <c r="L55" s="25">
        <f t="shared" ca="1" si="9"/>
        <v>0</v>
      </c>
      <c r="M55" s="17">
        <f t="shared" ca="1" si="10"/>
        <v>0</v>
      </c>
      <c r="N55" s="17">
        <f t="shared" ca="1" si="11"/>
        <v>0</v>
      </c>
      <c r="O55" s="17">
        <f t="shared" ca="1" si="12"/>
        <v>1</v>
      </c>
    </row>
    <row r="56" spans="1:15" ht="15" customHeight="1" x14ac:dyDescent="0.25">
      <c r="A56" s="18">
        <v>14</v>
      </c>
      <c r="B56" s="23">
        <f t="shared" ca="1" si="3"/>
        <v>23</v>
      </c>
      <c r="C56" s="23">
        <f t="shared" ca="1" si="13"/>
        <v>31</v>
      </c>
      <c r="D56" s="23">
        <f t="shared" ca="1" si="14"/>
        <v>353</v>
      </c>
      <c r="E56" s="18" t="s">
        <v>4</v>
      </c>
      <c r="F56" s="18">
        <f t="shared" si="4"/>
        <v>200</v>
      </c>
      <c r="G56" s="24">
        <f t="shared" ca="1" si="15"/>
        <v>6200</v>
      </c>
      <c r="H56" s="24">
        <f t="shared" ca="1" si="16"/>
        <v>4600</v>
      </c>
      <c r="I56" s="24">
        <f t="shared" ca="1" si="7"/>
        <v>799.9</v>
      </c>
      <c r="J56" s="24">
        <f t="shared" ca="1" si="8"/>
        <v>800.00000000000011</v>
      </c>
      <c r="K56" s="17">
        <f t="shared" ca="1" si="2"/>
        <v>0</v>
      </c>
      <c r="L56" s="25">
        <f t="shared" ca="1" si="9"/>
        <v>0.50003125195324716</v>
      </c>
      <c r="M56" s="17">
        <f t="shared" ca="1" si="10"/>
        <v>0</v>
      </c>
      <c r="N56" s="17">
        <f t="shared" ca="1" si="11"/>
        <v>0</v>
      </c>
      <c r="O56" s="17">
        <f t="shared" ca="1" si="12"/>
        <v>0</v>
      </c>
    </row>
    <row r="57" spans="1:15" ht="15" customHeight="1" x14ac:dyDescent="0.25">
      <c r="A57" s="18">
        <v>15</v>
      </c>
      <c r="B57" s="23">
        <f t="shared" ca="1" si="3"/>
        <v>30</v>
      </c>
      <c r="C57" s="23">
        <f t="shared" ca="1" si="13"/>
        <v>37</v>
      </c>
      <c r="D57" s="23">
        <f t="shared" ca="1" si="14"/>
        <v>366</v>
      </c>
      <c r="E57" s="18" t="s">
        <v>4</v>
      </c>
      <c r="F57" s="18">
        <f t="shared" si="4"/>
        <v>200</v>
      </c>
      <c r="G57" s="24">
        <f t="shared" ca="1" si="15"/>
        <v>7400</v>
      </c>
      <c r="H57" s="24">
        <f t="shared" ca="1" si="16"/>
        <v>6000</v>
      </c>
      <c r="I57" s="24">
        <f t="shared" ca="1" si="7"/>
        <v>599.9</v>
      </c>
      <c r="J57" s="24">
        <f t="shared" ca="1" si="8"/>
        <v>700.00000000000011</v>
      </c>
      <c r="K57" s="17">
        <f t="shared" ca="1" si="2"/>
        <v>0</v>
      </c>
      <c r="L57" s="25">
        <f t="shared" ca="1" si="9"/>
        <v>0.53850296176628976</v>
      </c>
      <c r="M57" s="17">
        <f t="shared" ca="1" si="10"/>
        <v>0</v>
      </c>
      <c r="N57" s="17">
        <f t="shared" ca="1" si="11"/>
        <v>0</v>
      </c>
      <c r="O57" s="17">
        <f t="shared" ca="1" si="12"/>
        <v>0</v>
      </c>
    </row>
    <row r="58" spans="1:15" ht="15" customHeight="1" x14ac:dyDescent="0.25">
      <c r="A58" s="18">
        <v>16</v>
      </c>
      <c r="B58" s="23">
        <f t="shared" ca="1" si="3"/>
        <v>27</v>
      </c>
      <c r="C58" s="23">
        <f t="shared" ca="1" si="13"/>
        <v>38</v>
      </c>
      <c r="D58" s="23">
        <f t="shared" ca="1" si="14"/>
        <v>228</v>
      </c>
      <c r="E58" s="18" t="s">
        <v>4</v>
      </c>
      <c r="F58" s="18">
        <f t="shared" si="4"/>
        <v>200</v>
      </c>
      <c r="G58" s="24">
        <f t="shared" ca="1" si="15"/>
        <v>7600</v>
      </c>
      <c r="H58" s="24">
        <f t="shared" ca="1" si="16"/>
        <v>5400</v>
      </c>
      <c r="I58" s="24">
        <f t="shared" ca="1" si="7"/>
        <v>1399.9</v>
      </c>
      <c r="J58" s="24">
        <f t="shared" ca="1" si="8"/>
        <v>0</v>
      </c>
      <c r="K58" s="17">
        <f t="shared" ca="1" si="2"/>
        <v>0</v>
      </c>
      <c r="L58" s="25">
        <f t="shared" ca="1" si="9"/>
        <v>0</v>
      </c>
      <c r="M58" s="17">
        <f t="shared" ca="1" si="10"/>
        <v>0</v>
      </c>
      <c r="N58" s="17">
        <f t="shared" ca="1" si="11"/>
        <v>0</v>
      </c>
      <c r="O58" s="17">
        <f t="shared" ca="1" si="12"/>
        <v>1</v>
      </c>
    </row>
    <row r="59" spans="1:15" ht="15" customHeight="1" x14ac:dyDescent="0.25">
      <c r="A59" s="18">
        <v>17</v>
      </c>
      <c r="B59" s="23">
        <f t="shared" ca="1" si="3"/>
        <v>28</v>
      </c>
      <c r="C59" s="23">
        <f t="shared" ca="1" si="13"/>
        <v>39</v>
      </c>
      <c r="D59" s="23">
        <f t="shared" ca="1" si="14"/>
        <v>224</v>
      </c>
      <c r="E59" s="18" t="s">
        <v>4</v>
      </c>
      <c r="F59" s="18">
        <f t="shared" si="4"/>
        <v>200</v>
      </c>
      <c r="G59" s="24">
        <f t="shared" ca="1" si="15"/>
        <v>7800</v>
      </c>
      <c r="H59" s="24">
        <f t="shared" ca="1" si="16"/>
        <v>5600</v>
      </c>
      <c r="I59" s="24">
        <f t="shared" ca="1" si="7"/>
        <v>1399.9</v>
      </c>
      <c r="J59" s="24">
        <f t="shared" ca="1" si="8"/>
        <v>0</v>
      </c>
      <c r="K59" s="17">
        <f t="shared" ca="1" si="2"/>
        <v>0</v>
      </c>
      <c r="L59" s="25">
        <f t="shared" ca="1" si="9"/>
        <v>0</v>
      </c>
      <c r="M59" s="17">
        <f t="shared" ca="1" si="10"/>
        <v>1</v>
      </c>
      <c r="N59" s="17">
        <f t="shared" ca="1" si="11"/>
        <v>0</v>
      </c>
      <c r="O59" s="17">
        <f t="shared" ca="1" si="12"/>
        <v>1</v>
      </c>
    </row>
    <row r="60" spans="1:15" ht="15" customHeight="1" x14ac:dyDescent="0.25">
      <c r="A60" s="18">
        <v>18</v>
      </c>
      <c r="B60" s="23">
        <f t="shared" ca="1" si="3"/>
        <v>27</v>
      </c>
      <c r="C60" s="23">
        <f t="shared" ca="1" si="13"/>
        <v>35</v>
      </c>
      <c r="D60" s="23">
        <f t="shared" ca="1" si="14"/>
        <v>208</v>
      </c>
      <c r="E60" s="18" t="s">
        <v>4</v>
      </c>
      <c r="F60" s="18">
        <f t="shared" si="4"/>
        <v>200</v>
      </c>
      <c r="G60" s="24">
        <f t="shared" ca="1" si="15"/>
        <v>7000</v>
      </c>
      <c r="H60" s="24">
        <f t="shared" ca="1" si="16"/>
        <v>5400</v>
      </c>
      <c r="I60" s="24">
        <f t="shared" ca="1" si="7"/>
        <v>799.9</v>
      </c>
      <c r="J60" s="24">
        <f t="shared" ca="1" si="8"/>
        <v>0</v>
      </c>
      <c r="K60" s="17">
        <f t="shared" ca="1" si="2"/>
        <v>0</v>
      </c>
      <c r="L60" s="25">
        <f t="shared" ca="1" si="9"/>
        <v>0</v>
      </c>
      <c r="M60" s="17">
        <f t="shared" ca="1" si="10"/>
        <v>1</v>
      </c>
      <c r="N60" s="17">
        <f t="shared" ca="1" si="11"/>
        <v>0</v>
      </c>
      <c r="O60" s="17">
        <f t="shared" ca="1" si="12"/>
        <v>1</v>
      </c>
    </row>
    <row r="61" spans="1:15" ht="15" customHeight="1" x14ac:dyDescent="0.25">
      <c r="A61" s="18">
        <v>19</v>
      </c>
      <c r="B61" s="23">
        <f t="shared" ca="1" si="3"/>
        <v>28</v>
      </c>
      <c r="C61" s="23">
        <f t="shared" ca="1" si="13"/>
        <v>37</v>
      </c>
      <c r="D61" s="23">
        <f t="shared" ca="1" si="14"/>
        <v>362</v>
      </c>
      <c r="E61" s="18" t="s">
        <v>4</v>
      </c>
      <c r="F61" s="18">
        <f t="shared" si="4"/>
        <v>200</v>
      </c>
      <c r="G61" s="24">
        <f t="shared" ca="1" si="15"/>
        <v>7400</v>
      </c>
      <c r="H61" s="24">
        <f t="shared" ca="1" si="16"/>
        <v>5600</v>
      </c>
      <c r="I61" s="24">
        <f t="shared" ca="1" si="7"/>
        <v>999.9</v>
      </c>
      <c r="J61" s="24">
        <f t="shared" ca="1" si="8"/>
        <v>900.00000000000011</v>
      </c>
      <c r="K61" s="17">
        <f t="shared" ca="1" si="2"/>
        <v>0</v>
      </c>
      <c r="L61" s="25">
        <f t="shared" ca="1" si="9"/>
        <v>0.47370914258645197</v>
      </c>
      <c r="M61" s="17">
        <f t="shared" ca="1" si="10"/>
        <v>1</v>
      </c>
      <c r="N61" s="17">
        <f t="shared" ca="1" si="11"/>
        <v>1</v>
      </c>
      <c r="O61" s="17">
        <f t="shared" ca="1" si="12"/>
        <v>0</v>
      </c>
    </row>
    <row r="62" spans="1:15" ht="15" customHeight="1" x14ac:dyDescent="0.25">
      <c r="A62" s="18">
        <v>20</v>
      </c>
      <c r="B62" s="23">
        <f t="shared" ca="1" si="3"/>
        <v>23</v>
      </c>
      <c r="C62" s="23">
        <f t="shared" ca="1" si="13"/>
        <v>35</v>
      </c>
      <c r="D62" s="23">
        <f t="shared" ca="1" si="14"/>
        <v>279</v>
      </c>
      <c r="E62" s="18" t="s">
        <v>4</v>
      </c>
      <c r="F62" s="18">
        <f t="shared" si="4"/>
        <v>200</v>
      </c>
      <c r="G62" s="24">
        <f t="shared" ca="1" si="15"/>
        <v>7000</v>
      </c>
      <c r="H62" s="24">
        <f t="shared" ca="1" si="16"/>
        <v>4600</v>
      </c>
      <c r="I62" s="24">
        <f t="shared" ca="1" si="7"/>
        <v>1599.9</v>
      </c>
      <c r="J62" s="24">
        <f t="shared" ca="1" si="8"/>
        <v>465</v>
      </c>
      <c r="K62" s="17">
        <f t="shared" ca="1" si="2"/>
        <v>0</v>
      </c>
      <c r="L62" s="25">
        <f t="shared" ca="1" si="9"/>
        <v>0.22519250326892343</v>
      </c>
      <c r="M62" s="17">
        <f t="shared" ca="1" si="10"/>
        <v>1</v>
      </c>
      <c r="N62" s="17">
        <f t="shared" ca="1" si="11"/>
        <v>0</v>
      </c>
      <c r="O62" s="17">
        <f t="shared" ca="1" si="12"/>
        <v>0</v>
      </c>
    </row>
    <row r="63" spans="1:15" ht="15" customHeight="1" x14ac:dyDescent="0.25">
      <c r="A63" s="18">
        <v>21</v>
      </c>
      <c r="B63" s="23">
        <f t="shared" ca="1" si="3"/>
        <v>22</v>
      </c>
      <c r="C63" s="23">
        <f t="shared" ca="1" si="13"/>
        <v>35</v>
      </c>
      <c r="D63" s="23">
        <f t="shared" ca="1" si="14"/>
        <v>231</v>
      </c>
      <c r="E63" s="18" t="s">
        <v>4</v>
      </c>
      <c r="F63" s="18">
        <f t="shared" si="4"/>
        <v>200</v>
      </c>
      <c r="G63" s="24">
        <f t="shared" ca="1" si="15"/>
        <v>7000</v>
      </c>
      <c r="H63" s="24">
        <f t="shared" ca="1" si="16"/>
        <v>4400</v>
      </c>
      <c r="I63" s="24">
        <f t="shared" ca="1" si="7"/>
        <v>1799.9</v>
      </c>
      <c r="J63" s="24">
        <f t="shared" ca="1" si="8"/>
        <v>0</v>
      </c>
      <c r="K63" s="17">
        <f t="shared" ca="1" si="2"/>
        <v>0</v>
      </c>
      <c r="L63" s="25">
        <f t="shared" ca="1" si="9"/>
        <v>0</v>
      </c>
      <c r="M63" s="17">
        <f t="shared" ca="1" si="10"/>
        <v>1</v>
      </c>
      <c r="N63" s="17">
        <f t="shared" ca="1" si="11"/>
        <v>0</v>
      </c>
      <c r="O63" s="17">
        <f t="shared" ca="1" si="12"/>
        <v>1</v>
      </c>
    </row>
    <row r="64" spans="1:15" ht="15" customHeight="1" x14ac:dyDescent="0.25">
      <c r="A64" s="18">
        <v>22</v>
      </c>
      <c r="B64" s="23">
        <f t="shared" ca="1" si="3"/>
        <v>26</v>
      </c>
      <c r="C64" s="23">
        <f t="shared" ca="1" si="13"/>
        <v>33</v>
      </c>
      <c r="D64" s="23">
        <f t="shared" ca="1" si="14"/>
        <v>378</v>
      </c>
      <c r="E64" s="18" t="s">
        <v>4</v>
      </c>
      <c r="F64" s="18">
        <f t="shared" si="4"/>
        <v>200</v>
      </c>
      <c r="G64" s="24">
        <f t="shared" ca="1" si="15"/>
        <v>6600</v>
      </c>
      <c r="H64" s="24">
        <f t="shared" ca="1" si="16"/>
        <v>5200</v>
      </c>
      <c r="I64" s="24">
        <f t="shared" ca="1" si="7"/>
        <v>599.9</v>
      </c>
      <c r="J64" s="24">
        <f t="shared" ca="1" si="8"/>
        <v>700.00000000000011</v>
      </c>
      <c r="K64" s="17">
        <f t="shared" ca="1" si="2"/>
        <v>0</v>
      </c>
      <c r="L64" s="25">
        <f t="shared" ca="1" si="9"/>
        <v>0.53850296176628976</v>
      </c>
      <c r="M64" s="17">
        <f t="shared" ca="1" si="10"/>
        <v>0</v>
      </c>
      <c r="N64" s="17">
        <f t="shared" ca="1" si="11"/>
        <v>0</v>
      </c>
      <c r="O64" s="17">
        <f t="shared" ca="1" si="12"/>
        <v>0</v>
      </c>
    </row>
    <row r="65" spans="1:15" ht="15" customHeight="1" x14ac:dyDescent="0.25">
      <c r="A65" s="18">
        <v>23</v>
      </c>
      <c r="B65" s="23">
        <f t="shared" ca="1" si="3"/>
        <v>28</v>
      </c>
      <c r="C65" s="23">
        <f t="shared" ca="1" si="13"/>
        <v>35</v>
      </c>
      <c r="D65" s="23">
        <f t="shared" ca="1" si="14"/>
        <v>235</v>
      </c>
      <c r="E65" s="18" t="s">
        <v>4</v>
      </c>
      <c r="F65" s="18">
        <f t="shared" si="4"/>
        <v>200</v>
      </c>
      <c r="G65" s="24">
        <f t="shared" ca="1" si="15"/>
        <v>7000</v>
      </c>
      <c r="H65" s="24">
        <f t="shared" ca="1" si="16"/>
        <v>5600</v>
      </c>
      <c r="I65" s="24">
        <f t="shared" ca="1" si="7"/>
        <v>599.9</v>
      </c>
      <c r="J65" s="24">
        <f t="shared" ca="1" si="8"/>
        <v>0</v>
      </c>
      <c r="K65" s="17">
        <f t="shared" ca="1" si="2"/>
        <v>0</v>
      </c>
      <c r="L65" s="25">
        <f t="shared" ca="1" si="9"/>
        <v>0</v>
      </c>
      <c r="M65" s="17">
        <f t="shared" ca="1" si="10"/>
        <v>1</v>
      </c>
      <c r="N65" s="17">
        <f t="shared" ca="1" si="11"/>
        <v>0</v>
      </c>
      <c r="O65" s="17">
        <f t="shared" ca="1" si="12"/>
        <v>1</v>
      </c>
    </row>
    <row r="66" spans="1:15" ht="15" customHeight="1" x14ac:dyDescent="0.25">
      <c r="A66" s="18">
        <v>24</v>
      </c>
      <c r="B66" s="23">
        <f t="shared" ca="1" si="3"/>
        <v>26</v>
      </c>
      <c r="C66" s="23">
        <f t="shared" ca="1" si="13"/>
        <v>40</v>
      </c>
      <c r="D66" s="23">
        <f t="shared" ca="1" si="14"/>
        <v>237</v>
      </c>
      <c r="E66" s="18" t="s">
        <v>4</v>
      </c>
      <c r="F66" s="18">
        <f t="shared" si="4"/>
        <v>200</v>
      </c>
      <c r="G66" s="24">
        <f t="shared" ca="1" si="15"/>
        <v>8000</v>
      </c>
      <c r="H66" s="24">
        <f t="shared" ca="1" si="16"/>
        <v>5200</v>
      </c>
      <c r="I66" s="24">
        <f t="shared" ca="1" si="7"/>
        <v>1999.9</v>
      </c>
      <c r="J66" s="24">
        <f t="shared" ca="1" si="8"/>
        <v>0</v>
      </c>
      <c r="K66" s="17">
        <f t="shared" ca="1" si="2"/>
        <v>0</v>
      </c>
      <c r="L66" s="25">
        <f t="shared" ca="1" si="9"/>
        <v>0</v>
      </c>
      <c r="M66" s="17">
        <f t="shared" ca="1" si="10"/>
        <v>1</v>
      </c>
      <c r="N66" s="17">
        <f t="shared" ca="1" si="11"/>
        <v>0</v>
      </c>
      <c r="O66" s="17">
        <f t="shared" ca="1" si="12"/>
        <v>1</v>
      </c>
    </row>
    <row r="67" spans="1:15" ht="15" customHeight="1" x14ac:dyDescent="0.25">
      <c r="A67" s="18">
        <v>25</v>
      </c>
      <c r="B67" s="23">
        <f t="shared" ca="1" si="3"/>
        <v>30</v>
      </c>
      <c r="C67" s="23">
        <f t="shared" ca="1" si="13"/>
        <v>32</v>
      </c>
      <c r="D67" s="23">
        <f t="shared" ca="1" si="14"/>
        <v>314</v>
      </c>
      <c r="E67" s="18" t="s">
        <v>4</v>
      </c>
      <c r="F67" s="18">
        <f t="shared" si="4"/>
        <v>200</v>
      </c>
      <c r="G67" s="24">
        <f t="shared" ca="1" si="15"/>
        <v>6400</v>
      </c>
      <c r="H67" s="24">
        <f t="shared" ca="1" si="16"/>
        <v>6000</v>
      </c>
      <c r="I67" s="24">
        <f t="shared" ca="1" si="7"/>
        <v>-400.1</v>
      </c>
      <c r="J67" s="24">
        <f t="shared" ca="1" si="8"/>
        <v>200</v>
      </c>
      <c r="K67" s="17">
        <f t="shared" ca="1" si="2"/>
        <v>0</v>
      </c>
      <c r="L67" s="25">
        <f t="shared" ca="1" si="9"/>
        <v>0.99950024987506236</v>
      </c>
      <c r="M67" s="17">
        <f t="shared" ca="1" si="10"/>
        <v>0</v>
      </c>
      <c r="N67" s="17">
        <f t="shared" ca="1" si="11"/>
        <v>0</v>
      </c>
      <c r="O67" s="17">
        <f t="shared" ca="1" si="12"/>
        <v>0</v>
      </c>
    </row>
    <row r="68" spans="1:15" ht="15" customHeight="1" x14ac:dyDescent="0.25">
      <c r="A68" s="18">
        <v>26</v>
      </c>
      <c r="B68" s="23">
        <f t="shared" ca="1" si="3"/>
        <v>27</v>
      </c>
      <c r="C68" s="23">
        <f t="shared" ca="1" si="13"/>
        <v>31</v>
      </c>
      <c r="D68" s="23">
        <f t="shared" ca="1" si="14"/>
        <v>340</v>
      </c>
      <c r="E68" s="18" t="s">
        <v>4</v>
      </c>
      <c r="F68" s="18">
        <f t="shared" si="4"/>
        <v>200</v>
      </c>
      <c r="G68" s="24">
        <f t="shared" ca="1" si="15"/>
        <v>6200</v>
      </c>
      <c r="H68" s="24">
        <f t="shared" ca="1" si="16"/>
        <v>5400</v>
      </c>
      <c r="I68" s="24">
        <f t="shared" ca="1" si="7"/>
        <v>-0.10000000000002274</v>
      </c>
      <c r="J68" s="24">
        <f t="shared" ca="1" si="8"/>
        <v>400</v>
      </c>
      <c r="K68" s="17">
        <f t="shared" ca="1" si="2"/>
        <v>0</v>
      </c>
      <c r="L68" s="25">
        <f t="shared" ca="1" si="9"/>
        <v>1.000250062515629</v>
      </c>
      <c r="M68" s="17">
        <f t="shared" ca="1" si="10"/>
        <v>0</v>
      </c>
      <c r="N68" s="17">
        <f t="shared" ca="1" si="11"/>
        <v>0</v>
      </c>
      <c r="O68" s="17">
        <f t="shared" ca="1" si="12"/>
        <v>0</v>
      </c>
    </row>
    <row r="69" spans="1:15" ht="15" customHeight="1" x14ac:dyDescent="0.25">
      <c r="A69" s="18">
        <v>27</v>
      </c>
      <c r="B69" s="23">
        <f t="shared" ca="1" si="3"/>
        <v>23</v>
      </c>
      <c r="C69" s="23">
        <f t="shared" ca="1" si="13"/>
        <v>34</v>
      </c>
      <c r="D69" s="23">
        <f t="shared" ca="1" si="14"/>
        <v>266</v>
      </c>
      <c r="E69" s="18" t="s">
        <v>4</v>
      </c>
      <c r="F69" s="18">
        <f t="shared" si="4"/>
        <v>200</v>
      </c>
      <c r="G69" s="24">
        <f t="shared" ca="1" si="15"/>
        <v>6800</v>
      </c>
      <c r="H69" s="24">
        <f t="shared" ca="1" si="16"/>
        <v>4600</v>
      </c>
      <c r="I69" s="24">
        <f t="shared" ca="1" si="7"/>
        <v>1399.9</v>
      </c>
      <c r="J69" s="24">
        <f t="shared" ca="1" si="8"/>
        <v>0</v>
      </c>
      <c r="K69" s="17">
        <f t="shared" ca="1" si="2"/>
        <v>0</v>
      </c>
      <c r="L69" s="25">
        <f t="shared" ca="1" si="9"/>
        <v>0</v>
      </c>
      <c r="M69" s="17">
        <f t="shared" ca="1" si="10"/>
        <v>0</v>
      </c>
      <c r="N69" s="17">
        <f t="shared" ca="1" si="11"/>
        <v>0</v>
      </c>
      <c r="O69" s="17">
        <f t="shared" ca="1" si="12"/>
        <v>0</v>
      </c>
    </row>
    <row r="70" spans="1:15" ht="15" customHeight="1" x14ac:dyDescent="0.25">
      <c r="A70" s="18">
        <v>28</v>
      </c>
      <c r="B70" s="23">
        <f t="shared" ca="1" si="3"/>
        <v>21</v>
      </c>
      <c r="C70" s="23">
        <f t="shared" ca="1" si="13"/>
        <v>40</v>
      </c>
      <c r="D70" s="23">
        <f t="shared" ca="1" si="14"/>
        <v>348</v>
      </c>
      <c r="E70" s="18" t="s">
        <v>4</v>
      </c>
      <c r="F70" s="18">
        <f t="shared" si="4"/>
        <v>200</v>
      </c>
      <c r="G70" s="24">
        <f t="shared" ca="1" si="15"/>
        <v>8000</v>
      </c>
      <c r="H70" s="24">
        <f t="shared" ca="1" si="16"/>
        <v>4200</v>
      </c>
      <c r="I70" s="24">
        <f t="shared" ca="1" si="7"/>
        <v>2999.9</v>
      </c>
      <c r="J70" s="24">
        <f t="shared" ca="1" si="8"/>
        <v>1899.9999999999995</v>
      </c>
      <c r="K70" s="17">
        <f t="shared" ca="1" si="2"/>
        <v>1</v>
      </c>
      <c r="L70" s="25">
        <f t="shared" ca="1" si="9"/>
        <v>0.38776301557174631</v>
      </c>
      <c r="M70" s="17">
        <f t="shared" ca="1" si="10"/>
        <v>1</v>
      </c>
      <c r="N70" s="17">
        <f t="shared" ca="1" si="11"/>
        <v>0</v>
      </c>
      <c r="O70" s="17">
        <f t="shared" ca="1" si="12"/>
        <v>0</v>
      </c>
    </row>
    <row r="71" spans="1:15" ht="15" customHeight="1" x14ac:dyDescent="0.25">
      <c r="A71" s="18">
        <v>29</v>
      </c>
      <c r="B71" s="23">
        <f t="shared" ca="1" si="3"/>
        <v>28</v>
      </c>
      <c r="C71" s="23">
        <f t="shared" ca="1" si="13"/>
        <v>30</v>
      </c>
      <c r="D71" s="23">
        <f t="shared" ca="1" si="14"/>
        <v>343</v>
      </c>
      <c r="E71" s="18" t="s">
        <v>4</v>
      </c>
      <c r="F71" s="18">
        <f t="shared" si="4"/>
        <v>200</v>
      </c>
      <c r="G71" s="24">
        <f t="shared" ca="1" si="15"/>
        <v>6000</v>
      </c>
      <c r="H71" s="24">
        <f t="shared" ca="1" si="16"/>
        <v>5600</v>
      </c>
      <c r="I71" s="24">
        <f t="shared" ca="1" si="7"/>
        <v>-400.1</v>
      </c>
      <c r="J71" s="24">
        <f t="shared" ca="1" si="8"/>
        <v>200</v>
      </c>
      <c r="K71" s="17">
        <f t="shared" ca="1" si="2"/>
        <v>0</v>
      </c>
      <c r="L71" s="25">
        <f t="shared" ca="1" si="9"/>
        <v>0.99950024987506236</v>
      </c>
      <c r="M71" s="17">
        <f t="shared" ca="1" si="10"/>
        <v>0</v>
      </c>
      <c r="N71" s="17">
        <f t="shared" ca="1" si="11"/>
        <v>0</v>
      </c>
      <c r="O71" s="17">
        <f t="shared" ca="1" si="12"/>
        <v>0</v>
      </c>
    </row>
    <row r="72" spans="1:15" ht="15" customHeight="1" x14ac:dyDescent="0.25">
      <c r="A72" s="18">
        <v>30</v>
      </c>
      <c r="B72" s="23">
        <f t="shared" ca="1" si="3"/>
        <v>21</v>
      </c>
      <c r="C72" s="23">
        <f t="shared" ca="1" si="13"/>
        <v>40</v>
      </c>
      <c r="D72" s="23">
        <f t="shared" ca="1" si="14"/>
        <v>311</v>
      </c>
      <c r="E72" s="18" t="s">
        <v>4</v>
      </c>
      <c r="F72" s="18">
        <f t="shared" si="4"/>
        <v>200</v>
      </c>
      <c r="G72" s="24">
        <f t="shared" ca="1" si="15"/>
        <v>8000</v>
      </c>
      <c r="H72" s="24">
        <f t="shared" ca="1" si="16"/>
        <v>4200</v>
      </c>
      <c r="I72" s="24">
        <f t="shared" ca="1" si="7"/>
        <v>2999.9</v>
      </c>
      <c r="J72" s="24">
        <f t="shared" ca="1" si="8"/>
        <v>1899.9999999999995</v>
      </c>
      <c r="K72" s="17">
        <f t="shared" ca="1" si="2"/>
        <v>1</v>
      </c>
      <c r="L72" s="25">
        <f t="shared" ca="1" si="9"/>
        <v>0.38776301557174631</v>
      </c>
      <c r="M72" s="17">
        <f t="shared" ca="1" si="10"/>
        <v>1</v>
      </c>
      <c r="N72" s="17">
        <f t="shared" ca="1" si="11"/>
        <v>0</v>
      </c>
      <c r="O72" s="17">
        <f t="shared" ca="1" si="12"/>
        <v>0</v>
      </c>
    </row>
    <row r="73" spans="1:15" ht="15" customHeight="1" x14ac:dyDescent="0.25">
      <c r="A73" s="18">
        <v>31</v>
      </c>
      <c r="B73" s="23">
        <f t="shared" ca="1" si="3"/>
        <v>27</v>
      </c>
      <c r="C73" s="23">
        <f t="shared" ca="1" si="13"/>
        <v>33</v>
      </c>
      <c r="D73" s="23">
        <f t="shared" ca="1" si="14"/>
        <v>245</v>
      </c>
      <c r="E73" s="18" t="s">
        <v>4</v>
      </c>
      <c r="F73" s="18">
        <f t="shared" si="4"/>
        <v>200</v>
      </c>
      <c r="G73" s="24">
        <f t="shared" ca="1" si="15"/>
        <v>6600</v>
      </c>
      <c r="H73" s="24">
        <f t="shared" ca="1" si="16"/>
        <v>5400</v>
      </c>
      <c r="I73" s="24">
        <f t="shared" ca="1" si="7"/>
        <v>399.9</v>
      </c>
      <c r="J73" s="24">
        <f t="shared" ca="1" si="8"/>
        <v>0</v>
      </c>
      <c r="K73" s="17">
        <f t="shared" ca="1" si="2"/>
        <v>0</v>
      </c>
      <c r="L73" s="25">
        <f t="shared" ca="1" si="9"/>
        <v>0</v>
      </c>
      <c r="M73" s="17">
        <f t="shared" ca="1" si="10"/>
        <v>0</v>
      </c>
      <c r="N73" s="17">
        <f t="shared" ca="1" si="11"/>
        <v>0</v>
      </c>
      <c r="O73" s="17">
        <f t="shared" ca="1" si="12"/>
        <v>1</v>
      </c>
    </row>
    <row r="74" spans="1:15" ht="15" customHeight="1" x14ac:dyDescent="0.25">
      <c r="A74" s="18">
        <v>32</v>
      </c>
      <c r="B74" s="23">
        <f t="shared" ca="1" si="3"/>
        <v>22</v>
      </c>
      <c r="C74" s="23">
        <f t="shared" ca="1" si="13"/>
        <v>36</v>
      </c>
      <c r="D74" s="23">
        <f t="shared" ca="1" si="14"/>
        <v>284</v>
      </c>
      <c r="E74" s="18" t="s">
        <v>4</v>
      </c>
      <c r="F74" s="18">
        <f t="shared" si="4"/>
        <v>200</v>
      </c>
      <c r="G74" s="24">
        <f t="shared" ca="1" si="15"/>
        <v>7200</v>
      </c>
      <c r="H74" s="24">
        <f t="shared" ca="1" si="16"/>
        <v>4400</v>
      </c>
      <c r="I74" s="24">
        <f t="shared" ca="1" si="7"/>
        <v>1999.9</v>
      </c>
      <c r="J74" s="24">
        <f t="shared" ca="1" si="8"/>
        <v>824</v>
      </c>
      <c r="K74" s="17">
        <f t="shared" ca="1" si="2"/>
        <v>0</v>
      </c>
      <c r="L74" s="25">
        <f t="shared" ca="1" si="9"/>
        <v>0.29179503523495876</v>
      </c>
      <c r="M74" s="17">
        <f t="shared" ca="1" si="10"/>
        <v>1</v>
      </c>
      <c r="N74" s="17">
        <f t="shared" ca="1" si="11"/>
        <v>0</v>
      </c>
      <c r="O74" s="17">
        <f t="shared" ca="1" si="12"/>
        <v>0</v>
      </c>
    </row>
    <row r="75" spans="1:15" ht="15" customHeight="1" x14ac:dyDescent="0.25">
      <c r="A75" s="18">
        <v>33</v>
      </c>
      <c r="B75" s="23">
        <f t="shared" ca="1" si="3"/>
        <v>20</v>
      </c>
      <c r="C75" s="23">
        <f t="shared" ca="1" si="13"/>
        <v>34</v>
      </c>
      <c r="D75" s="23">
        <f t="shared" ca="1" si="14"/>
        <v>333</v>
      </c>
      <c r="E75" s="18" t="s">
        <v>4</v>
      </c>
      <c r="F75" s="18">
        <f t="shared" si="4"/>
        <v>200</v>
      </c>
      <c r="G75" s="24">
        <f t="shared" ca="1" si="15"/>
        <v>6800</v>
      </c>
      <c r="H75" s="24">
        <f t="shared" ca="1" si="16"/>
        <v>4000</v>
      </c>
      <c r="I75" s="24">
        <f t="shared" ca="1" si="7"/>
        <v>1999.9</v>
      </c>
      <c r="J75" s="24">
        <f t="shared" ca="1" si="8"/>
        <v>1400</v>
      </c>
      <c r="K75" s="17">
        <f t="shared" ca="1" si="2"/>
        <v>1</v>
      </c>
      <c r="L75" s="25">
        <f t="shared" ca="1" si="9"/>
        <v>0.41177681696520485</v>
      </c>
      <c r="M75" s="17">
        <f t="shared" ca="1" si="10"/>
        <v>0</v>
      </c>
      <c r="N75" s="17">
        <f t="shared" ca="1" si="11"/>
        <v>0</v>
      </c>
      <c r="O75" s="17">
        <f t="shared" ca="1" si="12"/>
        <v>0</v>
      </c>
    </row>
    <row r="76" spans="1:15" ht="15" customHeight="1" x14ac:dyDescent="0.25">
      <c r="A76" s="18">
        <v>34</v>
      </c>
      <c r="B76" s="23">
        <f t="shared" ca="1" si="3"/>
        <v>29</v>
      </c>
      <c r="C76" s="23">
        <f t="shared" ca="1" si="13"/>
        <v>33</v>
      </c>
      <c r="D76" s="23">
        <f t="shared" ca="1" si="14"/>
        <v>249</v>
      </c>
      <c r="E76" s="18" t="s">
        <v>4</v>
      </c>
      <c r="F76" s="18">
        <f t="shared" si="4"/>
        <v>200</v>
      </c>
      <c r="G76" s="24">
        <f t="shared" ca="1" si="15"/>
        <v>6600</v>
      </c>
      <c r="H76" s="24">
        <f t="shared" ca="1" si="16"/>
        <v>5800</v>
      </c>
      <c r="I76" s="24">
        <f t="shared" ca="1" si="7"/>
        <v>-0.10000000000002274</v>
      </c>
      <c r="J76" s="24">
        <f t="shared" ca="1" si="8"/>
        <v>0</v>
      </c>
      <c r="K76" s="17">
        <f t="shared" ca="1" si="2"/>
        <v>0</v>
      </c>
      <c r="L76" s="25">
        <f t="shared" ca="1" si="9"/>
        <v>0</v>
      </c>
      <c r="M76" s="17">
        <f t="shared" ca="1" si="10"/>
        <v>0</v>
      </c>
      <c r="N76" s="17">
        <f t="shared" ca="1" si="11"/>
        <v>0</v>
      </c>
      <c r="O76" s="17">
        <f t="shared" ca="1" si="12"/>
        <v>1</v>
      </c>
    </row>
    <row r="77" spans="1:15" ht="15" customHeight="1" x14ac:dyDescent="0.25">
      <c r="A77" s="18">
        <v>35</v>
      </c>
      <c r="B77" s="23">
        <f t="shared" ca="1" si="3"/>
        <v>25</v>
      </c>
      <c r="C77" s="23">
        <f t="shared" ca="1" si="13"/>
        <v>38</v>
      </c>
      <c r="D77" s="23">
        <f t="shared" ca="1" si="14"/>
        <v>233</v>
      </c>
      <c r="E77" s="18" t="s">
        <v>4</v>
      </c>
      <c r="F77" s="18">
        <f t="shared" si="4"/>
        <v>200</v>
      </c>
      <c r="G77" s="24">
        <f t="shared" ca="1" si="15"/>
        <v>7600</v>
      </c>
      <c r="H77" s="24">
        <f t="shared" ca="1" si="16"/>
        <v>5000</v>
      </c>
      <c r="I77" s="24">
        <f t="shared" ca="1" si="7"/>
        <v>1799.9</v>
      </c>
      <c r="J77" s="24">
        <f t="shared" ca="1" si="8"/>
        <v>0</v>
      </c>
      <c r="K77" s="17">
        <f t="shared" ca="1" si="2"/>
        <v>0</v>
      </c>
      <c r="L77" s="25">
        <f t="shared" ca="1" si="9"/>
        <v>0</v>
      </c>
      <c r="M77" s="17">
        <f t="shared" ca="1" si="10"/>
        <v>1</v>
      </c>
      <c r="N77" s="17">
        <f t="shared" ca="1" si="11"/>
        <v>0</v>
      </c>
      <c r="O77" s="17">
        <f t="shared" ca="1" si="12"/>
        <v>1</v>
      </c>
    </row>
    <row r="78" spans="1:15" ht="15" customHeight="1" x14ac:dyDescent="0.25">
      <c r="A78" s="18">
        <v>36</v>
      </c>
      <c r="B78" s="23">
        <f t="shared" ca="1" si="3"/>
        <v>24</v>
      </c>
      <c r="C78" s="23">
        <f t="shared" ca="1" si="13"/>
        <v>30</v>
      </c>
      <c r="D78" s="23">
        <f t="shared" ca="1" si="14"/>
        <v>277</v>
      </c>
      <c r="E78" s="18" t="s">
        <v>4</v>
      </c>
      <c r="F78" s="18">
        <f t="shared" si="4"/>
        <v>200</v>
      </c>
      <c r="G78" s="24">
        <f t="shared" ca="1" si="15"/>
        <v>6000</v>
      </c>
      <c r="H78" s="24">
        <f t="shared" ca="1" si="16"/>
        <v>4800</v>
      </c>
      <c r="I78" s="24">
        <f t="shared" ca="1" si="7"/>
        <v>399.9</v>
      </c>
      <c r="J78" s="24">
        <f t="shared" ca="1" si="8"/>
        <v>0</v>
      </c>
      <c r="K78" s="17">
        <f t="shared" ca="1" si="2"/>
        <v>0</v>
      </c>
      <c r="L78" s="25">
        <f t="shared" ca="1" si="9"/>
        <v>0</v>
      </c>
      <c r="M78" s="17">
        <f t="shared" ca="1" si="10"/>
        <v>0</v>
      </c>
      <c r="N78" s="17">
        <f t="shared" ca="1" si="11"/>
        <v>0</v>
      </c>
      <c r="O78" s="17">
        <f t="shared" ca="1" si="12"/>
        <v>0</v>
      </c>
    </row>
    <row r="79" spans="1:15" ht="15" customHeight="1" x14ac:dyDescent="0.25">
      <c r="A79" s="18">
        <v>37</v>
      </c>
      <c r="B79" s="23">
        <f t="shared" ca="1" si="3"/>
        <v>26</v>
      </c>
      <c r="C79" s="23">
        <f t="shared" ca="1" si="13"/>
        <v>30</v>
      </c>
      <c r="D79" s="23">
        <f t="shared" ca="1" si="14"/>
        <v>200</v>
      </c>
      <c r="E79" s="18" t="s">
        <v>4</v>
      </c>
      <c r="F79" s="18">
        <f t="shared" si="4"/>
        <v>200</v>
      </c>
      <c r="G79" s="24">
        <f t="shared" ca="1" si="15"/>
        <v>6000</v>
      </c>
      <c r="H79" s="24">
        <f t="shared" ca="1" si="16"/>
        <v>5200</v>
      </c>
      <c r="I79" s="24">
        <f t="shared" ca="1" si="7"/>
        <v>-0.10000000000002274</v>
      </c>
      <c r="J79" s="24">
        <f t="shared" ca="1" si="8"/>
        <v>0</v>
      </c>
      <c r="K79" s="17">
        <f t="shared" ca="1" si="2"/>
        <v>0</v>
      </c>
      <c r="L79" s="25">
        <f t="shared" ca="1" si="9"/>
        <v>0</v>
      </c>
      <c r="M79" s="17">
        <f t="shared" ca="1" si="10"/>
        <v>0</v>
      </c>
      <c r="N79" s="17">
        <f t="shared" ca="1" si="11"/>
        <v>0</v>
      </c>
      <c r="O79" s="17">
        <f t="shared" ca="1" si="12"/>
        <v>1</v>
      </c>
    </row>
    <row r="80" spans="1:15" ht="15" customHeight="1" x14ac:dyDescent="0.25">
      <c r="A80" s="18">
        <v>38</v>
      </c>
      <c r="B80" s="23">
        <f t="shared" ca="1" si="3"/>
        <v>29</v>
      </c>
      <c r="C80" s="23">
        <f t="shared" ca="1" si="13"/>
        <v>36</v>
      </c>
      <c r="D80" s="23">
        <f t="shared" ca="1" si="14"/>
        <v>289</v>
      </c>
      <c r="E80" s="18" t="s">
        <v>4</v>
      </c>
      <c r="F80" s="18">
        <f t="shared" si="4"/>
        <v>200</v>
      </c>
      <c r="G80" s="24">
        <f t="shared" ca="1" si="15"/>
        <v>7200</v>
      </c>
      <c r="H80" s="24">
        <f t="shared" ca="1" si="16"/>
        <v>5800</v>
      </c>
      <c r="I80" s="24">
        <f t="shared" ca="1" si="7"/>
        <v>599.9</v>
      </c>
      <c r="J80" s="24">
        <f t="shared" ca="1" si="8"/>
        <v>304</v>
      </c>
      <c r="K80" s="17">
        <f t="shared" ca="1" si="2"/>
        <v>0</v>
      </c>
      <c r="L80" s="25">
        <f t="shared" ca="1" si="9"/>
        <v>0.33632038942360881</v>
      </c>
      <c r="M80" s="17">
        <f t="shared" ca="1" si="10"/>
        <v>0</v>
      </c>
      <c r="N80" s="17">
        <f t="shared" ca="1" si="11"/>
        <v>0</v>
      </c>
      <c r="O80" s="17">
        <f t="shared" ca="1" si="12"/>
        <v>0</v>
      </c>
    </row>
    <row r="81" spans="1:15" ht="15" customHeight="1" x14ac:dyDescent="0.25">
      <c r="A81" s="18">
        <v>39</v>
      </c>
      <c r="B81" s="23">
        <f t="shared" ca="1" si="3"/>
        <v>30</v>
      </c>
      <c r="C81" s="23">
        <f t="shared" ca="1" si="13"/>
        <v>40</v>
      </c>
      <c r="D81" s="23">
        <f t="shared" ca="1" si="14"/>
        <v>357</v>
      </c>
      <c r="E81" s="18" t="s">
        <v>4</v>
      </c>
      <c r="F81" s="18">
        <f t="shared" si="4"/>
        <v>200</v>
      </c>
      <c r="G81" s="24">
        <f t="shared" ca="1" si="15"/>
        <v>8000</v>
      </c>
      <c r="H81" s="24">
        <f t="shared" ca="1" si="16"/>
        <v>6000</v>
      </c>
      <c r="I81" s="24">
        <f t="shared" ca="1" si="7"/>
        <v>1199.9000000000001</v>
      </c>
      <c r="J81" s="24">
        <f t="shared" ca="1" si="8"/>
        <v>1000</v>
      </c>
      <c r="K81" s="17">
        <f t="shared" ca="1" si="2"/>
        <v>1</v>
      </c>
      <c r="L81" s="25">
        <f t="shared" ca="1" si="9"/>
        <v>0.45456611664166552</v>
      </c>
      <c r="M81" s="17">
        <f t="shared" ca="1" si="10"/>
        <v>0</v>
      </c>
      <c r="N81" s="17">
        <f t="shared" ca="1" si="11"/>
        <v>0</v>
      </c>
      <c r="O81" s="17">
        <f t="shared" ca="1" si="12"/>
        <v>0</v>
      </c>
    </row>
    <row r="82" spans="1:15" ht="15" customHeight="1" x14ac:dyDescent="0.25">
      <c r="A82" s="18">
        <v>40</v>
      </c>
      <c r="B82" s="23">
        <f t="shared" ca="1" si="3"/>
        <v>20</v>
      </c>
      <c r="C82" s="23">
        <f t="shared" ca="1" si="13"/>
        <v>39</v>
      </c>
      <c r="D82" s="23">
        <f t="shared" ca="1" si="14"/>
        <v>371</v>
      </c>
      <c r="E82" s="18" t="s">
        <v>4</v>
      </c>
      <c r="F82" s="18">
        <f t="shared" si="4"/>
        <v>200</v>
      </c>
      <c r="G82" s="24">
        <f t="shared" ca="1" si="15"/>
        <v>7800</v>
      </c>
      <c r="H82" s="24">
        <f t="shared" ca="1" si="16"/>
        <v>4000</v>
      </c>
      <c r="I82" s="24">
        <f t="shared" ca="1" si="7"/>
        <v>2999.9</v>
      </c>
      <c r="J82" s="24">
        <f t="shared" ca="1" si="8"/>
        <v>2668.9999999999995</v>
      </c>
      <c r="K82" s="17">
        <f t="shared" ca="1" si="2"/>
        <v>1</v>
      </c>
      <c r="L82" s="25">
        <f t="shared" ca="1" si="9"/>
        <v>0.47081444371924003</v>
      </c>
      <c r="M82" s="17">
        <f t="shared" ca="1" si="10"/>
        <v>1</v>
      </c>
      <c r="N82" s="17">
        <f t="shared" ca="1" si="11"/>
        <v>1</v>
      </c>
      <c r="O82" s="17">
        <f t="shared" ca="1" si="12"/>
        <v>0</v>
      </c>
    </row>
    <row r="83" spans="1:15" ht="15" customHeight="1" x14ac:dyDescent="0.25">
      <c r="A83" s="18">
        <v>41</v>
      </c>
      <c r="B83" s="23">
        <f t="shared" ca="1" si="3"/>
        <v>29</v>
      </c>
      <c r="C83" s="23">
        <f t="shared" ca="1" si="13"/>
        <v>37</v>
      </c>
      <c r="D83" s="23">
        <f t="shared" ca="1" si="14"/>
        <v>317</v>
      </c>
      <c r="E83" s="18" t="s">
        <v>4</v>
      </c>
      <c r="F83" s="18">
        <f t="shared" si="4"/>
        <v>200</v>
      </c>
      <c r="G83" s="24">
        <f t="shared" ca="1" si="15"/>
        <v>7400</v>
      </c>
      <c r="H83" s="24">
        <f t="shared" ca="1" si="16"/>
        <v>5800</v>
      </c>
      <c r="I83" s="24">
        <f t="shared" ca="1" si="7"/>
        <v>799.9</v>
      </c>
      <c r="J83" s="24">
        <f t="shared" ca="1" si="8"/>
        <v>800.00000000000011</v>
      </c>
      <c r="K83" s="17">
        <f t="shared" ca="1" si="2"/>
        <v>0</v>
      </c>
      <c r="L83" s="25">
        <f t="shared" ca="1" si="9"/>
        <v>0.50003125195324716</v>
      </c>
      <c r="M83" s="17">
        <f t="shared" ca="1" si="10"/>
        <v>0</v>
      </c>
      <c r="N83" s="17">
        <f t="shared" ca="1" si="11"/>
        <v>0</v>
      </c>
      <c r="O83" s="17">
        <f t="shared" ca="1" si="12"/>
        <v>0</v>
      </c>
    </row>
    <row r="84" spans="1:15" ht="15" customHeight="1" x14ac:dyDescent="0.25">
      <c r="A84" s="18">
        <v>42</v>
      </c>
      <c r="B84" s="23">
        <f t="shared" ca="1" si="3"/>
        <v>27</v>
      </c>
      <c r="C84" s="23">
        <f t="shared" ca="1" si="13"/>
        <v>40</v>
      </c>
      <c r="D84" s="23">
        <f t="shared" ca="1" si="14"/>
        <v>249</v>
      </c>
      <c r="E84" s="18" t="s">
        <v>4</v>
      </c>
      <c r="F84" s="18">
        <f t="shared" si="4"/>
        <v>200</v>
      </c>
      <c r="G84" s="24">
        <f t="shared" ca="1" si="15"/>
        <v>8000</v>
      </c>
      <c r="H84" s="24">
        <f t="shared" ca="1" si="16"/>
        <v>5400</v>
      </c>
      <c r="I84" s="24">
        <f t="shared" ca="1" si="7"/>
        <v>1799.9</v>
      </c>
      <c r="J84" s="24">
        <f t="shared" ca="1" si="8"/>
        <v>0</v>
      </c>
      <c r="K84" s="17">
        <f t="shared" ca="1" si="2"/>
        <v>0</v>
      </c>
      <c r="L84" s="25">
        <f t="shared" ca="1" si="9"/>
        <v>0</v>
      </c>
      <c r="M84" s="17">
        <f t="shared" ca="1" si="10"/>
        <v>0</v>
      </c>
      <c r="N84" s="17">
        <f t="shared" ca="1" si="11"/>
        <v>0</v>
      </c>
      <c r="O84" s="17">
        <f t="shared" ca="1" si="12"/>
        <v>1</v>
      </c>
    </row>
    <row r="85" spans="1:15" ht="15" customHeight="1" x14ac:dyDescent="0.25">
      <c r="A85" s="18">
        <v>43</v>
      </c>
      <c r="B85" s="23">
        <f t="shared" ca="1" si="3"/>
        <v>21</v>
      </c>
      <c r="C85" s="23">
        <f t="shared" ca="1" si="13"/>
        <v>38</v>
      </c>
      <c r="D85" s="23">
        <f t="shared" ca="1" si="14"/>
        <v>392</v>
      </c>
      <c r="E85" s="18" t="s">
        <v>4</v>
      </c>
      <c r="F85" s="18">
        <f t="shared" si="4"/>
        <v>200</v>
      </c>
      <c r="G85" s="24">
        <f t="shared" ca="1" si="15"/>
        <v>7600</v>
      </c>
      <c r="H85" s="24">
        <f t="shared" ca="1" si="16"/>
        <v>4200</v>
      </c>
      <c r="I85" s="24">
        <f t="shared" ca="1" si="7"/>
        <v>2599.9</v>
      </c>
      <c r="J85" s="24">
        <f t="shared" ca="1" si="8"/>
        <v>3095.9999999999995</v>
      </c>
      <c r="K85" s="17">
        <f t="shared" ca="1" si="2"/>
        <v>1</v>
      </c>
      <c r="L85" s="25">
        <f t="shared" ca="1" si="9"/>
        <v>0.54354886848434836</v>
      </c>
      <c r="M85" s="17">
        <f t="shared" ca="1" si="10"/>
        <v>1</v>
      </c>
      <c r="N85" s="17">
        <f t="shared" ca="1" si="11"/>
        <v>1</v>
      </c>
      <c r="O85" s="17">
        <f t="shared" ca="1" si="12"/>
        <v>0</v>
      </c>
    </row>
    <row r="86" spans="1:15" ht="15" customHeight="1" x14ac:dyDescent="0.25">
      <c r="A86" s="18">
        <v>44</v>
      </c>
      <c r="B86" s="23">
        <f t="shared" ca="1" si="3"/>
        <v>22</v>
      </c>
      <c r="C86" s="23">
        <f t="shared" ca="1" si="13"/>
        <v>35</v>
      </c>
      <c r="D86" s="23">
        <f t="shared" ca="1" si="14"/>
        <v>306</v>
      </c>
      <c r="E86" s="18" t="s">
        <v>4</v>
      </c>
      <c r="F86" s="18">
        <f t="shared" si="4"/>
        <v>200</v>
      </c>
      <c r="G86" s="24">
        <f t="shared" ca="1" si="15"/>
        <v>7000</v>
      </c>
      <c r="H86" s="24">
        <f t="shared" ca="1" si="16"/>
        <v>4400</v>
      </c>
      <c r="I86" s="24">
        <f t="shared" ca="1" si="7"/>
        <v>1799.9</v>
      </c>
      <c r="J86" s="24">
        <f t="shared" ca="1" si="8"/>
        <v>1300</v>
      </c>
      <c r="K86" s="17">
        <f t="shared" ca="1" si="2"/>
        <v>1</v>
      </c>
      <c r="L86" s="25">
        <f t="shared" ca="1" si="9"/>
        <v>0.41936836672150712</v>
      </c>
      <c r="M86" s="17">
        <f t="shared" ca="1" si="10"/>
        <v>0</v>
      </c>
      <c r="N86" s="17">
        <f t="shared" ca="1" si="11"/>
        <v>0</v>
      </c>
      <c r="O86" s="17">
        <f t="shared" ca="1" si="12"/>
        <v>0</v>
      </c>
    </row>
    <row r="87" spans="1:15" ht="15" customHeight="1" x14ac:dyDescent="0.25">
      <c r="A87" s="18">
        <v>45</v>
      </c>
      <c r="B87" s="23">
        <f t="shared" ca="1" si="3"/>
        <v>29</v>
      </c>
      <c r="C87" s="23">
        <f t="shared" ca="1" si="13"/>
        <v>32</v>
      </c>
      <c r="D87" s="23">
        <f t="shared" ca="1" si="14"/>
        <v>315</v>
      </c>
      <c r="E87" s="18" t="s">
        <v>4</v>
      </c>
      <c r="F87" s="18">
        <f t="shared" si="4"/>
        <v>200</v>
      </c>
      <c r="G87" s="24">
        <f t="shared" ca="1" si="15"/>
        <v>6400</v>
      </c>
      <c r="H87" s="24">
        <f t="shared" ca="1" si="16"/>
        <v>5800</v>
      </c>
      <c r="I87" s="24">
        <f t="shared" ca="1" si="7"/>
        <v>-200.10000000000002</v>
      </c>
      <c r="J87" s="24">
        <f t="shared" ca="1" si="8"/>
        <v>300</v>
      </c>
      <c r="K87" s="17">
        <f t="shared" ca="1" si="2"/>
        <v>0</v>
      </c>
      <c r="L87" s="25">
        <f t="shared" ca="1" si="9"/>
        <v>3.0030030030030037</v>
      </c>
      <c r="M87" s="17">
        <f t="shared" ca="1" si="10"/>
        <v>0</v>
      </c>
      <c r="N87" s="17">
        <f t="shared" ca="1" si="11"/>
        <v>0</v>
      </c>
      <c r="O87" s="17">
        <f t="shared" ca="1" si="12"/>
        <v>0</v>
      </c>
    </row>
    <row r="88" spans="1:15" ht="15" customHeight="1" x14ac:dyDescent="0.25">
      <c r="A88" s="18">
        <v>46</v>
      </c>
      <c r="B88" s="23">
        <f t="shared" ca="1" si="3"/>
        <v>27</v>
      </c>
      <c r="C88" s="23">
        <f t="shared" ca="1" si="13"/>
        <v>39</v>
      </c>
      <c r="D88" s="23">
        <f t="shared" ca="1" si="14"/>
        <v>289</v>
      </c>
      <c r="E88" s="18" t="s">
        <v>4</v>
      </c>
      <c r="F88" s="18">
        <f t="shared" si="4"/>
        <v>200</v>
      </c>
      <c r="G88" s="24">
        <f t="shared" ca="1" si="15"/>
        <v>7800</v>
      </c>
      <c r="H88" s="24">
        <f t="shared" ca="1" si="16"/>
        <v>5400</v>
      </c>
      <c r="I88" s="24">
        <f t="shared" ca="1" si="7"/>
        <v>1599.9</v>
      </c>
      <c r="J88" s="24">
        <f t="shared" ca="1" si="8"/>
        <v>771</v>
      </c>
      <c r="K88" s="17">
        <f t="shared" ca="1" si="2"/>
        <v>0</v>
      </c>
      <c r="L88" s="25">
        <f t="shared" ca="1" si="9"/>
        <v>0.32519296469695053</v>
      </c>
      <c r="M88" s="17">
        <f t="shared" ca="1" si="10"/>
        <v>0</v>
      </c>
      <c r="N88" s="17">
        <f t="shared" ca="1" si="11"/>
        <v>0</v>
      </c>
      <c r="O88" s="17">
        <f t="shared" ca="1" si="12"/>
        <v>0</v>
      </c>
    </row>
    <row r="89" spans="1:15" ht="15" customHeight="1" x14ac:dyDescent="0.25">
      <c r="A89" s="18">
        <v>47</v>
      </c>
      <c r="B89" s="23">
        <f t="shared" ca="1" si="3"/>
        <v>20</v>
      </c>
      <c r="C89" s="23">
        <f t="shared" ca="1" si="13"/>
        <v>40</v>
      </c>
      <c r="D89" s="23">
        <f t="shared" ca="1" si="14"/>
        <v>250</v>
      </c>
      <c r="E89" s="18" t="s">
        <v>4</v>
      </c>
      <c r="F89" s="18">
        <f t="shared" si="4"/>
        <v>200</v>
      </c>
      <c r="G89" s="24">
        <f t="shared" ca="1" si="15"/>
        <v>8000</v>
      </c>
      <c r="H89" s="24">
        <f t="shared" ca="1" si="16"/>
        <v>4000</v>
      </c>
      <c r="I89" s="24">
        <f t="shared" ca="1" si="7"/>
        <v>3199.9</v>
      </c>
      <c r="J89" s="24">
        <f t="shared" ca="1" si="8"/>
        <v>0</v>
      </c>
      <c r="K89" s="17">
        <f t="shared" ca="1" si="2"/>
        <v>0</v>
      </c>
      <c r="L89" s="25">
        <f t="shared" ca="1" si="9"/>
        <v>0</v>
      </c>
      <c r="M89" s="17">
        <f t="shared" ca="1" si="10"/>
        <v>0</v>
      </c>
      <c r="N89" s="17">
        <f t="shared" ca="1" si="11"/>
        <v>0</v>
      </c>
      <c r="O89" s="17">
        <f t="shared" ca="1" si="12"/>
        <v>1</v>
      </c>
    </row>
    <row r="90" spans="1:15" ht="15" customHeight="1" x14ac:dyDescent="0.25">
      <c r="A90" s="18">
        <v>48</v>
      </c>
      <c r="B90" s="23">
        <f t="shared" ca="1" si="3"/>
        <v>28</v>
      </c>
      <c r="C90" s="23">
        <f t="shared" ca="1" si="13"/>
        <v>38</v>
      </c>
      <c r="D90" s="23">
        <f t="shared" ca="1" si="14"/>
        <v>231</v>
      </c>
      <c r="E90" s="18" t="s">
        <v>4</v>
      </c>
      <c r="F90" s="18">
        <f t="shared" si="4"/>
        <v>200</v>
      </c>
      <c r="G90" s="24">
        <f t="shared" ca="1" si="15"/>
        <v>7600</v>
      </c>
      <c r="H90" s="24">
        <f t="shared" ca="1" si="16"/>
        <v>5600</v>
      </c>
      <c r="I90" s="24">
        <f t="shared" ca="1" si="7"/>
        <v>1199.9000000000001</v>
      </c>
      <c r="J90" s="24">
        <f t="shared" ca="1" si="8"/>
        <v>0</v>
      </c>
      <c r="K90" s="17">
        <f t="shared" ca="1" si="2"/>
        <v>0</v>
      </c>
      <c r="L90" s="25">
        <f t="shared" ca="1" si="9"/>
        <v>0</v>
      </c>
      <c r="M90" s="17">
        <f t="shared" ca="1" si="10"/>
        <v>0</v>
      </c>
      <c r="N90" s="17">
        <f t="shared" ca="1" si="11"/>
        <v>0</v>
      </c>
      <c r="O90" s="17">
        <f t="shared" ca="1" si="12"/>
        <v>1</v>
      </c>
    </row>
    <row r="91" spans="1:15" ht="15" customHeight="1" x14ac:dyDescent="0.25">
      <c r="A91" s="18">
        <v>49</v>
      </c>
      <c r="B91" s="23">
        <f t="shared" ca="1" si="3"/>
        <v>28</v>
      </c>
      <c r="C91" s="23">
        <f t="shared" ca="1" si="13"/>
        <v>33</v>
      </c>
      <c r="D91" s="23">
        <f t="shared" ca="1" si="14"/>
        <v>362</v>
      </c>
      <c r="E91" s="18" t="s">
        <v>4</v>
      </c>
      <c r="F91" s="18">
        <f t="shared" si="4"/>
        <v>200</v>
      </c>
      <c r="G91" s="24">
        <f t="shared" ca="1" si="15"/>
        <v>6600</v>
      </c>
      <c r="H91" s="24">
        <f t="shared" ca="1" si="16"/>
        <v>5600</v>
      </c>
      <c r="I91" s="24">
        <f t="shared" ca="1" si="7"/>
        <v>199.89999999999998</v>
      </c>
      <c r="J91" s="24">
        <f t="shared" ca="1" si="8"/>
        <v>500</v>
      </c>
      <c r="K91" s="17">
        <f t="shared" ca="1" si="2"/>
        <v>0</v>
      </c>
      <c r="L91" s="25">
        <f t="shared" ca="1" si="9"/>
        <v>0.71438776968138307</v>
      </c>
      <c r="M91" s="17">
        <f t="shared" ca="1" si="10"/>
        <v>0</v>
      </c>
      <c r="N91" s="17">
        <f t="shared" ca="1" si="11"/>
        <v>0</v>
      </c>
      <c r="O91" s="17">
        <f t="shared" ca="1" si="12"/>
        <v>0</v>
      </c>
    </row>
    <row r="92" spans="1:15" ht="15" customHeight="1" x14ac:dyDescent="0.25">
      <c r="A92" s="18">
        <v>50</v>
      </c>
      <c r="B92" s="23">
        <f t="shared" ca="1" si="3"/>
        <v>20</v>
      </c>
      <c r="C92" s="23">
        <f t="shared" ca="1" si="13"/>
        <v>33</v>
      </c>
      <c r="D92" s="23">
        <f t="shared" ca="1" si="14"/>
        <v>318</v>
      </c>
      <c r="E92" s="18" t="s">
        <v>4</v>
      </c>
      <c r="F92" s="18">
        <f t="shared" si="4"/>
        <v>200</v>
      </c>
      <c r="G92" s="24">
        <f t="shared" ca="1" si="15"/>
        <v>6600</v>
      </c>
      <c r="H92" s="24">
        <f t="shared" ca="1" si="16"/>
        <v>4000</v>
      </c>
      <c r="I92" s="24">
        <f t="shared" ca="1" si="7"/>
        <v>1799.9</v>
      </c>
      <c r="J92" s="24">
        <f t="shared" ca="1" si="8"/>
        <v>1300</v>
      </c>
      <c r="K92" s="17">
        <f t="shared" ca="1" si="2"/>
        <v>1</v>
      </c>
      <c r="L92" s="25">
        <f t="shared" ca="1" si="9"/>
        <v>0.41936836672150712</v>
      </c>
      <c r="M92" s="17">
        <f t="shared" ca="1" si="10"/>
        <v>0</v>
      </c>
      <c r="N92" s="17">
        <f t="shared" ca="1" si="11"/>
        <v>0</v>
      </c>
      <c r="O92" s="17">
        <f t="shared" ca="1" si="12"/>
        <v>0</v>
      </c>
    </row>
    <row r="93" spans="1:15" ht="15" customHeight="1" x14ac:dyDescent="0.25">
      <c r="A93" s="18">
        <v>51</v>
      </c>
      <c r="B93" s="23">
        <f t="shared" ca="1" si="3"/>
        <v>26</v>
      </c>
      <c r="C93" s="23">
        <f t="shared" ca="1" si="13"/>
        <v>33</v>
      </c>
      <c r="D93" s="23">
        <f t="shared" ca="1" si="14"/>
        <v>354</v>
      </c>
      <c r="E93" s="18" t="s">
        <v>4</v>
      </c>
      <c r="F93" s="18">
        <f t="shared" si="4"/>
        <v>200</v>
      </c>
      <c r="G93" s="24">
        <f t="shared" ca="1" si="15"/>
        <v>6600</v>
      </c>
      <c r="H93" s="24">
        <f t="shared" ca="1" si="16"/>
        <v>5200</v>
      </c>
      <c r="I93" s="24">
        <f t="shared" ca="1" si="7"/>
        <v>599.9</v>
      </c>
      <c r="J93" s="24">
        <f t="shared" ca="1" si="8"/>
        <v>700.00000000000011</v>
      </c>
      <c r="K93" s="17">
        <f t="shared" ca="1" si="2"/>
        <v>0</v>
      </c>
      <c r="L93" s="25">
        <f t="shared" ca="1" si="9"/>
        <v>0.53850296176628976</v>
      </c>
      <c r="M93" s="17">
        <f t="shared" ca="1" si="10"/>
        <v>0</v>
      </c>
      <c r="N93" s="17">
        <f t="shared" ca="1" si="11"/>
        <v>0</v>
      </c>
      <c r="O93" s="17">
        <f t="shared" ca="1" si="12"/>
        <v>0</v>
      </c>
    </row>
    <row r="94" spans="1:15" ht="15" customHeight="1" x14ac:dyDescent="0.25">
      <c r="A94" s="18">
        <v>52</v>
      </c>
      <c r="B94" s="23">
        <f t="shared" ca="1" si="3"/>
        <v>21</v>
      </c>
      <c r="C94" s="23">
        <f t="shared" ca="1" si="13"/>
        <v>38</v>
      </c>
      <c r="D94" s="23">
        <f t="shared" ca="1" si="14"/>
        <v>243</v>
      </c>
      <c r="E94" s="18" t="s">
        <v>4</v>
      </c>
      <c r="F94" s="18">
        <f t="shared" si="4"/>
        <v>200</v>
      </c>
      <c r="G94" s="24">
        <f t="shared" ca="1" si="15"/>
        <v>7600</v>
      </c>
      <c r="H94" s="24">
        <f t="shared" ca="1" si="16"/>
        <v>4200</v>
      </c>
      <c r="I94" s="24">
        <f t="shared" ca="1" si="7"/>
        <v>2599.9</v>
      </c>
      <c r="J94" s="24">
        <f t="shared" ca="1" si="8"/>
        <v>0</v>
      </c>
      <c r="K94" s="17">
        <f t="shared" ca="1" si="2"/>
        <v>0</v>
      </c>
      <c r="L94" s="25">
        <f t="shared" ca="1" si="9"/>
        <v>0</v>
      </c>
      <c r="M94" s="17">
        <f t="shared" ca="1" si="10"/>
        <v>1</v>
      </c>
      <c r="N94" s="17">
        <f t="shared" ca="1" si="11"/>
        <v>0</v>
      </c>
      <c r="O94" s="17">
        <f t="shared" ca="1" si="12"/>
        <v>1</v>
      </c>
    </row>
    <row r="95" spans="1:15" ht="15" customHeight="1" x14ac:dyDescent="0.25">
      <c r="A95" s="18">
        <v>53</v>
      </c>
      <c r="B95" s="23">
        <f t="shared" ca="1" si="3"/>
        <v>30</v>
      </c>
      <c r="C95" s="23">
        <f t="shared" ca="1" si="13"/>
        <v>32</v>
      </c>
      <c r="D95" s="23">
        <f t="shared" ca="1" si="14"/>
        <v>385</v>
      </c>
      <c r="E95" s="18" t="s">
        <v>4</v>
      </c>
      <c r="F95" s="18">
        <f t="shared" si="4"/>
        <v>200</v>
      </c>
      <c r="G95" s="24">
        <f t="shared" ca="1" si="15"/>
        <v>6400</v>
      </c>
      <c r="H95" s="24">
        <f t="shared" ca="1" si="16"/>
        <v>6000</v>
      </c>
      <c r="I95" s="24">
        <f t="shared" ca="1" si="7"/>
        <v>-400.1</v>
      </c>
      <c r="J95" s="24">
        <f t="shared" ca="1" si="8"/>
        <v>200</v>
      </c>
      <c r="K95" s="17">
        <f t="shared" ca="1" si="2"/>
        <v>0</v>
      </c>
      <c r="L95" s="25">
        <f t="shared" ca="1" si="9"/>
        <v>0.99950024987506236</v>
      </c>
      <c r="M95" s="17">
        <f t="shared" ca="1" si="10"/>
        <v>0</v>
      </c>
      <c r="N95" s="17">
        <f t="shared" ca="1" si="11"/>
        <v>0</v>
      </c>
      <c r="O95" s="17">
        <f t="shared" ca="1" si="12"/>
        <v>0</v>
      </c>
    </row>
    <row r="96" spans="1:15" ht="15" customHeight="1" x14ac:dyDescent="0.25">
      <c r="A96" s="18">
        <v>54</v>
      </c>
      <c r="B96" s="23">
        <f t="shared" ca="1" si="3"/>
        <v>23</v>
      </c>
      <c r="C96" s="23">
        <f t="shared" ca="1" si="13"/>
        <v>34</v>
      </c>
      <c r="D96" s="23">
        <f t="shared" ca="1" si="14"/>
        <v>256</v>
      </c>
      <c r="E96" s="18" t="s">
        <v>4</v>
      </c>
      <c r="F96" s="18">
        <f t="shared" si="4"/>
        <v>200</v>
      </c>
      <c r="G96" s="24">
        <f t="shared" ca="1" si="15"/>
        <v>6800</v>
      </c>
      <c r="H96" s="24">
        <f t="shared" ca="1" si="16"/>
        <v>4600</v>
      </c>
      <c r="I96" s="24">
        <f t="shared" ca="1" si="7"/>
        <v>1399.9</v>
      </c>
      <c r="J96" s="24">
        <f t="shared" ca="1" si="8"/>
        <v>0</v>
      </c>
      <c r="K96" s="17">
        <f t="shared" ca="1" si="2"/>
        <v>0</v>
      </c>
      <c r="L96" s="25">
        <f t="shared" ca="1" si="9"/>
        <v>0</v>
      </c>
      <c r="M96" s="17">
        <f t="shared" ca="1" si="10"/>
        <v>0</v>
      </c>
      <c r="N96" s="17">
        <f t="shared" ca="1" si="11"/>
        <v>0</v>
      </c>
      <c r="O96" s="17">
        <f t="shared" ca="1" si="12"/>
        <v>0</v>
      </c>
    </row>
    <row r="97" spans="1:15" ht="15" customHeight="1" x14ac:dyDescent="0.25">
      <c r="A97" s="18">
        <v>55</v>
      </c>
      <c r="B97" s="23">
        <f t="shared" ca="1" si="3"/>
        <v>20</v>
      </c>
      <c r="C97" s="23">
        <f t="shared" ca="1" si="13"/>
        <v>30</v>
      </c>
      <c r="D97" s="23">
        <f t="shared" ca="1" si="14"/>
        <v>251</v>
      </c>
      <c r="E97" s="18" t="s">
        <v>4</v>
      </c>
      <c r="F97" s="18">
        <f t="shared" si="4"/>
        <v>200</v>
      </c>
      <c r="G97" s="24">
        <f t="shared" ca="1" si="15"/>
        <v>6000</v>
      </c>
      <c r="H97" s="24">
        <f t="shared" ca="1" si="16"/>
        <v>4000</v>
      </c>
      <c r="I97" s="24">
        <f t="shared" ca="1" si="7"/>
        <v>1199.9000000000001</v>
      </c>
      <c r="J97" s="24">
        <f t="shared" ca="1" si="8"/>
        <v>0</v>
      </c>
      <c r="K97" s="17">
        <f t="shared" ca="1" si="2"/>
        <v>0</v>
      </c>
      <c r="L97" s="25">
        <f t="shared" ca="1" si="9"/>
        <v>0</v>
      </c>
      <c r="M97" s="17">
        <f t="shared" ca="1" si="10"/>
        <v>0</v>
      </c>
      <c r="N97" s="17">
        <f t="shared" ca="1" si="11"/>
        <v>0</v>
      </c>
      <c r="O97" s="17">
        <f t="shared" ca="1" si="12"/>
        <v>0</v>
      </c>
    </row>
    <row r="98" spans="1:15" ht="15" customHeight="1" x14ac:dyDescent="0.25">
      <c r="A98" s="18">
        <v>56</v>
      </c>
      <c r="B98" s="23">
        <f t="shared" ca="1" si="3"/>
        <v>23</v>
      </c>
      <c r="C98" s="23">
        <f t="shared" ca="1" si="13"/>
        <v>34</v>
      </c>
      <c r="D98" s="23">
        <f t="shared" ca="1" si="14"/>
        <v>270</v>
      </c>
      <c r="E98" s="18" t="s">
        <v>4</v>
      </c>
      <c r="F98" s="18">
        <f t="shared" si="4"/>
        <v>200</v>
      </c>
      <c r="G98" s="24">
        <f t="shared" ca="1" si="15"/>
        <v>6800</v>
      </c>
      <c r="H98" s="24">
        <f t="shared" ca="1" si="16"/>
        <v>4600</v>
      </c>
      <c r="I98" s="24">
        <f t="shared" ca="1" si="7"/>
        <v>1399.9</v>
      </c>
      <c r="J98" s="24">
        <f t="shared" ca="1" si="8"/>
        <v>80</v>
      </c>
      <c r="K98" s="17">
        <f t="shared" ca="1" si="2"/>
        <v>0</v>
      </c>
      <c r="L98" s="25">
        <f t="shared" ca="1" si="9"/>
        <v>5.4057706601797414E-2</v>
      </c>
      <c r="M98" s="17">
        <f t="shared" ca="1" si="10"/>
        <v>0</v>
      </c>
      <c r="N98" s="17">
        <f t="shared" ca="1" si="11"/>
        <v>0</v>
      </c>
      <c r="O98" s="17">
        <f t="shared" ca="1" si="12"/>
        <v>0</v>
      </c>
    </row>
    <row r="99" spans="1:15" ht="15" customHeight="1" x14ac:dyDescent="0.25">
      <c r="A99" s="18">
        <v>57</v>
      </c>
      <c r="B99" s="23">
        <f t="shared" ca="1" si="3"/>
        <v>24</v>
      </c>
      <c r="C99" s="23">
        <f t="shared" ca="1" si="13"/>
        <v>33</v>
      </c>
      <c r="D99" s="23">
        <f t="shared" ca="1" si="14"/>
        <v>234</v>
      </c>
      <c r="E99" s="18" t="s">
        <v>4</v>
      </c>
      <c r="F99" s="18">
        <f t="shared" si="4"/>
        <v>200</v>
      </c>
      <c r="G99" s="24">
        <f t="shared" ca="1" si="15"/>
        <v>6600</v>
      </c>
      <c r="H99" s="24">
        <f t="shared" ca="1" si="16"/>
        <v>4800</v>
      </c>
      <c r="I99" s="24">
        <f t="shared" ca="1" si="7"/>
        <v>999.9</v>
      </c>
      <c r="J99" s="24">
        <f t="shared" ca="1" si="8"/>
        <v>0</v>
      </c>
      <c r="K99" s="17">
        <f t="shared" ca="1" si="2"/>
        <v>0</v>
      </c>
      <c r="L99" s="25">
        <f t="shared" ca="1" si="9"/>
        <v>0</v>
      </c>
      <c r="M99" s="17">
        <f t="shared" ca="1" si="10"/>
        <v>0</v>
      </c>
      <c r="N99" s="17">
        <f t="shared" ca="1" si="11"/>
        <v>0</v>
      </c>
      <c r="O99" s="17">
        <f t="shared" ca="1" si="12"/>
        <v>1</v>
      </c>
    </row>
    <row r="100" spans="1:15" ht="15" customHeight="1" x14ac:dyDescent="0.25">
      <c r="A100" s="18">
        <v>58</v>
      </c>
      <c r="B100" s="23">
        <f t="shared" ca="1" si="3"/>
        <v>24</v>
      </c>
      <c r="C100" s="23">
        <f t="shared" ca="1" si="13"/>
        <v>36</v>
      </c>
      <c r="D100" s="23">
        <f t="shared" ca="1" si="14"/>
        <v>236</v>
      </c>
      <c r="E100" s="18" t="s">
        <v>4</v>
      </c>
      <c r="F100" s="18">
        <f t="shared" si="4"/>
        <v>200</v>
      </c>
      <c r="G100" s="24">
        <f t="shared" ca="1" si="15"/>
        <v>7200</v>
      </c>
      <c r="H100" s="24">
        <f t="shared" ca="1" si="16"/>
        <v>4800</v>
      </c>
      <c r="I100" s="24">
        <f t="shared" ca="1" si="7"/>
        <v>1599.9</v>
      </c>
      <c r="J100" s="24">
        <f t="shared" ca="1" si="8"/>
        <v>0</v>
      </c>
      <c r="K100" s="17">
        <f t="shared" ca="1" si="2"/>
        <v>0</v>
      </c>
      <c r="L100" s="25">
        <f t="shared" ca="1" si="9"/>
        <v>0</v>
      </c>
      <c r="M100" s="17">
        <f t="shared" ca="1" si="10"/>
        <v>0</v>
      </c>
      <c r="N100" s="17">
        <f t="shared" ca="1" si="11"/>
        <v>0</v>
      </c>
      <c r="O100" s="17">
        <f t="shared" ca="1" si="12"/>
        <v>1</v>
      </c>
    </row>
    <row r="101" spans="1:15" x14ac:dyDescent="0.25">
      <c r="A101" s="18">
        <v>59</v>
      </c>
      <c r="B101" s="23">
        <f t="shared" ca="1" si="3"/>
        <v>27</v>
      </c>
      <c r="C101" s="23">
        <f t="shared" ca="1" si="13"/>
        <v>37</v>
      </c>
      <c r="D101" s="23">
        <f t="shared" ca="1" si="14"/>
        <v>389</v>
      </c>
      <c r="E101" s="18" t="s">
        <v>4</v>
      </c>
      <c r="F101" s="18">
        <f t="shared" si="4"/>
        <v>200</v>
      </c>
      <c r="G101" s="24">
        <f t="shared" ca="1" si="15"/>
        <v>7400</v>
      </c>
      <c r="H101" s="24">
        <f t="shared" ca="1" si="16"/>
        <v>5400</v>
      </c>
      <c r="I101" s="24">
        <f t="shared" ca="1" si="7"/>
        <v>1199.9000000000001</v>
      </c>
      <c r="J101" s="24">
        <f t="shared" ca="1" si="8"/>
        <v>1593</v>
      </c>
      <c r="K101" s="17">
        <f t="shared" ca="1" si="2"/>
        <v>1</v>
      </c>
      <c r="L101" s="25">
        <f t="shared" ca="1" si="9"/>
        <v>0.57037487915786456</v>
      </c>
      <c r="M101" s="17">
        <f t="shared" ca="1" si="10"/>
        <v>1</v>
      </c>
      <c r="N101" s="17">
        <f t="shared" ca="1" si="11"/>
        <v>1</v>
      </c>
      <c r="O101" s="17">
        <f t="shared" ca="1" si="12"/>
        <v>0</v>
      </c>
    </row>
    <row r="102" spans="1:15" ht="15" customHeight="1" x14ac:dyDescent="0.25">
      <c r="A102" s="18">
        <v>60</v>
      </c>
      <c r="B102" s="23">
        <f t="shared" ca="1" si="3"/>
        <v>20</v>
      </c>
      <c r="C102" s="23">
        <f t="shared" ca="1" si="13"/>
        <v>32</v>
      </c>
      <c r="D102" s="23">
        <f t="shared" ca="1" si="14"/>
        <v>370</v>
      </c>
      <c r="E102" s="18" t="s">
        <v>4</v>
      </c>
      <c r="F102" s="18">
        <f t="shared" si="4"/>
        <v>200</v>
      </c>
      <c r="G102" s="24">
        <f t="shared" ca="1" si="15"/>
        <v>6400</v>
      </c>
      <c r="H102" s="24">
        <f t="shared" ca="1" si="16"/>
        <v>4000</v>
      </c>
      <c r="I102" s="24">
        <f t="shared" ca="1" si="7"/>
        <v>1599.9</v>
      </c>
      <c r="J102" s="24">
        <f t="shared" ca="1" si="8"/>
        <v>1440</v>
      </c>
      <c r="K102" s="17">
        <f t="shared" ca="1" si="2"/>
        <v>1</v>
      </c>
      <c r="L102" s="25">
        <f t="shared" ca="1" si="9"/>
        <v>0.47369979275634067</v>
      </c>
      <c r="M102" s="17">
        <f t="shared" ca="1" si="10"/>
        <v>0</v>
      </c>
      <c r="N102" s="17">
        <f t="shared" ca="1" si="11"/>
        <v>0</v>
      </c>
      <c r="O102" s="17">
        <f t="shared" ca="1" si="12"/>
        <v>0</v>
      </c>
    </row>
    <row r="103" spans="1:15" ht="15" customHeight="1" x14ac:dyDescent="0.25">
      <c r="A103" s="18">
        <v>61</v>
      </c>
      <c r="B103" s="23">
        <f t="shared" ca="1" si="3"/>
        <v>27</v>
      </c>
      <c r="C103" s="23">
        <f t="shared" ca="1" si="13"/>
        <v>33</v>
      </c>
      <c r="D103" s="23">
        <f t="shared" ca="1" si="14"/>
        <v>240</v>
      </c>
      <c r="E103" s="18" t="s">
        <v>4</v>
      </c>
      <c r="F103" s="18">
        <f t="shared" si="4"/>
        <v>200</v>
      </c>
      <c r="G103" s="24">
        <f t="shared" ca="1" si="15"/>
        <v>6600</v>
      </c>
      <c r="H103" s="24">
        <f t="shared" ca="1" si="16"/>
        <v>5400</v>
      </c>
      <c r="I103" s="24">
        <f t="shared" ca="1" si="7"/>
        <v>399.9</v>
      </c>
      <c r="J103" s="24">
        <f t="shared" ca="1" si="8"/>
        <v>0</v>
      </c>
      <c r="K103" s="17">
        <f t="shared" ca="1" si="2"/>
        <v>0</v>
      </c>
      <c r="L103" s="25">
        <f t="shared" ca="1" si="9"/>
        <v>0</v>
      </c>
      <c r="M103" s="17">
        <f t="shared" ca="1" si="10"/>
        <v>0</v>
      </c>
      <c r="N103" s="17">
        <f t="shared" ca="1" si="11"/>
        <v>0</v>
      </c>
      <c r="O103" s="17">
        <f t="shared" ca="1" si="12"/>
        <v>1</v>
      </c>
    </row>
    <row r="104" spans="1:15" ht="15" customHeight="1" x14ac:dyDescent="0.25">
      <c r="A104" s="18">
        <v>62</v>
      </c>
      <c r="B104" s="23">
        <f t="shared" ca="1" si="3"/>
        <v>28</v>
      </c>
      <c r="C104" s="23">
        <f t="shared" ca="1" si="13"/>
        <v>37</v>
      </c>
      <c r="D104" s="23">
        <f t="shared" ca="1" si="14"/>
        <v>394</v>
      </c>
      <c r="E104" s="18" t="s">
        <v>4</v>
      </c>
      <c r="F104" s="18">
        <f t="shared" si="4"/>
        <v>200</v>
      </c>
      <c r="G104" s="24">
        <f t="shared" ca="1" si="15"/>
        <v>7400</v>
      </c>
      <c r="H104" s="24">
        <f t="shared" ca="1" si="16"/>
        <v>5600</v>
      </c>
      <c r="I104" s="24">
        <f t="shared" ca="1" si="7"/>
        <v>999.9</v>
      </c>
      <c r="J104" s="24">
        <f t="shared" ca="1" si="8"/>
        <v>1578</v>
      </c>
      <c r="K104" s="17">
        <f t="shared" ca="1" si="2"/>
        <v>1</v>
      </c>
      <c r="L104" s="25">
        <f t="shared" ca="1" si="9"/>
        <v>0.61212614919120212</v>
      </c>
      <c r="M104" s="17">
        <f t="shared" ca="1" si="10"/>
        <v>1</v>
      </c>
      <c r="N104" s="17">
        <f t="shared" ca="1" si="11"/>
        <v>1</v>
      </c>
      <c r="O104" s="17">
        <f t="shared" ca="1" si="12"/>
        <v>0</v>
      </c>
    </row>
    <row r="105" spans="1:15" ht="15" customHeight="1" x14ac:dyDescent="0.25">
      <c r="A105" s="18">
        <v>63</v>
      </c>
      <c r="B105" s="23">
        <f t="shared" ca="1" si="3"/>
        <v>30</v>
      </c>
      <c r="C105" s="23">
        <f t="shared" ca="1" si="13"/>
        <v>39</v>
      </c>
      <c r="D105" s="23">
        <f t="shared" ca="1" si="14"/>
        <v>267</v>
      </c>
      <c r="E105" s="18" t="s">
        <v>4</v>
      </c>
      <c r="F105" s="18">
        <f t="shared" si="4"/>
        <v>200</v>
      </c>
      <c r="G105" s="24">
        <f t="shared" ca="1" si="15"/>
        <v>7800</v>
      </c>
      <c r="H105" s="24">
        <f t="shared" ca="1" si="16"/>
        <v>6000</v>
      </c>
      <c r="I105" s="24">
        <f t="shared" ca="1" si="7"/>
        <v>999.9</v>
      </c>
      <c r="J105" s="24">
        <f t="shared" ca="1" si="8"/>
        <v>0</v>
      </c>
      <c r="K105" s="17">
        <f t="shared" ca="1" si="2"/>
        <v>0</v>
      </c>
      <c r="L105" s="25">
        <f t="shared" ca="1" si="9"/>
        <v>0</v>
      </c>
      <c r="M105" s="17">
        <f t="shared" ca="1" si="10"/>
        <v>0</v>
      </c>
      <c r="N105" s="17">
        <f t="shared" ca="1" si="11"/>
        <v>0</v>
      </c>
      <c r="O105" s="17">
        <f t="shared" ca="1" si="12"/>
        <v>0</v>
      </c>
    </row>
    <row r="106" spans="1:15" ht="15" customHeight="1" x14ac:dyDescent="0.25">
      <c r="A106" s="18">
        <v>64</v>
      </c>
      <c r="B106" s="23">
        <f t="shared" ca="1" si="3"/>
        <v>28</v>
      </c>
      <c r="C106" s="23">
        <f t="shared" ca="1" si="13"/>
        <v>32</v>
      </c>
      <c r="D106" s="23">
        <f t="shared" ca="1" si="14"/>
        <v>321</v>
      </c>
      <c r="E106" s="18" t="s">
        <v>4</v>
      </c>
      <c r="F106" s="18">
        <f t="shared" si="4"/>
        <v>200</v>
      </c>
      <c r="G106" s="24">
        <f t="shared" ca="1" si="15"/>
        <v>6400</v>
      </c>
      <c r="H106" s="24">
        <f t="shared" ca="1" si="16"/>
        <v>5600</v>
      </c>
      <c r="I106" s="24">
        <f t="shared" ca="1" si="7"/>
        <v>-0.10000000000002274</v>
      </c>
      <c r="J106" s="24">
        <f t="shared" ca="1" si="8"/>
        <v>400</v>
      </c>
      <c r="K106" s="17">
        <f t="shared" ca="1" si="2"/>
        <v>0</v>
      </c>
      <c r="L106" s="25">
        <f t="shared" ca="1" si="9"/>
        <v>1.000250062515629</v>
      </c>
      <c r="M106" s="17">
        <f t="shared" ca="1" si="10"/>
        <v>0</v>
      </c>
      <c r="N106" s="17">
        <f t="shared" ca="1" si="11"/>
        <v>0</v>
      </c>
      <c r="O106" s="17">
        <f t="shared" ca="1" si="12"/>
        <v>0</v>
      </c>
    </row>
    <row r="107" spans="1:15" ht="15" customHeight="1" x14ac:dyDescent="0.25">
      <c r="A107" s="18">
        <v>65</v>
      </c>
      <c r="B107" s="23">
        <f t="shared" ca="1" si="3"/>
        <v>30</v>
      </c>
      <c r="C107" s="23">
        <f t="shared" ca="1" si="13"/>
        <v>40</v>
      </c>
      <c r="D107" s="23">
        <f t="shared" ca="1" si="14"/>
        <v>217</v>
      </c>
      <c r="E107" s="18" t="s">
        <v>4</v>
      </c>
      <c r="F107" s="18">
        <f t="shared" si="4"/>
        <v>200</v>
      </c>
      <c r="G107" s="24">
        <f t="shared" ca="1" si="15"/>
        <v>8000</v>
      </c>
      <c r="H107" s="24">
        <f t="shared" ca="1" si="16"/>
        <v>6000</v>
      </c>
      <c r="I107" s="24">
        <f t="shared" ca="1" si="7"/>
        <v>1199.9000000000001</v>
      </c>
      <c r="J107" s="24">
        <f t="shared" ca="1" si="8"/>
        <v>0</v>
      </c>
      <c r="K107" s="17">
        <f t="shared" ref="K107:K170" ca="1" si="17">IF(J107&gt;$H$3,1,0)</f>
        <v>0</v>
      </c>
      <c r="L107" s="25">
        <f t="shared" ca="1" si="9"/>
        <v>0</v>
      </c>
      <c r="M107" s="17">
        <f t="shared" ca="1" si="10"/>
        <v>0</v>
      </c>
      <c r="N107" s="17">
        <f t="shared" ca="1" si="11"/>
        <v>0</v>
      </c>
      <c r="O107" s="17">
        <f t="shared" ca="1" si="12"/>
        <v>1</v>
      </c>
    </row>
    <row r="108" spans="1:15" ht="15" customHeight="1" x14ac:dyDescent="0.25">
      <c r="A108" s="18">
        <v>66</v>
      </c>
      <c r="B108" s="23">
        <f t="shared" ref="B108:B142" ca="1" si="18">RANDBETWEEN($B$3,$B$4)</f>
        <v>22</v>
      </c>
      <c r="C108" s="23">
        <f t="shared" ca="1" si="13"/>
        <v>40</v>
      </c>
      <c r="D108" s="23">
        <f t="shared" ca="1" si="14"/>
        <v>275</v>
      </c>
      <c r="E108" s="18" t="s">
        <v>4</v>
      </c>
      <c r="F108" s="18">
        <f t="shared" si="4"/>
        <v>200</v>
      </c>
      <c r="G108" s="24">
        <f t="shared" ca="1" si="15"/>
        <v>8000</v>
      </c>
      <c r="H108" s="24">
        <f t="shared" ca="1" si="16"/>
        <v>4400</v>
      </c>
      <c r="I108" s="24">
        <f t="shared" ref="I108:I171" ca="1" si="19">G108-H108-$B$40</f>
        <v>2799.9</v>
      </c>
      <c r="J108" s="24">
        <f t="shared" ref="J108:J171" ca="1" si="20">_xlfn.MAXIFS($I$43:$I$1034,$A$43:$A$1034,A108)-I108</f>
        <v>800</v>
      </c>
      <c r="K108" s="17">
        <f t="shared" ca="1" si="17"/>
        <v>0</v>
      </c>
      <c r="L108" s="25">
        <f t="shared" ref="L108:L171" ca="1" si="21">(_xlfn.MAXIFS($I$43:$I$1034,$A$43:$A$1034,A108)-I108)/ABS(_xlfn.MAXIFS($I$43:$I$1034,$A$43:$A$1034,A108))</f>
        <v>0.22222839523320093</v>
      </c>
      <c r="M108" s="17">
        <f t="shared" ref="M108:M171" ca="1" si="22">IF(AND(B108&gt;=$B$7,B108&lt;=$B$8,C108&gt;=$C$7,C108&lt;=$C$8,D108&gt;=D72,D108&lt;=$D$8),1,0)</f>
        <v>0</v>
      </c>
      <c r="N108" s="17">
        <f t="shared" ref="N108:N171" ca="1" si="23">IF(AND(B108&gt;=$B$19,B108&lt;=$B$20,C108&gt;=$C$19,C108&lt;=$C$20,D108&gt;=$D$19,D108&lt;=$D$20),1,0)</f>
        <v>0</v>
      </c>
      <c r="O108" s="17">
        <f t="shared" ref="O108:O171" ca="1" si="24">IF(AND(B108&gt;=$B$30,B108&lt;=$B$31,C108&gt;=$C$30,C108&lt;=$C$31,D108&gt;=$D$30,D108&lt;=$D$31),1,0)</f>
        <v>0</v>
      </c>
    </row>
    <row r="109" spans="1:15" ht="15" customHeight="1" x14ac:dyDescent="0.25">
      <c r="A109" s="18">
        <v>67</v>
      </c>
      <c r="B109" s="23">
        <f t="shared" ca="1" si="18"/>
        <v>29</v>
      </c>
      <c r="C109" s="23">
        <f t="shared" ca="1" si="13"/>
        <v>37</v>
      </c>
      <c r="D109" s="23">
        <f t="shared" ca="1" si="14"/>
        <v>217</v>
      </c>
      <c r="E109" s="18" t="s">
        <v>4</v>
      </c>
      <c r="F109" s="18">
        <f t="shared" si="4"/>
        <v>200</v>
      </c>
      <c r="G109" s="24">
        <f t="shared" ca="1" si="15"/>
        <v>7400</v>
      </c>
      <c r="H109" s="24">
        <f t="shared" ca="1" si="16"/>
        <v>5800</v>
      </c>
      <c r="I109" s="24">
        <f t="shared" ca="1" si="19"/>
        <v>799.9</v>
      </c>
      <c r="J109" s="24">
        <f t="shared" ca="1" si="20"/>
        <v>0</v>
      </c>
      <c r="K109" s="17">
        <f t="shared" ca="1" si="17"/>
        <v>0</v>
      </c>
      <c r="L109" s="25">
        <f t="shared" ca="1" si="21"/>
        <v>0</v>
      </c>
      <c r="M109" s="17">
        <f t="shared" ca="1" si="22"/>
        <v>0</v>
      </c>
      <c r="N109" s="17">
        <f t="shared" ca="1" si="23"/>
        <v>0</v>
      </c>
      <c r="O109" s="17">
        <f t="shared" ca="1" si="24"/>
        <v>1</v>
      </c>
    </row>
    <row r="110" spans="1:15" ht="15" customHeight="1" x14ac:dyDescent="0.25">
      <c r="A110" s="18">
        <v>68</v>
      </c>
      <c r="B110" s="23">
        <f t="shared" ca="1" si="18"/>
        <v>28</v>
      </c>
      <c r="C110" s="23">
        <f t="shared" ca="1" si="13"/>
        <v>31</v>
      </c>
      <c r="D110" s="23">
        <f t="shared" ca="1" si="14"/>
        <v>251</v>
      </c>
      <c r="E110" s="18" t="s">
        <v>4</v>
      </c>
      <c r="F110" s="18">
        <f t="shared" si="4"/>
        <v>200</v>
      </c>
      <c r="G110" s="24">
        <f t="shared" ca="1" si="15"/>
        <v>6200</v>
      </c>
      <c r="H110" s="24">
        <f t="shared" ca="1" si="16"/>
        <v>5600</v>
      </c>
      <c r="I110" s="24">
        <f t="shared" ca="1" si="19"/>
        <v>-200.10000000000002</v>
      </c>
      <c r="J110" s="24">
        <f t="shared" ca="1" si="20"/>
        <v>0</v>
      </c>
      <c r="K110" s="17">
        <f t="shared" ca="1" si="17"/>
        <v>0</v>
      </c>
      <c r="L110" s="25">
        <f t="shared" ca="1" si="21"/>
        <v>0</v>
      </c>
      <c r="M110" s="17">
        <f t="shared" ca="1" si="22"/>
        <v>0</v>
      </c>
      <c r="N110" s="17">
        <f t="shared" ca="1" si="23"/>
        <v>0</v>
      </c>
      <c r="O110" s="17">
        <f t="shared" ca="1" si="24"/>
        <v>0</v>
      </c>
    </row>
    <row r="111" spans="1:15" ht="15" customHeight="1" x14ac:dyDescent="0.25">
      <c r="A111" s="18">
        <v>69</v>
      </c>
      <c r="B111" s="23">
        <f t="shared" ca="1" si="18"/>
        <v>23</v>
      </c>
      <c r="C111" s="23">
        <f t="shared" ca="1" si="13"/>
        <v>38</v>
      </c>
      <c r="D111" s="23">
        <f t="shared" ca="1" si="14"/>
        <v>265</v>
      </c>
      <c r="E111" s="18" t="s">
        <v>4</v>
      </c>
      <c r="F111" s="18">
        <f t="shared" si="4"/>
        <v>200</v>
      </c>
      <c r="G111" s="24">
        <f t="shared" ca="1" si="15"/>
        <v>7600</v>
      </c>
      <c r="H111" s="24">
        <f t="shared" ca="1" si="16"/>
        <v>4600</v>
      </c>
      <c r="I111" s="24">
        <f t="shared" ca="1" si="19"/>
        <v>2199.9</v>
      </c>
      <c r="J111" s="24">
        <f t="shared" ca="1" si="20"/>
        <v>170</v>
      </c>
      <c r="K111" s="17">
        <f t="shared" ca="1" si="17"/>
        <v>0</v>
      </c>
      <c r="L111" s="25">
        <f t="shared" ca="1" si="21"/>
        <v>7.1732984514114514E-2</v>
      </c>
      <c r="M111" s="17">
        <f t="shared" ca="1" si="22"/>
        <v>0</v>
      </c>
      <c r="N111" s="17">
        <f t="shared" ca="1" si="23"/>
        <v>0</v>
      </c>
      <c r="O111" s="17">
        <f t="shared" ca="1" si="24"/>
        <v>0</v>
      </c>
    </row>
    <row r="112" spans="1:15" ht="15" customHeight="1" x14ac:dyDescent="0.25">
      <c r="A112" s="18">
        <v>70</v>
      </c>
      <c r="B112" s="23">
        <f t="shared" ca="1" si="18"/>
        <v>26</v>
      </c>
      <c r="C112" s="23">
        <f t="shared" ca="1" si="13"/>
        <v>32</v>
      </c>
      <c r="D112" s="23">
        <f t="shared" ca="1" si="14"/>
        <v>311</v>
      </c>
      <c r="E112" s="18" t="s">
        <v>4</v>
      </c>
      <c r="F112" s="18">
        <f t="shared" si="4"/>
        <v>200</v>
      </c>
      <c r="G112" s="24">
        <f t="shared" ca="1" si="15"/>
        <v>6400</v>
      </c>
      <c r="H112" s="24">
        <f t="shared" ca="1" si="16"/>
        <v>5200</v>
      </c>
      <c r="I112" s="24">
        <f t="shared" ca="1" si="19"/>
        <v>399.9</v>
      </c>
      <c r="J112" s="24">
        <f t="shared" ca="1" si="20"/>
        <v>600</v>
      </c>
      <c r="K112" s="17">
        <f t="shared" ca="1" si="17"/>
        <v>0</v>
      </c>
      <c r="L112" s="25">
        <f t="shared" ca="1" si="21"/>
        <v>0.60006000600060005</v>
      </c>
      <c r="M112" s="17">
        <f t="shared" ca="1" si="22"/>
        <v>0</v>
      </c>
      <c r="N112" s="17">
        <f t="shared" ca="1" si="23"/>
        <v>0</v>
      </c>
      <c r="O112" s="17">
        <f t="shared" ca="1" si="24"/>
        <v>0</v>
      </c>
    </row>
    <row r="113" spans="1:15" ht="15" customHeight="1" x14ac:dyDescent="0.25">
      <c r="A113" s="18">
        <v>71</v>
      </c>
      <c r="B113" s="23">
        <f t="shared" ca="1" si="18"/>
        <v>25</v>
      </c>
      <c r="C113" s="23">
        <f t="shared" ca="1" si="13"/>
        <v>39</v>
      </c>
      <c r="D113" s="23">
        <f t="shared" ca="1" si="14"/>
        <v>337</v>
      </c>
      <c r="E113" s="18" t="s">
        <v>4</v>
      </c>
      <c r="F113" s="18">
        <f t="shared" si="4"/>
        <v>200</v>
      </c>
      <c r="G113" s="24">
        <f t="shared" ca="1" si="15"/>
        <v>7800</v>
      </c>
      <c r="H113" s="24">
        <f t="shared" ca="1" si="16"/>
        <v>5000</v>
      </c>
      <c r="I113" s="24">
        <f t="shared" ca="1" si="19"/>
        <v>1999.9</v>
      </c>
      <c r="J113" s="24">
        <f t="shared" ca="1" si="20"/>
        <v>1400</v>
      </c>
      <c r="K113" s="17">
        <f t="shared" ca="1" si="17"/>
        <v>1</v>
      </c>
      <c r="L113" s="25">
        <f t="shared" ca="1" si="21"/>
        <v>0.41177681696520485</v>
      </c>
      <c r="M113" s="17">
        <f t="shared" ca="1" si="22"/>
        <v>1</v>
      </c>
      <c r="N113" s="17">
        <f t="shared" ca="1" si="23"/>
        <v>0</v>
      </c>
      <c r="O113" s="17">
        <f t="shared" ca="1" si="24"/>
        <v>0</v>
      </c>
    </row>
    <row r="114" spans="1:15" ht="15" customHeight="1" x14ac:dyDescent="0.25">
      <c r="A114" s="18">
        <v>72</v>
      </c>
      <c r="B114" s="23">
        <f t="shared" ca="1" si="18"/>
        <v>28</v>
      </c>
      <c r="C114" s="23">
        <f t="shared" ca="1" si="13"/>
        <v>38</v>
      </c>
      <c r="D114" s="23">
        <f t="shared" ca="1" si="14"/>
        <v>350</v>
      </c>
      <c r="E114" s="18" t="s">
        <v>4</v>
      </c>
      <c r="F114" s="18">
        <f t="shared" si="4"/>
        <v>200</v>
      </c>
      <c r="G114" s="24">
        <f t="shared" ca="1" si="15"/>
        <v>7600</v>
      </c>
      <c r="H114" s="24">
        <f t="shared" ca="1" si="16"/>
        <v>5600</v>
      </c>
      <c r="I114" s="24">
        <f t="shared" ca="1" si="19"/>
        <v>1199.9000000000001</v>
      </c>
      <c r="J114" s="24">
        <f t="shared" ca="1" si="20"/>
        <v>1000</v>
      </c>
      <c r="K114" s="17">
        <f t="shared" ca="1" si="17"/>
        <v>1</v>
      </c>
      <c r="L114" s="25">
        <f t="shared" ca="1" si="21"/>
        <v>0.45456611664166552</v>
      </c>
      <c r="M114" s="17">
        <f t="shared" ca="1" si="22"/>
        <v>1</v>
      </c>
      <c r="N114" s="17">
        <f t="shared" ca="1" si="23"/>
        <v>1</v>
      </c>
      <c r="O114" s="17">
        <f t="shared" ca="1" si="24"/>
        <v>0</v>
      </c>
    </row>
    <row r="115" spans="1:15" ht="15" customHeight="1" x14ac:dyDescent="0.25">
      <c r="A115" s="18">
        <v>73</v>
      </c>
      <c r="B115" s="23">
        <f t="shared" ca="1" si="18"/>
        <v>28</v>
      </c>
      <c r="C115" s="23">
        <f t="shared" ca="1" si="13"/>
        <v>35</v>
      </c>
      <c r="D115" s="23">
        <f t="shared" ca="1" si="14"/>
        <v>312</v>
      </c>
      <c r="E115" s="18" t="s">
        <v>4</v>
      </c>
      <c r="F115" s="18">
        <f t="shared" si="4"/>
        <v>200</v>
      </c>
      <c r="G115" s="24">
        <f t="shared" ca="1" si="15"/>
        <v>7000</v>
      </c>
      <c r="H115" s="24">
        <f t="shared" ca="1" si="16"/>
        <v>5600</v>
      </c>
      <c r="I115" s="24">
        <f t="shared" ca="1" si="19"/>
        <v>599.9</v>
      </c>
      <c r="J115" s="24">
        <f t="shared" ca="1" si="20"/>
        <v>700.00000000000011</v>
      </c>
      <c r="K115" s="17">
        <f t="shared" ca="1" si="17"/>
        <v>0</v>
      </c>
      <c r="L115" s="25">
        <f t="shared" ca="1" si="21"/>
        <v>0.53850296176628976</v>
      </c>
      <c r="M115" s="17">
        <f t="shared" ca="1" si="22"/>
        <v>1</v>
      </c>
      <c r="N115" s="17">
        <f t="shared" ca="1" si="23"/>
        <v>0</v>
      </c>
      <c r="O115" s="17">
        <f t="shared" ca="1" si="24"/>
        <v>0</v>
      </c>
    </row>
    <row r="116" spans="1:15" ht="15" customHeight="1" x14ac:dyDescent="0.25">
      <c r="A116" s="18">
        <v>74</v>
      </c>
      <c r="B116" s="23">
        <f t="shared" ca="1" si="18"/>
        <v>29</v>
      </c>
      <c r="C116" s="23">
        <f t="shared" ca="1" si="13"/>
        <v>32</v>
      </c>
      <c r="D116" s="23">
        <f t="shared" ca="1" si="14"/>
        <v>295</v>
      </c>
      <c r="E116" s="18" t="s">
        <v>4</v>
      </c>
      <c r="F116" s="18">
        <f t="shared" si="4"/>
        <v>200</v>
      </c>
      <c r="G116" s="24">
        <f t="shared" ca="1" si="15"/>
        <v>6400</v>
      </c>
      <c r="H116" s="24">
        <f t="shared" ca="1" si="16"/>
        <v>5800</v>
      </c>
      <c r="I116" s="24">
        <f t="shared" ca="1" si="19"/>
        <v>-200.10000000000002</v>
      </c>
      <c r="J116" s="24">
        <f t="shared" ca="1" si="20"/>
        <v>140</v>
      </c>
      <c r="K116" s="17">
        <f t="shared" ca="1" si="17"/>
        <v>0</v>
      </c>
      <c r="L116" s="25">
        <f t="shared" ca="1" si="21"/>
        <v>2.3294509151414302</v>
      </c>
      <c r="M116" s="17">
        <f t="shared" ca="1" si="22"/>
        <v>0</v>
      </c>
      <c r="N116" s="17">
        <f t="shared" ca="1" si="23"/>
        <v>0</v>
      </c>
      <c r="O116" s="17">
        <f t="shared" ca="1" si="24"/>
        <v>0</v>
      </c>
    </row>
    <row r="117" spans="1:15" ht="15" customHeight="1" x14ac:dyDescent="0.25">
      <c r="A117" s="18">
        <v>75</v>
      </c>
      <c r="B117" s="23">
        <f t="shared" ca="1" si="18"/>
        <v>24</v>
      </c>
      <c r="C117" s="23">
        <f t="shared" ref="C117:C142" ca="1" si="25">RANDBETWEEN($C$3,$C$4)</f>
        <v>34</v>
      </c>
      <c r="D117" s="23">
        <f t="shared" ref="D117:D142" ca="1" si="26">RANDBETWEEN($D$3,$D$4)</f>
        <v>338</v>
      </c>
      <c r="E117" s="18" t="s">
        <v>4</v>
      </c>
      <c r="F117" s="18">
        <f t="shared" si="4"/>
        <v>200</v>
      </c>
      <c r="G117" s="24">
        <f t="shared" ref="G117:G142" ca="1" si="27">MIN(D117,F117)*C117</f>
        <v>6800</v>
      </c>
      <c r="H117" s="24">
        <f t="shared" ref="H117:H142" ca="1" si="28">F117*B117</f>
        <v>4800</v>
      </c>
      <c r="I117" s="24">
        <f t="shared" ca="1" si="19"/>
        <v>1199.9000000000001</v>
      </c>
      <c r="J117" s="24">
        <f t="shared" ca="1" si="20"/>
        <v>1000</v>
      </c>
      <c r="K117" s="17">
        <f t="shared" ca="1" si="17"/>
        <v>1</v>
      </c>
      <c r="L117" s="25">
        <f t="shared" ca="1" si="21"/>
        <v>0.45456611664166552</v>
      </c>
      <c r="M117" s="17">
        <f t="shared" ca="1" si="22"/>
        <v>0</v>
      </c>
      <c r="N117" s="17">
        <f t="shared" ca="1" si="23"/>
        <v>0</v>
      </c>
      <c r="O117" s="17">
        <f t="shared" ca="1" si="24"/>
        <v>0</v>
      </c>
    </row>
    <row r="118" spans="1:15" ht="15" customHeight="1" x14ac:dyDescent="0.25">
      <c r="A118" s="18">
        <v>76</v>
      </c>
      <c r="B118" s="23">
        <f t="shared" ca="1" si="18"/>
        <v>22</v>
      </c>
      <c r="C118" s="23">
        <f t="shared" ca="1" si="25"/>
        <v>34</v>
      </c>
      <c r="D118" s="23">
        <f t="shared" ca="1" si="26"/>
        <v>330</v>
      </c>
      <c r="E118" s="18" t="s">
        <v>4</v>
      </c>
      <c r="F118" s="18">
        <f t="shared" si="4"/>
        <v>200</v>
      </c>
      <c r="G118" s="24">
        <f t="shared" ca="1" si="27"/>
        <v>6800</v>
      </c>
      <c r="H118" s="24">
        <f t="shared" ca="1" si="28"/>
        <v>4400</v>
      </c>
      <c r="I118" s="24">
        <f t="shared" ca="1" si="19"/>
        <v>1599.9</v>
      </c>
      <c r="J118" s="24">
        <f t="shared" ca="1" si="20"/>
        <v>1200</v>
      </c>
      <c r="K118" s="17">
        <f t="shared" ca="1" si="17"/>
        <v>1</v>
      </c>
      <c r="L118" s="25">
        <f t="shared" ca="1" si="21"/>
        <v>0.4285867352405443</v>
      </c>
      <c r="M118" s="17">
        <f t="shared" ca="1" si="22"/>
        <v>0</v>
      </c>
      <c r="N118" s="17">
        <f t="shared" ca="1" si="23"/>
        <v>0</v>
      </c>
      <c r="O118" s="17">
        <f t="shared" ca="1" si="24"/>
        <v>0</v>
      </c>
    </row>
    <row r="119" spans="1:15" ht="15" customHeight="1" x14ac:dyDescent="0.25">
      <c r="A119" s="18">
        <v>77</v>
      </c>
      <c r="B119" s="23">
        <f t="shared" ca="1" si="18"/>
        <v>25</v>
      </c>
      <c r="C119" s="23">
        <f t="shared" ca="1" si="25"/>
        <v>37</v>
      </c>
      <c r="D119" s="23">
        <f t="shared" ca="1" si="26"/>
        <v>227</v>
      </c>
      <c r="E119" s="18" t="s">
        <v>4</v>
      </c>
      <c r="F119" s="18">
        <f t="shared" si="4"/>
        <v>200</v>
      </c>
      <c r="G119" s="24">
        <f t="shared" ca="1" si="27"/>
        <v>7400</v>
      </c>
      <c r="H119" s="24">
        <f t="shared" ca="1" si="28"/>
        <v>5000</v>
      </c>
      <c r="I119" s="24">
        <f t="shared" ca="1" si="19"/>
        <v>1599.9</v>
      </c>
      <c r="J119" s="24">
        <f t="shared" ca="1" si="20"/>
        <v>0</v>
      </c>
      <c r="K119" s="17">
        <f t="shared" ca="1" si="17"/>
        <v>0</v>
      </c>
      <c r="L119" s="25">
        <f t="shared" ca="1" si="21"/>
        <v>0</v>
      </c>
      <c r="M119" s="17">
        <f t="shared" ca="1" si="22"/>
        <v>0</v>
      </c>
      <c r="N119" s="17">
        <f t="shared" ca="1" si="23"/>
        <v>0</v>
      </c>
      <c r="O119" s="17">
        <f t="shared" ca="1" si="24"/>
        <v>1</v>
      </c>
    </row>
    <row r="120" spans="1:15" ht="15" customHeight="1" x14ac:dyDescent="0.25">
      <c r="A120" s="18">
        <v>78</v>
      </c>
      <c r="B120" s="23">
        <f t="shared" ca="1" si="18"/>
        <v>27</v>
      </c>
      <c r="C120" s="23">
        <f t="shared" ca="1" si="25"/>
        <v>32</v>
      </c>
      <c r="D120" s="23">
        <f t="shared" ca="1" si="26"/>
        <v>243</v>
      </c>
      <c r="E120" s="18" t="s">
        <v>4</v>
      </c>
      <c r="F120" s="18">
        <f t="shared" si="4"/>
        <v>200</v>
      </c>
      <c r="G120" s="24">
        <f t="shared" ca="1" si="27"/>
        <v>6400</v>
      </c>
      <c r="H120" s="24">
        <f t="shared" ca="1" si="28"/>
        <v>5400</v>
      </c>
      <c r="I120" s="24">
        <f t="shared" ca="1" si="19"/>
        <v>199.89999999999998</v>
      </c>
      <c r="J120" s="24">
        <f t="shared" ca="1" si="20"/>
        <v>0</v>
      </c>
      <c r="K120" s="17">
        <f t="shared" ca="1" si="17"/>
        <v>0</v>
      </c>
      <c r="L120" s="25">
        <f t="shared" ca="1" si="21"/>
        <v>0</v>
      </c>
      <c r="M120" s="17">
        <f t="shared" ca="1" si="22"/>
        <v>0</v>
      </c>
      <c r="N120" s="17">
        <f t="shared" ca="1" si="23"/>
        <v>0</v>
      </c>
      <c r="O120" s="17">
        <f t="shared" ca="1" si="24"/>
        <v>1</v>
      </c>
    </row>
    <row r="121" spans="1:15" ht="15" customHeight="1" x14ac:dyDescent="0.25">
      <c r="A121" s="18">
        <v>79</v>
      </c>
      <c r="B121" s="23">
        <f t="shared" ca="1" si="18"/>
        <v>27</v>
      </c>
      <c r="C121" s="23">
        <f t="shared" ca="1" si="25"/>
        <v>33</v>
      </c>
      <c r="D121" s="23">
        <f t="shared" ca="1" si="26"/>
        <v>278</v>
      </c>
      <c r="E121" s="18" t="s">
        <v>4</v>
      </c>
      <c r="F121" s="18">
        <f t="shared" si="4"/>
        <v>200</v>
      </c>
      <c r="G121" s="24">
        <f t="shared" ca="1" si="27"/>
        <v>6600</v>
      </c>
      <c r="H121" s="24">
        <f t="shared" ca="1" si="28"/>
        <v>5400</v>
      </c>
      <c r="I121" s="24">
        <f t="shared" ca="1" si="19"/>
        <v>399.9</v>
      </c>
      <c r="J121" s="24">
        <f t="shared" ca="1" si="20"/>
        <v>0</v>
      </c>
      <c r="K121" s="17">
        <f t="shared" ca="1" si="17"/>
        <v>0</v>
      </c>
      <c r="L121" s="25">
        <f t="shared" ca="1" si="21"/>
        <v>0</v>
      </c>
      <c r="M121" s="17">
        <f t="shared" ca="1" si="22"/>
        <v>0</v>
      </c>
      <c r="N121" s="17">
        <f t="shared" ca="1" si="23"/>
        <v>0</v>
      </c>
      <c r="O121" s="17">
        <f t="shared" ca="1" si="24"/>
        <v>0</v>
      </c>
    </row>
    <row r="122" spans="1:15" ht="15" customHeight="1" x14ac:dyDescent="0.25">
      <c r="A122" s="18">
        <v>80</v>
      </c>
      <c r="B122" s="23">
        <f t="shared" ca="1" si="18"/>
        <v>23</v>
      </c>
      <c r="C122" s="23">
        <f t="shared" ca="1" si="25"/>
        <v>40</v>
      </c>
      <c r="D122" s="23">
        <f t="shared" ca="1" si="26"/>
        <v>350</v>
      </c>
      <c r="E122" s="18" t="s">
        <v>4</v>
      </c>
      <c r="F122" s="18">
        <f t="shared" si="4"/>
        <v>200</v>
      </c>
      <c r="G122" s="24">
        <f t="shared" ca="1" si="27"/>
        <v>8000</v>
      </c>
      <c r="H122" s="24">
        <f t="shared" ca="1" si="28"/>
        <v>4600</v>
      </c>
      <c r="I122" s="24">
        <f t="shared" ca="1" si="19"/>
        <v>2599.9</v>
      </c>
      <c r="J122" s="24">
        <f t="shared" ca="1" si="20"/>
        <v>1699.9999999999995</v>
      </c>
      <c r="K122" s="17">
        <f t="shared" ca="1" si="17"/>
        <v>1</v>
      </c>
      <c r="L122" s="25">
        <f t="shared" ca="1" si="21"/>
        <v>0.39535803158212973</v>
      </c>
      <c r="M122" s="17">
        <f t="shared" ca="1" si="22"/>
        <v>1</v>
      </c>
      <c r="N122" s="17">
        <f t="shared" ca="1" si="23"/>
        <v>1</v>
      </c>
      <c r="O122" s="17">
        <f t="shared" ca="1" si="24"/>
        <v>0</v>
      </c>
    </row>
    <row r="123" spans="1:15" ht="15" customHeight="1" x14ac:dyDescent="0.25">
      <c r="A123" s="18">
        <v>81</v>
      </c>
      <c r="B123" s="23">
        <f t="shared" ca="1" si="18"/>
        <v>27</v>
      </c>
      <c r="C123" s="23">
        <f t="shared" ca="1" si="25"/>
        <v>31</v>
      </c>
      <c r="D123" s="23">
        <f t="shared" ca="1" si="26"/>
        <v>306</v>
      </c>
      <c r="E123" s="18" t="s">
        <v>4</v>
      </c>
      <c r="F123" s="18">
        <f t="shared" si="4"/>
        <v>200</v>
      </c>
      <c r="G123" s="24">
        <f t="shared" ca="1" si="27"/>
        <v>6200</v>
      </c>
      <c r="H123" s="24">
        <f t="shared" ca="1" si="28"/>
        <v>5400</v>
      </c>
      <c r="I123" s="24">
        <f t="shared" ca="1" si="19"/>
        <v>-0.10000000000002274</v>
      </c>
      <c r="J123" s="24">
        <f t="shared" ca="1" si="20"/>
        <v>400</v>
      </c>
      <c r="K123" s="17">
        <f t="shared" ca="1" si="17"/>
        <v>0</v>
      </c>
      <c r="L123" s="25">
        <f t="shared" ca="1" si="21"/>
        <v>1.000250062515629</v>
      </c>
      <c r="M123" s="17">
        <f t="shared" ca="1" si="22"/>
        <v>0</v>
      </c>
      <c r="N123" s="17">
        <f t="shared" ca="1" si="23"/>
        <v>0</v>
      </c>
      <c r="O123" s="17">
        <f t="shared" ca="1" si="24"/>
        <v>0</v>
      </c>
    </row>
    <row r="124" spans="1:15" ht="15" customHeight="1" x14ac:dyDescent="0.25">
      <c r="A124" s="18">
        <v>82</v>
      </c>
      <c r="B124" s="23">
        <f t="shared" ca="1" si="18"/>
        <v>22</v>
      </c>
      <c r="C124" s="23">
        <f t="shared" ca="1" si="25"/>
        <v>34</v>
      </c>
      <c r="D124" s="23">
        <f t="shared" ca="1" si="26"/>
        <v>224</v>
      </c>
      <c r="E124" s="18" t="s">
        <v>4</v>
      </c>
      <c r="F124" s="18">
        <f t="shared" si="4"/>
        <v>200</v>
      </c>
      <c r="G124" s="24">
        <f t="shared" ca="1" si="27"/>
        <v>6800</v>
      </c>
      <c r="H124" s="24">
        <f t="shared" ca="1" si="28"/>
        <v>4400</v>
      </c>
      <c r="I124" s="24">
        <f t="shared" ca="1" si="19"/>
        <v>1599.9</v>
      </c>
      <c r="J124" s="24">
        <f t="shared" ca="1" si="20"/>
        <v>0</v>
      </c>
      <c r="K124" s="17">
        <f t="shared" ca="1" si="17"/>
        <v>0</v>
      </c>
      <c r="L124" s="25">
        <f t="shared" ca="1" si="21"/>
        <v>0</v>
      </c>
      <c r="M124" s="17">
        <f t="shared" ca="1" si="22"/>
        <v>0</v>
      </c>
      <c r="N124" s="17">
        <f t="shared" ca="1" si="23"/>
        <v>0</v>
      </c>
      <c r="O124" s="17">
        <f t="shared" ca="1" si="24"/>
        <v>1</v>
      </c>
    </row>
    <row r="125" spans="1:15" ht="15" customHeight="1" x14ac:dyDescent="0.25">
      <c r="A125" s="18">
        <v>83</v>
      </c>
      <c r="B125" s="23">
        <f t="shared" ca="1" si="18"/>
        <v>30</v>
      </c>
      <c r="C125" s="23">
        <f t="shared" ca="1" si="25"/>
        <v>30</v>
      </c>
      <c r="D125" s="23">
        <f t="shared" ca="1" si="26"/>
        <v>310</v>
      </c>
      <c r="E125" s="18" t="s">
        <v>4</v>
      </c>
      <c r="F125" s="18">
        <f t="shared" si="4"/>
        <v>200</v>
      </c>
      <c r="G125" s="24">
        <f t="shared" ca="1" si="27"/>
        <v>6000</v>
      </c>
      <c r="H125" s="24">
        <f t="shared" ca="1" si="28"/>
        <v>6000</v>
      </c>
      <c r="I125" s="24">
        <f t="shared" ca="1" si="19"/>
        <v>-800.1</v>
      </c>
      <c r="J125" s="24">
        <f t="shared" ca="1" si="20"/>
        <v>0</v>
      </c>
      <c r="K125" s="17">
        <f t="shared" ca="1" si="17"/>
        <v>0</v>
      </c>
      <c r="L125" s="25">
        <f t="shared" ca="1" si="21"/>
        <v>0</v>
      </c>
      <c r="M125" s="17">
        <f t="shared" ca="1" si="22"/>
        <v>0</v>
      </c>
      <c r="N125" s="17">
        <f t="shared" ca="1" si="23"/>
        <v>0</v>
      </c>
      <c r="O125" s="17">
        <f t="shared" ca="1" si="24"/>
        <v>0</v>
      </c>
    </row>
    <row r="126" spans="1:15" ht="15" customHeight="1" x14ac:dyDescent="0.25">
      <c r="A126" s="18">
        <v>84</v>
      </c>
      <c r="B126" s="23">
        <f t="shared" ca="1" si="18"/>
        <v>27</v>
      </c>
      <c r="C126" s="23">
        <f t="shared" ca="1" si="25"/>
        <v>39</v>
      </c>
      <c r="D126" s="23">
        <f t="shared" ca="1" si="26"/>
        <v>390</v>
      </c>
      <c r="E126" s="18" t="s">
        <v>4</v>
      </c>
      <c r="F126" s="18">
        <f t="shared" si="4"/>
        <v>200</v>
      </c>
      <c r="G126" s="24">
        <f t="shared" ca="1" si="27"/>
        <v>7800</v>
      </c>
      <c r="H126" s="24">
        <f t="shared" ca="1" si="28"/>
        <v>5400</v>
      </c>
      <c r="I126" s="24">
        <f t="shared" ca="1" si="19"/>
        <v>1599.9</v>
      </c>
      <c r="J126" s="24">
        <f t="shared" ca="1" si="20"/>
        <v>2010</v>
      </c>
      <c r="K126" s="17">
        <f t="shared" ca="1" si="17"/>
        <v>1</v>
      </c>
      <c r="L126" s="25">
        <f t="shared" ca="1" si="21"/>
        <v>0.5568021274827557</v>
      </c>
      <c r="M126" s="17">
        <f t="shared" ca="1" si="22"/>
        <v>1</v>
      </c>
      <c r="N126" s="17">
        <f t="shared" ca="1" si="23"/>
        <v>1</v>
      </c>
      <c r="O126" s="17">
        <f t="shared" ca="1" si="24"/>
        <v>0</v>
      </c>
    </row>
    <row r="127" spans="1:15" ht="15" customHeight="1" x14ac:dyDescent="0.25">
      <c r="A127" s="18">
        <v>85</v>
      </c>
      <c r="B127" s="23">
        <f t="shared" ca="1" si="18"/>
        <v>22</v>
      </c>
      <c r="C127" s="23">
        <f t="shared" ca="1" si="25"/>
        <v>39</v>
      </c>
      <c r="D127" s="23">
        <f t="shared" ca="1" si="26"/>
        <v>392</v>
      </c>
      <c r="E127" s="18" t="s">
        <v>4</v>
      </c>
      <c r="F127" s="18">
        <f t="shared" si="4"/>
        <v>200</v>
      </c>
      <c r="G127" s="24">
        <f t="shared" ca="1" si="27"/>
        <v>7800</v>
      </c>
      <c r="H127" s="24">
        <f t="shared" ca="1" si="28"/>
        <v>4400</v>
      </c>
      <c r="I127" s="24">
        <f t="shared" ca="1" si="19"/>
        <v>2599.9</v>
      </c>
      <c r="J127" s="24">
        <f t="shared" ca="1" si="20"/>
        <v>3087.9999999999995</v>
      </c>
      <c r="K127" s="17">
        <f t="shared" ca="1" si="17"/>
        <v>1</v>
      </c>
      <c r="L127" s="25">
        <f t="shared" ca="1" si="21"/>
        <v>0.5429068724836934</v>
      </c>
      <c r="M127" s="17">
        <f t="shared" ca="1" si="22"/>
        <v>1</v>
      </c>
      <c r="N127" s="17">
        <f t="shared" ca="1" si="23"/>
        <v>1</v>
      </c>
      <c r="O127" s="17">
        <f t="shared" ca="1" si="24"/>
        <v>0</v>
      </c>
    </row>
    <row r="128" spans="1:15" ht="15" customHeight="1" x14ac:dyDescent="0.25">
      <c r="A128" s="18">
        <v>86</v>
      </c>
      <c r="B128" s="23">
        <f t="shared" ca="1" si="18"/>
        <v>24</v>
      </c>
      <c r="C128" s="23">
        <f t="shared" ca="1" si="25"/>
        <v>30</v>
      </c>
      <c r="D128" s="23">
        <f t="shared" ca="1" si="26"/>
        <v>340</v>
      </c>
      <c r="E128" s="18" t="s">
        <v>4</v>
      </c>
      <c r="F128" s="18">
        <f t="shared" si="4"/>
        <v>200</v>
      </c>
      <c r="G128" s="24">
        <f t="shared" ca="1" si="27"/>
        <v>6000</v>
      </c>
      <c r="H128" s="24">
        <f t="shared" ca="1" si="28"/>
        <v>4800</v>
      </c>
      <c r="I128" s="24">
        <f t="shared" ca="1" si="19"/>
        <v>399.9</v>
      </c>
      <c r="J128" s="24">
        <f t="shared" ca="1" si="20"/>
        <v>600</v>
      </c>
      <c r="K128" s="17">
        <f t="shared" ca="1" si="17"/>
        <v>0</v>
      </c>
      <c r="L128" s="25">
        <f t="shared" ca="1" si="21"/>
        <v>0.60006000600060005</v>
      </c>
      <c r="M128" s="17">
        <f t="shared" ca="1" si="22"/>
        <v>0</v>
      </c>
      <c r="N128" s="17">
        <f t="shared" ca="1" si="23"/>
        <v>0</v>
      </c>
      <c r="O128" s="17">
        <f t="shared" ca="1" si="24"/>
        <v>0</v>
      </c>
    </row>
    <row r="129" spans="1:15" ht="15" customHeight="1" x14ac:dyDescent="0.25">
      <c r="A129" s="18">
        <v>87</v>
      </c>
      <c r="B129" s="23">
        <f t="shared" ca="1" si="18"/>
        <v>24</v>
      </c>
      <c r="C129" s="23">
        <f t="shared" ca="1" si="25"/>
        <v>30</v>
      </c>
      <c r="D129" s="23">
        <f t="shared" ca="1" si="26"/>
        <v>280</v>
      </c>
      <c r="E129" s="18" t="s">
        <v>4</v>
      </c>
      <c r="F129" s="18">
        <f t="shared" si="4"/>
        <v>200</v>
      </c>
      <c r="G129" s="24">
        <f t="shared" ca="1" si="27"/>
        <v>6000</v>
      </c>
      <c r="H129" s="24">
        <f t="shared" ca="1" si="28"/>
        <v>4800</v>
      </c>
      <c r="I129" s="24">
        <f t="shared" ca="1" si="19"/>
        <v>399.9</v>
      </c>
      <c r="J129" s="24">
        <f t="shared" ca="1" si="20"/>
        <v>0</v>
      </c>
      <c r="K129" s="17">
        <f t="shared" ca="1" si="17"/>
        <v>0</v>
      </c>
      <c r="L129" s="25">
        <f t="shared" ca="1" si="21"/>
        <v>0</v>
      </c>
      <c r="M129" s="17">
        <f t="shared" ca="1" si="22"/>
        <v>0</v>
      </c>
      <c r="N129" s="17">
        <f t="shared" ca="1" si="23"/>
        <v>0</v>
      </c>
      <c r="O129" s="17">
        <f t="shared" ca="1" si="24"/>
        <v>0</v>
      </c>
    </row>
    <row r="130" spans="1:15" ht="15" customHeight="1" x14ac:dyDescent="0.25">
      <c r="A130" s="18">
        <v>88</v>
      </c>
      <c r="B130" s="23">
        <f t="shared" ca="1" si="18"/>
        <v>27</v>
      </c>
      <c r="C130" s="23">
        <f t="shared" ca="1" si="25"/>
        <v>38</v>
      </c>
      <c r="D130" s="23">
        <f t="shared" ca="1" si="26"/>
        <v>280</v>
      </c>
      <c r="E130" s="18" t="s">
        <v>4</v>
      </c>
      <c r="F130" s="18">
        <f t="shared" si="4"/>
        <v>200</v>
      </c>
      <c r="G130" s="24">
        <f t="shared" ca="1" si="27"/>
        <v>7600</v>
      </c>
      <c r="H130" s="24">
        <f t="shared" ca="1" si="28"/>
        <v>5400</v>
      </c>
      <c r="I130" s="24">
        <f t="shared" ca="1" si="19"/>
        <v>1399.9</v>
      </c>
      <c r="J130" s="24">
        <f t="shared" ca="1" si="20"/>
        <v>340</v>
      </c>
      <c r="K130" s="17">
        <f t="shared" ca="1" si="17"/>
        <v>0</v>
      </c>
      <c r="L130" s="25">
        <f t="shared" ca="1" si="21"/>
        <v>0.19541352951319041</v>
      </c>
      <c r="M130" s="17">
        <f t="shared" ca="1" si="22"/>
        <v>1</v>
      </c>
      <c r="N130" s="17">
        <f t="shared" ca="1" si="23"/>
        <v>0</v>
      </c>
      <c r="O130" s="17">
        <f t="shared" ca="1" si="24"/>
        <v>0</v>
      </c>
    </row>
    <row r="131" spans="1:15" ht="15" customHeight="1" x14ac:dyDescent="0.25">
      <c r="A131" s="18">
        <v>89</v>
      </c>
      <c r="B131" s="23">
        <f t="shared" ca="1" si="18"/>
        <v>26</v>
      </c>
      <c r="C131" s="23">
        <f t="shared" ca="1" si="25"/>
        <v>36</v>
      </c>
      <c r="D131" s="23">
        <f t="shared" ca="1" si="26"/>
        <v>332</v>
      </c>
      <c r="E131" s="18" t="s">
        <v>4</v>
      </c>
      <c r="F131" s="18">
        <f t="shared" si="4"/>
        <v>200</v>
      </c>
      <c r="G131" s="24">
        <f t="shared" ca="1" si="27"/>
        <v>7200</v>
      </c>
      <c r="H131" s="24">
        <f t="shared" ca="1" si="28"/>
        <v>5200</v>
      </c>
      <c r="I131" s="24">
        <f t="shared" ca="1" si="19"/>
        <v>1199.9000000000001</v>
      </c>
      <c r="J131" s="24">
        <f t="shared" ca="1" si="20"/>
        <v>1000</v>
      </c>
      <c r="K131" s="17">
        <f t="shared" ca="1" si="17"/>
        <v>1</v>
      </c>
      <c r="L131" s="25">
        <f t="shared" ca="1" si="21"/>
        <v>0.45456611664166552</v>
      </c>
      <c r="M131" s="17">
        <f t="shared" ca="1" si="22"/>
        <v>0</v>
      </c>
      <c r="N131" s="17">
        <f t="shared" ca="1" si="23"/>
        <v>0</v>
      </c>
      <c r="O131" s="17">
        <f t="shared" ca="1" si="24"/>
        <v>0</v>
      </c>
    </row>
    <row r="132" spans="1:15" ht="15" customHeight="1" x14ac:dyDescent="0.25">
      <c r="A132" s="18">
        <v>90</v>
      </c>
      <c r="B132" s="23">
        <f t="shared" ca="1" si="18"/>
        <v>30</v>
      </c>
      <c r="C132" s="23">
        <f t="shared" ca="1" si="25"/>
        <v>31</v>
      </c>
      <c r="D132" s="23">
        <f t="shared" ca="1" si="26"/>
        <v>359</v>
      </c>
      <c r="E132" s="18" t="s">
        <v>4</v>
      </c>
      <c r="F132" s="18">
        <f t="shared" si="4"/>
        <v>200</v>
      </c>
      <c r="G132" s="24">
        <f t="shared" ca="1" si="27"/>
        <v>6200</v>
      </c>
      <c r="H132" s="24">
        <f t="shared" ca="1" si="28"/>
        <v>6000</v>
      </c>
      <c r="I132" s="24">
        <f t="shared" ca="1" si="19"/>
        <v>-600.1</v>
      </c>
      <c r="J132" s="24">
        <f t="shared" ca="1" si="20"/>
        <v>100</v>
      </c>
      <c r="K132" s="17">
        <f t="shared" ca="1" si="17"/>
        <v>0</v>
      </c>
      <c r="L132" s="25">
        <f t="shared" ca="1" si="21"/>
        <v>0.1999600079984003</v>
      </c>
      <c r="M132" s="17">
        <f t="shared" ca="1" si="22"/>
        <v>0</v>
      </c>
      <c r="N132" s="17">
        <f t="shared" ca="1" si="23"/>
        <v>0</v>
      </c>
      <c r="O132" s="17">
        <f t="shared" ca="1" si="24"/>
        <v>0</v>
      </c>
    </row>
    <row r="133" spans="1:15" ht="15" customHeight="1" x14ac:dyDescent="0.25">
      <c r="A133" s="18">
        <v>91</v>
      </c>
      <c r="B133" s="23">
        <f t="shared" ca="1" si="18"/>
        <v>22</v>
      </c>
      <c r="C133" s="23">
        <f t="shared" ca="1" si="25"/>
        <v>32</v>
      </c>
      <c r="D133" s="23">
        <f t="shared" ca="1" si="26"/>
        <v>329</v>
      </c>
      <c r="E133" s="18" t="s">
        <v>4</v>
      </c>
      <c r="F133" s="18">
        <f t="shared" si="4"/>
        <v>200</v>
      </c>
      <c r="G133" s="24">
        <f t="shared" ca="1" si="27"/>
        <v>6400</v>
      </c>
      <c r="H133" s="24">
        <f t="shared" ca="1" si="28"/>
        <v>4400</v>
      </c>
      <c r="I133" s="24">
        <f t="shared" ca="1" si="19"/>
        <v>1199.9000000000001</v>
      </c>
      <c r="J133" s="24">
        <f t="shared" ca="1" si="20"/>
        <v>1000</v>
      </c>
      <c r="K133" s="17">
        <f t="shared" ca="1" si="17"/>
        <v>1</v>
      </c>
      <c r="L133" s="25">
        <f t="shared" ca="1" si="21"/>
        <v>0.45456611664166552</v>
      </c>
      <c r="M133" s="17">
        <f t="shared" ca="1" si="22"/>
        <v>0</v>
      </c>
      <c r="N133" s="17">
        <f t="shared" ca="1" si="23"/>
        <v>0</v>
      </c>
      <c r="O133" s="17">
        <f t="shared" ca="1" si="24"/>
        <v>0</v>
      </c>
    </row>
    <row r="134" spans="1:15" ht="15" customHeight="1" x14ac:dyDescent="0.25">
      <c r="A134" s="18">
        <v>92</v>
      </c>
      <c r="B134" s="23">
        <f t="shared" ca="1" si="18"/>
        <v>30</v>
      </c>
      <c r="C134" s="23">
        <f t="shared" ca="1" si="25"/>
        <v>39</v>
      </c>
      <c r="D134" s="23">
        <f t="shared" ca="1" si="26"/>
        <v>351</v>
      </c>
      <c r="E134" s="18" t="s">
        <v>4</v>
      </c>
      <c r="F134" s="18">
        <f t="shared" si="4"/>
        <v>200</v>
      </c>
      <c r="G134" s="24">
        <f t="shared" ca="1" si="27"/>
        <v>7800</v>
      </c>
      <c r="H134" s="24">
        <f t="shared" ca="1" si="28"/>
        <v>6000</v>
      </c>
      <c r="I134" s="24">
        <f t="shared" ca="1" si="19"/>
        <v>999.9</v>
      </c>
      <c r="J134" s="24">
        <f t="shared" ca="1" si="20"/>
        <v>900.00000000000011</v>
      </c>
      <c r="K134" s="17">
        <f t="shared" ca="1" si="17"/>
        <v>0</v>
      </c>
      <c r="L134" s="25">
        <f t="shared" ca="1" si="21"/>
        <v>0.47370914258645197</v>
      </c>
      <c r="M134" s="17">
        <f t="shared" ca="1" si="22"/>
        <v>0</v>
      </c>
      <c r="N134" s="17">
        <f t="shared" ca="1" si="23"/>
        <v>0</v>
      </c>
      <c r="O134" s="17">
        <f t="shared" ca="1" si="24"/>
        <v>0</v>
      </c>
    </row>
    <row r="135" spans="1:15" ht="15" customHeight="1" x14ac:dyDescent="0.25">
      <c r="A135" s="18">
        <v>93</v>
      </c>
      <c r="B135" s="23">
        <f t="shared" ca="1" si="18"/>
        <v>27</v>
      </c>
      <c r="C135" s="23">
        <f t="shared" ca="1" si="25"/>
        <v>30</v>
      </c>
      <c r="D135" s="23">
        <f t="shared" ca="1" si="26"/>
        <v>325</v>
      </c>
      <c r="E135" s="18" t="s">
        <v>4</v>
      </c>
      <c r="F135" s="18">
        <f t="shared" si="4"/>
        <v>200</v>
      </c>
      <c r="G135" s="24">
        <f t="shared" ca="1" si="27"/>
        <v>6000</v>
      </c>
      <c r="H135" s="24">
        <f t="shared" ca="1" si="28"/>
        <v>5400</v>
      </c>
      <c r="I135" s="24">
        <f t="shared" ca="1" si="19"/>
        <v>-200.10000000000002</v>
      </c>
      <c r="J135" s="24">
        <f t="shared" ca="1" si="20"/>
        <v>300</v>
      </c>
      <c r="K135" s="17">
        <f t="shared" ca="1" si="17"/>
        <v>0</v>
      </c>
      <c r="L135" s="25">
        <f t="shared" ca="1" si="21"/>
        <v>3.0030030030030037</v>
      </c>
      <c r="M135" s="17">
        <f t="shared" ca="1" si="22"/>
        <v>0</v>
      </c>
      <c r="N135" s="17">
        <f t="shared" ca="1" si="23"/>
        <v>0</v>
      </c>
      <c r="O135" s="17">
        <f t="shared" ca="1" si="24"/>
        <v>0</v>
      </c>
    </row>
    <row r="136" spans="1:15" ht="15" customHeight="1" x14ac:dyDescent="0.25">
      <c r="A136" s="18">
        <v>94</v>
      </c>
      <c r="B136" s="23">
        <f t="shared" ca="1" si="18"/>
        <v>24</v>
      </c>
      <c r="C136" s="23">
        <f t="shared" ca="1" si="25"/>
        <v>31</v>
      </c>
      <c r="D136" s="23">
        <f t="shared" ca="1" si="26"/>
        <v>260</v>
      </c>
      <c r="E136" s="18" t="s">
        <v>4</v>
      </c>
      <c r="F136" s="18">
        <f t="shared" si="4"/>
        <v>200</v>
      </c>
      <c r="G136" s="24">
        <f t="shared" ca="1" si="27"/>
        <v>6200</v>
      </c>
      <c r="H136" s="24">
        <f t="shared" ca="1" si="28"/>
        <v>4800</v>
      </c>
      <c r="I136" s="24">
        <f t="shared" ca="1" si="19"/>
        <v>599.9</v>
      </c>
      <c r="J136" s="24">
        <f t="shared" ca="1" si="20"/>
        <v>0</v>
      </c>
      <c r="K136" s="17">
        <f t="shared" ca="1" si="17"/>
        <v>0</v>
      </c>
      <c r="L136" s="25">
        <f t="shared" ca="1" si="21"/>
        <v>0</v>
      </c>
      <c r="M136" s="17">
        <f t="shared" ca="1" si="22"/>
        <v>0</v>
      </c>
      <c r="N136" s="17">
        <f t="shared" ca="1" si="23"/>
        <v>0</v>
      </c>
      <c r="O136" s="17">
        <f t="shared" ca="1" si="24"/>
        <v>0</v>
      </c>
    </row>
    <row r="137" spans="1:15" ht="15" customHeight="1" x14ac:dyDescent="0.25">
      <c r="A137" s="18">
        <v>95</v>
      </c>
      <c r="B137" s="23">
        <f t="shared" ca="1" si="18"/>
        <v>26</v>
      </c>
      <c r="C137" s="23">
        <f t="shared" ca="1" si="25"/>
        <v>40</v>
      </c>
      <c r="D137" s="23">
        <f t="shared" ca="1" si="26"/>
        <v>363</v>
      </c>
      <c r="E137" s="18" t="s">
        <v>4</v>
      </c>
      <c r="F137" s="18">
        <f t="shared" si="4"/>
        <v>200</v>
      </c>
      <c r="G137" s="24">
        <f t="shared" ca="1" si="27"/>
        <v>8000</v>
      </c>
      <c r="H137" s="24">
        <f t="shared" ca="1" si="28"/>
        <v>5200</v>
      </c>
      <c r="I137" s="24">
        <f t="shared" ca="1" si="19"/>
        <v>1999.9</v>
      </c>
      <c r="J137" s="24">
        <f t="shared" ca="1" si="20"/>
        <v>1400</v>
      </c>
      <c r="K137" s="17">
        <f t="shared" ca="1" si="17"/>
        <v>1</v>
      </c>
      <c r="L137" s="25">
        <f t="shared" ca="1" si="21"/>
        <v>0.41177681696520485</v>
      </c>
      <c r="M137" s="17">
        <f t="shared" ca="1" si="22"/>
        <v>0</v>
      </c>
      <c r="N137" s="17">
        <f t="shared" ca="1" si="23"/>
        <v>1</v>
      </c>
      <c r="O137" s="17">
        <f t="shared" ca="1" si="24"/>
        <v>0</v>
      </c>
    </row>
    <row r="138" spans="1:15" ht="15" customHeight="1" x14ac:dyDescent="0.25">
      <c r="A138" s="18">
        <v>96</v>
      </c>
      <c r="B138" s="23">
        <f t="shared" ca="1" si="18"/>
        <v>22</v>
      </c>
      <c r="C138" s="23">
        <f t="shared" ca="1" si="25"/>
        <v>34</v>
      </c>
      <c r="D138" s="23">
        <f t="shared" ca="1" si="26"/>
        <v>287</v>
      </c>
      <c r="E138" s="18" t="s">
        <v>4</v>
      </c>
      <c r="F138" s="18">
        <f t="shared" si="4"/>
        <v>200</v>
      </c>
      <c r="G138" s="24">
        <f t="shared" ca="1" si="27"/>
        <v>6800</v>
      </c>
      <c r="H138" s="24">
        <f t="shared" ca="1" si="28"/>
        <v>4400</v>
      </c>
      <c r="I138" s="24">
        <f t="shared" ca="1" si="19"/>
        <v>1599.9</v>
      </c>
      <c r="J138" s="24">
        <f t="shared" ca="1" si="20"/>
        <v>758</v>
      </c>
      <c r="K138" s="17">
        <f t="shared" ca="1" si="17"/>
        <v>0</v>
      </c>
      <c r="L138" s="25">
        <f t="shared" ca="1" si="21"/>
        <v>0.32147249671317696</v>
      </c>
      <c r="M138" s="17">
        <f t="shared" ca="1" si="22"/>
        <v>0</v>
      </c>
      <c r="N138" s="17">
        <f t="shared" ca="1" si="23"/>
        <v>0</v>
      </c>
      <c r="O138" s="17">
        <f t="shared" ca="1" si="24"/>
        <v>0</v>
      </c>
    </row>
    <row r="139" spans="1:15" ht="15" customHeight="1" x14ac:dyDescent="0.25">
      <c r="A139" s="18">
        <v>97</v>
      </c>
      <c r="B139" s="23">
        <f t="shared" ca="1" si="18"/>
        <v>22</v>
      </c>
      <c r="C139" s="23">
        <f t="shared" ca="1" si="25"/>
        <v>34</v>
      </c>
      <c r="D139" s="23">
        <f t="shared" ca="1" si="26"/>
        <v>348</v>
      </c>
      <c r="E139" s="18" t="s">
        <v>4</v>
      </c>
      <c r="F139" s="18">
        <f t="shared" si="4"/>
        <v>200</v>
      </c>
      <c r="G139" s="24">
        <f t="shared" ca="1" si="27"/>
        <v>6800</v>
      </c>
      <c r="H139" s="24">
        <f t="shared" ca="1" si="28"/>
        <v>4400</v>
      </c>
      <c r="I139" s="24">
        <f t="shared" ca="1" si="19"/>
        <v>1599.9</v>
      </c>
      <c r="J139" s="24">
        <f t="shared" ca="1" si="20"/>
        <v>1200</v>
      </c>
      <c r="K139" s="17">
        <f t="shared" ca="1" si="17"/>
        <v>1</v>
      </c>
      <c r="L139" s="25">
        <f t="shared" ca="1" si="21"/>
        <v>0.4285867352405443</v>
      </c>
      <c r="M139" s="17">
        <f t="shared" ca="1" si="22"/>
        <v>0</v>
      </c>
      <c r="N139" s="17">
        <f t="shared" ca="1" si="23"/>
        <v>0</v>
      </c>
      <c r="O139" s="17">
        <f t="shared" ca="1" si="24"/>
        <v>0</v>
      </c>
    </row>
    <row r="140" spans="1:15" ht="15" customHeight="1" x14ac:dyDescent="0.25">
      <c r="A140" s="18">
        <v>98</v>
      </c>
      <c r="B140" s="23">
        <f t="shared" ca="1" si="18"/>
        <v>26</v>
      </c>
      <c r="C140" s="23">
        <f t="shared" ca="1" si="25"/>
        <v>37</v>
      </c>
      <c r="D140" s="23">
        <f t="shared" ca="1" si="26"/>
        <v>350</v>
      </c>
      <c r="E140" s="18" t="s">
        <v>4</v>
      </c>
      <c r="F140" s="18">
        <f t="shared" si="4"/>
        <v>200</v>
      </c>
      <c r="G140" s="24">
        <f t="shared" ca="1" si="27"/>
        <v>7400</v>
      </c>
      <c r="H140" s="24">
        <f t="shared" ca="1" si="28"/>
        <v>5200</v>
      </c>
      <c r="I140" s="24">
        <f t="shared" ca="1" si="19"/>
        <v>1399.9</v>
      </c>
      <c r="J140" s="24">
        <f t="shared" ca="1" si="20"/>
        <v>1100</v>
      </c>
      <c r="K140" s="17">
        <f t="shared" ca="1" si="17"/>
        <v>1</v>
      </c>
      <c r="L140" s="25">
        <f t="shared" ca="1" si="21"/>
        <v>0.44001760070402812</v>
      </c>
      <c r="M140" s="17">
        <f t="shared" ca="1" si="22"/>
        <v>0</v>
      </c>
      <c r="N140" s="17">
        <f t="shared" ca="1" si="23"/>
        <v>1</v>
      </c>
      <c r="O140" s="17">
        <f t="shared" ca="1" si="24"/>
        <v>0</v>
      </c>
    </row>
    <row r="141" spans="1:15" ht="15" customHeight="1" x14ac:dyDescent="0.25">
      <c r="A141" s="18">
        <v>99</v>
      </c>
      <c r="B141" s="23">
        <f t="shared" ca="1" si="18"/>
        <v>24</v>
      </c>
      <c r="C141" s="23">
        <f t="shared" ca="1" si="25"/>
        <v>31</v>
      </c>
      <c r="D141" s="23">
        <f t="shared" ca="1" si="26"/>
        <v>350</v>
      </c>
      <c r="E141" s="18" t="s">
        <v>4</v>
      </c>
      <c r="F141" s="18">
        <f t="shared" si="4"/>
        <v>200</v>
      </c>
      <c r="G141" s="24">
        <f t="shared" ca="1" si="27"/>
        <v>6200</v>
      </c>
      <c r="H141" s="24">
        <f t="shared" ca="1" si="28"/>
        <v>4800</v>
      </c>
      <c r="I141" s="24">
        <f t="shared" ca="1" si="19"/>
        <v>599.9</v>
      </c>
      <c r="J141" s="24">
        <f t="shared" ca="1" si="20"/>
        <v>700.00000000000011</v>
      </c>
      <c r="K141" s="17">
        <f t="shared" ca="1" si="17"/>
        <v>0</v>
      </c>
      <c r="L141" s="25">
        <f t="shared" ca="1" si="21"/>
        <v>0.53850296176628976</v>
      </c>
      <c r="M141" s="17">
        <f t="shared" ca="1" si="22"/>
        <v>0</v>
      </c>
      <c r="N141" s="17">
        <f t="shared" ca="1" si="23"/>
        <v>0</v>
      </c>
      <c r="O141" s="17">
        <f t="shared" ca="1" si="24"/>
        <v>0</v>
      </c>
    </row>
    <row r="142" spans="1:15" ht="15" customHeight="1" x14ac:dyDescent="0.25">
      <c r="A142" s="18">
        <v>100</v>
      </c>
      <c r="B142" s="23">
        <f t="shared" ca="1" si="18"/>
        <v>29</v>
      </c>
      <c r="C142" s="23">
        <f t="shared" ca="1" si="25"/>
        <v>40</v>
      </c>
      <c r="D142" s="23">
        <f t="shared" ca="1" si="26"/>
        <v>326</v>
      </c>
      <c r="E142" s="18" t="s">
        <v>4</v>
      </c>
      <c r="F142" s="18">
        <f t="shared" si="4"/>
        <v>200</v>
      </c>
      <c r="G142" s="24">
        <f t="shared" ca="1" si="27"/>
        <v>8000</v>
      </c>
      <c r="H142" s="24">
        <f t="shared" ca="1" si="28"/>
        <v>5800</v>
      </c>
      <c r="I142" s="24">
        <f t="shared" ca="1" si="19"/>
        <v>1399.9</v>
      </c>
      <c r="J142" s="24">
        <f t="shared" ca="1" si="20"/>
        <v>1100</v>
      </c>
      <c r="K142" s="17">
        <f t="shared" ca="1" si="17"/>
        <v>1</v>
      </c>
      <c r="L142" s="25">
        <f t="shared" ca="1" si="21"/>
        <v>0.44001760070402812</v>
      </c>
      <c r="M142" s="17">
        <f t="shared" ca="1" si="22"/>
        <v>1</v>
      </c>
      <c r="N142" s="17">
        <f t="shared" ca="1" si="23"/>
        <v>0</v>
      </c>
      <c r="O142" s="17">
        <f t="shared" ca="1" si="24"/>
        <v>0</v>
      </c>
    </row>
    <row r="143" spans="1:15" ht="15" customHeight="1" x14ac:dyDescent="0.25">
      <c r="A143" s="18">
        <f t="shared" ref="A143:B151" si="29">A43</f>
        <v>1</v>
      </c>
      <c r="B143" s="23">
        <f t="shared" ca="1" si="29"/>
        <v>25</v>
      </c>
      <c r="C143" s="23">
        <f t="shared" ref="C143:D143" ca="1" si="30">C43</f>
        <v>36</v>
      </c>
      <c r="D143" s="23">
        <f t="shared" ca="1" si="30"/>
        <v>394</v>
      </c>
      <c r="E143" s="18" t="s">
        <v>8</v>
      </c>
      <c r="F143" s="18">
        <f t="shared" si="4"/>
        <v>300</v>
      </c>
      <c r="G143" s="24">
        <f t="shared" ca="1" si="5"/>
        <v>10800</v>
      </c>
      <c r="H143" s="24">
        <f t="shared" ca="1" si="6"/>
        <v>7500</v>
      </c>
      <c r="I143" s="24">
        <f t="shared" ca="1" si="19"/>
        <v>2499.9</v>
      </c>
      <c r="J143" s="24">
        <f t="shared" ca="1" si="20"/>
        <v>884</v>
      </c>
      <c r="K143" s="17">
        <f t="shared" ca="1" si="17"/>
        <v>0</v>
      </c>
      <c r="L143" s="25">
        <f t="shared" ca="1" si="21"/>
        <v>0.26123703419131772</v>
      </c>
      <c r="M143" s="17">
        <f t="shared" ca="1" si="22"/>
        <v>1</v>
      </c>
      <c r="N143" s="17">
        <f t="shared" ca="1" si="23"/>
        <v>1</v>
      </c>
      <c r="O143" s="17">
        <f t="shared" ca="1" si="24"/>
        <v>0</v>
      </c>
    </row>
    <row r="144" spans="1:15" ht="15" customHeight="1" x14ac:dyDescent="0.25">
      <c r="A144" s="18">
        <f t="shared" si="29"/>
        <v>2</v>
      </c>
      <c r="B144" s="23">
        <f t="shared" ca="1" si="29"/>
        <v>29</v>
      </c>
      <c r="C144" s="23">
        <f t="shared" ref="C144:D152" ca="1" si="31">C44</f>
        <v>34</v>
      </c>
      <c r="D144" s="23">
        <f t="shared" ca="1" si="31"/>
        <v>351</v>
      </c>
      <c r="E144" s="18" t="s">
        <v>8</v>
      </c>
      <c r="F144" s="18">
        <f t="shared" si="4"/>
        <v>300</v>
      </c>
      <c r="G144" s="24">
        <f t="shared" ca="1" si="5"/>
        <v>10200</v>
      </c>
      <c r="H144" s="24">
        <f t="shared" ca="1" si="6"/>
        <v>8700</v>
      </c>
      <c r="I144" s="24">
        <f t="shared" ca="1" si="19"/>
        <v>699.9</v>
      </c>
      <c r="J144" s="24">
        <f t="shared" ca="1" si="20"/>
        <v>0</v>
      </c>
      <c r="K144" s="17">
        <f t="shared" ca="1" si="17"/>
        <v>0</v>
      </c>
      <c r="L144" s="25">
        <f t="shared" ca="1" si="21"/>
        <v>0</v>
      </c>
      <c r="M144" s="17">
        <f t="shared" ca="1" si="22"/>
        <v>0</v>
      </c>
      <c r="N144" s="17">
        <f t="shared" ca="1" si="23"/>
        <v>0</v>
      </c>
      <c r="O144" s="17">
        <f t="shared" ca="1" si="24"/>
        <v>0</v>
      </c>
    </row>
    <row r="145" spans="1:15" ht="15" customHeight="1" x14ac:dyDescent="0.25">
      <c r="A145" s="18">
        <f t="shared" si="29"/>
        <v>3</v>
      </c>
      <c r="B145" s="23">
        <f t="shared" ca="1" si="29"/>
        <v>28</v>
      </c>
      <c r="C145" s="23">
        <f t="shared" ca="1" si="31"/>
        <v>34</v>
      </c>
      <c r="D145" s="23">
        <f t="shared" ca="1" si="31"/>
        <v>275</v>
      </c>
      <c r="E145" s="18" t="s">
        <v>8</v>
      </c>
      <c r="F145" s="18">
        <f t="shared" si="4"/>
        <v>300</v>
      </c>
      <c r="G145" s="24">
        <f t="shared" ca="1" si="5"/>
        <v>9350</v>
      </c>
      <c r="H145" s="24">
        <f t="shared" ca="1" si="6"/>
        <v>8400</v>
      </c>
      <c r="I145" s="24">
        <f t="shared" ca="1" si="19"/>
        <v>149.89999999999998</v>
      </c>
      <c r="J145" s="24">
        <f t="shared" ca="1" si="20"/>
        <v>250</v>
      </c>
      <c r="K145" s="17">
        <f t="shared" ca="1" si="17"/>
        <v>0</v>
      </c>
      <c r="L145" s="25">
        <f t="shared" ca="1" si="21"/>
        <v>0.62515628907226806</v>
      </c>
      <c r="M145" s="17">
        <f t="shared" ca="1" si="22"/>
        <v>0</v>
      </c>
      <c r="N145" s="17">
        <f t="shared" ca="1" si="23"/>
        <v>0</v>
      </c>
      <c r="O145" s="17">
        <f t="shared" ca="1" si="24"/>
        <v>0</v>
      </c>
    </row>
    <row r="146" spans="1:15" ht="15" customHeight="1" x14ac:dyDescent="0.25">
      <c r="A146" s="18">
        <f t="shared" si="29"/>
        <v>4</v>
      </c>
      <c r="B146" s="23">
        <f t="shared" ca="1" si="29"/>
        <v>30</v>
      </c>
      <c r="C146" s="23">
        <f t="shared" ca="1" si="31"/>
        <v>40</v>
      </c>
      <c r="D146" s="23">
        <f t="shared" ca="1" si="31"/>
        <v>202</v>
      </c>
      <c r="E146" s="18" t="s">
        <v>8</v>
      </c>
      <c r="F146" s="18">
        <f t="shared" si="4"/>
        <v>300</v>
      </c>
      <c r="G146" s="24">
        <f t="shared" ca="1" si="5"/>
        <v>8080</v>
      </c>
      <c r="H146" s="24">
        <f t="shared" ca="1" si="6"/>
        <v>9000</v>
      </c>
      <c r="I146" s="24">
        <f t="shared" ca="1" si="19"/>
        <v>-1720.1</v>
      </c>
      <c r="J146" s="24">
        <f t="shared" ca="1" si="20"/>
        <v>2920</v>
      </c>
      <c r="K146" s="17">
        <f t="shared" ca="1" si="17"/>
        <v>1</v>
      </c>
      <c r="L146" s="25">
        <f t="shared" ca="1" si="21"/>
        <v>2.4335361280106675</v>
      </c>
      <c r="M146" s="17">
        <f t="shared" ca="1" si="22"/>
        <v>0</v>
      </c>
      <c r="N146" s="17">
        <f t="shared" ca="1" si="23"/>
        <v>0</v>
      </c>
      <c r="O146" s="17">
        <f t="shared" ca="1" si="24"/>
        <v>1</v>
      </c>
    </row>
    <row r="147" spans="1:15" ht="15" customHeight="1" x14ac:dyDescent="0.25">
      <c r="A147" s="18">
        <f t="shared" si="29"/>
        <v>5</v>
      </c>
      <c r="B147" s="23">
        <f t="shared" ca="1" si="29"/>
        <v>28</v>
      </c>
      <c r="C147" s="23">
        <f t="shared" ca="1" si="31"/>
        <v>37</v>
      </c>
      <c r="D147" s="23">
        <f t="shared" ca="1" si="31"/>
        <v>332</v>
      </c>
      <c r="E147" s="18" t="s">
        <v>8</v>
      </c>
      <c r="F147" s="18">
        <f t="shared" si="4"/>
        <v>300</v>
      </c>
      <c r="G147" s="24">
        <f t="shared" ca="1" si="5"/>
        <v>11100</v>
      </c>
      <c r="H147" s="24">
        <f t="shared" ca="1" si="6"/>
        <v>8400</v>
      </c>
      <c r="I147" s="24">
        <f t="shared" ca="1" si="19"/>
        <v>1899.9</v>
      </c>
      <c r="J147" s="24">
        <f t="shared" ca="1" si="20"/>
        <v>0</v>
      </c>
      <c r="K147" s="17">
        <f t="shared" ca="1" si="17"/>
        <v>0</v>
      </c>
      <c r="L147" s="25">
        <f t="shared" ca="1" si="21"/>
        <v>0</v>
      </c>
      <c r="M147" s="17">
        <f t="shared" ca="1" si="22"/>
        <v>1</v>
      </c>
      <c r="N147" s="17">
        <f t="shared" ca="1" si="23"/>
        <v>0</v>
      </c>
      <c r="O147" s="17">
        <f t="shared" ca="1" si="24"/>
        <v>0</v>
      </c>
    </row>
    <row r="148" spans="1:15" ht="15" customHeight="1" x14ac:dyDescent="0.25">
      <c r="A148" s="18">
        <f t="shared" si="29"/>
        <v>6</v>
      </c>
      <c r="B148" s="23">
        <f t="shared" ca="1" si="29"/>
        <v>22</v>
      </c>
      <c r="C148" s="23">
        <f t="shared" ca="1" si="31"/>
        <v>33</v>
      </c>
      <c r="D148" s="23">
        <f t="shared" ca="1" si="31"/>
        <v>355</v>
      </c>
      <c r="E148" s="18" t="s">
        <v>8</v>
      </c>
      <c r="F148" s="18">
        <f t="shared" si="4"/>
        <v>300</v>
      </c>
      <c r="G148" s="24">
        <f t="shared" ca="1" si="5"/>
        <v>9900</v>
      </c>
      <c r="H148" s="24">
        <f t="shared" ca="1" si="6"/>
        <v>6600</v>
      </c>
      <c r="I148" s="24">
        <f t="shared" ca="1" si="19"/>
        <v>2499.9</v>
      </c>
      <c r="J148" s="24">
        <f t="shared" ca="1" si="20"/>
        <v>0</v>
      </c>
      <c r="K148" s="17">
        <f t="shared" ca="1" si="17"/>
        <v>0</v>
      </c>
      <c r="L148" s="25">
        <f t="shared" ca="1" si="21"/>
        <v>0</v>
      </c>
      <c r="M148" s="17">
        <f t="shared" ca="1" si="22"/>
        <v>0</v>
      </c>
      <c r="N148" s="17">
        <f t="shared" ca="1" si="23"/>
        <v>0</v>
      </c>
      <c r="O148" s="17">
        <f t="shared" ca="1" si="24"/>
        <v>0</v>
      </c>
    </row>
    <row r="149" spans="1:15" ht="15" customHeight="1" x14ac:dyDescent="0.25">
      <c r="A149" s="18">
        <f t="shared" si="29"/>
        <v>7</v>
      </c>
      <c r="B149" s="23">
        <f t="shared" ca="1" si="29"/>
        <v>20</v>
      </c>
      <c r="C149" s="23">
        <f t="shared" ca="1" si="31"/>
        <v>30</v>
      </c>
      <c r="D149" s="23">
        <f t="shared" ca="1" si="31"/>
        <v>228</v>
      </c>
      <c r="E149" s="18" t="s">
        <v>8</v>
      </c>
      <c r="F149" s="18">
        <f t="shared" si="4"/>
        <v>300</v>
      </c>
      <c r="G149" s="24">
        <f t="shared" ca="1" si="5"/>
        <v>6840</v>
      </c>
      <c r="H149" s="24">
        <f t="shared" ca="1" si="6"/>
        <v>6000</v>
      </c>
      <c r="I149" s="24">
        <f t="shared" ca="1" si="19"/>
        <v>39.899999999999977</v>
      </c>
      <c r="J149" s="24">
        <f t="shared" ca="1" si="20"/>
        <v>1160</v>
      </c>
      <c r="K149" s="17">
        <f t="shared" ca="1" si="17"/>
        <v>1</v>
      </c>
      <c r="L149" s="25">
        <f t="shared" ca="1" si="21"/>
        <v>0.96674722893574461</v>
      </c>
      <c r="M149" s="17">
        <f t="shared" ca="1" si="22"/>
        <v>0</v>
      </c>
      <c r="N149" s="17">
        <f t="shared" ca="1" si="23"/>
        <v>0</v>
      </c>
      <c r="O149" s="17">
        <f t="shared" ca="1" si="24"/>
        <v>1</v>
      </c>
    </row>
    <row r="150" spans="1:15" ht="15" customHeight="1" x14ac:dyDescent="0.25">
      <c r="A150" s="18">
        <f t="shared" si="29"/>
        <v>8</v>
      </c>
      <c r="B150" s="23">
        <f t="shared" ca="1" si="29"/>
        <v>28</v>
      </c>
      <c r="C150" s="23">
        <f t="shared" ca="1" si="31"/>
        <v>36</v>
      </c>
      <c r="D150" s="23">
        <f t="shared" ca="1" si="31"/>
        <v>310</v>
      </c>
      <c r="E150" s="18" t="s">
        <v>8</v>
      </c>
      <c r="F150" s="18">
        <f t="shared" si="4"/>
        <v>300</v>
      </c>
      <c r="G150" s="24">
        <f t="shared" ca="1" si="5"/>
        <v>10800</v>
      </c>
      <c r="H150" s="24">
        <f t="shared" ca="1" si="6"/>
        <v>8400</v>
      </c>
      <c r="I150" s="24">
        <f t="shared" ca="1" si="19"/>
        <v>1599.9</v>
      </c>
      <c r="J150" s="24">
        <f t="shared" ca="1" si="20"/>
        <v>0</v>
      </c>
      <c r="K150" s="17">
        <f t="shared" ca="1" si="17"/>
        <v>0</v>
      </c>
      <c r="L150" s="25">
        <f t="shared" ca="1" si="21"/>
        <v>0</v>
      </c>
      <c r="M150" s="17">
        <f t="shared" ca="1" si="22"/>
        <v>0</v>
      </c>
      <c r="N150" s="17">
        <f t="shared" ca="1" si="23"/>
        <v>0</v>
      </c>
      <c r="O150" s="17">
        <f t="shared" ca="1" si="24"/>
        <v>0</v>
      </c>
    </row>
    <row r="151" spans="1:15" ht="15" customHeight="1" x14ac:dyDescent="0.25">
      <c r="A151" s="18">
        <f t="shared" si="29"/>
        <v>9</v>
      </c>
      <c r="B151" s="23">
        <f t="shared" ca="1" si="29"/>
        <v>21</v>
      </c>
      <c r="C151" s="23">
        <f t="shared" ca="1" si="31"/>
        <v>40</v>
      </c>
      <c r="D151" s="23">
        <f t="shared" ca="1" si="31"/>
        <v>334</v>
      </c>
      <c r="E151" s="18" t="s">
        <v>8</v>
      </c>
      <c r="F151" s="18">
        <f t="shared" si="4"/>
        <v>300</v>
      </c>
      <c r="G151" s="24">
        <f t="shared" ca="1" si="5"/>
        <v>12000</v>
      </c>
      <c r="H151" s="24">
        <f t="shared" ca="1" si="6"/>
        <v>6300</v>
      </c>
      <c r="I151" s="24">
        <f t="shared" ca="1" si="19"/>
        <v>4899.8999999999996</v>
      </c>
      <c r="J151" s="24">
        <f t="shared" ca="1" si="20"/>
        <v>0</v>
      </c>
      <c r="K151" s="17">
        <f t="shared" ca="1" si="17"/>
        <v>0</v>
      </c>
      <c r="L151" s="25">
        <f t="shared" ca="1" si="21"/>
        <v>0</v>
      </c>
      <c r="M151" s="17">
        <f t="shared" ca="1" si="22"/>
        <v>1</v>
      </c>
      <c r="N151" s="17">
        <f t="shared" ca="1" si="23"/>
        <v>0</v>
      </c>
      <c r="O151" s="17">
        <f t="shared" ca="1" si="24"/>
        <v>0</v>
      </c>
    </row>
    <row r="152" spans="1:15" ht="15" customHeight="1" x14ac:dyDescent="0.25">
      <c r="A152" s="18">
        <v>10</v>
      </c>
      <c r="B152" s="23">
        <f ca="1">B52</f>
        <v>30</v>
      </c>
      <c r="C152" s="23">
        <f t="shared" ca="1" si="31"/>
        <v>36</v>
      </c>
      <c r="D152" s="23">
        <f t="shared" ca="1" si="31"/>
        <v>362</v>
      </c>
      <c r="E152" s="18" t="s">
        <v>8</v>
      </c>
      <c r="F152" s="18">
        <f t="shared" si="4"/>
        <v>300</v>
      </c>
      <c r="G152" s="24">
        <f t="shared" ca="1" si="5"/>
        <v>10800</v>
      </c>
      <c r="H152" s="24">
        <f t="shared" ca="1" si="6"/>
        <v>9000</v>
      </c>
      <c r="I152" s="24">
        <f t="shared" ca="1" si="19"/>
        <v>999.9</v>
      </c>
      <c r="J152" s="24">
        <f t="shared" ca="1" si="20"/>
        <v>0</v>
      </c>
      <c r="K152" s="17">
        <f t="shared" ca="1" si="17"/>
        <v>0</v>
      </c>
      <c r="L152" s="25">
        <f t="shared" ca="1" si="21"/>
        <v>0</v>
      </c>
      <c r="M152" s="17">
        <f t="shared" ca="1" si="22"/>
        <v>0</v>
      </c>
      <c r="N152" s="17">
        <f t="shared" ca="1" si="23"/>
        <v>0</v>
      </c>
      <c r="O152" s="17">
        <f t="shared" ca="1" si="24"/>
        <v>0</v>
      </c>
    </row>
    <row r="153" spans="1:15" ht="15" customHeight="1" x14ac:dyDescent="0.25">
      <c r="A153" s="18">
        <v>11</v>
      </c>
      <c r="B153" s="23">
        <f t="shared" ref="B153:D153" ca="1" si="32">B53</f>
        <v>20</v>
      </c>
      <c r="C153" s="23">
        <f t="shared" ca="1" si="32"/>
        <v>40</v>
      </c>
      <c r="D153" s="23">
        <f t="shared" ca="1" si="32"/>
        <v>324</v>
      </c>
      <c r="E153" s="18" t="s">
        <v>8</v>
      </c>
      <c r="F153" s="18">
        <f t="shared" si="4"/>
        <v>300</v>
      </c>
      <c r="G153" s="24">
        <f t="shared" ref="G153:G216" ca="1" si="33">MIN(D153,F153)*C153</f>
        <v>12000</v>
      </c>
      <c r="H153" s="24">
        <f t="shared" ref="H153:H216" ca="1" si="34">F153*B153</f>
        <v>6000</v>
      </c>
      <c r="I153" s="24">
        <f t="shared" ca="1" si="19"/>
        <v>5199.8999999999996</v>
      </c>
      <c r="J153" s="24">
        <f t="shared" ca="1" si="20"/>
        <v>0</v>
      </c>
      <c r="K153" s="17">
        <f t="shared" ca="1" si="17"/>
        <v>0</v>
      </c>
      <c r="L153" s="25">
        <f t="shared" ca="1" si="21"/>
        <v>0</v>
      </c>
      <c r="M153" s="17">
        <f t="shared" ca="1" si="22"/>
        <v>0</v>
      </c>
      <c r="N153" s="17">
        <f t="shared" ca="1" si="23"/>
        <v>0</v>
      </c>
      <c r="O153" s="17">
        <f t="shared" ca="1" si="24"/>
        <v>0</v>
      </c>
    </row>
    <row r="154" spans="1:15" ht="15" customHeight="1" x14ac:dyDescent="0.25">
      <c r="A154" s="18">
        <v>12</v>
      </c>
      <c r="B154" s="23">
        <f t="shared" ref="B154:D154" ca="1" si="35">B54</f>
        <v>23</v>
      </c>
      <c r="C154" s="23">
        <f t="shared" ca="1" si="35"/>
        <v>32</v>
      </c>
      <c r="D154" s="23">
        <f t="shared" ca="1" si="35"/>
        <v>388</v>
      </c>
      <c r="E154" s="18" t="s">
        <v>8</v>
      </c>
      <c r="F154" s="18">
        <f t="shared" ref="F154:F217" si="36">VLOOKUP(E154,$E$3:$F$5,2,FALSE)</f>
        <v>300</v>
      </c>
      <c r="G154" s="24">
        <f t="shared" ca="1" si="33"/>
        <v>9600</v>
      </c>
      <c r="H154" s="24">
        <f t="shared" ca="1" si="34"/>
        <v>6900</v>
      </c>
      <c r="I154" s="24">
        <f t="shared" ca="1" si="19"/>
        <v>1899.9</v>
      </c>
      <c r="J154" s="24">
        <f t="shared" ca="1" si="20"/>
        <v>516</v>
      </c>
      <c r="K154" s="17">
        <f t="shared" ca="1" si="17"/>
        <v>0</v>
      </c>
      <c r="L154" s="25">
        <f t="shared" ca="1" si="21"/>
        <v>0.21358499937911338</v>
      </c>
      <c r="M154" s="17">
        <f t="shared" ca="1" si="22"/>
        <v>0</v>
      </c>
      <c r="N154" s="17">
        <f t="shared" ca="1" si="23"/>
        <v>0</v>
      </c>
      <c r="O154" s="17">
        <f t="shared" ca="1" si="24"/>
        <v>0</v>
      </c>
    </row>
    <row r="155" spans="1:15" ht="15" customHeight="1" x14ac:dyDescent="0.25">
      <c r="A155" s="18">
        <v>13</v>
      </c>
      <c r="B155" s="23">
        <f t="shared" ref="B155:D155" ca="1" si="37">B55</f>
        <v>30</v>
      </c>
      <c r="C155" s="23">
        <f t="shared" ca="1" si="37"/>
        <v>30</v>
      </c>
      <c r="D155" s="23">
        <f t="shared" ca="1" si="37"/>
        <v>227</v>
      </c>
      <c r="E155" s="18" t="s">
        <v>8</v>
      </c>
      <c r="F155" s="18">
        <f t="shared" si="36"/>
        <v>300</v>
      </c>
      <c r="G155" s="24">
        <f t="shared" ca="1" si="33"/>
        <v>6810</v>
      </c>
      <c r="H155" s="24">
        <f t="shared" ca="1" si="34"/>
        <v>9000</v>
      </c>
      <c r="I155" s="24">
        <f t="shared" ca="1" si="19"/>
        <v>-2990.1</v>
      </c>
      <c r="J155" s="24">
        <f t="shared" ca="1" si="20"/>
        <v>2190</v>
      </c>
      <c r="K155" s="17">
        <f t="shared" ca="1" si="17"/>
        <v>1</v>
      </c>
      <c r="L155" s="25">
        <f t="shared" ca="1" si="21"/>
        <v>2.7371578552680913</v>
      </c>
      <c r="M155" s="17">
        <f t="shared" ca="1" si="22"/>
        <v>0</v>
      </c>
      <c r="N155" s="17">
        <f t="shared" ca="1" si="23"/>
        <v>0</v>
      </c>
      <c r="O155" s="17">
        <f t="shared" ca="1" si="24"/>
        <v>1</v>
      </c>
    </row>
    <row r="156" spans="1:15" ht="15" customHeight="1" x14ac:dyDescent="0.25">
      <c r="A156" s="18">
        <v>14</v>
      </c>
      <c r="B156" s="23">
        <f t="shared" ref="B156:D156" ca="1" si="38">B56</f>
        <v>23</v>
      </c>
      <c r="C156" s="23">
        <f t="shared" ca="1" si="38"/>
        <v>31</v>
      </c>
      <c r="D156" s="23">
        <f t="shared" ca="1" si="38"/>
        <v>353</v>
      </c>
      <c r="E156" s="18" t="s">
        <v>8</v>
      </c>
      <c r="F156" s="18">
        <f t="shared" si="36"/>
        <v>300</v>
      </c>
      <c r="G156" s="24">
        <f t="shared" ca="1" si="33"/>
        <v>9300</v>
      </c>
      <c r="H156" s="24">
        <f t="shared" ca="1" si="34"/>
        <v>6900</v>
      </c>
      <c r="I156" s="24">
        <f t="shared" ca="1" si="19"/>
        <v>1599.9</v>
      </c>
      <c r="J156" s="24">
        <f t="shared" ca="1" si="20"/>
        <v>0</v>
      </c>
      <c r="K156" s="17">
        <f t="shared" ca="1" si="17"/>
        <v>0</v>
      </c>
      <c r="L156" s="25">
        <f t="shared" ca="1" si="21"/>
        <v>0</v>
      </c>
      <c r="M156" s="17">
        <f t="shared" ca="1" si="22"/>
        <v>0</v>
      </c>
      <c r="N156" s="17">
        <f t="shared" ca="1" si="23"/>
        <v>0</v>
      </c>
      <c r="O156" s="17">
        <f t="shared" ca="1" si="24"/>
        <v>0</v>
      </c>
    </row>
    <row r="157" spans="1:15" ht="15" customHeight="1" x14ac:dyDescent="0.25">
      <c r="A157" s="18">
        <v>15</v>
      </c>
      <c r="B157" s="23">
        <f t="shared" ref="B157:D157" ca="1" si="39">B57</f>
        <v>30</v>
      </c>
      <c r="C157" s="23">
        <f t="shared" ca="1" si="39"/>
        <v>37</v>
      </c>
      <c r="D157" s="23">
        <f t="shared" ca="1" si="39"/>
        <v>366</v>
      </c>
      <c r="E157" s="18" t="s">
        <v>8</v>
      </c>
      <c r="F157" s="18">
        <f t="shared" si="36"/>
        <v>300</v>
      </c>
      <c r="G157" s="24">
        <f t="shared" ca="1" si="33"/>
        <v>11100</v>
      </c>
      <c r="H157" s="24">
        <f t="shared" ca="1" si="34"/>
        <v>9000</v>
      </c>
      <c r="I157" s="24">
        <f t="shared" ca="1" si="19"/>
        <v>1299.9000000000001</v>
      </c>
      <c r="J157" s="24">
        <f t="shared" ca="1" si="20"/>
        <v>0</v>
      </c>
      <c r="K157" s="17">
        <f t="shared" ca="1" si="17"/>
        <v>0</v>
      </c>
      <c r="L157" s="25">
        <f t="shared" ca="1" si="21"/>
        <v>0</v>
      </c>
      <c r="M157" s="17">
        <f t="shared" ca="1" si="22"/>
        <v>0</v>
      </c>
      <c r="N157" s="17">
        <f t="shared" ca="1" si="23"/>
        <v>0</v>
      </c>
      <c r="O157" s="17">
        <f t="shared" ca="1" si="24"/>
        <v>0</v>
      </c>
    </row>
    <row r="158" spans="1:15" ht="15" customHeight="1" x14ac:dyDescent="0.25">
      <c r="A158" s="18">
        <v>16</v>
      </c>
      <c r="B158" s="23">
        <f t="shared" ref="B158:D158" ca="1" si="40">B58</f>
        <v>27</v>
      </c>
      <c r="C158" s="23">
        <f t="shared" ca="1" si="40"/>
        <v>38</v>
      </c>
      <c r="D158" s="23">
        <f t="shared" ca="1" si="40"/>
        <v>228</v>
      </c>
      <c r="E158" s="18" t="s">
        <v>8</v>
      </c>
      <c r="F158" s="18">
        <f t="shared" si="36"/>
        <v>300</v>
      </c>
      <c r="G158" s="24">
        <f t="shared" ca="1" si="33"/>
        <v>8664</v>
      </c>
      <c r="H158" s="24">
        <f t="shared" ca="1" si="34"/>
        <v>8100</v>
      </c>
      <c r="I158" s="24">
        <f t="shared" ca="1" si="19"/>
        <v>-236.10000000000002</v>
      </c>
      <c r="J158" s="24">
        <f t="shared" ca="1" si="20"/>
        <v>1636</v>
      </c>
      <c r="K158" s="17">
        <f t="shared" ca="1" si="17"/>
        <v>1</v>
      </c>
      <c r="L158" s="25">
        <f t="shared" ca="1" si="21"/>
        <v>1.1686549039217087</v>
      </c>
      <c r="M158" s="17">
        <f t="shared" ca="1" si="22"/>
        <v>0</v>
      </c>
      <c r="N158" s="17">
        <f t="shared" ca="1" si="23"/>
        <v>0</v>
      </c>
      <c r="O158" s="17">
        <f t="shared" ca="1" si="24"/>
        <v>1</v>
      </c>
    </row>
    <row r="159" spans="1:15" ht="15" customHeight="1" x14ac:dyDescent="0.25">
      <c r="A159" s="18">
        <v>17</v>
      </c>
      <c r="B159" s="23">
        <f t="shared" ref="B159:D159" ca="1" si="41">B59</f>
        <v>28</v>
      </c>
      <c r="C159" s="23">
        <f t="shared" ca="1" si="41"/>
        <v>39</v>
      </c>
      <c r="D159" s="23">
        <f t="shared" ca="1" si="41"/>
        <v>224</v>
      </c>
      <c r="E159" s="18" t="s">
        <v>8</v>
      </c>
      <c r="F159" s="18">
        <f t="shared" si="36"/>
        <v>300</v>
      </c>
      <c r="G159" s="24">
        <f t="shared" ca="1" si="33"/>
        <v>8736</v>
      </c>
      <c r="H159" s="24">
        <f t="shared" ca="1" si="34"/>
        <v>8400</v>
      </c>
      <c r="I159" s="24">
        <f t="shared" ca="1" si="19"/>
        <v>-464.1</v>
      </c>
      <c r="J159" s="24">
        <f t="shared" ca="1" si="20"/>
        <v>1864</v>
      </c>
      <c r="K159" s="17">
        <f t="shared" ca="1" si="17"/>
        <v>1</v>
      </c>
      <c r="L159" s="25">
        <f t="shared" ca="1" si="21"/>
        <v>1.3315236802628758</v>
      </c>
      <c r="M159" s="17">
        <f t="shared" ca="1" si="22"/>
        <v>0</v>
      </c>
      <c r="N159" s="17">
        <f t="shared" ca="1" si="23"/>
        <v>0</v>
      </c>
      <c r="O159" s="17">
        <f t="shared" ca="1" si="24"/>
        <v>1</v>
      </c>
    </row>
    <row r="160" spans="1:15" ht="15" customHeight="1" x14ac:dyDescent="0.25">
      <c r="A160" s="18">
        <v>18</v>
      </c>
      <c r="B160" s="23">
        <f t="shared" ref="B160:D160" ca="1" si="42">B60</f>
        <v>27</v>
      </c>
      <c r="C160" s="23">
        <f t="shared" ca="1" si="42"/>
        <v>35</v>
      </c>
      <c r="D160" s="23">
        <f t="shared" ca="1" si="42"/>
        <v>208</v>
      </c>
      <c r="E160" s="18" t="s">
        <v>8</v>
      </c>
      <c r="F160" s="18">
        <f t="shared" si="36"/>
        <v>300</v>
      </c>
      <c r="G160" s="24">
        <f t="shared" ca="1" si="33"/>
        <v>7280</v>
      </c>
      <c r="H160" s="24">
        <f t="shared" ca="1" si="34"/>
        <v>8100</v>
      </c>
      <c r="I160" s="24">
        <f t="shared" ca="1" si="19"/>
        <v>-1620.1</v>
      </c>
      <c r="J160" s="24">
        <f t="shared" ca="1" si="20"/>
        <v>2420</v>
      </c>
      <c r="K160" s="17">
        <f t="shared" ca="1" si="17"/>
        <v>1</v>
      </c>
      <c r="L160" s="25">
        <f t="shared" ca="1" si="21"/>
        <v>3.0253781722715338</v>
      </c>
      <c r="M160" s="17">
        <f t="shared" ca="1" si="22"/>
        <v>0</v>
      </c>
      <c r="N160" s="17">
        <f t="shared" ca="1" si="23"/>
        <v>0</v>
      </c>
      <c r="O160" s="17">
        <f t="shared" ca="1" si="24"/>
        <v>1</v>
      </c>
    </row>
    <row r="161" spans="1:15" ht="15" customHeight="1" x14ac:dyDescent="0.25">
      <c r="A161" s="18">
        <v>19</v>
      </c>
      <c r="B161" s="23">
        <f t="shared" ref="B161:D161" ca="1" si="43">B61</f>
        <v>28</v>
      </c>
      <c r="C161" s="23">
        <f t="shared" ca="1" si="43"/>
        <v>37</v>
      </c>
      <c r="D161" s="23">
        <f t="shared" ca="1" si="43"/>
        <v>362</v>
      </c>
      <c r="E161" s="18" t="s">
        <v>8</v>
      </c>
      <c r="F161" s="18">
        <f t="shared" si="36"/>
        <v>300</v>
      </c>
      <c r="G161" s="24">
        <f t="shared" ca="1" si="33"/>
        <v>11100</v>
      </c>
      <c r="H161" s="24">
        <f t="shared" ca="1" si="34"/>
        <v>8400</v>
      </c>
      <c r="I161" s="24">
        <f t="shared" ca="1" si="19"/>
        <v>1899.9</v>
      </c>
      <c r="J161" s="24">
        <f t="shared" ca="1" si="20"/>
        <v>0</v>
      </c>
      <c r="K161" s="17">
        <f t="shared" ca="1" si="17"/>
        <v>0</v>
      </c>
      <c r="L161" s="25">
        <f t="shared" ca="1" si="21"/>
        <v>0</v>
      </c>
      <c r="M161" s="17">
        <f t="shared" ca="1" si="22"/>
        <v>1</v>
      </c>
      <c r="N161" s="17">
        <f t="shared" ca="1" si="23"/>
        <v>1</v>
      </c>
      <c r="O161" s="17">
        <f t="shared" ca="1" si="24"/>
        <v>0</v>
      </c>
    </row>
    <row r="162" spans="1:15" ht="15" customHeight="1" x14ac:dyDescent="0.25">
      <c r="A162" s="18">
        <v>20</v>
      </c>
      <c r="B162" s="23">
        <f t="shared" ref="B162:D162" ca="1" si="44">B62</f>
        <v>23</v>
      </c>
      <c r="C162" s="23">
        <f t="shared" ca="1" si="44"/>
        <v>35</v>
      </c>
      <c r="D162" s="23">
        <f t="shared" ca="1" si="44"/>
        <v>279</v>
      </c>
      <c r="E162" s="18" t="s">
        <v>8</v>
      </c>
      <c r="F162" s="18">
        <f t="shared" si="36"/>
        <v>300</v>
      </c>
      <c r="G162" s="24">
        <f t="shared" ca="1" si="33"/>
        <v>9765</v>
      </c>
      <c r="H162" s="24">
        <f t="shared" ca="1" si="34"/>
        <v>6900</v>
      </c>
      <c r="I162" s="24">
        <f t="shared" ca="1" si="19"/>
        <v>2064.9</v>
      </c>
      <c r="J162" s="24">
        <f t="shared" ca="1" si="20"/>
        <v>0</v>
      </c>
      <c r="K162" s="17">
        <f t="shared" ca="1" si="17"/>
        <v>0</v>
      </c>
      <c r="L162" s="25">
        <f t="shared" ca="1" si="21"/>
        <v>0</v>
      </c>
      <c r="M162" s="17">
        <f t="shared" ca="1" si="22"/>
        <v>0</v>
      </c>
      <c r="N162" s="17">
        <f t="shared" ca="1" si="23"/>
        <v>0</v>
      </c>
      <c r="O162" s="17">
        <f t="shared" ca="1" si="24"/>
        <v>0</v>
      </c>
    </row>
    <row r="163" spans="1:15" ht="15" customHeight="1" x14ac:dyDescent="0.25">
      <c r="A163" s="18">
        <v>21</v>
      </c>
      <c r="B163" s="23">
        <f t="shared" ref="B163:D163" ca="1" si="45">B63</f>
        <v>22</v>
      </c>
      <c r="C163" s="23">
        <f t="shared" ca="1" si="45"/>
        <v>35</v>
      </c>
      <c r="D163" s="23">
        <f t="shared" ca="1" si="45"/>
        <v>231</v>
      </c>
      <c r="E163" s="18" t="s">
        <v>8</v>
      </c>
      <c r="F163" s="18">
        <f t="shared" si="36"/>
        <v>300</v>
      </c>
      <c r="G163" s="24">
        <f t="shared" ca="1" si="33"/>
        <v>8085</v>
      </c>
      <c r="H163" s="24">
        <f t="shared" ca="1" si="34"/>
        <v>6600</v>
      </c>
      <c r="I163" s="24">
        <f t="shared" ca="1" si="19"/>
        <v>684.9</v>
      </c>
      <c r="J163" s="24">
        <f t="shared" ca="1" si="20"/>
        <v>1115</v>
      </c>
      <c r="K163" s="17">
        <f t="shared" ca="1" si="17"/>
        <v>1</v>
      </c>
      <c r="L163" s="25">
        <f t="shared" ca="1" si="21"/>
        <v>0.61947885993666307</v>
      </c>
      <c r="M163" s="17">
        <f t="shared" ca="1" si="22"/>
        <v>0</v>
      </c>
      <c r="N163" s="17">
        <f t="shared" ca="1" si="23"/>
        <v>0</v>
      </c>
      <c r="O163" s="17">
        <f t="shared" ca="1" si="24"/>
        <v>1</v>
      </c>
    </row>
    <row r="164" spans="1:15" ht="15" customHeight="1" x14ac:dyDescent="0.25">
      <c r="A164" s="18">
        <v>22</v>
      </c>
      <c r="B164" s="23">
        <f t="shared" ref="B164:D164" ca="1" si="46">B64</f>
        <v>26</v>
      </c>
      <c r="C164" s="23">
        <f t="shared" ca="1" si="46"/>
        <v>33</v>
      </c>
      <c r="D164" s="23">
        <f t="shared" ca="1" si="46"/>
        <v>378</v>
      </c>
      <c r="E164" s="18" t="s">
        <v>8</v>
      </c>
      <c r="F164" s="18">
        <f t="shared" si="36"/>
        <v>300</v>
      </c>
      <c r="G164" s="24">
        <f t="shared" ca="1" si="33"/>
        <v>9900</v>
      </c>
      <c r="H164" s="24">
        <f t="shared" ca="1" si="34"/>
        <v>7800</v>
      </c>
      <c r="I164" s="24">
        <f t="shared" ca="1" si="19"/>
        <v>1299.9000000000001</v>
      </c>
      <c r="J164" s="24">
        <f t="shared" ca="1" si="20"/>
        <v>0</v>
      </c>
      <c r="K164" s="17">
        <f t="shared" ca="1" si="17"/>
        <v>0</v>
      </c>
      <c r="L164" s="25">
        <f t="shared" ca="1" si="21"/>
        <v>0</v>
      </c>
      <c r="M164" s="17">
        <f t="shared" ca="1" si="22"/>
        <v>0</v>
      </c>
      <c r="N164" s="17">
        <f t="shared" ca="1" si="23"/>
        <v>0</v>
      </c>
      <c r="O164" s="17">
        <f t="shared" ca="1" si="24"/>
        <v>0</v>
      </c>
    </row>
    <row r="165" spans="1:15" ht="15" customHeight="1" x14ac:dyDescent="0.25">
      <c r="A165" s="18">
        <v>23</v>
      </c>
      <c r="B165" s="23">
        <f t="shared" ref="B165:D165" ca="1" si="47">B65</f>
        <v>28</v>
      </c>
      <c r="C165" s="23">
        <f t="shared" ca="1" si="47"/>
        <v>35</v>
      </c>
      <c r="D165" s="23">
        <f t="shared" ca="1" si="47"/>
        <v>235</v>
      </c>
      <c r="E165" s="18" t="s">
        <v>8</v>
      </c>
      <c r="F165" s="18">
        <f t="shared" si="36"/>
        <v>300</v>
      </c>
      <c r="G165" s="24">
        <f t="shared" ca="1" si="33"/>
        <v>8225</v>
      </c>
      <c r="H165" s="24">
        <f t="shared" ca="1" si="34"/>
        <v>8400</v>
      </c>
      <c r="I165" s="24">
        <f t="shared" ca="1" si="19"/>
        <v>-975.1</v>
      </c>
      <c r="J165" s="24">
        <f t="shared" ca="1" si="20"/>
        <v>1575</v>
      </c>
      <c r="K165" s="17">
        <f t="shared" ca="1" si="17"/>
        <v>1</v>
      </c>
      <c r="L165" s="25">
        <f t="shared" ca="1" si="21"/>
        <v>2.6254375729288215</v>
      </c>
      <c r="M165" s="17">
        <f t="shared" ca="1" si="22"/>
        <v>0</v>
      </c>
      <c r="N165" s="17">
        <f t="shared" ca="1" si="23"/>
        <v>0</v>
      </c>
      <c r="O165" s="17">
        <f t="shared" ca="1" si="24"/>
        <v>1</v>
      </c>
    </row>
    <row r="166" spans="1:15" ht="15" customHeight="1" x14ac:dyDescent="0.25">
      <c r="A166" s="18">
        <v>24</v>
      </c>
      <c r="B166" s="23">
        <f t="shared" ref="B166:D166" ca="1" si="48">B66</f>
        <v>26</v>
      </c>
      <c r="C166" s="23">
        <f t="shared" ca="1" si="48"/>
        <v>40</v>
      </c>
      <c r="D166" s="23">
        <f t="shared" ca="1" si="48"/>
        <v>237</v>
      </c>
      <c r="E166" s="18" t="s">
        <v>8</v>
      </c>
      <c r="F166" s="18">
        <f t="shared" si="36"/>
        <v>300</v>
      </c>
      <c r="G166" s="24">
        <f t="shared" ca="1" si="33"/>
        <v>9480</v>
      </c>
      <c r="H166" s="24">
        <f t="shared" ca="1" si="34"/>
        <v>7800</v>
      </c>
      <c r="I166" s="24">
        <f t="shared" ca="1" si="19"/>
        <v>879.9</v>
      </c>
      <c r="J166" s="24">
        <f t="shared" ca="1" si="20"/>
        <v>1120</v>
      </c>
      <c r="K166" s="17">
        <f t="shared" ca="1" si="17"/>
        <v>1</v>
      </c>
      <c r="L166" s="25">
        <f t="shared" ca="1" si="21"/>
        <v>0.56002800140007003</v>
      </c>
      <c r="M166" s="17">
        <f t="shared" ca="1" si="22"/>
        <v>0</v>
      </c>
      <c r="N166" s="17">
        <f t="shared" ca="1" si="23"/>
        <v>0</v>
      </c>
      <c r="O166" s="17">
        <f t="shared" ca="1" si="24"/>
        <v>1</v>
      </c>
    </row>
    <row r="167" spans="1:15" ht="15" customHeight="1" x14ac:dyDescent="0.25">
      <c r="A167" s="18">
        <v>25</v>
      </c>
      <c r="B167" s="23">
        <f t="shared" ref="B167:D167" ca="1" si="49">B67</f>
        <v>30</v>
      </c>
      <c r="C167" s="23">
        <f t="shared" ca="1" si="49"/>
        <v>32</v>
      </c>
      <c r="D167" s="23">
        <f t="shared" ca="1" si="49"/>
        <v>314</v>
      </c>
      <c r="E167" s="18" t="s">
        <v>8</v>
      </c>
      <c r="F167" s="18">
        <f t="shared" si="36"/>
        <v>300</v>
      </c>
      <c r="G167" s="24">
        <f t="shared" ca="1" si="33"/>
        <v>9600</v>
      </c>
      <c r="H167" s="24">
        <f t="shared" ca="1" si="34"/>
        <v>9000</v>
      </c>
      <c r="I167" s="24">
        <f t="shared" ca="1" si="19"/>
        <v>-200.10000000000002</v>
      </c>
      <c r="J167" s="24">
        <f t="shared" ca="1" si="20"/>
        <v>0</v>
      </c>
      <c r="K167" s="17">
        <f t="shared" ca="1" si="17"/>
        <v>0</v>
      </c>
      <c r="L167" s="25">
        <f t="shared" ca="1" si="21"/>
        <v>0</v>
      </c>
      <c r="M167" s="17">
        <f t="shared" ca="1" si="22"/>
        <v>0</v>
      </c>
      <c r="N167" s="17">
        <f t="shared" ca="1" si="23"/>
        <v>0</v>
      </c>
      <c r="O167" s="17">
        <f t="shared" ca="1" si="24"/>
        <v>0</v>
      </c>
    </row>
    <row r="168" spans="1:15" ht="15" customHeight="1" x14ac:dyDescent="0.25">
      <c r="A168" s="18">
        <v>26</v>
      </c>
      <c r="B168" s="23">
        <f t="shared" ref="B168:D168" ca="1" si="50">B68</f>
        <v>27</v>
      </c>
      <c r="C168" s="23">
        <f t="shared" ca="1" si="50"/>
        <v>31</v>
      </c>
      <c r="D168" s="23">
        <f t="shared" ca="1" si="50"/>
        <v>340</v>
      </c>
      <c r="E168" s="18" t="s">
        <v>8</v>
      </c>
      <c r="F168" s="18">
        <f t="shared" si="36"/>
        <v>300</v>
      </c>
      <c r="G168" s="24">
        <f t="shared" ca="1" si="33"/>
        <v>9300</v>
      </c>
      <c r="H168" s="24">
        <f t="shared" ca="1" si="34"/>
        <v>8100</v>
      </c>
      <c r="I168" s="24">
        <f t="shared" ca="1" si="19"/>
        <v>399.9</v>
      </c>
      <c r="J168" s="24">
        <f t="shared" ca="1" si="20"/>
        <v>0</v>
      </c>
      <c r="K168" s="17">
        <f t="shared" ca="1" si="17"/>
        <v>0</v>
      </c>
      <c r="L168" s="25">
        <f t="shared" ca="1" si="21"/>
        <v>0</v>
      </c>
      <c r="M168" s="17">
        <f t="shared" ca="1" si="22"/>
        <v>0</v>
      </c>
      <c r="N168" s="17">
        <f t="shared" ca="1" si="23"/>
        <v>0</v>
      </c>
      <c r="O168" s="17">
        <f t="shared" ca="1" si="24"/>
        <v>0</v>
      </c>
    </row>
    <row r="169" spans="1:15" ht="15" customHeight="1" x14ac:dyDescent="0.25">
      <c r="A169" s="18">
        <v>27</v>
      </c>
      <c r="B169" s="23">
        <f t="shared" ref="B169:D169" ca="1" si="51">B69</f>
        <v>23</v>
      </c>
      <c r="C169" s="23">
        <f t="shared" ca="1" si="51"/>
        <v>34</v>
      </c>
      <c r="D169" s="23">
        <f t="shared" ca="1" si="51"/>
        <v>266</v>
      </c>
      <c r="E169" s="18" t="s">
        <v>8</v>
      </c>
      <c r="F169" s="18">
        <f t="shared" si="36"/>
        <v>300</v>
      </c>
      <c r="G169" s="24">
        <f t="shared" ca="1" si="33"/>
        <v>9044</v>
      </c>
      <c r="H169" s="24">
        <f t="shared" ca="1" si="34"/>
        <v>6900</v>
      </c>
      <c r="I169" s="24">
        <f t="shared" ca="1" si="19"/>
        <v>1343.9</v>
      </c>
      <c r="J169" s="24">
        <f t="shared" ca="1" si="20"/>
        <v>56</v>
      </c>
      <c r="K169" s="17">
        <f t="shared" ca="1" si="17"/>
        <v>0</v>
      </c>
      <c r="L169" s="25">
        <f t="shared" ca="1" si="21"/>
        <v>4.0002857346953351E-2</v>
      </c>
      <c r="M169" s="17">
        <f t="shared" ca="1" si="22"/>
        <v>0</v>
      </c>
      <c r="N169" s="17">
        <f t="shared" ca="1" si="23"/>
        <v>0</v>
      </c>
      <c r="O169" s="17">
        <f t="shared" ca="1" si="24"/>
        <v>0</v>
      </c>
    </row>
    <row r="170" spans="1:15" ht="15" customHeight="1" x14ac:dyDescent="0.25">
      <c r="A170" s="18">
        <v>28</v>
      </c>
      <c r="B170" s="23">
        <f t="shared" ref="B170:D170" ca="1" si="52">B70</f>
        <v>21</v>
      </c>
      <c r="C170" s="23">
        <f t="shared" ca="1" si="52"/>
        <v>40</v>
      </c>
      <c r="D170" s="23">
        <f t="shared" ca="1" si="52"/>
        <v>348</v>
      </c>
      <c r="E170" s="18" t="s">
        <v>8</v>
      </c>
      <c r="F170" s="18">
        <f t="shared" si="36"/>
        <v>300</v>
      </c>
      <c r="G170" s="24">
        <f t="shared" ca="1" si="33"/>
        <v>12000</v>
      </c>
      <c r="H170" s="24">
        <f t="shared" ca="1" si="34"/>
        <v>6300</v>
      </c>
      <c r="I170" s="24">
        <f t="shared" ca="1" si="19"/>
        <v>4899.8999999999996</v>
      </c>
      <c r="J170" s="24">
        <f t="shared" ca="1" si="20"/>
        <v>0</v>
      </c>
      <c r="K170" s="17">
        <f t="shared" ca="1" si="17"/>
        <v>0</v>
      </c>
      <c r="L170" s="25">
        <f t="shared" ca="1" si="21"/>
        <v>0</v>
      </c>
      <c r="M170" s="17">
        <f t="shared" ca="1" si="22"/>
        <v>0</v>
      </c>
      <c r="N170" s="17">
        <f t="shared" ca="1" si="23"/>
        <v>0</v>
      </c>
      <c r="O170" s="17">
        <f t="shared" ca="1" si="24"/>
        <v>0</v>
      </c>
    </row>
    <row r="171" spans="1:15" ht="15" customHeight="1" x14ac:dyDescent="0.25">
      <c r="A171" s="18">
        <v>29</v>
      </c>
      <c r="B171" s="23">
        <f t="shared" ref="B171:D171" ca="1" si="53">B71</f>
        <v>28</v>
      </c>
      <c r="C171" s="23">
        <f t="shared" ca="1" si="53"/>
        <v>30</v>
      </c>
      <c r="D171" s="23">
        <f t="shared" ca="1" si="53"/>
        <v>343</v>
      </c>
      <c r="E171" s="18" t="s">
        <v>8</v>
      </c>
      <c r="F171" s="18">
        <f t="shared" si="36"/>
        <v>300</v>
      </c>
      <c r="G171" s="24">
        <f t="shared" ca="1" si="33"/>
        <v>9000</v>
      </c>
      <c r="H171" s="24">
        <f t="shared" ca="1" si="34"/>
        <v>8400</v>
      </c>
      <c r="I171" s="24">
        <f t="shared" ca="1" si="19"/>
        <v>-200.10000000000002</v>
      </c>
      <c r="J171" s="24">
        <f t="shared" ca="1" si="20"/>
        <v>0</v>
      </c>
      <c r="K171" s="17">
        <f t="shared" ref="K171:K234" ca="1" si="54">IF(J171&gt;$H$3,1,0)</f>
        <v>0</v>
      </c>
      <c r="L171" s="25">
        <f t="shared" ca="1" si="21"/>
        <v>0</v>
      </c>
      <c r="M171" s="17">
        <f t="shared" ca="1" si="22"/>
        <v>0</v>
      </c>
      <c r="N171" s="17">
        <f t="shared" ca="1" si="23"/>
        <v>0</v>
      </c>
      <c r="O171" s="17">
        <f t="shared" ca="1" si="24"/>
        <v>0</v>
      </c>
    </row>
    <row r="172" spans="1:15" ht="15" customHeight="1" x14ac:dyDescent="0.25">
      <c r="A172" s="18">
        <v>30</v>
      </c>
      <c r="B172" s="23">
        <f t="shared" ref="B172:D172" ca="1" si="55">B72</f>
        <v>21</v>
      </c>
      <c r="C172" s="23">
        <f t="shared" ca="1" si="55"/>
        <v>40</v>
      </c>
      <c r="D172" s="23">
        <f t="shared" ca="1" si="55"/>
        <v>311</v>
      </c>
      <c r="E172" s="18" t="s">
        <v>8</v>
      </c>
      <c r="F172" s="18">
        <f t="shared" si="36"/>
        <v>300</v>
      </c>
      <c r="G172" s="24">
        <f t="shared" ca="1" si="33"/>
        <v>12000</v>
      </c>
      <c r="H172" s="24">
        <f t="shared" ca="1" si="34"/>
        <v>6300</v>
      </c>
      <c r="I172" s="24">
        <f t="shared" ref="I172:I235" ca="1" si="56">G172-H172-$B$40</f>
        <v>4899.8999999999996</v>
      </c>
      <c r="J172" s="24">
        <f t="shared" ref="J172:J235" ca="1" si="57">_xlfn.MAXIFS($I$43:$I$1034,$A$43:$A$1034,A172)-I172</f>
        <v>0</v>
      </c>
      <c r="K172" s="17">
        <f t="shared" ca="1" si="54"/>
        <v>0</v>
      </c>
      <c r="L172" s="25">
        <f t="shared" ref="L172:L235" ca="1" si="58">(_xlfn.MAXIFS($I$43:$I$1034,$A$43:$A$1034,A172)-I172)/ABS(_xlfn.MAXIFS($I$43:$I$1034,$A$43:$A$1034,A172))</f>
        <v>0</v>
      </c>
      <c r="M172" s="17">
        <f t="shared" ref="M172:M235" ca="1" si="59">IF(AND(B172&gt;=$B$7,B172&lt;=$B$8,C172&gt;=$C$7,C172&lt;=$C$8,D172&gt;=D136,D172&lt;=$D$8),1,0)</f>
        <v>1</v>
      </c>
      <c r="N172" s="17">
        <f t="shared" ref="N172:N235" ca="1" si="60">IF(AND(B172&gt;=$B$19,B172&lt;=$B$20,C172&gt;=$C$19,C172&lt;=$C$20,D172&gt;=$D$19,D172&lt;=$D$20),1,0)</f>
        <v>0</v>
      </c>
      <c r="O172" s="17">
        <f t="shared" ref="O172:O235" ca="1" si="61">IF(AND(B172&gt;=$B$30,B172&lt;=$B$31,C172&gt;=$C$30,C172&lt;=$C$31,D172&gt;=$D$30,D172&lt;=$D$31),1,0)</f>
        <v>0</v>
      </c>
    </row>
    <row r="173" spans="1:15" ht="15" customHeight="1" x14ac:dyDescent="0.25">
      <c r="A173" s="18">
        <v>31</v>
      </c>
      <c r="B173" s="23">
        <f t="shared" ref="B173:D173" ca="1" si="62">B73</f>
        <v>27</v>
      </c>
      <c r="C173" s="23">
        <f t="shared" ca="1" si="62"/>
        <v>33</v>
      </c>
      <c r="D173" s="23">
        <f t="shared" ca="1" si="62"/>
        <v>245</v>
      </c>
      <c r="E173" s="18" t="s">
        <v>8</v>
      </c>
      <c r="F173" s="18">
        <f t="shared" si="36"/>
        <v>300</v>
      </c>
      <c r="G173" s="24">
        <f t="shared" ca="1" si="33"/>
        <v>8085</v>
      </c>
      <c r="H173" s="24">
        <f t="shared" ca="1" si="34"/>
        <v>8100</v>
      </c>
      <c r="I173" s="24">
        <f t="shared" ca="1" si="56"/>
        <v>-815.1</v>
      </c>
      <c r="J173" s="24">
        <f t="shared" ca="1" si="57"/>
        <v>1215</v>
      </c>
      <c r="K173" s="17">
        <f t="shared" ca="1" si="54"/>
        <v>1</v>
      </c>
      <c r="L173" s="25">
        <f t="shared" ca="1" si="58"/>
        <v>3.0382595648912232</v>
      </c>
      <c r="M173" s="17">
        <f t="shared" ca="1" si="59"/>
        <v>0</v>
      </c>
      <c r="N173" s="17">
        <f t="shared" ca="1" si="60"/>
        <v>0</v>
      </c>
      <c r="O173" s="17">
        <f t="shared" ca="1" si="61"/>
        <v>1</v>
      </c>
    </row>
    <row r="174" spans="1:15" ht="15" customHeight="1" x14ac:dyDescent="0.25">
      <c r="A174" s="18">
        <v>32</v>
      </c>
      <c r="B174" s="23">
        <f t="shared" ref="B174:D174" ca="1" si="63">B74</f>
        <v>22</v>
      </c>
      <c r="C174" s="23">
        <f t="shared" ca="1" si="63"/>
        <v>36</v>
      </c>
      <c r="D174" s="23">
        <f t="shared" ca="1" si="63"/>
        <v>284</v>
      </c>
      <c r="E174" s="18" t="s">
        <v>8</v>
      </c>
      <c r="F174" s="18">
        <f t="shared" si="36"/>
        <v>300</v>
      </c>
      <c r="G174" s="24">
        <f t="shared" ca="1" si="33"/>
        <v>10224</v>
      </c>
      <c r="H174" s="24">
        <f t="shared" ca="1" si="34"/>
        <v>6600</v>
      </c>
      <c r="I174" s="24">
        <f t="shared" ca="1" si="56"/>
        <v>2823.9</v>
      </c>
      <c r="J174" s="24">
        <f t="shared" ca="1" si="57"/>
        <v>0</v>
      </c>
      <c r="K174" s="17">
        <f t="shared" ca="1" si="54"/>
        <v>0</v>
      </c>
      <c r="L174" s="25">
        <f t="shared" ca="1" si="58"/>
        <v>0</v>
      </c>
      <c r="M174" s="17">
        <f t="shared" ca="1" si="59"/>
        <v>0</v>
      </c>
      <c r="N174" s="17">
        <f t="shared" ca="1" si="60"/>
        <v>0</v>
      </c>
      <c r="O174" s="17">
        <f t="shared" ca="1" si="61"/>
        <v>0</v>
      </c>
    </row>
    <row r="175" spans="1:15" ht="15" customHeight="1" x14ac:dyDescent="0.25">
      <c r="A175" s="18">
        <v>33</v>
      </c>
      <c r="B175" s="23">
        <f t="shared" ref="B175:D175" ca="1" si="64">B75</f>
        <v>20</v>
      </c>
      <c r="C175" s="23">
        <f t="shared" ca="1" si="64"/>
        <v>34</v>
      </c>
      <c r="D175" s="23">
        <f t="shared" ca="1" si="64"/>
        <v>333</v>
      </c>
      <c r="E175" s="18" t="s">
        <v>8</v>
      </c>
      <c r="F175" s="18">
        <f t="shared" si="36"/>
        <v>300</v>
      </c>
      <c r="G175" s="24">
        <f t="shared" ca="1" si="33"/>
        <v>10200</v>
      </c>
      <c r="H175" s="24">
        <f t="shared" ca="1" si="34"/>
        <v>6000</v>
      </c>
      <c r="I175" s="24">
        <f t="shared" ca="1" si="56"/>
        <v>3399.9</v>
      </c>
      <c r="J175" s="24">
        <f t="shared" ca="1" si="57"/>
        <v>0</v>
      </c>
      <c r="K175" s="17">
        <f t="shared" ca="1" si="54"/>
        <v>0</v>
      </c>
      <c r="L175" s="25">
        <f t="shared" ca="1" si="58"/>
        <v>0</v>
      </c>
      <c r="M175" s="17">
        <f t="shared" ca="1" si="59"/>
        <v>0</v>
      </c>
      <c r="N175" s="17">
        <f t="shared" ca="1" si="60"/>
        <v>0</v>
      </c>
      <c r="O175" s="17">
        <f t="shared" ca="1" si="61"/>
        <v>0</v>
      </c>
    </row>
    <row r="176" spans="1:15" ht="15" customHeight="1" x14ac:dyDescent="0.25">
      <c r="A176" s="18">
        <v>34</v>
      </c>
      <c r="B176" s="23">
        <f t="shared" ref="B176:D176" ca="1" si="65">B76</f>
        <v>29</v>
      </c>
      <c r="C176" s="23">
        <f t="shared" ca="1" si="65"/>
        <v>33</v>
      </c>
      <c r="D176" s="23">
        <f t="shared" ca="1" si="65"/>
        <v>249</v>
      </c>
      <c r="E176" s="18" t="s">
        <v>8</v>
      </c>
      <c r="F176" s="18">
        <f t="shared" si="36"/>
        <v>300</v>
      </c>
      <c r="G176" s="24">
        <f t="shared" ca="1" si="33"/>
        <v>8217</v>
      </c>
      <c r="H176" s="24">
        <f t="shared" ca="1" si="34"/>
        <v>8700</v>
      </c>
      <c r="I176" s="24">
        <f t="shared" ca="1" si="56"/>
        <v>-1283.0999999999999</v>
      </c>
      <c r="J176" s="24">
        <f t="shared" ca="1" si="57"/>
        <v>1283</v>
      </c>
      <c r="K176" s="17">
        <f t="shared" ca="1" si="54"/>
        <v>1</v>
      </c>
      <c r="L176" s="25">
        <f t="shared" ca="1" si="58"/>
        <v>12829.999999997082</v>
      </c>
      <c r="M176" s="17">
        <f t="shared" ca="1" si="59"/>
        <v>0</v>
      </c>
      <c r="N176" s="17">
        <f t="shared" ca="1" si="60"/>
        <v>0</v>
      </c>
      <c r="O176" s="17">
        <f t="shared" ca="1" si="61"/>
        <v>1</v>
      </c>
    </row>
    <row r="177" spans="1:15" ht="15" customHeight="1" x14ac:dyDescent="0.25">
      <c r="A177" s="18">
        <v>35</v>
      </c>
      <c r="B177" s="23">
        <f t="shared" ref="B177:D177" ca="1" si="66">B77</f>
        <v>25</v>
      </c>
      <c r="C177" s="23">
        <f t="shared" ca="1" si="66"/>
        <v>38</v>
      </c>
      <c r="D177" s="23">
        <f t="shared" ca="1" si="66"/>
        <v>233</v>
      </c>
      <c r="E177" s="18" t="s">
        <v>8</v>
      </c>
      <c r="F177" s="18">
        <f t="shared" si="36"/>
        <v>300</v>
      </c>
      <c r="G177" s="24">
        <f t="shared" ca="1" si="33"/>
        <v>8854</v>
      </c>
      <c r="H177" s="24">
        <f t="shared" ca="1" si="34"/>
        <v>7500</v>
      </c>
      <c r="I177" s="24">
        <f t="shared" ca="1" si="56"/>
        <v>553.9</v>
      </c>
      <c r="J177" s="24">
        <f t="shared" ca="1" si="57"/>
        <v>1246</v>
      </c>
      <c r="K177" s="17">
        <f t="shared" ca="1" si="54"/>
        <v>1</v>
      </c>
      <c r="L177" s="25">
        <f t="shared" ca="1" si="58"/>
        <v>0.69226068114895267</v>
      </c>
      <c r="M177" s="17">
        <f t="shared" ca="1" si="59"/>
        <v>0</v>
      </c>
      <c r="N177" s="17">
        <f t="shared" ca="1" si="60"/>
        <v>0</v>
      </c>
      <c r="O177" s="17">
        <f t="shared" ca="1" si="61"/>
        <v>1</v>
      </c>
    </row>
    <row r="178" spans="1:15" ht="15" customHeight="1" x14ac:dyDescent="0.25">
      <c r="A178" s="18">
        <v>36</v>
      </c>
      <c r="B178" s="23">
        <f t="shared" ref="B178:D178" ca="1" si="67">B78</f>
        <v>24</v>
      </c>
      <c r="C178" s="23">
        <f t="shared" ca="1" si="67"/>
        <v>30</v>
      </c>
      <c r="D178" s="23">
        <f t="shared" ca="1" si="67"/>
        <v>277</v>
      </c>
      <c r="E178" s="18" t="s">
        <v>8</v>
      </c>
      <c r="F178" s="18">
        <f t="shared" si="36"/>
        <v>300</v>
      </c>
      <c r="G178" s="24">
        <f t="shared" ca="1" si="33"/>
        <v>8310</v>
      </c>
      <c r="H178" s="24">
        <f t="shared" ca="1" si="34"/>
        <v>7200</v>
      </c>
      <c r="I178" s="24">
        <f t="shared" ca="1" si="56"/>
        <v>309.89999999999998</v>
      </c>
      <c r="J178" s="24">
        <f t="shared" ca="1" si="57"/>
        <v>90</v>
      </c>
      <c r="K178" s="17">
        <f t="shared" ca="1" si="54"/>
        <v>0</v>
      </c>
      <c r="L178" s="25">
        <f t="shared" ca="1" si="58"/>
        <v>0.2250562640660165</v>
      </c>
      <c r="M178" s="17">
        <f t="shared" ca="1" si="59"/>
        <v>0</v>
      </c>
      <c r="N178" s="17">
        <f t="shared" ca="1" si="60"/>
        <v>0</v>
      </c>
      <c r="O178" s="17">
        <f t="shared" ca="1" si="61"/>
        <v>0</v>
      </c>
    </row>
    <row r="179" spans="1:15" ht="15" customHeight="1" x14ac:dyDescent="0.25">
      <c r="A179" s="18">
        <v>37</v>
      </c>
      <c r="B179" s="23">
        <f t="shared" ref="B179:D179" ca="1" si="68">B79</f>
        <v>26</v>
      </c>
      <c r="C179" s="23">
        <f t="shared" ca="1" si="68"/>
        <v>30</v>
      </c>
      <c r="D179" s="23">
        <f t="shared" ca="1" si="68"/>
        <v>200</v>
      </c>
      <c r="E179" s="18" t="s">
        <v>8</v>
      </c>
      <c r="F179" s="18">
        <f t="shared" si="36"/>
        <v>300</v>
      </c>
      <c r="G179" s="24">
        <f t="shared" ca="1" si="33"/>
        <v>6000</v>
      </c>
      <c r="H179" s="24">
        <f t="shared" ca="1" si="34"/>
        <v>7800</v>
      </c>
      <c r="I179" s="24">
        <f t="shared" ca="1" si="56"/>
        <v>-2600.1</v>
      </c>
      <c r="J179" s="24">
        <f t="shared" ca="1" si="57"/>
        <v>2600</v>
      </c>
      <c r="K179" s="17">
        <f t="shared" ca="1" si="54"/>
        <v>1</v>
      </c>
      <c r="L179" s="25">
        <f t="shared" ca="1" si="58"/>
        <v>25999.999999994088</v>
      </c>
      <c r="M179" s="17">
        <f t="shared" ca="1" si="59"/>
        <v>0</v>
      </c>
      <c r="N179" s="17">
        <f t="shared" ca="1" si="60"/>
        <v>0</v>
      </c>
      <c r="O179" s="17">
        <f t="shared" ca="1" si="61"/>
        <v>1</v>
      </c>
    </row>
    <row r="180" spans="1:15" ht="15" customHeight="1" x14ac:dyDescent="0.25">
      <c r="A180" s="18">
        <v>38</v>
      </c>
      <c r="B180" s="23">
        <f t="shared" ref="B180:D180" ca="1" si="69">B80</f>
        <v>29</v>
      </c>
      <c r="C180" s="23">
        <f t="shared" ca="1" si="69"/>
        <v>36</v>
      </c>
      <c r="D180" s="23">
        <f t="shared" ca="1" si="69"/>
        <v>289</v>
      </c>
      <c r="E180" s="18" t="s">
        <v>8</v>
      </c>
      <c r="F180" s="18">
        <f t="shared" si="36"/>
        <v>300</v>
      </c>
      <c r="G180" s="24">
        <f t="shared" ca="1" si="33"/>
        <v>10404</v>
      </c>
      <c r="H180" s="24">
        <f t="shared" ca="1" si="34"/>
        <v>8700</v>
      </c>
      <c r="I180" s="24">
        <f t="shared" ca="1" si="56"/>
        <v>903.9</v>
      </c>
      <c r="J180" s="24">
        <f t="shared" ca="1" si="57"/>
        <v>0</v>
      </c>
      <c r="K180" s="17">
        <f t="shared" ca="1" si="54"/>
        <v>0</v>
      </c>
      <c r="L180" s="25">
        <f t="shared" ca="1" si="58"/>
        <v>0</v>
      </c>
      <c r="M180" s="17">
        <f t="shared" ca="1" si="59"/>
        <v>0</v>
      </c>
      <c r="N180" s="17">
        <f t="shared" ca="1" si="60"/>
        <v>0</v>
      </c>
      <c r="O180" s="17">
        <f t="shared" ca="1" si="61"/>
        <v>0</v>
      </c>
    </row>
    <row r="181" spans="1:15" ht="15" customHeight="1" x14ac:dyDescent="0.25">
      <c r="A181" s="18">
        <v>39</v>
      </c>
      <c r="B181" s="23">
        <f t="shared" ref="B181:D181" ca="1" si="70">B81</f>
        <v>30</v>
      </c>
      <c r="C181" s="23">
        <f t="shared" ca="1" si="70"/>
        <v>40</v>
      </c>
      <c r="D181" s="23">
        <f t="shared" ca="1" si="70"/>
        <v>357</v>
      </c>
      <c r="E181" s="18" t="s">
        <v>8</v>
      </c>
      <c r="F181" s="18">
        <f t="shared" si="36"/>
        <v>300</v>
      </c>
      <c r="G181" s="24">
        <f t="shared" ca="1" si="33"/>
        <v>12000</v>
      </c>
      <c r="H181" s="24">
        <f t="shared" ca="1" si="34"/>
        <v>9000</v>
      </c>
      <c r="I181" s="24">
        <f t="shared" ca="1" si="56"/>
        <v>2199.9</v>
      </c>
      <c r="J181" s="24">
        <f t="shared" ca="1" si="57"/>
        <v>0</v>
      </c>
      <c r="K181" s="17">
        <f t="shared" ca="1" si="54"/>
        <v>0</v>
      </c>
      <c r="L181" s="25">
        <f t="shared" ca="1" si="58"/>
        <v>0</v>
      </c>
      <c r="M181" s="17">
        <f t="shared" ca="1" si="59"/>
        <v>0</v>
      </c>
      <c r="N181" s="17">
        <f t="shared" ca="1" si="60"/>
        <v>0</v>
      </c>
      <c r="O181" s="17">
        <f t="shared" ca="1" si="61"/>
        <v>0</v>
      </c>
    </row>
    <row r="182" spans="1:15" ht="15" customHeight="1" x14ac:dyDescent="0.25">
      <c r="A182" s="18">
        <v>40</v>
      </c>
      <c r="B182" s="23">
        <f t="shared" ref="B182:D182" ca="1" si="71">B82</f>
        <v>20</v>
      </c>
      <c r="C182" s="23">
        <f t="shared" ca="1" si="71"/>
        <v>39</v>
      </c>
      <c r="D182" s="23">
        <f t="shared" ca="1" si="71"/>
        <v>371</v>
      </c>
      <c r="E182" s="18" t="s">
        <v>8</v>
      </c>
      <c r="F182" s="18">
        <f t="shared" si="36"/>
        <v>300</v>
      </c>
      <c r="G182" s="24">
        <f t="shared" ca="1" si="33"/>
        <v>11700</v>
      </c>
      <c r="H182" s="24">
        <f t="shared" ca="1" si="34"/>
        <v>6000</v>
      </c>
      <c r="I182" s="24">
        <f t="shared" ca="1" si="56"/>
        <v>4899.8999999999996</v>
      </c>
      <c r="J182" s="24">
        <f t="shared" ca="1" si="57"/>
        <v>769</v>
      </c>
      <c r="K182" s="17">
        <f t="shared" ca="1" si="54"/>
        <v>0</v>
      </c>
      <c r="L182" s="25">
        <f t="shared" ca="1" si="58"/>
        <v>0.13565241934061284</v>
      </c>
      <c r="M182" s="17">
        <f t="shared" ca="1" si="59"/>
        <v>1</v>
      </c>
      <c r="N182" s="17">
        <f t="shared" ca="1" si="60"/>
        <v>1</v>
      </c>
      <c r="O182" s="17">
        <f t="shared" ca="1" si="61"/>
        <v>0</v>
      </c>
    </row>
    <row r="183" spans="1:15" ht="15" customHeight="1" x14ac:dyDescent="0.25">
      <c r="A183" s="18">
        <v>41</v>
      </c>
      <c r="B183" s="23">
        <f t="shared" ref="B183:D183" ca="1" si="72">B83</f>
        <v>29</v>
      </c>
      <c r="C183" s="23">
        <f t="shared" ca="1" si="72"/>
        <v>37</v>
      </c>
      <c r="D183" s="23">
        <f t="shared" ca="1" si="72"/>
        <v>317</v>
      </c>
      <c r="E183" s="18" t="s">
        <v>8</v>
      </c>
      <c r="F183" s="18">
        <f t="shared" si="36"/>
        <v>300</v>
      </c>
      <c r="G183" s="24">
        <f t="shared" ca="1" si="33"/>
        <v>11100</v>
      </c>
      <c r="H183" s="24">
        <f t="shared" ca="1" si="34"/>
        <v>8700</v>
      </c>
      <c r="I183" s="24">
        <f t="shared" ca="1" si="56"/>
        <v>1599.9</v>
      </c>
      <c r="J183" s="24">
        <f t="shared" ca="1" si="57"/>
        <v>0</v>
      </c>
      <c r="K183" s="17">
        <f t="shared" ca="1" si="54"/>
        <v>0</v>
      </c>
      <c r="L183" s="25">
        <f t="shared" ca="1" si="58"/>
        <v>0</v>
      </c>
      <c r="M183" s="17">
        <f t="shared" ca="1" si="59"/>
        <v>0</v>
      </c>
      <c r="N183" s="17">
        <f t="shared" ca="1" si="60"/>
        <v>0</v>
      </c>
      <c r="O183" s="17">
        <f t="shared" ca="1" si="61"/>
        <v>0</v>
      </c>
    </row>
    <row r="184" spans="1:15" ht="15" customHeight="1" x14ac:dyDescent="0.25">
      <c r="A184" s="18">
        <v>42</v>
      </c>
      <c r="B184" s="23">
        <f t="shared" ref="B184:D184" ca="1" si="73">B84</f>
        <v>27</v>
      </c>
      <c r="C184" s="23">
        <f t="shared" ca="1" si="73"/>
        <v>40</v>
      </c>
      <c r="D184" s="23">
        <f t="shared" ca="1" si="73"/>
        <v>249</v>
      </c>
      <c r="E184" s="18" t="s">
        <v>8</v>
      </c>
      <c r="F184" s="18">
        <f t="shared" si="36"/>
        <v>300</v>
      </c>
      <c r="G184" s="24">
        <f t="shared" ca="1" si="33"/>
        <v>9960</v>
      </c>
      <c r="H184" s="24">
        <f t="shared" ca="1" si="34"/>
        <v>8100</v>
      </c>
      <c r="I184" s="24">
        <f t="shared" ca="1" si="56"/>
        <v>1059.9000000000001</v>
      </c>
      <c r="J184" s="24">
        <f t="shared" ca="1" si="57"/>
        <v>740</v>
      </c>
      <c r="K184" s="17">
        <f t="shared" ca="1" si="54"/>
        <v>0</v>
      </c>
      <c r="L184" s="25">
        <f t="shared" ca="1" si="58"/>
        <v>0.41113395188621588</v>
      </c>
      <c r="M184" s="17">
        <f t="shared" ca="1" si="59"/>
        <v>0</v>
      </c>
      <c r="N184" s="17">
        <f t="shared" ca="1" si="60"/>
        <v>0</v>
      </c>
      <c r="O184" s="17">
        <f t="shared" ca="1" si="61"/>
        <v>1</v>
      </c>
    </row>
    <row r="185" spans="1:15" ht="15" customHeight="1" x14ac:dyDescent="0.25">
      <c r="A185" s="18">
        <v>43</v>
      </c>
      <c r="B185" s="23">
        <f t="shared" ref="B185:D185" ca="1" si="74">B85</f>
        <v>21</v>
      </c>
      <c r="C185" s="23">
        <f t="shared" ca="1" si="74"/>
        <v>38</v>
      </c>
      <c r="D185" s="23">
        <f t="shared" ca="1" si="74"/>
        <v>392</v>
      </c>
      <c r="E185" s="18" t="s">
        <v>8</v>
      </c>
      <c r="F185" s="18">
        <f t="shared" si="36"/>
        <v>300</v>
      </c>
      <c r="G185" s="24">
        <f t="shared" ca="1" si="33"/>
        <v>11400</v>
      </c>
      <c r="H185" s="24">
        <f t="shared" ca="1" si="34"/>
        <v>6300</v>
      </c>
      <c r="I185" s="24">
        <f t="shared" ca="1" si="56"/>
        <v>4299.8999999999996</v>
      </c>
      <c r="J185" s="24">
        <f t="shared" ca="1" si="57"/>
        <v>1396</v>
      </c>
      <c r="K185" s="17">
        <f t="shared" ca="1" si="54"/>
        <v>1</v>
      </c>
      <c r="L185" s="25">
        <f t="shared" ca="1" si="58"/>
        <v>0.24508857248196073</v>
      </c>
      <c r="M185" s="17">
        <f t="shared" ca="1" si="59"/>
        <v>1</v>
      </c>
      <c r="N185" s="17">
        <f t="shared" ca="1" si="60"/>
        <v>1</v>
      </c>
      <c r="O185" s="17">
        <f t="shared" ca="1" si="61"/>
        <v>0</v>
      </c>
    </row>
    <row r="186" spans="1:15" ht="15" customHeight="1" x14ac:dyDescent="0.25">
      <c r="A186" s="18">
        <v>44</v>
      </c>
      <c r="B186" s="23">
        <f t="shared" ref="B186:D186" ca="1" si="75">B86</f>
        <v>22</v>
      </c>
      <c r="C186" s="23">
        <f t="shared" ca="1" si="75"/>
        <v>35</v>
      </c>
      <c r="D186" s="23">
        <f t="shared" ca="1" si="75"/>
        <v>306</v>
      </c>
      <c r="E186" s="18" t="s">
        <v>8</v>
      </c>
      <c r="F186" s="18">
        <f t="shared" si="36"/>
        <v>300</v>
      </c>
      <c r="G186" s="24">
        <f t="shared" ca="1" si="33"/>
        <v>10500</v>
      </c>
      <c r="H186" s="24">
        <f t="shared" ca="1" si="34"/>
        <v>6600</v>
      </c>
      <c r="I186" s="24">
        <f t="shared" ca="1" si="56"/>
        <v>3099.9</v>
      </c>
      <c r="J186" s="24">
        <f t="shared" ca="1" si="57"/>
        <v>0</v>
      </c>
      <c r="K186" s="17">
        <f t="shared" ca="1" si="54"/>
        <v>0</v>
      </c>
      <c r="L186" s="25">
        <f t="shared" ca="1" si="58"/>
        <v>0</v>
      </c>
      <c r="M186" s="17">
        <f t="shared" ca="1" si="59"/>
        <v>0</v>
      </c>
      <c r="N186" s="17">
        <f t="shared" ca="1" si="60"/>
        <v>0</v>
      </c>
      <c r="O186" s="17">
        <f t="shared" ca="1" si="61"/>
        <v>0</v>
      </c>
    </row>
    <row r="187" spans="1:15" ht="15" customHeight="1" x14ac:dyDescent="0.25">
      <c r="A187" s="18">
        <v>45</v>
      </c>
      <c r="B187" s="23">
        <f t="shared" ref="B187:D187" ca="1" si="76">B87</f>
        <v>29</v>
      </c>
      <c r="C187" s="23">
        <f t="shared" ca="1" si="76"/>
        <v>32</v>
      </c>
      <c r="D187" s="23">
        <f t="shared" ca="1" si="76"/>
        <v>315</v>
      </c>
      <c r="E187" s="18" t="s">
        <v>8</v>
      </c>
      <c r="F187" s="18">
        <f t="shared" si="36"/>
        <v>300</v>
      </c>
      <c r="G187" s="24">
        <f t="shared" ca="1" si="33"/>
        <v>9600</v>
      </c>
      <c r="H187" s="24">
        <f t="shared" ca="1" si="34"/>
        <v>8700</v>
      </c>
      <c r="I187" s="24">
        <f t="shared" ca="1" si="56"/>
        <v>99.899999999999977</v>
      </c>
      <c r="J187" s="24">
        <f t="shared" ca="1" si="57"/>
        <v>0</v>
      </c>
      <c r="K187" s="17">
        <f t="shared" ca="1" si="54"/>
        <v>0</v>
      </c>
      <c r="L187" s="25">
        <f t="shared" ca="1" si="58"/>
        <v>0</v>
      </c>
      <c r="M187" s="17">
        <f t="shared" ca="1" si="59"/>
        <v>0</v>
      </c>
      <c r="N187" s="17">
        <f t="shared" ca="1" si="60"/>
        <v>0</v>
      </c>
      <c r="O187" s="17">
        <f t="shared" ca="1" si="61"/>
        <v>0</v>
      </c>
    </row>
    <row r="188" spans="1:15" ht="15" customHeight="1" x14ac:dyDescent="0.25">
      <c r="A188" s="18">
        <v>46</v>
      </c>
      <c r="B188" s="23">
        <f t="shared" ref="B188:D188" ca="1" si="77">B88</f>
        <v>27</v>
      </c>
      <c r="C188" s="23">
        <f t="shared" ca="1" si="77"/>
        <v>39</v>
      </c>
      <c r="D188" s="23">
        <f t="shared" ca="1" si="77"/>
        <v>289</v>
      </c>
      <c r="E188" s="18" t="s">
        <v>8</v>
      </c>
      <c r="F188" s="18">
        <f t="shared" si="36"/>
        <v>300</v>
      </c>
      <c r="G188" s="24">
        <f t="shared" ca="1" si="33"/>
        <v>11271</v>
      </c>
      <c r="H188" s="24">
        <f t="shared" ca="1" si="34"/>
        <v>8100</v>
      </c>
      <c r="I188" s="24">
        <f t="shared" ca="1" si="56"/>
        <v>2370.9</v>
      </c>
      <c r="J188" s="24">
        <f t="shared" ca="1" si="57"/>
        <v>0</v>
      </c>
      <c r="K188" s="17">
        <f t="shared" ca="1" si="54"/>
        <v>0</v>
      </c>
      <c r="L188" s="25">
        <f t="shared" ca="1" si="58"/>
        <v>0</v>
      </c>
      <c r="M188" s="17">
        <f t="shared" ca="1" si="59"/>
        <v>0</v>
      </c>
      <c r="N188" s="17">
        <f t="shared" ca="1" si="60"/>
        <v>0</v>
      </c>
      <c r="O188" s="17">
        <f t="shared" ca="1" si="61"/>
        <v>0</v>
      </c>
    </row>
    <row r="189" spans="1:15" ht="15" customHeight="1" x14ac:dyDescent="0.25">
      <c r="A189" s="18">
        <v>47</v>
      </c>
      <c r="B189" s="23">
        <f t="shared" ref="B189:D189" ca="1" si="78">B89</f>
        <v>20</v>
      </c>
      <c r="C189" s="23">
        <f t="shared" ca="1" si="78"/>
        <v>40</v>
      </c>
      <c r="D189" s="23">
        <f t="shared" ca="1" si="78"/>
        <v>250</v>
      </c>
      <c r="E189" s="18" t="s">
        <v>8</v>
      </c>
      <c r="F189" s="18">
        <f t="shared" si="36"/>
        <v>300</v>
      </c>
      <c r="G189" s="24">
        <f t="shared" ca="1" si="33"/>
        <v>10000</v>
      </c>
      <c r="H189" s="24">
        <f t="shared" ca="1" si="34"/>
        <v>6000</v>
      </c>
      <c r="I189" s="24">
        <f t="shared" ca="1" si="56"/>
        <v>3199.9</v>
      </c>
      <c r="J189" s="24">
        <f t="shared" ca="1" si="57"/>
        <v>0</v>
      </c>
      <c r="K189" s="17">
        <f t="shared" ca="1" si="54"/>
        <v>0</v>
      </c>
      <c r="L189" s="25">
        <f t="shared" ca="1" si="58"/>
        <v>0</v>
      </c>
      <c r="M189" s="17">
        <f t="shared" ca="1" si="59"/>
        <v>0</v>
      </c>
      <c r="N189" s="17">
        <f t="shared" ca="1" si="60"/>
        <v>0</v>
      </c>
      <c r="O189" s="17">
        <f t="shared" ca="1" si="61"/>
        <v>1</v>
      </c>
    </row>
    <row r="190" spans="1:15" ht="15" customHeight="1" x14ac:dyDescent="0.25">
      <c r="A190" s="18">
        <v>48</v>
      </c>
      <c r="B190" s="23">
        <f t="shared" ref="B190:D190" ca="1" si="79">B90</f>
        <v>28</v>
      </c>
      <c r="C190" s="23">
        <f t="shared" ca="1" si="79"/>
        <v>38</v>
      </c>
      <c r="D190" s="23">
        <f t="shared" ca="1" si="79"/>
        <v>231</v>
      </c>
      <c r="E190" s="18" t="s">
        <v>8</v>
      </c>
      <c r="F190" s="18">
        <f t="shared" si="36"/>
        <v>300</v>
      </c>
      <c r="G190" s="24">
        <f t="shared" ca="1" si="33"/>
        <v>8778</v>
      </c>
      <c r="H190" s="24">
        <f t="shared" ca="1" si="34"/>
        <v>8400</v>
      </c>
      <c r="I190" s="24">
        <f t="shared" ca="1" si="56"/>
        <v>-422.1</v>
      </c>
      <c r="J190" s="24">
        <f t="shared" ca="1" si="57"/>
        <v>1622</v>
      </c>
      <c r="K190" s="17">
        <f t="shared" ca="1" si="54"/>
        <v>1</v>
      </c>
      <c r="L190" s="25">
        <f t="shared" ca="1" si="58"/>
        <v>1.3517793149429118</v>
      </c>
      <c r="M190" s="17">
        <f t="shared" ca="1" si="59"/>
        <v>0</v>
      </c>
      <c r="N190" s="17">
        <f t="shared" ca="1" si="60"/>
        <v>0</v>
      </c>
      <c r="O190" s="17">
        <f t="shared" ca="1" si="61"/>
        <v>1</v>
      </c>
    </row>
    <row r="191" spans="1:15" ht="15" customHeight="1" x14ac:dyDescent="0.25">
      <c r="A191" s="18">
        <v>49</v>
      </c>
      <c r="B191" s="23">
        <f t="shared" ref="B191:D191" ca="1" si="80">B91</f>
        <v>28</v>
      </c>
      <c r="C191" s="23">
        <f t="shared" ca="1" si="80"/>
        <v>33</v>
      </c>
      <c r="D191" s="23">
        <f t="shared" ca="1" si="80"/>
        <v>362</v>
      </c>
      <c r="E191" s="18" t="s">
        <v>8</v>
      </c>
      <c r="F191" s="18">
        <f t="shared" si="36"/>
        <v>300</v>
      </c>
      <c r="G191" s="24">
        <f t="shared" ca="1" si="33"/>
        <v>9900</v>
      </c>
      <c r="H191" s="24">
        <f t="shared" ca="1" si="34"/>
        <v>8400</v>
      </c>
      <c r="I191" s="24">
        <f t="shared" ca="1" si="56"/>
        <v>699.9</v>
      </c>
      <c r="J191" s="24">
        <f t="shared" ca="1" si="57"/>
        <v>0</v>
      </c>
      <c r="K191" s="17">
        <f t="shared" ca="1" si="54"/>
        <v>0</v>
      </c>
      <c r="L191" s="25">
        <f t="shared" ca="1" si="58"/>
        <v>0</v>
      </c>
      <c r="M191" s="17">
        <f t="shared" ca="1" si="59"/>
        <v>0</v>
      </c>
      <c r="N191" s="17">
        <f t="shared" ca="1" si="60"/>
        <v>0</v>
      </c>
      <c r="O191" s="17">
        <f t="shared" ca="1" si="61"/>
        <v>0</v>
      </c>
    </row>
    <row r="192" spans="1:15" ht="15" customHeight="1" x14ac:dyDescent="0.25">
      <c r="A192" s="18">
        <v>50</v>
      </c>
      <c r="B192" s="23">
        <f t="shared" ref="B192:D192" ca="1" si="81">B92</f>
        <v>20</v>
      </c>
      <c r="C192" s="23">
        <f t="shared" ca="1" si="81"/>
        <v>33</v>
      </c>
      <c r="D192" s="23">
        <f t="shared" ca="1" si="81"/>
        <v>318</v>
      </c>
      <c r="E192" s="18" t="s">
        <v>8</v>
      </c>
      <c r="F192" s="18">
        <f t="shared" si="36"/>
        <v>300</v>
      </c>
      <c r="G192" s="24">
        <f t="shared" ca="1" si="33"/>
        <v>9900</v>
      </c>
      <c r="H192" s="24">
        <f t="shared" ca="1" si="34"/>
        <v>6000</v>
      </c>
      <c r="I192" s="24">
        <f t="shared" ca="1" si="56"/>
        <v>3099.9</v>
      </c>
      <c r="J192" s="24">
        <f t="shared" ca="1" si="57"/>
        <v>0</v>
      </c>
      <c r="K192" s="17">
        <f t="shared" ca="1" si="54"/>
        <v>0</v>
      </c>
      <c r="L192" s="25">
        <f t="shared" ca="1" si="58"/>
        <v>0</v>
      </c>
      <c r="M192" s="17">
        <f t="shared" ca="1" si="59"/>
        <v>0</v>
      </c>
      <c r="N192" s="17">
        <f t="shared" ca="1" si="60"/>
        <v>0</v>
      </c>
      <c r="O192" s="17">
        <f t="shared" ca="1" si="61"/>
        <v>0</v>
      </c>
    </row>
    <row r="193" spans="1:15" ht="15" customHeight="1" x14ac:dyDescent="0.25">
      <c r="A193" s="18">
        <v>51</v>
      </c>
      <c r="B193" s="23">
        <f t="shared" ref="B193:D193" ca="1" si="82">B93</f>
        <v>26</v>
      </c>
      <c r="C193" s="23">
        <f t="shared" ca="1" si="82"/>
        <v>33</v>
      </c>
      <c r="D193" s="23">
        <f t="shared" ca="1" si="82"/>
        <v>354</v>
      </c>
      <c r="E193" s="18" t="s">
        <v>8</v>
      </c>
      <c r="F193" s="18">
        <f t="shared" si="36"/>
        <v>300</v>
      </c>
      <c r="G193" s="24">
        <f t="shared" ca="1" si="33"/>
        <v>9900</v>
      </c>
      <c r="H193" s="24">
        <f t="shared" ca="1" si="34"/>
        <v>7800</v>
      </c>
      <c r="I193" s="24">
        <f t="shared" ca="1" si="56"/>
        <v>1299.9000000000001</v>
      </c>
      <c r="J193" s="24">
        <f t="shared" ca="1" si="57"/>
        <v>0</v>
      </c>
      <c r="K193" s="17">
        <f t="shared" ca="1" si="54"/>
        <v>0</v>
      </c>
      <c r="L193" s="25">
        <f t="shared" ca="1" si="58"/>
        <v>0</v>
      </c>
      <c r="M193" s="17">
        <f t="shared" ca="1" si="59"/>
        <v>0</v>
      </c>
      <c r="N193" s="17">
        <f t="shared" ca="1" si="60"/>
        <v>0</v>
      </c>
      <c r="O193" s="17">
        <f t="shared" ca="1" si="61"/>
        <v>0</v>
      </c>
    </row>
    <row r="194" spans="1:15" ht="15" customHeight="1" x14ac:dyDescent="0.25">
      <c r="A194" s="18">
        <v>52</v>
      </c>
      <c r="B194" s="23">
        <f t="shared" ref="B194:D194" ca="1" si="83">B94</f>
        <v>21</v>
      </c>
      <c r="C194" s="23">
        <f t="shared" ca="1" si="83"/>
        <v>38</v>
      </c>
      <c r="D194" s="23">
        <f t="shared" ca="1" si="83"/>
        <v>243</v>
      </c>
      <c r="E194" s="18" t="s">
        <v>8</v>
      </c>
      <c r="F194" s="18">
        <f t="shared" si="36"/>
        <v>300</v>
      </c>
      <c r="G194" s="24">
        <f t="shared" ca="1" si="33"/>
        <v>9234</v>
      </c>
      <c r="H194" s="24">
        <f t="shared" ca="1" si="34"/>
        <v>6300</v>
      </c>
      <c r="I194" s="24">
        <f t="shared" ca="1" si="56"/>
        <v>2133.9</v>
      </c>
      <c r="J194" s="24">
        <f t="shared" ca="1" si="57"/>
        <v>466</v>
      </c>
      <c r="K194" s="17">
        <f t="shared" ca="1" si="54"/>
        <v>0</v>
      </c>
      <c r="L194" s="25">
        <f t="shared" ca="1" si="58"/>
        <v>0.17923766298703794</v>
      </c>
      <c r="M194" s="17">
        <f t="shared" ca="1" si="59"/>
        <v>1</v>
      </c>
      <c r="N194" s="17">
        <f t="shared" ca="1" si="60"/>
        <v>0</v>
      </c>
      <c r="O194" s="17">
        <f t="shared" ca="1" si="61"/>
        <v>1</v>
      </c>
    </row>
    <row r="195" spans="1:15" ht="15" customHeight="1" x14ac:dyDescent="0.25">
      <c r="A195" s="18">
        <v>53</v>
      </c>
      <c r="B195" s="23">
        <f t="shared" ref="B195:D195" ca="1" si="84">B95</f>
        <v>30</v>
      </c>
      <c r="C195" s="23">
        <f t="shared" ca="1" si="84"/>
        <v>32</v>
      </c>
      <c r="D195" s="23">
        <f t="shared" ca="1" si="84"/>
        <v>385</v>
      </c>
      <c r="E195" s="18" t="s">
        <v>8</v>
      </c>
      <c r="F195" s="18">
        <f t="shared" si="36"/>
        <v>300</v>
      </c>
      <c r="G195" s="24">
        <f t="shared" ca="1" si="33"/>
        <v>9600</v>
      </c>
      <c r="H195" s="24">
        <f t="shared" ca="1" si="34"/>
        <v>9000</v>
      </c>
      <c r="I195" s="24">
        <f t="shared" ca="1" si="56"/>
        <v>-200.10000000000002</v>
      </c>
      <c r="J195" s="24">
        <f t="shared" ca="1" si="57"/>
        <v>0</v>
      </c>
      <c r="K195" s="17">
        <f t="shared" ca="1" si="54"/>
        <v>0</v>
      </c>
      <c r="L195" s="25">
        <f t="shared" ca="1" si="58"/>
        <v>0</v>
      </c>
      <c r="M195" s="17">
        <f t="shared" ca="1" si="59"/>
        <v>0</v>
      </c>
      <c r="N195" s="17">
        <f t="shared" ca="1" si="60"/>
        <v>0</v>
      </c>
      <c r="O195" s="17">
        <f t="shared" ca="1" si="61"/>
        <v>0</v>
      </c>
    </row>
    <row r="196" spans="1:15" ht="15" customHeight="1" x14ac:dyDescent="0.25">
      <c r="A196" s="18">
        <v>54</v>
      </c>
      <c r="B196" s="23">
        <f t="shared" ref="B196:D196" ca="1" si="85">B96</f>
        <v>23</v>
      </c>
      <c r="C196" s="23">
        <f t="shared" ca="1" si="85"/>
        <v>34</v>
      </c>
      <c r="D196" s="23">
        <f t="shared" ca="1" si="85"/>
        <v>256</v>
      </c>
      <c r="E196" s="18" t="s">
        <v>8</v>
      </c>
      <c r="F196" s="18">
        <f t="shared" si="36"/>
        <v>300</v>
      </c>
      <c r="G196" s="24">
        <f t="shared" ca="1" si="33"/>
        <v>8704</v>
      </c>
      <c r="H196" s="24">
        <f t="shared" ca="1" si="34"/>
        <v>6900</v>
      </c>
      <c r="I196" s="24">
        <f t="shared" ca="1" si="56"/>
        <v>1003.9</v>
      </c>
      <c r="J196" s="24">
        <f t="shared" ca="1" si="57"/>
        <v>396.00000000000011</v>
      </c>
      <c r="K196" s="17">
        <f t="shared" ca="1" si="54"/>
        <v>0</v>
      </c>
      <c r="L196" s="25">
        <f t="shared" ca="1" si="58"/>
        <v>0.28287734838202733</v>
      </c>
      <c r="M196" s="17">
        <f t="shared" ca="1" si="59"/>
        <v>0</v>
      </c>
      <c r="N196" s="17">
        <f t="shared" ca="1" si="60"/>
        <v>0</v>
      </c>
      <c r="O196" s="17">
        <f t="shared" ca="1" si="61"/>
        <v>0</v>
      </c>
    </row>
    <row r="197" spans="1:15" ht="15" customHeight="1" x14ac:dyDescent="0.25">
      <c r="A197" s="18">
        <v>55</v>
      </c>
      <c r="B197" s="23">
        <f t="shared" ref="B197:D197" ca="1" si="86">B97</f>
        <v>20</v>
      </c>
      <c r="C197" s="23">
        <f t="shared" ca="1" si="86"/>
        <v>30</v>
      </c>
      <c r="D197" s="23">
        <f t="shared" ca="1" si="86"/>
        <v>251</v>
      </c>
      <c r="E197" s="18" t="s">
        <v>8</v>
      </c>
      <c r="F197" s="18">
        <f t="shared" si="36"/>
        <v>300</v>
      </c>
      <c r="G197" s="24">
        <f t="shared" ca="1" si="33"/>
        <v>7530</v>
      </c>
      <c r="H197" s="24">
        <f t="shared" ca="1" si="34"/>
        <v>6000</v>
      </c>
      <c r="I197" s="24">
        <f t="shared" ca="1" si="56"/>
        <v>729.9</v>
      </c>
      <c r="J197" s="24">
        <f t="shared" ca="1" si="57"/>
        <v>470.00000000000011</v>
      </c>
      <c r="K197" s="17">
        <f t="shared" ca="1" si="54"/>
        <v>0</v>
      </c>
      <c r="L197" s="25">
        <f t="shared" ca="1" si="58"/>
        <v>0.39169930827568972</v>
      </c>
      <c r="M197" s="17">
        <f t="shared" ca="1" si="59"/>
        <v>0</v>
      </c>
      <c r="N197" s="17">
        <f t="shared" ca="1" si="60"/>
        <v>0</v>
      </c>
      <c r="O197" s="17">
        <f t="shared" ca="1" si="61"/>
        <v>0</v>
      </c>
    </row>
    <row r="198" spans="1:15" ht="15" customHeight="1" x14ac:dyDescent="0.25">
      <c r="A198" s="18">
        <v>56</v>
      </c>
      <c r="B198" s="23">
        <f t="shared" ref="B198:D198" ca="1" si="87">B98</f>
        <v>23</v>
      </c>
      <c r="C198" s="23">
        <f t="shared" ca="1" si="87"/>
        <v>34</v>
      </c>
      <c r="D198" s="23">
        <f t="shared" ca="1" si="87"/>
        <v>270</v>
      </c>
      <c r="E198" s="18" t="s">
        <v>8</v>
      </c>
      <c r="F198" s="18">
        <f t="shared" si="36"/>
        <v>300</v>
      </c>
      <c r="G198" s="24">
        <f t="shared" ca="1" si="33"/>
        <v>9180</v>
      </c>
      <c r="H198" s="24">
        <f t="shared" ca="1" si="34"/>
        <v>6900</v>
      </c>
      <c r="I198" s="24">
        <f t="shared" ca="1" si="56"/>
        <v>1479.9</v>
      </c>
      <c r="J198" s="24">
        <f t="shared" ca="1" si="57"/>
        <v>0</v>
      </c>
      <c r="K198" s="17">
        <f t="shared" ca="1" si="54"/>
        <v>0</v>
      </c>
      <c r="L198" s="25">
        <f t="shared" ca="1" si="58"/>
        <v>0</v>
      </c>
      <c r="M198" s="17">
        <f t="shared" ca="1" si="59"/>
        <v>0</v>
      </c>
      <c r="N198" s="17">
        <f t="shared" ca="1" si="60"/>
        <v>0</v>
      </c>
      <c r="O198" s="17">
        <f t="shared" ca="1" si="61"/>
        <v>0</v>
      </c>
    </row>
    <row r="199" spans="1:15" ht="15" customHeight="1" x14ac:dyDescent="0.25">
      <c r="A199" s="18">
        <v>57</v>
      </c>
      <c r="B199" s="23">
        <f t="shared" ref="B199:D199" ca="1" si="88">B99</f>
        <v>24</v>
      </c>
      <c r="C199" s="23">
        <f t="shared" ca="1" si="88"/>
        <v>33</v>
      </c>
      <c r="D199" s="23">
        <f t="shared" ca="1" si="88"/>
        <v>234</v>
      </c>
      <c r="E199" s="18" t="s">
        <v>8</v>
      </c>
      <c r="F199" s="18">
        <f t="shared" si="36"/>
        <v>300</v>
      </c>
      <c r="G199" s="24">
        <f t="shared" ca="1" si="33"/>
        <v>7722</v>
      </c>
      <c r="H199" s="24">
        <f t="shared" ca="1" si="34"/>
        <v>7200</v>
      </c>
      <c r="I199" s="24">
        <f t="shared" ca="1" si="56"/>
        <v>-278.10000000000002</v>
      </c>
      <c r="J199" s="24">
        <f t="shared" ca="1" si="57"/>
        <v>1278</v>
      </c>
      <c r="K199" s="17">
        <f t="shared" ca="1" si="54"/>
        <v>1</v>
      </c>
      <c r="L199" s="25">
        <f t="shared" ca="1" si="58"/>
        <v>1.2781278127812781</v>
      </c>
      <c r="M199" s="17">
        <f t="shared" ca="1" si="59"/>
        <v>0</v>
      </c>
      <c r="N199" s="17">
        <f t="shared" ca="1" si="60"/>
        <v>0</v>
      </c>
      <c r="O199" s="17">
        <f t="shared" ca="1" si="61"/>
        <v>1</v>
      </c>
    </row>
    <row r="200" spans="1:15" ht="15" customHeight="1" x14ac:dyDescent="0.25">
      <c r="A200" s="18">
        <v>58</v>
      </c>
      <c r="B200" s="23">
        <f t="shared" ref="B200:D200" ca="1" si="89">B100</f>
        <v>24</v>
      </c>
      <c r="C200" s="23">
        <f t="shared" ca="1" si="89"/>
        <v>36</v>
      </c>
      <c r="D200" s="23">
        <f t="shared" ca="1" si="89"/>
        <v>236</v>
      </c>
      <c r="E200" s="18" t="s">
        <v>8</v>
      </c>
      <c r="F200" s="18">
        <f t="shared" si="36"/>
        <v>300</v>
      </c>
      <c r="G200" s="24">
        <f t="shared" ca="1" si="33"/>
        <v>8496</v>
      </c>
      <c r="H200" s="24">
        <f t="shared" ca="1" si="34"/>
        <v>7200</v>
      </c>
      <c r="I200" s="24">
        <f t="shared" ca="1" si="56"/>
        <v>495.9</v>
      </c>
      <c r="J200" s="24">
        <f t="shared" ca="1" si="57"/>
        <v>1104</v>
      </c>
      <c r="K200" s="17">
        <f t="shared" ca="1" si="54"/>
        <v>1</v>
      </c>
      <c r="L200" s="25">
        <f t="shared" ca="1" si="58"/>
        <v>0.69004312769548093</v>
      </c>
      <c r="M200" s="17">
        <f t="shared" ca="1" si="59"/>
        <v>0</v>
      </c>
      <c r="N200" s="17">
        <f t="shared" ca="1" si="60"/>
        <v>0</v>
      </c>
      <c r="O200" s="17">
        <f t="shared" ca="1" si="61"/>
        <v>1</v>
      </c>
    </row>
    <row r="201" spans="1:15" x14ac:dyDescent="0.25">
      <c r="A201" s="18">
        <v>59</v>
      </c>
      <c r="B201" s="23">
        <f t="shared" ref="B201:D201" ca="1" si="90">B101</f>
        <v>27</v>
      </c>
      <c r="C201" s="23">
        <f t="shared" ca="1" si="90"/>
        <v>37</v>
      </c>
      <c r="D201" s="23">
        <f t="shared" ca="1" si="90"/>
        <v>389</v>
      </c>
      <c r="E201" s="18" t="s">
        <v>8</v>
      </c>
      <c r="F201" s="18">
        <f t="shared" si="36"/>
        <v>300</v>
      </c>
      <c r="G201" s="24">
        <f t="shared" ca="1" si="33"/>
        <v>11100</v>
      </c>
      <c r="H201" s="24">
        <f t="shared" ca="1" si="34"/>
        <v>8100</v>
      </c>
      <c r="I201" s="24">
        <f t="shared" ca="1" si="56"/>
        <v>2199.9</v>
      </c>
      <c r="J201" s="24">
        <f t="shared" ca="1" si="57"/>
        <v>593</v>
      </c>
      <c r="K201" s="17">
        <f t="shared" ca="1" si="54"/>
        <v>0</v>
      </c>
      <c r="L201" s="25">
        <f t="shared" ca="1" si="58"/>
        <v>0.21232410755845177</v>
      </c>
      <c r="M201" s="17">
        <f t="shared" ca="1" si="59"/>
        <v>1</v>
      </c>
      <c r="N201" s="17">
        <f t="shared" ca="1" si="60"/>
        <v>1</v>
      </c>
      <c r="O201" s="17">
        <f t="shared" ca="1" si="61"/>
        <v>0</v>
      </c>
    </row>
    <row r="202" spans="1:15" ht="15" customHeight="1" x14ac:dyDescent="0.25">
      <c r="A202" s="18">
        <v>60</v>
      </c>
      <c r="B202" s="23">
        <f t="shared" ref="B202:D202" ca="1" si="91">B102</f>
        <v>20</v>
      </c>
      <c r="C202" s="23">
        <f t="shared" ca="1" si="91"/>
        <v>32</v>
      </c>
      <c r="D202" s="23">
        <f t="shared" ca="1" si="91"/>
        <v>370</v>
      </c>
      <c r="E202" s="18" t="s">
        <v>8</v>
      </c>
      <c r="F202" s="18">
        <f t="shared" si="36"/>
        <v>300</v>
      </c>
      <c r="G202" s="24">
        <f t="shared" ca="1" si="33"/>
        <v>9600</v>
      </c>
      <c r="H202" s="24">
        <f t="shared" ca="1" si="34"/>
        <v>6000</v>
      </c>
      <c r="I202" s="24">
        <f t="shared" ca="1" si="56"/>
        <v>2799.9</v>
      </c>
      <c r="J202" s="24">
        <f t="shared" ca="1" si="57"/>
        <v>240</v>
      </c>
      <c r="K202" s="17">
        <f t="shared" ca="1" si="54"/>
        <v>0</v>
      </c>
      <c r="L202" s="25">
        <f t="shared" ca="1" si="58"/>
        <v>7.8949965459390106E-2</v>
      </c>
      <c r="M202" s="17">
        <f t="shared" ca="1" si="59"/>
        <v>0</v>
      </c>
      <c r="N202" s="17">
        <f t="shared" ca="1" si="60"/>
        <v>0</v>
      </c>
      <c r="O202" s="17">
        <f t="shared" ca="1" si="61"/>
        <v>0</v>
      </c>
    </row>
    <row r="203" spans="1:15" ht="15" customHeight="1" x14ac:dyDescent="0.25">
      <c r="A203" s="18">
        <v>61</v>
      </c>
      <c r="B203" s="23">
        <f t="shared" ref="B203:D203" ca="1" si="92">B103</f>
        <v>27</v>
      </c>
      <c r="C203" s="23">
        <f t="shared" ca="1" si="92"/>
        <v>33</v>
      </c>
      <c r="D203" s="23">
        <f t="shared" ca="1" si="92"/>
        <v>240</v>
      </c>
      <c r="E203" s="18" t="s">
        <v>8</v>
      </c>
      <c r="F203" s="18">
        <f t="shared" si="36"/>
        <v>300</v>
      </c>
      <c r="G203" s="24">
        <f t="shared" ca="1" si="33"/>
        <v>7920</v>
      </c>
      <c r="H203" s="24">
        <f t="shared" ca="1" si="34"/>
        <v>8100</v>
      </c>
      <c r="I203" s="24">
        <f t="shared" ca="1" si="56"/>
        <v>-980.1</v>
      </c>
      <c r="J203" s="24">
        <f t="shared" ca="1" si="57"/>
        <v>1380</v>
      </c>
      <c r="K203" s="17">
        <f t="shared" ca="1" si="54"/>
        <v>1</v>
      </c>
      <c r="L203" s="25">
        <f t="shared" ca="1" si="58"/>
        <v>3.45086271567892</v>
      </c>
      <c r="M203" s="17">
        <f t="shared" ca="1" si="59"/>
        <v>0</v>
      </c>
      <c r="N203" s="17">
        <f t="shared" ca="1" si="60"/>
        <v>0</v>
      </c>
      <c r="O203" s="17">
        <f t="shared" ca="1" si="61"/>
        <v>1</v>
      </c>
    </row>
    <row r="204" spans="1:15" ht="15" customHeight="1" x14ac:dyDescent="0.25">
      <c r="A204" s="18">
        <v>62</v>
      </c>
      <c r="B204" s="23">
        <f t="shared" ref="B204:D204" ca="1" si="93">B104</f>
        <v>28</v>
      </c>
      <c r="C204" s="23">
        <f t="shared" ca="1" si="93"/>
        <v>37</v>
      </c>
      <c r="D204" s="23">
        <f t="shared" ca="1" si="93"/>
        <v>394</v>
      </c>
      <c r="E204" s="18" t="s">
        <v>8</v>
      </c>
      <c r="F204" s="18">
        <f t="shared" si="36"/>
        <v>300</v>
      </c>
      <c r="G204" s="24">
        <f t="shared" ca="1" si="33"/>
        <v>11100</v>
      </c>
      <c r="H204" s="24">
        <f t="shared" ca="1" si="34"/>
        <v>8400</v>
      </c>
      <c r="I204" s="24">
        <f t="shared" ca="1" si="56"/>
        <v>1899.9</v>
      </c>
      <c r="J204" s="24">
        <f t="shared" ca="1" si="57"/>
        <v>678</v>
      </c>
      <c r="K204" s="17">
        <f t="shared" ca="1" si="54"/>
        <v>0</v>
      </c>
      <c r="L204" s="25">
        <f t="shared" ca="1" si="58"/>
        <v>0.26300477132549749</v>
      </c>
      <c r="M204" s="17">
        <f t="shared" ca="1" si="59"/>
        <v>1</v>
      </c>
      <c r="N204" s="17">
        <f t="shared" ca="1" si="60"/>
        <v>1</v>
      </c>
      <c r="O204" s="17">
        <f t="shared" ca="1" si="61"/>
        <v>0</v>
      </c>
    </row>
    <row r="205" spans="1:15" ht="15" customHeight="1" x14ac:dyDescent="0.25">
      <c r="A205" s="18">
        <v>63</v>
      </c>
      <c r="B205" s="23">
        <f t="shared" ref="B205:D205" ca="1" si="94">B105</f>
        <v>30</v>
      </c>
      <c r="C205" s="23">
        <f t="shared" ca="1" si="94"/>
        <v>39</v>
      </c>
      <c r="D205" s="23">
        <f t="shared" ca="1" si="94"/>
        <v>267</v>
      </c>
      <c r="E205" s="18" t="s">
        <v>8</v>
      </c>
      <c r="F205" s="18">
        <f t="shared" si="36"/>
        <v>300</v>
      </c>
      <c r="G205" s="24">
        <f t="shared" ca="1" si="33"/>
        <v>10413</v>
      </c>
      <c r="H205" s="24">
        <f t="shared" ca="1" si="34"/>
        <v>9000</v>
      </c>
      <c r="I205" s="24">
        <f t="shared" ca="1" si="56"/>
        <v>612.9</v>
      </c>
      <c r="J205" s="24">
        <f t="shared" ca="1" si="57"/>
        <v>387</v>
      </c>
      <c r="K205" s="17">
        <f t="shared" ca="1" si="54"/>
        <v>0</v>
      </c>
      <c r="L205" s="25">
        <f t="shared" ca="1" si="58"/>
        <v>0.38703870387038702</v>
      </c>
      <c r="M205" s="17">
        <f t="shared" ca="1" si="59"/>
        <v>0</v>
      </c>
      <c r="N205" s="17">
        <f t="shared" ca="1" si="60"/>
        <v>0</v>
      </c>
      <c r="O205" s="17">
        <f t="shared" ca="1" si="61"/>
        <v>0</v>
      </c>
    </row>
    <row r="206" spans="1:15" ht="15" customHeight="1" x14ac:dyDescent="0.25">
      <c r="A206" s="18">
        <v>64</v>
      </c>
      <c r="B206" s="23">
        <f t="shared" ref="B206:D206" ca="1" si="95">B106</f>
        <v>28</v>
      </c>
      <c r="C206" s="23">
        <f t="shared" ca="1" si="95"/>
        <v>32</v>
      </c>
      <c r="D206" s="23">
        <f t="shared" ca="1" si="95"/>
        <v>321</v>
      </c>
      <c r="E206" s="18" t="s">
        <v>8</v>
      </c>
      <c r="F206" s="18">
        <f t="shared" si="36"/>
        <v>300</v>
      </c>
      <c r="G206" s="24">
        <f t="shared" ca="1" si="33"/>
        <v>9600</v>
      </c>
      <c r="H206" s="24">
        <f t="shared" ca="1" si="34"/>
        <v>8400</v>
      </c>
      <c r="I206" s="24">
        <f t="shared" ca="1" si="56"/>
        <v>399.9</v>
      </c>
      <c r="J206" s="24">
        <f t="shared" ca="1" si="57"/>
        <v>0</v>
      </c>
      <c r="K206" s="17">
        <f t="shared" ca="1" si="54"/>
        <v>0</v>
      </c>
      <c r="L206" s="25">
        <f t="shared" ca="1" si="58"/>
        <v>0</v>
      </c>
      <c r="M206" s="17">
        <f t="shared" ca="1" si="59"/>
        <v>0</v>
      </c>
      <c r="N206" s="17">
        <f t="shared" ca="1" si="60"/>
        <v>0</v>
      </c>
      <c r="O206" s="17">
        <f t="shared" ca="1" si="61"/>
        <v>0</v>
      </c>
    </row>
    <row r="207" spans="1:15" ht="15" customHeight="1" x14ac:dyDescent="0.25">
      <c r="A207" s="18">
        <v>65</v>
      </c>
      <c r="B207" s="23">
        <f t="shared" ref="B207:D207" ca="1" si="96">B107</f>
        <v>30</v>
      </c>
      <c r="C207" s="23">
        <f t="shared" ca="1" si="96"/>
        <v>40</v>
      </c>
      <c r="D207" s="23">
        <f t="shared" ca="1" si="96"/>
        <v>217</v>
      </c>
      <c r="E207" s="18" t="s">
        <v>8</v>
      </c>
      <c r="F207" s="18">
        <f t="shared" si="36"/>
        <v>300</v>
      </c>
      <c r="G207" s="24">
        <f t="shared" ca="1" si="33"/>
        <v>8680</v>
      </c>
      <c r="H207" s="24">
        <f t="shared" ca="1" si="34"/>
        <v>9000</v>
      </c>
      <c r="I207" s="24">
        <f t="shared" ca="1" si="56"/>
        <v>-1120.0999999999999</v>
      </c>
      <c r="J207" s="24">
        <f t="shared" ca="1" si="57"/>
        <v>2320</v>
      </c>
      <c r="K207" s="17">
        <f t="shared" ca="1" si="54"/>
        <v>1</v>
      </c>
      <c r="L207" s="25">
        <f t="shared" ca="1" si="58"/>
        <v>1.9334944578714892</v>
      </c>
      <c r="M207" s="17">
        <f t="shared" ca="1" si="59"/>
        <v>0</v>
      </c>
      <c r="N207" s="17">
        <f t="shared" ca="1" si="60"/>
        <v>0</v>
      </c>
      <c r="O207" s="17">
        <f t="shared" ca="1" si="61"/>
        <v>1</v>
      </c>
    </row>
    <row r="208" spans="1:15" ht="15" customHeight="1" x14ac:dyDescent="0.25">
      <c r="A208" s="18">
        <v>66</v>
      </c>
      <c r="B208" s="23">
        <f t="shared" ref="B208:D208" ca="1" si="97">B108</f>
        <v>22</v>
      </c>
      <c r="C208" s="23">
        <f t="shared" ca="1" si="97"/>
        <v>40</v>
      </c>
      <c r="D208" s="23">
        <f t="shared" ca="1" si="97"/>
        <v>275</v>
      </c>
      <c r="E208" s="18" t="s">
        <v>8</v>
      </c>
      <c r="F208" s="18">
        <f t="shared" si="36"/>
        <v>300</v>
      </c>
      <c r="G208" s="24">
        <f t="shared" ca="1" si="33"/>
        <v>11000</v>
      </c>
      <c r="H208" s="24">
        <f t="shared" ca="1" si="34"/>
        <v>6600</v>
      </c>
      <c r="I208" s="24">
        <f t="shared" ca="1" si="56"/>
        <v>3599.9</v>
      </c>
      <c r="J208" s="24">
        <f t="shared" ca="1" si="57"/>
        <v>0</v>
      </c>
      <c r="K208" s="17">
        <f t="shared" ca="1" si="54"/>
        <v>0</v>
      </c>
      <c r="L208" s="25">
        <f t="shared" ca="1" si="58"/>
        <v>0</v>
      </c>
      <c r="M208" s="17">
        <f t="shared" ca="1" si="59"/>
        <v>0</v>
      </c>
      <c r="N208" s="17">
        <f t="shared" ca="1" si="60"/>
        <v>0</v>
      </c>
      <c r="O208" s="17">
        <f t="shared" ca="1" si="61"/>
        <v>0</v>
      </c>
    </row>
    <row r="209" spans="1:15" ht="15" customHeight="1" x14ac:dyDescent="0.25">
      <c r="A209" s="18">
        <v>67</v>
      </c>
      <c r="B209" s="23">
        <f t="shared" ref="B209:D209" ca="1" si="98">B109</f>
        <v>29</v>
      </c>
      <c r="C209" s="23">
        <f t="shared" ca="1" si="98"/>
        <v>37</v>
      </c>
      <c r="D209" s="23">
        <f t="shared" ca="1" si="98"/>
        <v>217</v>
      </c>
      <c r="E209" s="18" t="s">
        <v>8</v>
      </c>
      <c r="F209" s="18">
        <f t="shared" si="36"/>
        <v>300</v>
      </c>
      <c r="G209" s="24">
        <f t="shared" ca="1" si="33"/>
        <v>8029</v>
      </c>
      <c r="H209" s="24">
        <f t="shared" ca="1" si="34"/>
        <v>8700</v>
      </c>
      <c r="I209" s="24">
        <f t="shared" ca="1" si="56"/>
        <v>-1471.1</v>
      </c>
      <c r="J209" s="24">
        <f t="shared" ca="1" si="57"/>
        <v>2271</v>
      </c>
      <c r="K209" s="17">
        <f t="shared" ca="1" si="54"/>
        <v>1</v>
      </c>
      <c r="L209" s="25">
        <f t="shared" ca="1" si="58"/>
        <v>2.8391048881110139</v>
      </c>
      <c r="M209" s="17">
        <f t="shared" ca="1" si="59"/>
        <v>0</v>
      </c>
      <c r="N209" s="17">
        <f t="shared" ca="1" si="60"/>
        <v>0</v>
      </c>
      <c r="O209" s="17">
        <f t="shared" ca="1" si="61"/>
        <v>1</v>
      </c>
    </row>
    <row r="210" spans="1:15" ht="15" customHeight="1" x14ac:dyDescent="0.25">
      <c r="A210" s="18">
        <v>68</v>
      </c>
      <c r="B210" s="23">
        <f t="shared" ref="B210:D210" ca="1" si="99">B110</f>
        <v>28</v>
      </c>
      <c r="C210" s="23">
        <f t="shared" ca="1" si="99"/>
        <v>31</v>
      </c>
      <c r="D210" s="23">
        <f t="shared" ca="1" si="99"/>
        <v>251</v>
      </c>
      <c r="E210" s="18" t="s">
        <v>8</v>
      </c>
      <c r="F210" s="18">
        <f t="shared" si="36"/>
        <v>300</v>
      </c>
      <c r="G210" s="24">
        <f t="shared" ca="1" si="33"/>
        <v>7781</v>
      </c>
      <c r="H210" s="24">
        <f t="shared" ca="1" si="34"/>
        <v>8400</v>
      </c>
      <c r="I210" s="24">
        <f t="shared" ca="1" si="56"/>
        <v>-1419.1</v>
      </c>
      <c r="J210" s="24">
        <f t="shared" ca="1" si="57"/>
        <v>1219</v>
      </c>
      <c r="K210" s="17">
        <f t="shared" ca="1" si="54"/>
        <v>1</v>
      </c>
      <c r="L210" s="25">
        <f t="shared" ca="1" si="58"/>
        <v>6.0919540229885047</v>
      </c>
      <c r="M210" s="17">
        <f t="shared" ca="1" si="59"/>
        <v>0</v>
      </c>
      <c r="N210" s="17">
        <f t="shared" ca="1" si="60"/>
        <v>0</v>
      </c>
      <c r="O210" s="17">
        <f t="shared" ca="1" si="61"/>
        <v>0</v>
      </c>
    </row>
    <row r="211" spans="1:15" ht="15" customHeight="1" x14ac:dyDescent="0.25">
      <c r="A211" s="18">
        <v>69</v>
      </c>
      <c r="B211" s="23">
        <f t="shared" ref="B211:D211" ca="1" si="100">B111</f>
        <v>23</v>
      </c>
      <c r="C211" s="23">
        <f t="shared" ca="1" si="100"/>
        <v>38</v>
      </c>
      <c r="D211" s="23">
        <f t="shared" ca="1" si="100"/>
        <v>265</v>
      </c>
      <c r="E211" s="18" t="s">
        <v>8</v>
      </c>
      <c r="F211" s="18">
        <f t="shared" si="36"/>
        <v>300</v>
      </c>
      <c r="G211" s="24">
        <f t="shared" ca="1" si="33"/>
        <v>10070</v>
      </c>
      <c r="H211" s="24">
        <f t="shared" ca="1" si="34"/>
        <v>6900</v>
      </c>
      <c r="I211" s="24">
        <f t="shared" ca="1" si="56"/>
        <v>2369.9</v>
      </c>
      <c r="J211" s="24">
        <f t="shared" ca="1" si="57"/>
        <v>0</v>
      </c>
      <c r="K211" s="17">
        <f t="shared" ca="1" si="54"/>
        <v>0</v>
      </c>
      <c r="L211" s="25">
        <f t="shared" ca="1" si="58"/>
        <v>0</v>
      </c>
      <c r="M211" s="17">
        <f t="shared" ca="1" si="59"/>
        <v>0</v>
      </c>
      <c r="N211" s="17">
        <f t="shared" ca="1" si="60"/>
        <v>0</v>
      </c>
      <c r="O211" s="17">
        <f t="shared" ca="1" si="61"/>
        <v>0</v>
      </c>
    </row>
    <row r="212" spans="1:15" ht="15" customHeight="1" x14ac:dyDescent="0.25">
      <c r="A212" s="18">
        <v>70</v>
      </c>
      <c r="B212" s="23">
        <f t="shared" ref="B212:D212" ca="1" si="101">B112</f>
        <v>26</v>
      </c>
      <c r="C212" s="23">
        <f t="shared" ca="1" si="101"/>
        <v>32</v>
      </c>
      <c r="D212" s="23">
        <f t="shared" ca="1" si="101"/>
        <v>311</v>
      </c>
      <c r="E212" s="18" t="s">
        <v>8</v>
      </c>
      <c r="F212" s="18">
        <f t="shared" si="36"/>
        <v>300</v>
      </c>
      <c r="G212" s="24">
        <f t="shared" ca="1" si="33"/>
        <v>9600</v>
      </c>
      <c r="H212" s="24">
        <f t="shared" ca="1" si="34"/>
        <v>7800</v>
      </c>
      <c r="I212" s="24">
        <f t="shared" ca="1" si="56"/>
        <v>999.9</v>
      </c>
      <c r="J212" s="24">
        <f t="shared" ca="1" si="57"/>
        <v>0</v>
      </c>
      <c r="K212" s="17">
        <f t="shared" ca="1" si="54"/>
        <v>0</v>
      </c>
      <c r="L212" s="25">
        <f t="shared" ca="1" si="58"/>
        <v>0</v>
      </c>
      <c r="M212" s="17">
        <f t="shared" ca="1" si="59"/>
        <v>0</v>
      </c>
      <c r="N212" s="17">
        <f t="shared" ca="1" si="60"/>
        <v>0</v>
      </c>
      <c r="O212" s="17">
        <f t="shared" ca="1" si="61"/>
        <v>0</v>
      </c>
    </row>
    <row r="213" spans="1:15" ht="15" customHeight="1" x14ac:dyDescent="0.25">
      <c r="A213" s="18">
        <v>71</v>
      </c>
      <c r="B213" s="23">
        <f t="shared" ref="B213:D213" ca="1" si="102">B113</f>
        <v>25</v>
      </c>
      <c r="C213" s="23">
        <f t="shared" ca="1" si="102"/>
        <v>39</v>
      </c>
      <c r="D213" s="23">
        <f t="shared" ca="1" si="102"/>
        <v>337</v>
      </c>
      <c r="E213" s="18" t="s">
        <v>8</v>
      </c>
      <c r="F213" s="18">
        <f t="shared" si="36"/>
        <v>300</v>
      </c>
      <c r="G213" s="24">
        <f t="shared" ca="1" si="33"/>
        <v>11700</v>
      </c>
      <c r="H213" s="24">
        <f t="shared" ca="1" si="34"/>
        <v>7500</v>
      </c>
      <c r="I213" s="24">
        <f t="shared" ca="1" si="56"/>
        <v>3399.9</v>
      </c>
      <c r="J213" s="24">
        <f t="shared" ca="1" si="57"/>
        <v>0</v>
      </c>
      <c r="K213" s="17">
        <f t="shared" ca="1" si="54"/>
        <v>0</v>
      </c>
      <c r="L213" s="25">
        <f t="shared" ca="1" si="58"/>
        <v>0</v>
      </c>
      <c r="M213" s="17">
        <f t="shared" ca="1" si="59"/>
        <v>1</v>
      </c>
      <c r="N213" s="17">
        <f t="shared" ca="1" si="60"/>
        <v>0</v>
      </c>
      <c r="O213" s="17">
        <f t="shared" ca="1" si="61"/>
        <v>0</v>
      </c>
    </row>
    <row r="214" spans="1:15" ht="15" customHeight="1" x14ac:dyDescent="0.25">
      <c r="A214" s="18">
        <v>72</v>
      </c>
      <c r="B214" s="23">
        <f t="shared" ref="B214:D214" ca="1" si="103">B114</f>
        <v>28</v>
      </c>
      <c r="C214" s="23">
        <f t="shared" ca="1" si="103"/>
        <v>38</v>
      </c>
      <c r="D214" s="23">
        <f t="shared" ca="1" si="103"/>
        <v>350</v>
      </c>
      <c r="E214" s="18" t="s">
        <v>8</v>
      </c>
      <c r="F214" s="18">
        <f t="shared" si="36"/>
        <v>300</v>
      </c>
      <c r="G214" s="24">
        <f t="shared" ca="1" si="33"/>
        <v>11400</v>
      </c>
      <c r="H214" s="24">
        <f t="shared" ca="1" si="34"/>
        <v>8400</v>
      </c>
      <c r="I214" s="24">
        <f t="shared" ca="1" si="56"/>
        <v>2199.9</v>
      </c>
      <c r="J214" s="24">
        <f t="shared" ca="1" si="57"/>
        <v>0</v>
      </c>
      <c r="K214" s="17">
        <f t="shared" ca="1" si="54"/>
        <v>0</v>
      </c>
      <c r="L214" s="25">
        <f t="shared" ca="1" si="58"/>
        <v>0</v>
      </c>
      <c r="M214" s="17">
        <f t="shared" ca="1" si="59"/>
        <v>1</v>
      </c>
      <c r="N214" s="17">
        <f t="shared" ca="1" si="60"/>
        <v>1</v>
      </c>
      <c r="O214" s="17">
        <f t="shared" ca="1" si="61"/>
        <v>0</v>
      </c>
    </row>
    <row r="215" spans="1:15" ht="15" customHeight="1" x14ac:dyDescent="0.25">
      <c r="A215" s="18">
        <v>73</v>
      </c>
      <c r="B215" s="23">
        <f t="shared" ref="B215:D215" ca="1" si="104">B115</f>
        <v>28</v>
      </c>
      <c r="C215" s="23">
        <f t="shared" ca="1" si="104"/>
        <v>35</v>
      </c>
      <c r="D215" s="23">
        <f t="shared" ca="1" si="104"/>
        <v>312</v>
      </c>
      <c r="E215" s="18" t="s">
        <v>8</v>
      </c>
      <c r="F215" s="18">
        <f t="shared" si="36"/>
        <v>300</v>
      </c>
      <c r="G215" s="24">
        <f t="shared" ca="1" si="33"/>
        <v>10500</v>
      </c>
      <c r="H215" s="24">
        <f t="shared" ca="1" si="34"/>
        <v>8400</v>
      </c>
      <c r="I215" s="24">
        <f t="shared" ca="1" si="56"/>
        <v>1299.9000000000001</v>
      </c>
      <c r="J215" s="24">
        <f t="shared" ca="1" si="57"/>
        <v>0</v>
      </c>
      <c r="K215" s="17">
        <f t="shared" ca="1" si="54"/>
        <v>0</v>
      </c>
      <c r="L215" s="25">
        <f t="shared" ca="1" si="58"/>
        <v>0</v>
      </c>
      <c r="M215" s="17">
        <f t="shared" ca="1" si="59"/>
        <v>1</v>
      </c>
      <c r="N215" s="17">
        <f t="shared" ca="1" si="60"/>
        <v>0</v>
      </c>
      <c r="O215" s="17">
        <f t="shared" ca="1" si="61"/>
        <v>0</v>
      </c>
    </row>
    <row r="216" spans="1:15" ht="15" customHeight="1" x14ac:dyDescent="0.25">
      <c r="A216" s="18">
        <v>74</v>
      </c>
      <c r="B216" s="23">
        <f t="shared" ref="B216:D216" ca="1" si="105">B116</f>
        <v>29</v>
      </c>
      <c r="C216" s="23">
        <f t="shared" ca="1" si="105"/>
        <v>32</v>
      </c>
      <c r="D216" s="23">
        <f t="shared" ca="1" si="105"/>
        <v>295</v>
      </c>
      <c r="E216" s="18" t="s">
        <v>8</v>
      </c>
      <c r="F216" s="18">
        <f t="shared" si="36"/>
        <v>300</v>
      </c>
      <c r="G216" s="24">
        <f t="shared" ca="1" si="33"/>
        <v>9440</v>
      </c>
      <c r="H216" s="24">
        <f t="shared" ca="1" si="34"/>
        <v>8700</v>
      </c>
      <c r="I216" s="24">
        <f t="shared" ca="1" si="56"/>
        <v>-60.100000000000023</v>
      </c>
      <c r="J216" s="24">
        <f t="shared" ca="1" si="57"/>
        <v>0</v>
      </c>
      <c r="K216" s="17">
        <f t="shared" ca="1" si="54"/>
        <v>0</v>
      </c>
      <c r="L216" s="25">
        <f t="shared" ca="1" si="58"/>
        <v>0</v>
      </c>
      <c r="M216" s="17">
        <f t="shared" ca="1" si="59"/>
        <v>0</v>
      </c>
      <c r="N216" s="17">
        <f t="shared" ca="1" si="60"/>
        <v>0</v>
      </c>
      <c r="O216" s="17">
        <f t="shared" ca="1" si="61"/>
        <v>0</v>
      </c>
    </row>
    <row r="217" spans="1:15" ht="15" customHeight="1" x14ac:dyDescent="0.25">
      <c r="A217" s="18">
        <v>75</v>
      </c>
      <c r="B217" s="23">
        <f t="shared" ref="B217:D217" ca="1" si="106">B117</f>
        <v>24</v>
      </c>
      <c r="C217" s="23">
        <f t="shared" ca="1" si="106"/>
        <v>34</v>
      </c>
      <c r="D217" s="23">
        <f t="shared" ca="1" si="106"/>
        <v>338</v>
      </c>
      <c r="E217" s="18" t="s">
        <v>8</v>
      </c>
      <c r="F217" s="18">
        <f t="shared" si="36"/>
        <v>300</v>
      </c>
      <c r="G217" s="24">
        <f t="shared" ref="G217:G242" ca="1" si="107">MIN(D217,F217)*C217</f>
        <v>10200</v>
      </c>
      <c r="H217" s="24">
        <f t="shared" ref="H217:H242" ca="1" si="108">F217*B217</f>
        <v>7200</v>
      </c>
      <c r="I217" s="24">
        <f t="shared" ca="1" si="56"/>
        <v>2199.9</v>
      </c>
      <c r="J217" s="24">
        <f t="shared" ca="1" si="57"/>
        <v>0</v>
      </c>
      <c r="K217" s="17">
        <f t="shared" ca="1" si="54"/>
        <v>0</v>
      </c>
      <c r="L217" s="25">
        <f t="shared" ca="1" si="58"/>
        <v>0</v>
      </c>
      <c r="M217" s="17">
        <f t="shared" ca="1" si="59"/>
        <v>0</v>
      </c>
      <c r="N217" s="17">
        <f t="shared" ca="1" si="60"/>
        <v>0</v>
      </c>
      <c r="O217" s="17">
        <f t="shared" ca="1" si="61"/>
        <v>0</v>
      </c>
    </row>
    <row r="218" spans="1:15" ht="15" customHeight="1" x14ac:dyDescent="0.25">
      <c r="A218" s="18">
        <v>76</v>
      </c>
      <c r="B218" s="23">
        <f t="shared" ref="B218:D218" ca="1" si="109">B118</f>
        <v>22</v>
      </c>
      <c r="C218" s="23">
        <f t="shared" ca="1" si="109"/>
        <v>34</v>
      </c>
      <c r="D218" s="23">
        <f t="shared" ca="1" si="109"/>
        <v>330</v>
      </c>
      <c r="E218" s="18" t="s">
        <v>8</v>
      </c>
      <c r="F218" s="18">
        <f t="shared" ref="F218:F281" si="110">VLOOKUP(E218,$E$3:$F$5,2,FALSE)</f>
        <v>300</v>
      </c>
      <c r="G218" s="24">
        <f t="shared" ca="1" si="107"/>
        <v>10200</v>
      </c>
      <c r="H218" s="24">
        <f t="shared" ca="1" si="108"/>
        <v>6600</v>
      </c>
      <c r="I218" s="24">
        <f t="shared" ca="1" si="56"/>
        <v>2799.9</v>
      </c>
      <c r="J218" s="24">
        <f t="shared" ca="1" si="57"/>
        <v>0</v>
      </c>
      <c r="K218" s="17">
        <f t="shared" ca="1" si="54"/>
        <v>0</v>
      </c>
      <c r="L218" s="25">
        <f t="shared" ca="1" si="58"/>
        <v>0</v>
      </c>
      <c r="M218" s="17">
        <f t="shared" ca="1" si="59"/>
        <v>0</v>
      </c>
      <c r="N218" s="17">
        <f t="shared" ca="1" si="60"/>
        <v>0</v>
      </c>
      <c r="O218" s="17">
        <f t="shared" ca="1" si="61"/>
        <v>0</v>
      </c>
    </row>
    <row r="219" spans="1:15" ht="15" customHeight="1" x14ac:dyDescent="0.25">
      <c r="A219" s="18">
        <v>77</v>
      </c>
      <c r="B219" s="23">
        <f t="shared" ref="B219:D219" ca="1" si="111">B119</f>
        <v>25</v>
      </c>
      <c r="C219" s="23">
        <f t="shared" ca="1" si="111"/>
        <v>37</v>
      </c>
      <c r="D219" s="23">
        <f t="shared" ca="1" si="111"/>
        <v>227</v>
      </c>
      <c r="E219" s="18" t="s">
        <v>8</v>
      </c>
      <c r="F219" s="18">
        <f t="shared" si="110"/>
        <v>300</v>
      </c>
      <c r="G219" s="24">
        <f t="shared" ca="1" si="107"/>
        <v>8399</v>
      </c>
      <c r="H219" s="24">
        <f t="shared" ca="1" si="108"/>
        <v>7500</v>
      </c>
      <c r="I219" s="24">
        <f t="shared" ca="1" si="56"/>
        <v>98.899999999999977</v>
      </c>
      <c r="J219" s="24">
        <f t="shared" ca="1" si="57"/>
        <v>1501</v>
      </c>
      <c r="K219" s="17">
        <f t="shared" ca="1" si="54"/>
        <v>1</v>
      </c>
      <c r="L219" s="25">
        <f t="shared" ca="1" si="58"/>
        <v>0.93818363647727976</v>
      </c>
      <c r="M219" s="17">
        <f t="shared" ca="1" si="59"/>
        <v>0</v>
      </c>
      <c r="N219" s="17">
        <f t="shared" ca="1" si="60"/>
        <v>0</v>
      </c>
      <c r="O219" s="17">
        <f t="shared" ca="1" si="61"/>
        <v>1</v>
      </c>
    </row>
    <row r="220" spans="1:15" ht="15" customHeight="1" x14ac:dyDescent="0.25">
      <c r="A220" s="18">
        <v>78</v>
      </c>
      <c r="B220" s="23">
        <f t="shared" ref="B220:D220" ca="1" si="112">B120</f>
        <v>27</v>
      </c>
      <c r="C220" s="23">
        <f t="shared" ca="1" si="112"/>
        <v>32</v>
      </c>
      <c r="D220" s="23">
        <f t="shared" ca="1" si="112"/>
        <v>243</v>
      </c>
      <c r="E220" s="18" t="s">
        <v>8</v>
      </c>
      <c r="F220" s="18">
        <f t="shared" si="110"/>
        <v>300</v>
      </c>
      <c r="G220" s="24">
        <f t="shared" ca="1" si="107"/>
        <v>7776</v>
      </c>
      <c r="H220" s="24">
        <f t="shared" ca="1" si="108"/>
        <v>8100</v>
      </c>
      <c r="I220" s="24">
        <f t="shared" ca="1" si="56"/>
        <v>-1124.0999999999999</v>
      </c>
      <c r="J220" s="24">
        <f t="shared" ca="1" si="57"/>
        <v>1324</v>
      </c>
      <c r="K220" s="17">
        <f t="shared" ca="1" si="54"/>
        <v>1</v>
      </c>
      <c r="L220" s="25">
        <f t="shared" ca="1" si="58"/>
        <v>6.6233116558279148</v>
      </c>
      <c r="M220" s="17">
        <f t="shared" ca="1" si="59"/>
        <v>0</v>
      </c>
      <c r="N220" s="17">
        <f t="shared" ca="1" si="60"/>
        <v>0</v>
      </c>
      <c r="O220" s="17">
        <f t="shared" ca="1" si="61"/>
        <v>1</v>
      </c>
    </row>
    <row r="221" spans="1:15" ht="15" customHeight="1" x14ac:dyDescent="0.25">
      <c r="A221" s="18">
        <v>79</v>
      </c>
      <c r="B221" s="23">
        <f t="shared" ref="B221:D221" ca="1" si="113">B121</f>
        <v>27</v>
      </c>
      <c r="C221" s="23">
        <f t="shared" ca="1" si="113"/>
        <v>33</v>
      </c>
      <c r="D221" s="23">
        <f t="shared" ca="1" si="113"/>
        <v>278</v>
      </c>
      <c r="E221" s="18" t="s">
        <v>8</v>
      </c>
      <c r="F221" s="18">
        <f t="shared" si="110"/>
        <v>300</v>
      </c>
      <c r="G221" s="24">
        <f t="shared" ca="1" si="107"/>
        <v>9174</v>
      </c>
      <c r="H221" s="24">
        <f t="shared" ca="1" si="108"/>
        <v>8100</v>
      </c>
      <c r="I221" s="24">
        <f t="shared" ca="1" si="56"/>
        <v>273.89999999999998</v>
      </c>
      <c r="J221" s="24">
        <f t="shared" ca="1" si="57"/>
        <v>126</v>
      </c>
      <c r="K221" s="17">
        <f t="shared" ca="1" si="54"/>
        <v>0</v>
      </c>
      <c r="L221" s="25">
        <f t="shared" ca="1" si="58"/>
        <v>0.3150787696924231</v>
      </c>
      <c r="M221" s="17">
        <f t="shared" ca="1" si="59"/>
        <v>0</v>
      </c>
      <c r="N221" s="17">
        <f t="shared" ca="1" si="60"/>
        <v>0</v>
      </c>
      <c r="O221" s="17">
        <f t="shared" ca="1" si="61"/>
        <v>0</v>
      </c>
    </row>
    <row r="222" spans="1:15" ht="15" customHeight="1" x14ac:dyDescent="0.25">
      <c r="A222" s="18">
        <v>80</v>
      </c>
      <c r="B222" s="23">
        <f t="shared" ref="B222:D222" ca="1" si="114">B122</f>
        <v>23</v>
      </c>
      <c r="C222" s="23">
        <f t="shared" ca="1" si="114"/>
        <v>40</v>
      </c>
      <c r="D222" s="23">
        <f t="shared" ca="1" si="114"/>
        <v>350</v>
      </c>
      <c r="E222" s="18" t="s">
        <v>8</v>
      </c>
      <c r="F222" s="18">
        <f t="shared" si="110"/>
        <v>300</v>
      </c>
      <c r="G222" s="24">
        <f t="shared" ca="1" si="107"/>
        <v>12000</v>
      </c>
      <c r="H222" s="24">
        <f t="shared" ca="1" si="108"/>
        <v>6900</v>
      </c>
      <c r="I222" s="24">
        <f t="shared" ca="1" si="56"/>
        <v>4299.8999999999996</v>
      </c>
      <c r="J222" s="24">
        <f t="shared" ca="1" si="57"/>
        <v>0</v>
      </c>
      <c r="K222" s="17">
        <f t="shared" ca="1" si="54"/>
        <v>0</v>
      </c>
      <c r="L222" s="25">
        <f t="shared" ca="1" si="58"/>
        <v>0</v>
      </c>
      <c r="M222" s="17">
        <f t="shared" ca="1" si="59"/>
        <v>1</v>
      </c>
      <c r="N222" s="17">
        <f t="shared" ca="1" si="60"/>
        <v>1</v>
      </c>
      <c r="O222" s="17">
        <f t="shared" ca="1" si="61"/>
        <v>0</v>
      </c>
    </row>
    <row r="223" spans="1:15" ht="15" customHeight="1" x14ac:dyDescent="0.25">
      <c r="A223" s="18">
        <v>81</v>
      </c>
      <c r="B223" s="23">
        <f t="shared" ref="B223:D223" ca="1" si="115">B123</f>
        <v>27</v>
      </c>
      <c r="C223" s="23">
        <f t="shared" ca="1" si="115"/>
        <v>31</v>
      </c>
      <c r="D223" s="23">
        <f t="shared" ca="1" si="115"/>
        <v>306</v>
      </c>
      <c r="E223" s="18" t="s">
        <v>8</v>
      </c>
      <c r="F223" s="18">
        <f t="shared" si="110"/>
        <v>300</v>
      </c>
      <c r="G223" s="24">
        <f t="shared" ca="1" si="107"/>
        <v>9300</v>
      </c>
      <c r="H223" s="24">
        <f t="shared" ca="1" si="108"/>
        <v>8100</v>
      </c>
      <c r="I223" s="24">
        <f t="shared" ca="1" si="56"/>
        <v>399.9</v>
      </c>
      <c r="J223" s="24">
        <f t="shared" ca="1" si="57"/>
        <v>0</v>
      </c>
      <c r="K223" s="17">
        <f t="shared" ca="1" si="54"/>
        <v>0</v>
      </c>
      <c r="L223" s="25">
        <f t="shared" ca="1" si="58"/>
        <v>0</v>
      </c>
      <c r="M223" s="17">
        <f t="shared" ca="1" si="59"/>
        <v>0</v>
      </c>
      <c r="N223" s="17">
        <f t="shared" ca="1" si="60"/>
        <v>0</v>
      </c>
      <c r="O223" s="17">
        <f t="shared" ca="1" si="61"/>
        <v>0</v>
      </c>
    </row>
    <row r="224" spans="1:15" ht="15" customHeight="1" x14ac:dyDescent="0.25">
      <c r="A224" s="18">
        <v>82</v>
      </c>
      <c r="B224" s="23">
        <f t="shared" ref="B224:D224" ca="1" si="116">B124</f>
        <v>22</v>
      </c>
      <c r="C224" s="23">
        <f t="shared" ca="1" si="116"/>
        <v>34</v>
      </c>
      <c r="D224" s="23">
        <f t="shared" ca="1" si="116"/>
        <v>224</v>
      </c>
      <c r="E224" s="18" t="s">
        <v>8</v>
      </c>
      <c r="F224" s="18">
        <f t="shared" si="110"/>
        <v>300</v>
      </c>
      <c r="G224" s="24">
        <f t="shared" ca="1" si="107"/>
        <v>7616</v>
      </c>
      <c r="H224" s="24">
        <f t="shared" ca="1" si="108"/>
        <v>6600</v>
      </c>
      <c r="I224" s="24">
        <f t="shared" ca="1" si="56"/>
        <v>215.89999999999998</v>
      </c>
      <c r="J224" s="24">
        <f t="shared" ca="1" si="57"/>
        <v>1384</v>
      </c>
      <c r="K224" s="17">
        <f t="shared" ca="1" si="54"/>
        <v>1</v>
      </c>
      <c r="L224" s="25">
        <f t="shared" ca="1" si="58"/>
        <v>0.86505406587911737</v>
      </c>
      <c r="M224" s="17">
        <f t="shared" ca="1" si="59"/>
        <v>0</v>
      </c>
      <c r="N224" s="17">
        <f t="shared" ca="1" si="60"/>
        <v>0</v>
      </c>
      <c r="O224" s="17">
        <f t="shared" ca="1" si="61"/>
        <v>1</v>
      </c>
    </row>
    <row r="225" spans="1:15" ht="15" customHeight="1" x14ac:dyDescent="0.25">
      <c r="A225" s="18">
        <v>83</v>
      </c>
      <c r="B225" s="23">
        <f t="shared" ref="B225:D225" ca="1" si="117">B125</f>
        <v>30</v>
      </c>
      <c r="C225" s="23">
        <f t="shared" ca="1" si="117"/>
        <v>30</v>
      </c>
      <c r="D225" s="23">
        <f t="shared" ca="1" si="117"/>
        <v>310</v>
      </c>
      <c r="E225" s="18" t="s">
        <v>8</v>
      </c>
      <c r="F225" s="18">
        <f t="shared" si="110"/>
        <v>300</v>
      </c>
      <c r="G225" s="24">
        <f t="shared" ca="1" si="107"/>
        <v>9000</v>
      </c>
      <c r="H225" s="24">
        <f t="shared" ca="1" si="108"/>
        <v>9000</v>
      </c>
      <c r="I225" s="24">
        <f t="shared" ca="1" si="56"/>
        <v>-800.1</v>
      </c>
      <c r="J225" s="24">
        <f t="shared" ca="1" si="57"/>
        <v>0</v>
      </c>
      <c r="K225" s="17">
        <f t="shared" ca="1" si="54"/>
        <v>0</v>
      </c>
      <c r="L225" s="25">
        <f t="shared" ca="1" si="58"/>
        <v>0</v>
      </c>
      <c r="M225" s="17">
        <f t="shared" ca="1" si="59"/>
        <v>0</v>
      </c>
      <c r="N225" s="17">
        <f t="shared" ca="1" si="60"/>
        <v>0</v>
      </c>
      <c r="O225" s="17">
        <f t="shared" ca="1" si="61"/>
        <v>0</v>
      </c>
    </row>
    <row r="226" spans="1:15" ht="15" customHeight="1" x14ac:dyDescent="0.25">
      <c r="A226" s="18">
        <v>84</v>
      </c>
      <c r="B226" s="23">
        <f t="shared" ref="B226:D226" ca="1" si="118">B126</f>
        <v>27</v>
      </c>
      <c r="C226" s="23">
        <f t="shared" ca="1" si="118"/>
        <v>39</v>
      </c>
      <c r="D226" s="23">
        <f t="shared" ca="1" si="118"/>
        <v>390</v>
      </c>
      <c r="E226" s="18" t="s">
        <v>8</v>
      </c>
      <c r="F226" s="18">
        <f t="shared" si="110"/>
        <v>300</v>
      </c>
      <c r="G226" s="24">
        <f t="shared" ca="1" si="107"/>
        <v>11700</v>
      </c>
      <c r="H226" s="24">
        <f t="shared" ca="1" si="108"/>
        <v>8100</v>
      </c>
      <c r="I226" s="24">
        <f t="shared" ca="1" si="56"/>
        <v>2799.9</v>
      </c>
      <c r="J226" s="24">
        <f t="shared" ca="1" si="57"/>
        <v>810</v>
      </c>
      <c r="K226" s="17">
        <f t="shared" ca="1" si="54"/>
        <v>0</v>
      </c>
      <c r="L226" s="25">
        <f t="shared" ca="1" si="58"/>
        <v>0.22438294689603588</v>
      </c>
      <c r="M226" s="17">
        <f t="shared" ca="1" si="59"/>
        <v>1</v>
      </c>
      <c r="N226" s="17">
        <f t="shared" ca="1" si="60"/>
        <v>1</v>
      </c>
      <c r="O226" s="17">
        <f t="shared" ca="1" si="61"/>
        <v>0</v>
      </c>
    </row>
    <row r="227" spans="1:15" ht="15" customHeight="1" x14ac:dyDescent="0.25">
      <c r="A227" s="18">
        <v>85</v>
      </c>
      <c r="B227" s="23">
        <f t="shared" ref="B227:D227" ca="1" si="119">B127</f>
        <v>22</v>
      </c>
      <c r="C227" s="23">
        <f t="shared" ca="1" si="119"/>
        <v>39</v>
      </c>
      <c r="D227" s="23">
        <f t="shared" ca="1" si="119"/>
        <v>392</v>
      </c>
      <c r="E227" s="18" t="s">
        <v>8</v>
      </c>
      <c r="F227" s="18">
        <f t="shared" si="110"/>
        <v>300</v>
      </c>
      <c r="G227" s="24">
        <f t="shared" ca="1" si="107"/>
        <v>11700</v>
      </c>
      <c r="H227" s="24">
        <f t="shared" ca="1" si="108"/>
        <v>6600</v>
      </c>
      <c r="I227" s="24">
        <f t="shared" ca="1" si="56"/>
        <v>4299.8999999999996</v>
      </c>
      <c r="J227" s="24">
        <f t="shared" ca="1" si="57"/>
        <v>1388</v>
      </c>
      <c r="K227" s="17">
        <f t="shared" ca="1" si="54"/>
        <v>1</v>
      </c>
      <c r="L227" s="25">
        <f t="shared" ca="1" si="58"/>
        <v>0.24402679372000213</v>
      </c>
      <c r="M227" s="17">
        <f t="shared" ca="1" si="59"/>
        <v>1</v>
      </c>
      <c r="N227" s="17">
        <f t="shared" ca="1" si="60"/>
        <v>1</v>
      </c>
      <c r="O227" s="17">
        <f t="shared" ca="1" si="61"/>
        <v>0</v>
      </c>
    </row>
    <row r="228" spans="1:15" ht="15" customHeight="1" x14ac:dyDescent="0.25">
      <c r="A228" s="18">
        <v>86</v>
      </c>
      <c r="B228" s="23">
        <f t="shared" ref="B228:D228" ca="1" si="120">B128</f>
        <v>24</v>
      </c>
      <c r="C228" s="23">
        <f t="shared" ca="1" si="120"/>
        <v>30</v>
      </c>
      <c r="D228" s="23">
        <f t="shared" ca="1" si="120"/>
        <v>340</v>
      </c>
      <c r="E228" s="18" t="s">
        <v>8</v>
      </c>
      <c r="F228" s="18">
        <f t="shared" si="110"/>
        <v>300</v>
      </c>
      <c r="G228" s="24">
        <f t="shared" ca="1" si="107"/>
        <v>9000</v>
      </c>
      <c r="H228" s="24">
        <f t="shared" ca="1" si="108"/>
        <v>7200</v>
      </c>
      <c r="I228" s="24">
        <f t="shared" ca="1" si="56"/>
        <v>999.9</v>
      </c>
      <c r="J228" s="24">
        <f t="shared" ca="1" si="57"/>
        <v>0</v>
      </c>
      <c r="K228" s="17">
        <f t="shared" ca="1" si="54"/>
        <v>0</v>
      </c>
      <c r="L228" s="25">
        <f t="shared" ca="1" si="58"/>
        <v>0</v>
      </c>
      <c r="M228" s="17">
        <f t="shared" ca="1" si="59"/>
        <v>0</v>
      </c>
      <c r="N228" s="17">
        <f t="shared" ca="1" si="60"/>
        <v>0</v>
      </c>
      <c r="O228" s="17">
        <f t="shared" ca="1" si="61"/>
        <v>0</v>
      </c>
    </row>
    <row r="229" spans="1:15" ht="15" customHeight="1" x14ac:dyDescent="0.25">
      <c r="A229" s="18">
        <v>87</v>
      </c>
      <c r="B229" s="23">
        <f t="shared" ref="B229:D229" ca="1" si="121">B129</f>
        <v>24</v>
      </c>
      <c r="C229" s="23">
        <f t="shared" ca="1" si="121"/>
        <v>30</v>
      </c>
      <c r="D229" s="23">
        <f t="shared" ca="1" si="121"/>
        <v>280</v>
      </c>
      <c r="E229" s="18" t="s">
        <v>8</v>
      </c>
      <c r="F229" s="18">
        <f t="shared" si="110"/>
        <v>300</v>
      </c>
      <c r="G229" s="24">
        <f t="shared" ca="1" si="107"/>
        <v>8400</v>
      </c>
      <c r="H229" s="24">
        <f t="shared" ca="1" si="108"/>
        <v>7200</v>
      </c>
      <c r="I229" s="24">
        <f t="shared" ca="1" si="56"/>
        <v>399.9</v>
      </c>
      <c r="J229" s="24">
        <f t="shared" ca="1" si="57"/>
        <v>0</v>
      </c>
      <c r="K229" s="17">
        <f t="shared" ca="1" si="54"/>
        <v>0</v>
      </c>
      <c r="L229" s="25">
        <f t="shared" ca="1" si="58"/>
        <v>0</v>
      </c>
      <c r="M229" s="17">
        <f t="shared" ca="1" si="59"/>
        <v>0</v>
      </c>
      <c r="N229" s="17">
        <f t="shared" ca="1" si="60"/>
        <v>0</v>
      </c>
      <c r="O229" s="17">
        <f t="shared" ca="1" si="61"/>
        <v>0</v>
      </c>
    </row>
    <row r="230" spans="1:15" ht="15" customHeight="1" x14ac:dyDescent="0.25">
      <c r="A230" s="18">
        <v>88</v>
      </c>
      <c r="B230" s="23">
        <f t="shared" ref="B230:D230" ca="1" si="122">B130</f>
        <v>27</v>
      </c>
      <c r="C230" s="23">
        <f t="shared" ca="1" si="122"/>
        <v>38</v>
      </c>
      <c r="D230" s="23">
        <f t="shared" ca="1" si="122"/>
        <v>280</v>
      </c>
      <c r="E230" s="18" t="s">
        <v>8</v>
      </c>
      <c r="F230" s="18">
        <f t="shared" si="110"/>
        <v>300</v>
      </c>
      <c r="G230" s="24">
        <f t="shared" ca="1" si="107"/>
        <v>10640</v>
      </c>
      <c r="H230" s="24">
        <f t="shared" ca="1" si="108"/>
        <v>8100</v>
      </c>
      <c r="I230" s="24">
        <f t="shared" ca="1" si="56"/>
        <v>1739.9</v>
      </c>
      <c r="J230" s="24">
        <f t="shared" ca="1" si="57"/>
        <v>0</v>
      </c>
      <c r="K230" s="17">
        <f t="shared" ca="1" si="54"/>
        <v>0</v>
      </c>
      <c r="L230" s="25">
        <f t="shared" ca="1" si="58"/>
        <v>0</v>
      </c>
      <c r="M230" s="17">
        <f t="shared" ca="1" si="59"/>
        <v>1</v>
      </c>
      <c r="N230" s="17">
        <f t="shared" ca="1" si="60"/>
        <v>0</v>
      </c>
      <c r="O230" s="17">
        <f t="shared" ca="1" si="61"/>
        <v>0</v>
      </c>
    </row>
    <row r="231" spans="1:15" ht="15" customHeight="1" x14ac:dyDescent="0.25">
      <c r="A231" s="18">
        <v>89</v>
      </c>
      <c r="B231" s="23">
        <f t="shared" ref="B231:D231" ca="1" si="123">B131</f>
        <v>26</v>
      </c>
      <c r="C231" s="23">
        <f t="shared" ca="1" si="123"/>
        <v>36</v>
      </c>
      <c r="D231" s="23">
        <f t="shared" ca="1" si="123"/>
        <v>332</v>
      </c>
      <c r="E231" s="18" t="s">
        <v>8</v>
      </c>
      <c r="F231" s="18">
        <f t="shared" si="110"/>
        <v>300</v>
      </c>
      <c r="G231" s="24">
        <f t="shared" ca="1" si="107"/>
        <v>10800</v>
      </c>
      <c r="H231" s="24">
        <f t="shared" ca="1" si="108"/>
        <v>7800</v>
      </c>
      <c r="I231" s="24">
        <f t="shared" ca="1" si="56"/>
        <v>2199.9</v>
      </c>
      <c r="J231" s="24">
        <f t="shared" ca="1" si="57"/>
        <v>0</v>
      </c>
      <c r="K231" s="17">
        <f t="shared" ca="1" si="54"/>
        <v>0</v>
      </c>
      <c r="L231" s="25">
        <f t="shared" ca="1" si="58"/>
        <v>0</v>
      </c>
      <c r="M231" s="17">
        <f t="shared" ca="1" si="59"/>
        <v>0</v>
      </c>
      <c r="N231" s="17">
        <f t="shared" ca="1" si="60"/>
        <v>0</v>
      </c>
      <c r="O231" s="17">
        <f t="shared" ca="1" si="61"/>
        <v>0</v>
      </c>
    </row>
    <row r="232" spans="1:15" ht="15" customHeight="1" x14ac:dyDescent="0.25">
      <c r="A232" s="18">
        <v>90</v>
      </c>
      <c r="B232" s="23">
        <f t="shared" ref="B232:D232" ca="1" si="124">B132</f>
        <v>30</v>
      </c>
      <c r="C232" s="23">
        <f t="shared" ca="1" si="124"/>
        <v>31</v>
      </c>
      <c r="D232" s="23">
        <f t="shared" ca="1" si="124"/>
        <v>359</v>
      </c>
      <c r="E232" s="18" t="s">
        <v>8</v>
      </c>
      <c r="F232" s="18">
        <f t="shared" si="110"/>
        <v>300</v>
      </c>
      <c r="G232" s="24">
        <f t="shared" ca="1" si="107"/>
        <v>9300</v>
      </c>
      <c r="H232" s="24">
        <f t="shared" ca="1" si="108"/>
        <v>9000</v>
      </c>
      <c r="I232" s="24">
        <f t="shared" ca="1" si="56"/>
        <v>-500.1</v>
      </c>
      <c r="J232" s="24">
        <f t="shared" ca="1" si="57"/>
        <v>0</v>
      </c>
      <c r="K232" s="17">
        <f t="shared" ca="1" si="54"/>
        <v>0</v>
      </c>
      <c r="L232" s="25">
        <f t="shared" ca="1" si="58"/>
        <v>0</v>
      </c>
      <c r="M232" s="17">
        <f t="shared" ca="1" si="59"/>
        <v>0</v>
      </c>
      <c r="N232" s="17">
        <f t="shared" ca="1" si="60"/>
        <v>0</v>
      </c>
      <c r="O232" s="17">
        <f t="shared" ca="1" si="61"/>
        <v>0</v>
      </c>
    </row>
    <row r="233" spans="1:15" ht="15" customHeight="1" x14ac:dyDescent="0.25">
      <c r="A233" s="18">
        <v>91</v>
      </c>
      <c r="B233" s="23">
        <f t="shared" ref="B233:D233" ca="1" si="125">B133</f>
        <v>22</v>
      </c>
      <c r="C233" s="23">
        <f t="shared" ca="1" si="125"/>
        <v>32</v>
      </c>
      <c r="D233" s="23">
        <f t="shared" ca="1" si="125"/>
        <v>329</v>
      </c>
      <c r="E233" s="18" t="s">
        <v>8</v>
      </c>
      <c r="F233" s="18">
        <f t="shared" si="110"/>
        <v>300</v>
      </c>
      <c r="G233" s="24">
        <f t="shared" ca="1" si="107"/>
        <v>9600</v>
      </c>
      <c r="H233" s="24">
        <f t="shared" ca="1" si="108"/>
        <v>6600</v>
      </c>
      <c r="I233" s="24">
        <f t="shared" ca="1" si="56"/>
        <v>2199.9</v>
      </c>
      <c r="J233" s="24">
        <f t="shared" ca="1" si="57"/>
        <v>0</v>
      </c>
      <c r="K233" s="17">
        <f t="shared" ca="1" si="54"/>
        <v>0</v>
      </c>
      <c r="L233" s="25">
        <f t="shared" ca="1" si="58"/>
        <v>0</v>
      </c>
      <c r="M233" s="17">
        <f t="shared" ca="1" si="59"/>
        <v>0</v>
      </c>
      <c r="N233" s="17">
        <f t="shared" ca="1" si="60"/>
        <v>0</v>
      </c>
      <c r="O233" s="17">
        <f t="shared" ca="1" si="61"/>
        <v>0</v>
      </c>
    </row>
    <row r="234" spans="1:15" ht="15" customHeight="1" x14ac:dyDescent="0.25">
      <c r="A234" s="18">
        <v>92</v>
      </c>
      <c r="B234" s="23">
        <f t="shared" ref="B234:D234" ca="1" si="126">B134</f>
        <v>30</v>
      </c>
      <c r="C234" s="23">
        <f t="shared" ca="1" si="126"/>
        <v>39</v>
      </c>
      <c r="D234" s="23">
        <f t="shared" ca="1" si="126"/>
        <v>351</v>
      </c>
      <c r="E234" s="18" t="s">
        <v>8</v>
      </c>
      <c r="F234" s="18">
        <f t="shared" si="110"/>
        <v>300</v>
      </c>
      <c r="G234" s="24">
        <f t="shared" ca="1" si="107"/>
        <v>11700</v>
      </c>
      <c r="H234" s="24">
        <f t="shared" ca="1" si="108"/>
        <v>9000</v>
      </c>
      <c r="I234" s="24">
        <f t="shared" ca="1" si="56"/>
        <v>1899.9</v>
      </c>
      <c r="J234" s="24">
        <f t="shared" ca="1" si="57"/>
        <v>0</v>
      </c>
      <c r="K234" s="17">
        <f t="shared" ca="1" si="54"/>
        <v>0</v>
      </c>
      <c r="L234" s="25">
        <f t="shared" ca="1" si="58"/>
        <v>0</v>
      </c>
      <c r="M234" s="17">
        <f t="shared" ca="1" si="59"/>
        <v>0</v>
      </c>
      <c r="N234" s="17">
        <f t="shared" ca="1" si="60"/>
        <v>0</v>
      </c>
      <c r="O234" s="17">
        <f t="shared" ca="1" si="61"/>
        <v>0</v>
      </c>
    </row>
    <row r="235" spans="1:15" ht="15" customHeight="1" x14ac:dyDescent="0.25">
      <c r="A235" s="18">
        <v>93</v>
      </c>
      <c r="B235" s="23">
        <f t="shared" ref="B235:D235" ca="1" si="127">B135</f>
        <v>27</v>
      </c>
      <c r="C235" s="23">
        <f t="shared" ca="1" si="127"/>
        <v>30</v>
      </c>
      <c r="D235" s="23">
        <f t="shared" ca="1" si="127"/>
        <v>325</v>
      </c>
      <c r="E235" s="18" t="s">
        <v>8</v>
      </c>
      <c r="F235" s="18">
        <f t="shared" si="110"/>
        <v>300</v>
      </c>
      <c r="G235" s="24">
        <f t="shared" ca="1" si="107"/>
        <v>9000</v>
      </c>
      <c r="H235" s="24">
        <f t="shared" ca="1" si="108"/>
        <v>8100</v>
      </c>
      <c r="I235" s="24">
        <f t="shared" ca="1" si="56"/>
        <v>99.899999999999977</v>
      </c>
      <c r="J235" s="24">
        <f t="shared" ca="1" si="57"/>
        <v>0</v>
      </c>
      <c r="K235" s="17">
        <f t="shared" ref="K235:K298" ca="1" si="128">IF(J235&gt;$H$3,1,0)</f>
        <v>0</v>
      </c>
      <c r="L235" s="25">
        <f t="shared" ca="1" si="58"/>
        <v>0</v>
      </c>
      <c r="M235" s="17">
        <f t="shared" ca="1" si="59"/>
        <v>0</v>
      </c>
      <c r="N235" s="17">
        <f t="shared" ca="1" si="60"/>
        <v>0</v>
      </c>
      <c r="O235" s="17">
        <f t="shared" ca="1" si="61"/>
        <v>0</v>
      </c>
    </row>
    <row r="236" spans="1:15" ht="15" customHeight="1" x14ac:dyDescent="0.25">
      <c r="A236" s="18">
        <v>94</v>
      </c>
      <c r="B236" s="23">
        <f t="shared" ref="B236:D236" ca="1" si="129">B136</f>
        <v>24</v>
      </c>
      <c r="C236" s="23">
        <f t="shared" ca="1" si="129"/>
        <v>31</v>
      </c>
      <c r="D236" s="23">
        <f t="shared" ca="1" si="129"/>
        <v>260</v>
      </c>
      <c r="E236" s="18" t="s">
        <v>8</v>
      </c>
      <c r="F236" s="18">
        <f t="shared" si="110"/>
        <v>300</v>
      </c>
      <c r="G236" s="24">
        <f t="shared" ca="1" si="107"/>
        <v>8060</v>
      </c>
      <c r="H236" s="24">
        <f t="shared" ca="1" si="108"/>
        <v>7200</v>
      </c>
      <c r="I236" s="24">
        <f t="shared" ref="I236:I299" ca="1" si="130">G236-H236-$B$40</f>
        <v>59.899999999999977</v>
      </c>
      <c r="J236" s="24">
        <f t="shared" ref="J236:J299" ca="1" si="131">_xlfn.MAXIFS($I$43:$I$1034,$A$43:$A$1034,A236)-I236</f>
        <v>540</v>
      </c>
      <c r="K236" s="17">
        <f t="shared" ca="1" si="128"/>
        <v>0</v>
      </c>
      <c r="L236" s="25">
        <f t="shared" ref="L236:L299" ca="1" si="132">(_xlfn.MAXIFS($I$43:$I$1034,$A$43:$A$1034,A236)-I236)/ABS(_xlfn.MAXIFS($I$43:$I$1034,$A$43:$A$1034,A236))</f>
        <v>0.90015002500416741</v>
      </c>
      <c r="M236" s="17">
        <f t="shared" ref="M236:M299" ca="1" si="133">IF(AND(B236&gt;=$B$7,B236&lt;=$B$8,C236&gt;=$C$7,C236&lt;=$C$8,D236&gt;=D200,D236&lt;=$D$8),1,0)</f>
        <v>0</v>
      </c>
      <c r="N236" s="17">
        <f t="shared" ref="N236:N299" ca="1" si="134">IF(AND(B236&gt;=$B$19,B236&lt;=$B$20,C236&gt;=$C$19,C236&lt;=$C$20,D236&gt;=$D$19,D236&lt;=$D$20),1,0)</f>
        <v>0</v>
      </c>
      <c r="O236" s="17">
        <f t="shared" ref="O236:O299" ca="1" si="135">IF(AND(B236&gt;=$B$30,B236&lt;=$B$31,C236&gt;=$C$30,C236&lt;=$C$31,D236&gt;=$D$30,D236&lt;=$D$31),1,0)</f>
        <v>0</v>
      </c>
    </row>
    <row r="237" spans="1:15" ht="15" customHeight="1" x14ac:dyDescent="0.25">
      <c r="A237" s="18">
        <v>95</v>
      </c>
      <c r="B237" s="23">
        <f t="shared" ref="B237:D237" ca="1" si="136">B137</f>
        <v>26</v>
      </c>
      <c r="C237" s="23">
        <f t="shared" ca="1" si="136"/>
        <v>40</v>
      </c>
      <c r="D237" s="23">
        <f t="shared" ca="1" si="136"/>
        <v>363</v>
      </c>
      <c r="E237" s="18" t="s">
        <v>8</v>
      </c>
      <c r="F237" s="18">
        <f t="shared" si="110"/>
        <v>300</v>
      </c>
      <c r="G237" s="24">
        <f t="shared" ca="1" si="107"/>
        <v>12000</v>
      </c>
      <c r="H237" s="24">
        <f t="shared" ca="1" si="108"/>
        <v>7800</v>
      </c>
      <c r="I237" s="24">
        <f t="shared" ca="1" si="130"/>
        <v>3399.9</v>
      </c>
      <c r="J237" s="24">
        <f t="shared" ca="1" si="131"/>
        <v>0</v>
      </c>
      <c r="K237" s="17">
        <f t="shared" ca="1" si="128"/>
        <v>0</v>
      </c>
      <c r="L237" s="25">
        <f t="shared" ca="1" si="132"/>
        <v>0</v>
      </c>
      <c r="M237" s="17">
        <f t="shared" ca="1" si="133"/>
        <v>0</v>
      </c>
      <c r="N237" s="17">
        <f t="shared" ca="1" si="134"/>
        <v>1</v>
      </c>
      <c r="O237" s="17">
        <f t="shared" ca="1" si="135"/>
        <v>0</v>
      </c>
    </row>
    <row r="238" spans="1:15" ht="15" customHeight="1" x14ac:dyDescent="0.25">
      <c r="A238" s="18">
        <v>96</v>
      </c>
      <c r="B238" s="23">
        <f t="shared" ref="B238:D238" ca="1" si="137">B138</f>
        <v>22</v>
      </c>
      <c r="C238" s="23">
        <f t="shared" ca="1" si="137"/>
        <v>34</v>
      </c>
      <c r="D238" s="23">
        <f t="shared" ca="1" si="137"/>
        <v>287</v>
      </c>
      <c r="E238" s="18" t="s">
        <v>8</v>
      </c>
      <c r="F238" s="18">
        <f t="shared" si="110"/>
        <v>300</v>
      </c>
      <c r="G238" s="24">
        <f t="shared" ca="1" si="107"/>
        <v>9758</v>
      </c>
      <c r="H238" s="24">
        <f t="shared" ca="1" si="108"/>
        <v>6600</v>
      </c>
      <c r="I238" s="24">
        <f t="shared" ca="1" si="130"/>
        <v>2357.9</v>
      </c>
      <c r="J238" s="24">
        <f t="shared" ca="1" si="131"/>
        <v>0</v>
      </c>
      <c r="K238" s="17">
        <f t="shared" ca="1" si="128"/>
        <v>0</v>
      </c>
      <c r="L238" s="25">
        <f t="shared" ca="1" si="132"/>
        <v>0</v>
      </c>
      <c r="M238" s="17">
        <f t="shared" ca="1" si="133"/>
        <v>0</v>
      </c>
      <c r="N238" s="17">
        <f t="shared" ca="1" si="134"/>
        <v>0</v>
      </c>
      <c r="O238" s="17">
        <f t="shared" ca="1" si="135"/>
        <v>0</v>
      </c>
    </row>
    <row r="239" spans="1:15" ht="15" customHeight="1" x14ac:dyDescent="0.25">
      <c r="A239" s="18">
        <v>97</v>
      </c>
      <c r="B239" s="23">
        <f t="shared" ref="B239:D239" ca="1" si="138">B139</f>
        <v>22</v>
      </c>
      <c r="C239" s="23">
        <f t="shared" ca="1" si="138"/>
        <v>34</v>
      </c>
      <c r="D239" s="23">
        <f t="shared" ca="1" si="138"/>
        <v>348</v>
      </c>
      <c r="E239" s="18" t="s">
        <v>8</v>
      </c>
      <c r="F239" s="18">
        <f t="shared" si="110"/>
        <v>300</v>
      </c>
      <c r="G239" s="24">
        <f t="shared" ca="1" si="107"/>
        <v>10200</v>
      </c>
      <c r="H239" s="24">
        <f t="shared" ca="1" si="108"/>
        <v>6600</v>
      </c>
      <c r="I239" s="24">
        <f t="shared" ca="1" si="130"/>
        <v>2799.9</v>
      </c>
      <c r="J239" s="24">
        <f t="shared" ca="1" si="131"/>
        <v>0</v>
      </c>
      <c r="K239" s="17">
        <f t="shared" ca="1" si="128"/>
        <v>0</v>
      </c>
      <c r="L239" s="25">
        <f t="shared" ca="1" si="132"/>
        <v>0</v>
      </c>
      <c r="M239" s="17">
        <f t="shared" ca="1" si="133"/>
        <v>0</v>
      </c>
      <c r="N239" s="17">
        <f t="shared" ca="1" si="134"/>
        <v>0</v>
      </c>
      <c r="O239" s="17">
        <f t="shared" ca="1" si="135"/>
        <v>0</v>
      </c>
    </row>
    <row r="240" spans="1:15" ht="15" customHeight="1" x14ac:dyDescent="0.25">
      <c r="A240" s="18">
        <v>98</v>
      </c>
      <c r="B240" s="23">
        <f t="shared" ref="B240:D240" ca="1" si="139">B140</f>
        <v>26</v>
      </c>
      <c r="C240" s="23">
        <f t="shared" ca="1" si="139"/>
        <v>37</v>
      </c>
      <c r="D240" s="23">
        <f t="shared" ca="1" si="139"/>
        <v>350</v>
      </c>
      <c r="E240" s="18" t="s">
        <v>8</v>
      </c>
      <c r="F240" s="18">
        <f t="shared" si="110"/>
        <v>300</v>
      </c>
      <c r="G240" s="24">
        <f t="shared" ca="1" si="107"/>
        <v>11100</v>
      </c>
      <c r="H240" s="24">
        <f t="shared" ca="1" si="108"/>
        <v>7800</v>
      </c>
      <c r="I240" s="24">
        <f t="shared" ca="1" si="130"/>
        <v>2499.9</v>
      </c>
      <c r="J240" s="24">
        <f t="shared" ca="1" si="131"/>
        <v>0</v>
      </c>
      <c r="K240" s="17">
        <f t="shared" ca="1" si="128"/>
        <v>0</v>
      </c>
      <c r="L240" s="25">
        <f t="shared" ca="1" si="132"/>
        <v>0</v>
      </c>
      <c r="M240" s="17">
        <f t="shared" ca="1" si="133"/>
        <v>0</v>
      </c>
      <c r="N240" s="17">
        <f t="shared" ca="1" si="134"/>
        <v>1</v>
      </c>
      <c r="O240" s="17">
        <f t="shared" ca="1" si="135"/>
        <v>0</v>
      </c>
    </row>
    <row r="241" spans="1:15" ht="15" customHeight="1" x14ac:dyDescent="0.25">
      <c r="A241" s="18">
        <v>99</v>
      </c>
      <c r="B241" s="23">
        <f t="shared" ref="B241:D241" ca="1" si="140">B141</f>
        <v>24</v>
      </c>
      <c r="C241" s="23">
        <f t="shared" ca="1" si="140"/>
        <v>31</v>
      </c>
      <c r="D241" s="23">
        <f t="shared" ca="1" si="140"/>
        <v>350</v>
      </c>
      <c r="E241" s="18" t="s">
        <v>8</v>
      </c>
      <c r="F241" s="18">
        <f t="shared" si="110"/>
        <v>300</v>
      </c>
      <c r="G241" s="24">
        <f t="shared" ca="1" si="107"/>
        <v>9300</v>
      </c>
      <c r="H241" s="24">
        <f t="shared" ca="1" si="108"/>
        <v>7200</v>
      </c>
      <c r="I241" s="24">
        <f t="shared" ca="1" si="130"/>
        <v>1299.9000000000001</v>
      </c>
      <c r="J241" s="24">
        <f t="shared" ca="1" si="131"/>
        <v>0</v>
      </c>
      <c r="K241" s="17">
        <f t="shared" ca="1" si="128"/>
        <v>0</v>
      </c>
      <c r="L241" s="25">
        <f t="shared" ca="1" si="132"/>
        <v>0</v>
      </c>
      <c r="M241" s="17">
        <f t="shared" ca="1" si="133"/>
        <v>0</v>
      </c>
      <c r="N241" s="17">
        <f t="shared" ca="1" si="134"/>
        <v>0</v>
      </c>
      <c r="O241" s="17">
        <f t="shared" ca="1" si="135"/>
        <v>0</v>
      </c>
    </row>
    <row r="242" spans="1:15" ht="15" customHeight="1" x14ac:dyDescent="0.25">
      <c r="A242" s="18">
        <v>100</v>
      </c>
      <c r="B242" s="23">
        <f t="shared" ref="B242:D243" ca="1" si="141">B142</f>
        <v>29</v>
      </c>
      <c r="C242" s="23">
        <f t="shared" ca="1" si="141"/>
        <v>40</v>
      </c>
      <c r="D242" s="23">
        <f t="shared" ca="1" si="141"/>
        <v>326</v>
      </c>
      <c r="E242" s="18" t="s">
        <v>8</v>
      </c>
      <c r="F242" s="18">
        <f t="shared" si="110"/>
        <v>300</v>
      </c>
      <c r="G242" s="24">
        <f t="shared" ca="1" si="107"/>
        <v>12000</v>
      </c>
      <c r="H242" s="24">
        <f t="shared" ca="1" si="108"/>
        <v>8700</v>
      </c>
      <c r="I242" s="24">
        <f t="shared" ca="1" si="130"/>
        <v>2499.9</v>
      </c>
      <c r="J242" s="24">
        <f t="shared" ca="1" si="131"/>
        <v>0</v>
      </c>
      <c r="K242" s="17">
        <f t="shared" ca="1" si="128"/>
        <v>0</v>
      </c>
      <c r="L242" s="25">
        <f t="shared" ca="1" si="132"/>
        <v>0</v>
      </c>
      <c r="M242" s="17">
        <f t="shared" ca="1" si="133"/>
        <v>1</v>
      </c>
      <c r="N242" s="17">
        <f t="shared" ca="1" si="134"/>
        <v>0</v>
      </c>
      <c r="O242" s="17">
        <f t="shared" ca="1" si="135"/>
        <v>0</v>
      </c>
    </row>
    <row r="243" spans="1:15" ht="15" customHeight="1" x14ac:dyDescent="0.25">
      <c r="A243" s="18">
        <f>A143</f>
        <v>1</v>
      </c>
      <c r="B243" s="23">
        <f t="shared" ca="1" si="141"/>
        <v>25</v>
      </c>
      <c r="C243" s="23">
        <f t="shared" ca="1" si="141"/>
        <v>36</v>
      </c>
      <c r="D243" s="23">
        <f t="shared" ca="1" si="141"/>
        <v>394</v>
      </c>
      <c r="E243" s="18" t="s">
        <v>18</v>
      </c>
      <c r="F243" s="18">
        <f t="shared" si="110"/>
        <v>400</v>
      </c>
      <c r="G243" s="24">
        <f t="shared" ref="G243" ca="1" si="142">MIN(D243,F243)*C243</f>
        <v>14184</v>
      </c>
      <c r="H243" s="24">
        <f t="shared" ref="H243" ca="1" si="143">F243*B243</f>
        <v>10000</v>
      </c>
      <c r="I243" s="24">
        <f t="shared" ca="1" si="130"/>
        <v>3383.9</v>
      </c>
      <c r="J243" s="24">
        <f t="shared" ca="1" si="131"/>
        <v>0</v>
      </c>
      <c r="K243" s="17">
        <f t="shared" ca="1" si="128"/>
        <v>0</v>
      </c>
      <c r="L243" s="25">
        <f t="shared" ca="1" si="132"/>
        <v>0</v>
      </c>
      <c r="M243" s="17">
        <f t="shared" ca="1" si="133"/>
        <v>1</v>
      </c>
      <c r="N243" s="17">
        <f t="shared" ca="1" si="134"/>
        <v>1</v>
      </c>
      <c r="O243" s="17">
        <f t="shared" ca="1" si="135"/>
        <v>0</v>
      </c>
    </row>
    <row r="244" spans="1:15" ht="15" customHeight="1" x14ac:dyDescent="0.25">
      <c r="A244" s="18">
        <f t="shared" ref="A244:D244" si="144">A144</f>
        <v>2</v>
      </c>
      <c r="B244" s="23">
        <f t="shared" ca="1" si="144"/>
        <v>29</v>
      </c>
      <c r="C244" s="23">
        <f t="shared" ca="1" si="144"/>
        <v>34</v>
      </c>
      <c r="D244" s="23">
        <f t="shared" ca="1" si="144"/>
        <v>351</v>
      </c>
      <c r="E244" s="18" t="s">
        <v>18</v>
      </c>
      <c r="F244" s="18">
        <f t="shared" si="110"/>
        <v>400</v>
      </c>
      <c r="G244" s="24">
        <f t="shared" ref="G244:G246" ca="1" si="145">MIN(D244,F244)*C244</f>
        <v>11934</v>
      </c>
      <c r="H244" s="24">
        <f t="shared" ref="H244:H246" ca="1" si="146">F244*B244</f>
        <v>11600</v>
      </c>
      <c r="I244" s="24">
        <f t="shared" ca="1" si="130"/>
        <v>-466.1</v>
      </c>
      <c r="J244" s="24">
        <f t="shared" ca="1" si="131"/>
        <v>1166</v>
      </c>
      <c r="K244" s="17">
        <f t="shared" ca="1" si="128"/>
        <v>1</v>
      </c>
      <c r="L244" s="25">
        <f t="shared" ca="1" si="132"/>
        <v>1.6659522788969854</v>
      </c>
      <c r="M244" s="17">
        <f t="shared" ca="1" si="133"/>
        <v>0</v>
      </c>
      <c r="N244" s="17">
        <f t="shared" ca="1" si="134"/>
        <v>0</v>
      </c>
      <c r="O244" s="17">
        <f t="shared" ca="1" si="135"/>
        <v>0</v>
      </c>
    </row>
    <row r="245" spans="1:15" ht="15" customHeight="1" x14ac:dyDescent="0.25">
      <c r="A245" s="18">
        <f t="shared" ref="A245:D245" si="147">A145</f>
        <v>3</v>
      </c>
      <c r="B245" s="23">
        <f t="shared" ca="1" si="147"/>
        <v>28</v>
      </c>
      <c r="C245" s="23">
        <f t="shared" ca="1" si="147"/>
        <v>34</v>
      </c>
      <c r="D245" s="23">
        <f t="shared" ca="1" si="147"/>
        <v>275</v>
      </c>
      <c r="E245" s="18" t="s">
        <v>18</v>
      </c>
      <c r="F245" s="18">
        <f t="shared" si="110"/>
        <v>400</v>
      </c>
      <c r="G245" s="24">
        <f t="shared" ca="1" si="145"/>
        <v>9350</v>
      </c>
      <c r="H245" s="24">
        <f t="shared" ca="1" si="146"/>
        <v>11200</v>
      </c>
      <c r="I245" s="24">
        <f t="shared" ca="1" si="130"/>
        <v>-2650.1</v>
      </c>
      <c r="J245" s="24">
        <f t="shared" ca="1" si="131"/>
        <v>3050</v>
      </c>
      <c r="K245" s="17">
        <f t="shared" ca="1" si="128"/>
        <v>1</v>
      </c>
      <c r="L245" s="25">
        <f t="shared" ca="1" si="132"/>
        <v>7.6269067266816712</v>
      </c>
      <c r="M245" s="17">
        <f t="shared" ca="1" si="133"/>
        <v>0</v>
      </c>
      <c r="N245" s="17">
        <f t="shared" ca="1" si="134"/>
        <v>0</v>
      </c>
      <c r="O245" s="17">
        <f t="shared" ca="1" si="135"/>
        <v>0</v>
      </c>
    </row>
    <row r="246" spans="1:15" ht="15" customHeight="1" x14ac:dyDescent="0.25">
      <c r="A246" s="18">
        <f t="shared" ref="A246:D246" si="148">A146</f>
        <v>4</v>
      </c>
      <c r="B246" s="23">
        <f t="shared" ca="1" si="148"/>
        <v>30</v>
      </c>
      <c r="C246" s="23">
        <f t="shared" ca="1" si="148"/>
        <v>40</v>
      </c>
      <c r="D246" s="23">
        <f t="shared" ca="1" si="148"/>
        <v>202</v>
      </c>
      <c r="E246" s="18" t="s">
        <v>18</v>
      </c>
      <c r="F246" s="18">
        <f t="shared" si="110"/>
        <v>400</v>
      </c>
      <c r="G246" s="24">
        <f t="shared" ca="1" si="145"/>
        <v>8080</v>
      </c>
      <c r="H246" s="24">
        <f t="shared" ca="1" si="146"/>
        <v>12000</v>
      </c>
      <c r="I246" s="24">
        <f t="shared" ca="1" si="130"/>
        <v>-4720.1000000000004</v>
      </c>
      <c r="J246" s="24">
        <f t="shared" ca="1" si="131"/>
        <v>5920</v>
      </c>
      <c r="K246" s="17">
        <f t="shared" ca="1" si="128"/>
        <v>1</v>
      </c>
      <c r="L246" s="25">
        <f t="shared" ca="1" si="132"/>
        <v>4.9337444787065587</v>
      </c>
      <c r="M246" s="17">
        <f t="shared" ca="1" si="133"/>
        <v>0</v>
      </c>
      <c r="N246" s="17">
        <f t="shared" ca="1" si="134"/>
        <v>0</v>
      </c>
      <c r="O246" s="17">
        <f t="shared" ca="1" si="135"/>
        <v>1</v>
      </c>
    </row>
    <row r="247" spans="1:15" ht="15" customHeight="1" x14ac:dyDescent="0.25">
      <c r="A247" s="18">
        <f t="shared" ref="A247:D247" si="149">A147</f>
        <v>5</v>
      </c>
      <c r="B247" s="23">
        <f t="shared" ca="1" si="149"/>
        <v>28</v>
      </c>
      <c r="C247" s="23">
        <f t="shared" ca="1" si="149"/>
        <v>37</v>
      </c>
      <c r="D247" s="23">
        <f t="shared" ca="1" si="149"/>
        <v>332</v>
      </c>
      <c r="E247" s="18" t="s">
        <v>18</v>
      </c>
      <c r="F247" s="18">
        <f t="shared" si="110"/>
        <v>400</v>
      </c>
      <c r="G247" s="24">
        <f t="shared" ref="G247:G310" ca="1" si="150">MIN(D247,F247)*C247</f>
        <v>12284</v>
      </c>
      <c r="H247" s="24">
        <f t="shared" ref="H247:H310" ca="1" si="151">F247*B247</f>
        <v>11200</v>
      </c>
      <c r="I247" s="24">
        <f t="shared" ca="1" si="130"/>
        <v>283.89999999999998</v>
      </c>
      <c r="J247" s="24">
        <f t="shared" ca="1" si="131"/>
        <v>1616</v>
      </c>
      <c r="K247" s="17">
        <f t="shared" ca="1" si="128"/>
        <v>1</v>
      </c>
      <c r="L247" s="25">
        <f t="shared" ca="1" si="132"/>
        <v>0.85057108268856252</v>
      </c>
      <c r="M247" s="17">
        <f t="shared" ca="1" si="133"/>
        <v>1</v>
      </c>
      <c r="N247" s="17">
        <f t="shared" ca="1" si="134"/>
        <v>0</v>
      </c>
      <c r="O247" s="17">
        <f t="shared" ca="1" si="135"/>
        <v>0</v>
      </c>
    </row>
    <row r="248" spans="1:15" ht="15" customHeight="1" x14ac:dyDescent="0.25">
      <c r="A248" s="18">
        <f t="shared" ref="A248:D248" si="152">A148</f>
        <v>6</v>
      </c>
      <c r="B248" s="23">
        <f t="shared" ca="1" si="152"/>
        <v>22</v>
      </c>
      <c r="C248" s="23">
        <f t="shared" ca="1" si="152"/>
        <v>33</v>
      </c>
      <c r="D248" s="23">
        <f t="shared" ca="1" si="152"/>
        <v>355</v>
      </c>
      <c r="E248" s="18" t="s">
        <v>18</v>
      </c>
      <c r="F248" s="18">
        <f t="shared" si="110"/>
        <v>400</v>
      </c>
      <c r="G248" s="24">
        <f t="shared" ca="1" si="150"/>
        <v>11715</v>
      </c>
      <c r="H248" s="24">
        <f t="shared" ca="1" si="151"/>
        <v>8800</v>
      </c>
      <c r="I248" s="24">
        <f t="shared" ca="1" si="130"/>
        <v>2114.9</v>
      </c>
      <c r="J248" s="24">
        <f t="shared" ca="1" si="131"/>
        <v>385</v>
      </c>
      <c r="K248" s="17">
        <f t="shared" ca="1" si="128"/>
        <v>0</v>
      </c>
      <c r="L248" s="25">
        <f t="shared" ca="1" si="132"/>
        <v>0.15400616024640984</v>
      </c>
      <c r="M248" s="17">
        <f t="shared" ca="1" si="133"/>
        <v>0</v>
      </c>
      <c r="N248" s="17">
        <f t="shared" ca="1" si="134"/>
        <v>0</v>
      </c>
      <c r="O248" s="17">
        <f t="shared" ca="1" si="135"/>
        <v>0</v>
      </c>
    </row>
    <row r="249" spans="1:15" ht="15" customHeight="1" x14ac:dyDescent="0.25">
      <c r="A249" s="18">
        <f t="shared" ref="A249:D249" si="153">A149</f>
        <v>7</v>
      </c>
      <c r="B249" s="23">
        <f t="shared" ca="1" si="153"/>
        <v>20</v>
      </c>
      <c r="C249" s="23">
        <f t="shared" ca="1" si="153"/>
        <v>30</v>
      </c>
      <c r="D249" s="23">
        <f t="shared" ca="1" si="153"/>
        <v>228</v>
      </c>
      <c r="E249" s="18" t="s">
        <v>18</v>
      </c>
      <c r="F249" s="18">
        <f t="shared" si="110"/>
        <v>400</v>
      </c>
      <c r="G249" s="24">
        <f t="shared" ca="1" si="150"/>
        <v>6840</v>
      </c>
      <c r="H249" s="24">
        <f t="shared" ca="1" si="151"/>
        <v>8000</v>
      </c>
      <c r="I249" s="24">
        <f t="shared" ca="1" si="130"/>
        <v>-1960.1</v>
      </c>
      <c r="J249" s="24">
        <f t="shared" ca="1" si="131"/>
        <v>3160</v>
      </c>
      <c r="K249" s="17">
        <f t="shared" ca="1" si="128"/>
        <v>1</v>
      </c>
      <c r="L249" s="25">
        <f t="shared" ca="1" si="132"/>
        <v>2.6335527960663385</v>
      </c>
      <c r="M249" s="17">
        <f t="shared" ca="1" si="133"/>
        <v>0</v>
      </c>
      <c r="N249" s="17">
        <f t="shared" ca="1" si="134"/>
        <v>0</v>
      </c>
      <c r="O249" s="17">
        <f t="shared" ca="1" si="135"/>
        <v>1</v>
      </c>
    </row>
    <row r="250" spans="1:15" ht="15" customHeight="1" x14ac:dyDescent="0.25">
      <c r="A250" s="18">
        <f t="shared" ref="A250:D250" si="154">A150</f>
        <v>8</v>
      </c>
      <c r="B250" s="23">
        <f t="shared" ca="1" si="154"/>
        <v>28</v>
      </c>
      <c r="C250" s="23">
        <f t="shared" ca="1" si="154"/>
        <v>36</v>
      </c>
      <c r="D250" s="23">
        <f t="shared" ca="1" si="154"/>
        <v>310</v>
      </c>
      <c r="E250" s="18" t="s">
        <v>18</v>
      </c>
      <c r="F250" s="18">
        <f t="shared" si="110"/>
        <v>400</v>
      </c>
      <c r="G250" s="24">
        <f t="shared" ca="1" si="150"/>
        <v>11160</v>
      </c>
      <c r="H250" s="24">
        <f t="shared" ca="1" si="151"/>
        <v>11200</v>
      </c>
      <c r="I250" s="24">
        <f t="shared" ca="1" si="130"/>
        <v>-840.1</v>
      </c>
      <c r="J250" s="24">
        <f t="shared" ca="1" si="131"/>
        <v>2440</v>
      </c>
      <c r="K250" s="17">
        <f t="shared" ca="1" si="128"/>
        <v>1</v>
      </c>
      <c r="L250" s="25">
        <f t="shared" ca="1" si="132"/>
        <v>1.5250953184574034</v>
      </c>
      <c r="M250" s="17">
        <f t="shared" ca="1" si="133"/>
        <v>0</v>
      </c>
      <c r="N250" s="17">
        <f t="shared" ca="1" si="134"/>
        <v>0</v>
      </c>
      <c r="O250" s="17">
        <f t="shared" ca="1" si="135"/>
        <v>0</v>
      </c>
    </row>
    <row r="251" spans="1:15" ht="15" customHeight="1" x14ac:dyDescent="0.25">
      <c r="A251" s="18">
        <f t="shared" ref="A251:D251" si="155">A151</f>
        <v>9</v>
      </c>
      <c r="B251" s="23">
        <f t="shared" ca="1" si="155"/>
        <v>21</v>
      </c>
      <c r="C251" s="23">
        <f t="shared" ca="1" si="155"/>
        <v>40</v>
      </c>
      <c r="D251" s="23">
        <f t="shared" ca="1" si="155"/>
        <v>334</v>
      </c>
      <c r="E251" s="18" t="s">
        <v>18</v>
      </c>
      <c r="F251" s="18">
        <f t="shared" si="110"/>
        <v>400</v>
      </c>
      <c r="G251" s="24">
        <f t="shared" ca="1" si="150"/>
        <v>13360</v>
      </c>
      <c r="H251" s="24">
        <f t="shared" ca="1" si="151"/>
        <v>8400</v>
      </c>
      <c r="I251" s="24">
        <f t="shared" ca="1" si="130"/>
        <v>4159.8999999999996</v>
      </c>
      <c r="J251" s="24">
        <f t="shared" ca="1" si="131"/>
        <v>740</v>
      </c>
      <c r="K251" s="17">
        <f t="shared" ca="1" si="128"/>
        <v>0</v>
      </c>
      <c r="L251" s="25">
        <f t="shared" ca="1" si="132"/>
        <v>0.15102349027531176</v>
      </c>
      <c r="M251" s="17">
        <f t="shared" ca="1" si="133"/>
        <v>1</v>
      </c>
      <c r="N251" s="17">
        <f t="shared" ca="1" si="134"/>
        <v>0</v>
      </c>
      <c r="O251" s="17">
        <f t="shared" ca="1" si="135"/>
        <v>0</v>
      </c>
    </row>
    <row r="252" spans="1:15" ht="15" customHeight="1" x14ac:dyDescent="0.25">
      <c r="A252" s="18">
        <f t="shared" ref="A252:D252" si="156">A152</f>
        <v>10</v>
      </c>
      <c r="B252" s="23">
        <f t="shared" ca="1" si="156"/>
        <v>30</v>
      </c>
      <c r="C252" s="23">
        <f t="shared" ca="1" si="156"/>
        <v>36</v>
      </c>
      <c r="D252" s="23">
        <f t="shared" ca="1" si="156"/>
        <v>362</v>
      </c>
      <c r="E252" s="18" t="s">
        <v>18</v>
      </c>
      <c r="F252" s="18">
        <f t="shared" si="110"/>
        <v>400</v>
      </c>
      <c r="G252" s="24">
        <f t="shared" ca="1" si="150"/>
        <v>13032</v>
      </c>
      <c r="H252" s="24">
        <f t="shared" ca="1" si="151"/>
        <v>12000</v>
      </c>
      <c r="I252" s="24">
        <f t="shared" ca="1" si="130"/>
        <v>231.89999999999998</v>
      </c>
      <c r="J252" s="24">
        <f t="shared" ca="1" si="131"/>
        <v>768</v>
      </c>
      <c r="K252" s="17">
        <f t="shared" ca="1" si="128"/>
        <v>0</v>
      </c>
      <c r="L252" s="25">
        <f t="shared" ca="1" si="132"/>
        <v>0.76807680768076814</v>
      </c>
      <c r="M252" s="17">
        <f t="shared" ca="1" si="133"/>
        <v>0</v>
      </c>
      <c r="N252" s="17">
        <f t="shared" ca="1" si="134"/>
        <v>0</v>
      </c>
      <c r="O252" s="17">
        <f t="shared" ca="1" si="135"/>
        <v>0</v>
      </c>
    </row>
    <row r="253" spans="1:15" ht="15" customHeight="1" x14ac:dyDescent="0.25">
      <c r="A253" s="18">
        <f t="shared" ref="A253:D253" si="157">A153</f>
        <v>11</v>
      </c>
      <c r="B253" s="23">
        <f t="shared" ca="1" si="157"/>
        <v>20</v>
      </c>
      <c r="C253" s="23">
        <f t="shared" ca="1" si="157"/>
        <v>40</v>
      </c>
      <c r="D253" s="23">
        <f t="shared" ca="1" si="157"/>
        <v>324</v>
      </c>
      <c r="E253" s="18" t="s">
        <v>18</v>
      </c>
      <c r="F253" s="18">
        <f t="shared" si="110"/>
        <v>400</v>
      </c>
      <c r="G253" s="24">
        <f t="shared" ca="1" si="150"/>
        <v>12960</v>
      </c>
      <c r="H253" s="24">
        <f t="shared" ca="1" si="151"/>
        <v>8000</v>
      </c>
      <c r="I253" s="24">
        <f t="shared" ca="1" si="130"/>
        <v>4159.8999999999996</v>
      </c>
      <c r="J253" s="24">
        <f t="shared" ca="1" si="131"/>
        <v>1040</v>
      </c>
      <c r="K253" s="17">
        <f t="shared" ca="1" si="128"/>
        <v>1</v>
      </c>
      <c r="L253" s="25">
        <f t="shared" ca="1" si="132"/>
        <v>0.20000384622781209</v>
      </c>
      <c r="M253" s="17">
        <f t="shared" ca="1" si="133"/>
        <v>0</v>
      </c>
      <c r="N253" s="17">
        <f t="shared" ca="1" si="134"/>
        <v>0</v>
      </c>
      <c r="O253" s="17">
        <f t="shared" ca="1" si="135"/>
        <v>0</v>
      </c>
    </row>
    <row r="254" spans="1:15" ht="15" customHeight="1" x14ac:dyDescent="0.25">
      <c r="A254" s="18">
        <f t="shared" ref="A254:D254" si="158">A154</f>
        <v>12</v>
      </c>
      <c r="B254" s="23">
        <f t="shared" ca="1" si="158"/>
        <v>23</v>
      </c>
      <c r="C254" s="23">
        <f t="shared" ca="1" si="158"/>
        <v>32</v>
      </c>
      <c r="D254" s="23">
        <f t="shared" ca="1" si="158"/>
        <v>388</v>
      </c>
      <c r="E254" s="18" t="s">
        <v>18</v>
      </c>
      <c r="F254" s="18">
        <f t="shared" si="110"/>
        <v>400</v>
      </c>
      <c r="G254" s="24">
        <f t="shared" ca="1" si="150"/>
        <v>12416</v>
      </c>
      <c r="H254" s="24">
        <f t="shared" ca="1" si="151"/>
        <v>9200</v>
      </c>
      <c r="I254" s="24">
        <f t="shared" ca="1" si="130"/>
        <v>2415.9</v>
      </c>
      <c r="J254" s="24">
        <f t="shared" ca="1" si="131"/>
        <v>0</v>
      </c>
      <c r="K254" s="17">
        <f t="shared" ca="1" si="128"/>
        <v>0</v>
      </c>
      <c r="L254" s="25">
        <f t="shared" ca="1" si="132"/>
        <v>0</v>
      </c>
      <c r="M254" s="17">
        <f t="shared" ca="1" si="133"/>
        <v>0</v>
      </c>
      <c r="N254" s="17">
        <f t="shared" ca="1" si="134"/>
        <v>0</v>
      </c>
      <c r="O254" s="17">
        <f t="shared" ca="1" si="135"/>
        <v>0</v>
      </c>
    </row>
    <row r="255" spans="1:15" ht="15" customHeight="1" x14ac:dyDescent="0.25">
      <c r="A255" s="18">
        <f t="shared" ref="A255:D255" si="159">A155</f>
        <v>13</v>
      </c>
      <c r="B255" s="23">
        <f t="shared" ca="1" si="159"/>
        <v>30</v>
      </c>
      <c r="C255" s="23">
        <f t="shared" ca="1" si="159"/>
        <v>30</v>
      </c>
      <c r="D255" s="23">
        <f t="shared" ca="1" si="159"/>
        <v>227</v>
      </c>
      <c r="E255" s="18" t="s">
        <v>18</v>
      </c>
      <c r="F255" s="18">
        <f t="shared" si="110"/>
        <v>400</v>
      </c>
      <c r="G255" s="24">
        <f t="shared" ca="1" si="150"/>
        <v>6810</v>
      </c>
      <c r="H255" s="24">
        <f t="shared" ca="1" si="151"/>
        <v>12000</v>
      </c>
      <c r="I255" s="24">
        <f t="shared" ca="1" si="130"/>
        <v>-5990.1</v>
      </c>
      <c r="J255" s="24">
        <f t="shared" ca="1" si="131"/>
        <v>5190</v>
      </c>
      <c r="K255" s="17">
        <f t="shared" ca="1" si="128"/>
        <v>1</v>
      </c>
      <c r="L255" s="25">
        <f t="shared" ca="1" si="132"/>
        <v>6.4866891638545177</v>
      </c>
      <c r="M255" s="17">
        <f t="shared" ca="1" si="133"/>
        <v>0</v>
      </c>
      <c r="N255" s="17">
        <f t="shared" ca="1" si="134"/>
        <v>0</v>
      </c>
      <c r="O255" s="17">
        <f t="shared" ca="1" si="135"/>
        <v>1</v>
      </c>
    </row>
    <row r="256" spans="1:15" ht="15" customHeight="1" x14ac:dyDescent="0.25">
      <c r="A256" s="18">
        <f t="shared" ref="A256:D256" si="160">A156</f>
        <v>14</v>
      </c>
      <c r="B256" s="23">
        <f t="shared" ca="1" si="160"/>
        <v>23</v>
      </c>
      <c r="C256" s="23">
        <f t="shared" ca="1" si="160"/>
        <v>31</v>
      </c>
      <c r="D256" s="23">
        <f t="shared" ca="1" si="160"/>
        <v>353</v>
      </c>
      <c r="E256" s="18" t="s">
        <v>18</v>
      </c>
      <c r="F256" s="18">
        <f t="shared" si="110"/>
        <v>400</v>
      </c>
      <c r="G256" s="24">
        <f t="shared" ca="1" si="150"/>
        <v>10943</v>
      </c>
      <c r="H256" s="24">
        <f t="shared" ca="1" si="151"/>
        <v>9200</v>
      </c>
      <c r="I256" s="24">
        <f t="shared" ca="1" si="130"/>
        <v>942.9</v>
      </c>
      <c r="J256" s="24">
        <f t="shared" ca="1" si="131"/>
        <v>657.00000000000011</v>
      </c>
      <c r="K256" s="17">
        <f t="shared" ca="1" si="128"/>
        <v>0</v>
      </c>
      <c r="L256" s="25">
        <f t="shared" ca="1" si="132"/>
        <v>0.41065066566660419</v>
      </c>
      <c r="M256" s="17">
        <f t="shared" ca="1" si="133"/>
        <v>0</v>
      </c>
      <c r="N256" s="17">
        <f t="shared" ca="1" si="134"/>
        <v>0</v>
      </c>
      <c r="O256" s="17">
        <f t="shared" ca="1" si="135"/>
        <v>0</v>
      </c>
    </row>
    <row r="257" spans="1:15" ht="15" customHeight="1" x14ac:dyDescent="0.25">
      <c r="A257" s="18">
        <f t="shared" ref="A257:D257" si="161">A157</f>
        <v>15</v>
      </c>
      <c r="B257" s="23">
        <f t="shared" ca="1" si="161"/>
        <v>30</v>
      </c>
      <c r="C257" s="23">
        <f t="shared" ca="1" si="161"/>
        <v>37</v>
      </c>
      <c r="D257" s="23">
        <f t="shared" ca="1" si="161"/>
        <v>366</v>
      </c>
      <c r="E257" s="18" t="s">
        <v>18</v>
      </c>
      <c r="F257" s="18">
        <f t="shared" si="110"/>
        <v>400</v>
      </c>
      <c r="G257" s="24">
        <f t="shared" ca="1" si="150"/>
        <v>13542</v>
      </c>
      <c r="H257" s="24">
        <f t="shared" ca="1" si="151"/>
        <v>12000</v>
      </c>
      <c r="I257" s="24">
        <f t="shared" ca="1" si="130"/>
        <v>741.9</v>
      </c>
      <c r="J257" s="24">
        <f t="shared" ca="1" si="131"/>
        <v>558.00000000000011</v>
      </c>
      <c r="K257" s="17">
        <f t="shared" ca="1" si="128"/>
        <v>0</v>
      </c>
      <c r="L257" s="25">
        <f t="shared" ca="1" si="132"/>
        <v>0.42926378952227101</v>
      </c>
      <c r="M257" s="17">
        <f t="shared" ca="1" si="133"/>
        <v>0</v>
      </c>
      <c r="N257" s="17">
        <f t="shared" ca="1" si="134"/>
        <v>0</v>
      </c>
      <c r="O257" s="17">
        <f t="shared" ca="1" si="135"/>
        <v>0</v>
      </c>
    </row>
    <row r="258" spans="1:15" ht="15" customHeight="1" x14ac:dyDescent="0.25">
      <c r="A258" s="18">
        <f t="shared" ref="A258:D258" si="162">A158</f>
        <v>16</v>
      </c>
      <c r="B258" s="23">
        <f t="shared" ca="1" si="162"/>
        <v>27</v>
      </c>
      <c r="C258" s="23">
        <f t="shared" ca="1" si="162"/>
        <v>38</v>
      </c>
      <c r="D258" s="23">
        <f t="shared" ca="1" si="162"/>
        <v>228</v>
      </c>
      <c r="E258" s="18" t="s">
        <v>18</v>
      </c>
      <c r="F258" s="18">
        <f t="shared" si="110"/>
        <v>400</v>
      </c>
      <c r="G258" s="24">
        <f t="shared" ca="1" si="150"/>
        <v>8664</v>
      </c>
      <c r="H258" s="24">
        <f t="shared" ca="1" si="151"/>
        <v>10800</v>
      </c>
      <c r="I258" s="24">
        <f t="shared" ca="1" si="130"/>
        <v>-2936.1</v>
      </c>
      <c r="J258" s="24">
        <f t="shared" ca="1" si="131"/>
        <v>4336</v>
      </c>
      <c r="K258" s="17">
        <f t="shared" ca="1" si="128"/>
        <v>1</v>
      </c>
      <c r="L258" s="25">
        <f t="shared" ca="1" si="132"/>
        <v>3.097364097435531</v>
      </c>
      <c r="M258" s="17">
        <f t="shared" ca="1" si="133"/>
        <v>0</v>
      </c>
      <c r="N258" s="17">
        <f t="shared" ca="1" si="134"/>
        <v>0</v>
      </c>
      <c r="O258" s="17">
        <f t="shared" ca="1" si="135"/>
        <v>1</v>
      </c>
    </row>
    <row r="259" spans="1:15" ht="15" customHeight="1" x14ac:dyDescent="0.25">
      <c r="A259" s="18">
        <f t="shared" ref="A259:D259" si="163">A159</f>
        <v>17</v>
      </c>
      <c r="B259" s="23">
        <f t="shared" ca="1" si="163"/>
        <v>28</v>
      </c>
      <c r="C259" s="23">
        <f t="shared" ca="1" si="163"/>
        <v>39</v>
      </c>
      <c r="D259" s="23">
        <f t="shared" ca="1" si="163"/>
        <v>224</v>
      </c>
      <c r="E259" s="18" t="s">
        <v>18</v>
      </c>
      <c r="F259" s="18">
        <f t="shared" si="110"/>
        <v>400</v>
      </c>
      <c r="G259" s="24">
        <f t="shared" ca="1" si="150"/>
        <v>8736</v>
      </c>
      <c r="H259" s="24">
        <f t="shared" ca="1" si="151"/>
        <v>11200</v>
      </c>
      <c r="I259" s="24">
        <f t="shared" ca="1" si="130"/>
        <v>-3264.1</v>
      </c>
      <c r="J259" s="24">
        <f t="shared" ca="1" si="131"/>
        <v>4664</v>
      </c>
      <c r="K259" s="17">
        <f t="shared" ca="1" si="128"/>
        <v>1</v>
      </c>
      <c r="L259" s="25">
        <f t="shared" ca="1" si="132"/>
        <v>3.3316665476105434</v>
      </c>
      <c r="M259" s="17">
        <f t="shared" ca="1" si="133"/>
        <v>0</v>
      </c>
      <c r="N259" s="17">
        <f t="shared" ca="1" si="134"/>
        <v>0</v>
      </c>
      <c r="O259" s="17">
        <f t="shared" ca="1" si="135"/>
        <v>1</v>
      </c>
    </row>
    <row r="260" spans="1:15" ht="15" customHeight="1" x14ac:dyDescent="0.25">
      <c r="A260" s="18">
        <f t="shared" ref="A260:D260" si="164">A160</f>
        <v>18</v>
      </c>
      <c r="B260" s="23">
        <f t="shared" ca="1" si="164"/>
        <v>27</v>
      </c>
      <c r="C260" s="23">
        <f t="shared" ca="1" si="164"/>
        <v>35</v>
      </c>
      <c r="D260" s="23">
        <f t="shared" ca="1" si="164"/>
        <v>208</v>
      </c>
      <c r="E260" s="18" t="s">
        <v>18</v>
      </c>
      <c r="F260" s="18">
        <f t="shared" si="110"/>
        <v>400</v>
      </c>
      <c r="G260" s="24">
        <f t="shared" ca="1" si="150"/>
        <v>7280</v>
      </c>
      <c r="H260" s="24">
        <f t="shared" ca="1" si="151"/>
        <v>10800</v>
      </c>
      <c r="I260" s="24">
        <f t="shared" ca="1" si="130"/>
        <v>-4320.1000000000004</v>
      </c>
      <c r="J260" s="24">
        <f t="shared" ca="1" si="131"/>
        <v>5120</v>
      </c>
      <c r="K260" s="17">
        <f t="shared" ca="1" si="128"/>
        <v>1</v>
      </c>
      <c r="L260" s="25">
        <f t="shared" ca="1" si="132"/>
        <v>6.4008001000125017</v>
      </c>
      <c r="M260" s="17">
        <f t="shared" ca="1" si="133"/>
        <v>0</v>
      </c>
      <c r="N260" s="17">
        <f t="shared" ca="1" si="134"/>
        <v>0</v>
      </c>
      <c r="O260" s="17">
        <f t="shared" ca="1" si="135"/>
        <v>1</v>
      </c>
    </row>
    <row r="261" spans="1:15" ht="15" customHeight="1" x14ac:dyDescent="0.25">
      <c r="A261" s="18">
        <f t="shared" ref="A261:D261" si="165">A161</f>
        <v>19</v>
      </c>
      <c r="B261" s="23">
        <f t="shared" ca="1" si="165"/>
        <v>28</v>
      </c>
      <c r="C261" s="23">
        <f t="shared" ca="1" si="165"/>
        <v>37</v>
      </c>
      <c r="D261" s="23">
        <f t="shared" ca="1" si="165"/>
        <v>362</v>
      </c>
      <c r="E261" s="18" t="s">
        <v>18</v>
      </c>
      <c r="F261" s="18">
        <f t="shared" si="110"/>
        <v>400</v>
      </c>
      <c r="G261" s="24">
        <f t="shared" ca="1" si="150"/>
        <v>13394</v>
      </c>
      <c r="H261" s="24">
        <f t="shared" ca="1" si="151"/>
        <v>11200</v>
      </c>
      <c r="I261" s="24">
        <f t="shared" ca="1" si="130"/>
        <v>1393.9</v>
      </c>
      <c r="J261" s="24">
        <f t="shared" ca="1" si="131"/>
        <v>506</v>
      </c>
      <c r="K261" s="17">
        <f t="shared" ca="1" si="128"/>
        <v>0</v>
      </c>
      <c r="L261" s="25">
        <f t="shared" ca="1" si="132"/>
        <v>0.26632980683193852</v>
      </c>
      <c r="M261" s="17">
        <f t="shared" ca="1" si="133"/>
        <v>1</v>
      </c>
      <c r="N261" s="17">
        <f t="shared" ca="1" si="134"/>
        <v>1</v>
      </c>
      <c r="O261" s="17">
        <f t="shared" ca="1" si="135"/>
        <v>0</v>
      </c>
    </row>
    <row r="262" spans="1:15" ht="15" customHeight="1" x14ac:dyDescent="0.25">
      <c r="A262" s="18">
        <f t="shared" ref="A262:D262" si="166">A162</f>
        <v>20</v>
      </c>
      <c r="B262" s="23">
        <f t="shared" ca="1" si="166"/>
        <v>23</v>
      </c>
      <c r="C262" s="23">
        <f t="shared" ca="1" si="166"/>
        <v>35</v>
      </c>
      <c r="D262" s="23">
        <f t="shared" ca="1" si="166"/>
        <v>279</v>
      </c>
      <c r="E262" s="18" t="s">
        <v>18</v>
      </c>
      <c r="F262" s="18">
        <f t="shared" si="110"/>
        <v>400</v>
      </c>
      <c r="G262" s="24">
        <f t="shared" ca="1" si="150"/>
        <v>9765</v>
      </c>
      <c r="H262" s="24">
        <f t="shared" ca="1" si="151"/>
        <v>9200</v>
      </c>
      <c r="I262" s="24">
        <f t="shared" ca="1" si="130"/>
        <v>-235.10000000000002</v>
      </c>
      <c r="J262" s="24">
        <f t="shared" ca="1" si="131"/>
        <v>2300</v>
      </c>
      <c r="K262" s="17">
        <f t="shared" ca="1" si="128"/>
        <v>1</v>
      </c>
      <c r="L262" s="25">
        <f t="shared" ca="1" si="132"/>
        <v>1.1138553925129546</v>
      </c>
      <c r="M262" s="17">
        <f t="shared" ca="1" si="133"/>
        <v>0</v>
      </c>
      <c r="N262" s="17">
        <f t="shared" ca="1" si="134"/>
        <v>0</v>
      </c>
      <c r="O262" s="17">
        <f t="shared" ca="1" si="135"/>
        <v>0</v>
      </c>
    </row>
    <row r="263" spans="1:15" ht="15" customHeight="1" x14ac:dyDescent="0.25">
      <c r="A263" s="18">
        <f t="shared" ref="A263:D263" si="167">A163</f>
        <v>21</v>
      </c>
      <c r="B263" s="23">
        <f t="shared" ca="1" si="167"/>
        <v>22</v>
      </c>
      <c r="C263" s="23">
        <f t="shared" ca="1" si="167"/>
        <v>35</v>
      </c>
      <c r="D263" s="23">
        <f t="shared" ca="1" si="167"/>
        <v>231</v>
      </c>
      <c r="E263" s="18" t="s">
        <v>18</v>
      </c>
      <c r="F263" s="18">
        <f t="shared" si="110"/>
        <v>400</v>
      </c>
      <c r="G263" s="24">
        <f t="shared" ca="1" si="150"/>
        <v>8085</v>
      </c>
      <c r="H263" s="24">
        <f t="shared" ca="1" si="151"/>
        <v>8800</v>
      </c>
      <c r="I263" s="24">
        <f t="shared" ca="1" si="130"/>
        <v>-1515.1</v>
      </c>
      <c r="J263" s="24">
        <f t="shared" ca="1" si="131"/>
        <v>3315</v>
      </c>
      <c r="K263" s="17">
        <f t="shared" ca="1" si="128"/>
        <v>1</v>
      </c>
      <c r="L263" s="25">
        <f t="shared" ca="1" si="132"/>
        <v>1.8417689871659535</v>
      </c>
      <c r="M263" s="17">
        <f t="shared" ca="1" si="133"/>
        <v>0</v>
      </c>
      <c r="N263" s="17">
        <f t="shared" ca="1" si="134"/>
        <v>0</v>
      </c>
      <c r="O263" s="17">
        <f t="shared" ca="1" si="135"/>
        <v>1</v>
      </c>
    </row>
    <row r="264" spans="1:15" ht="15" customHeight="1" x14ac:dyDescent="0.25">
      <c r="A264" s="18">
        <f t="shared" ref="A264:D264" si="168">A164</f>
        <v>22</v>
      </c>
      <c r="B264" s="23">
        <f t="shared" ca="1" si="168"/>
        <v>26</v>
      </c>
      <c r="C264" s="23">
        <f t="shared" ca="1" si="168"/>
        <v>33</v>
      </c>
      <c r="D264" s="23">
        <f t="shared" ca="1" si="168"/>
        <v>378</v>
      </c>
      <c r="E264" s="18" t="s">
        <v>18</v>
      </c>
      <c r="F264" s="18">
        <f t="shared" si="110"/>
        <v>400</v>
      </c>
      <c r="G264" s="24">
        <f t="shared" ca="1" si="150"/>
        <v>12474</v>
      </c>
      <c r="H264" s="24">
        <f t="shared" ca="1" si="151"/>
        <v>10400</v>
      </c>
      <c r="I264" s="24">
        <f t="shared" ca="1" si="130"/>
        <v>1273.9000000000001</v>
      </c>
      <c r="J264" s="24">
        <f t="shared" ca="1" si="131"/>
        <v>26</v>
      </c>
      <c r="K264" s="17">
        <f t="shared" ca="1" si="128"/>
        <v>0</v>
      </c>
      <c r="L264" s="25">
        <f t="shared" ca="1" si="132"/>
        <v>2.000153857989076E-2</v>
      </c>
      <c r="M264" s="17">
        <f t="shared" ca="1" si="133"/>
        <v>0</v>
      </c>
      <c r="N264" s="17">
        <f t="shared" ca="1" si="134"/>
        <v>0</v>
      </c>
      <c r="O264" s="17">
        <f t="shared" ca="1" si="135"/>
        <v>0</v>
      </c>
    </row>
    <row r="265" spans="1:15" ht="15" customHeight="1" x14ac:dyDescent="0.25">
      <c r="A265" s="18">
        <f t="shared" ref="A265:D265" si="169">A165</f>
        <v>23</v>
      </c>
      <c r="B265" s="23">
        <f t="shared" ca="1" si="169"/>
        <v>28</v>
      </c>
      <c r="C265" s="23">
        <f t="shared" ca="1" si="169"/>
        <v>35</v>
      </c>
      <c r="D265" s="23">
        <f t="shared" ca="1" si="169"/>
        <v>235</v>
      </c>
      <c r="E265" s="18" t="s">
        <v>18</v>
      </c>
      <c r="F265" s="18">
        <f t="shared" si="110"/>
        <v>400</v>
      </c>
      <c r="G265" s="24">
        <f t="shared" ca="1" si="150"/>
        <v>8225</v>
      </c>
      <c r="H265" s="24">
        <f t="shared" ca="1" si="151"/>
        <v>11200</v>
      </c>
      <c r="I265" s="24">
        <f t="shared" ca="1" si="130"/>
        <v>-3775.1</v>
      </c>
      <c r="J265" s="24">
        <f t="shared" ca="1" si="131"/>
        <v>4375</v>
      </c>
      <c r="K265" s="17">
        <f t="shared" ca="1" si="128"/>
        <v>1</v>
      </c>
      <c r="L265" s="25">
        <f t="shared" ca="1" si="132"/>
        <v>7.2928821470245042</v>
      </c>
      <c r="M265" s="17">
        <f t="shared" ca="1" si="133"/>
        <v>0</v>
      </c>
      <c r="N265" s="17">
        <f t="shared" ca="1" si="134"/>
        <v>0</v>
      </c>
      <c r="O265" s="17">
        <f t="shared" ca="1" si="135"/>
        <v>1</v>
      </c>
    </row>
    <row r="266" spans="1:15" ht="15" customHeight="1" x14ac:dyDescent="0.25">
      <c r="A266" s="18">
        <f t="shared" ref="A266:D266" si="170">A166</f>
        <v>24</v>
      </c>
      <c r="B266" s="23">
        <f t="shared" ca="1" si="170"/>
        <v>26</v>
      </c>
      <c r="C266" s="23">
        <f t="shared" ca="1" si="170"/>
        <v>40</v>
      </c>
      <c r="D266" s="23">
        <f t="shared" ca="1" si="170"/>
        <v>237</v>
      </c>
      <c r="E266" s="18" t="s">
        <v>18</v>
      </c>
      <c r="F266" s="18">
        <f t="shared" si="110"/>
        <v>400</v>
      </c>
      <c r="G266" s="24">
        <f t="shared" ca="1" si="150"/>
        <v>9480</v>
      </c>
      <c r="H266" s="24">
        <f t="shared" ca="1" si="151"/>
        <v>10400</v>
      </c>
      <c r="I266" s="24">
        <f t="shared" ca="1" si="130"/>
        <v>-1720.1</v>
      </c>
      <c r="J266" s="24">
        <f t="shared" ca="1" si="131"/>
        <v>3720</v>
      </c>
      <c r="K266" s="17">
        <f t="shared" ca="1" si="128"/>
        <v>1</v>
      </c>
      <c r="L266" s="25">
        <f t="shared" ca="1" si="132"/>
        <v>1.8600930046502324</v>
      </c>
      <c r="M266" s="17">
        <f t="shared" ca="1" si="133"/>
        <v>0</v>
      </c>
      <c r="N266" s="17">
        <f t="shared" ca="1" si="134"/>
        <v>0</v>
      </c>
      <c r="O266" s="17">
        <f t="shared" ca="1" si="135"/>
        <v>1</v>
      </c>
    </row>
    <row r="267" spans="1:15" ht="15" customHeight="1" x14ac:dyDescent="0.25">
      <c r="A267" s="18">
        <f t="shared" ref="A267:D267" si="171">A167</f>
        <v>25</v>
      </c>
      <c r="B267" s="23">
        <f t="shared" ca="1" si="171"/>
        <v>30</v>
      </c>
      <c r="C267" s="23">
        <f t="shared" ca="1" si="171"/>
        <v>32</v>
      </c>
      <c r="D267" s="23">
        <f t="shared" ca="1" si="171"/>
        <v>314</v>
      </c>
      <c r="E267" s="18" t="s">
        <v>18</v>
      </c>
      <c r="F267" s="18">
        <f t="shared" si="110"/>
        <v>400</v>
      </c>
      <c r="G267" s="24">
        <f t="shared" ca="1" si="150"/>
        <v>10048</v>
      </c>
      <c r="H267" s="24">
        <f t="shared" ca="1" si="151"/>
        <v>12000</v>
      </c>
      <c r="I267" s="24">
        <f t="shared" ca="1" si="130"/>
        <v>-2752.1</v>
      </c>
      <c r="J267" s="24">
        <f t="shared" ca="1" si="131"/>
        <v>2552</v>
      </c>
      <c r="K267" s="17">
        <f t="shared" ca="1" si="128"/>
        <v>1</v>
      </c>
      <c r="L267" s="25">
        <f t="shared" ca="1" si="132"/>
        <v>12.753623188405795</v>
      </c>
      <c r="M267" s="17">
        <f t="shared" ca="1" si="133"/>
        <v>0</v>
      </c>
      <c r="N267" s="17">
        <f t="shared" ca="1" si="134"/>
        <v>0</v>
      </c>
      <c r="O267" s="17">
        <f t="shared" ca="1" si="135"/>
        <v>0</v>
      </c>
    </row>
    <row r="268" spans="1:15" ht="15" customHeight="1" x14ac:dyDescent="0.25">
      <c r="A268" s="18">
        <f t="shared" ref="A268:D268" si="172">A168</f>
        <v>26</v>
      </c>
      <c r="B268" s="23">
        <f t="shared" ca="1" si="172"/>
        <v>27</v>
      </c>
      <c r="C268" s="23">
        <f t="shared" ca="1" si="172"/>
        <v>31</v>
      </c>
      <c r="D268" s="23">
        <f t="shared" ca="1" si="172"/>
        <v>340</v>
      </c>
      <c r="E268" s="18" t="s">
        <v>18</v>
      </c>
      <c r="F268" s="18">
        <f t="shared" si="110"/>
        <v>400</v>
      </c>
      <c r="G268" s="24">
        <f t="shared" ca="1" si="150"/>
        <v>10540</v>
      </c>
      <c r="H268" s="24">
        <f t="shared" ca="1" si="151"/>
        <v>10800</v>
      </c>
      <c r="I268" s="24">
        <f t="shared" ca="1" si="130"/>
        <v>-1060.0999999999999</v>
      </c>
      <c r="J268" s="24">
        <f t="shared" ca="1" si="131"/>
        <v>1460</v>
      </c>
      <c r="K268" s="17">
        <f t="shared" ca="1" si="128"/>
        <v>1</v>
      </c>
      <c r="L268" s="25">
        <f t="shared" ca="1" si="132"/>
        <v>3.6509127281820457</v>
      </c>
      <c r="M268" s="17">
        <f t="shared" ca="1" si="133"/>
        <v>0</v>
      </c>
      <c r="N268" s="17">
        <f t="shared" ca="1" si="134"/>
        <v>0</v>
      </c>
      <c r="O268" s="17">
        <f t="shared" ca="1" si="135"/>
        <v>0</v>
      </c>
    </row>
    <row r="269" spans="1:15" ht="15" customHeight="1" x14ac:dyDescent="0.25">
      <c r="A269" s="18">
        <f t="shared" ref="A269:D269" si="173">A169</f>
        <v>27</v>
      </c>
      <c r="B269" s="23">
        <f t="shared" ca="1" si="173"/>
        <v>23</v>
      </c>
      <c r="C269" s="23">
        <f t="shared" ca="1" si="173"/>
        <v>34</v>
      </c>
      <c r="D269" s="23">
        <f t="shared" ca="1" si="173"/>
        <v>266</v>
      </c>
      <c r="E269" s="18" t="s">
        <v>18</v>
      </c>
      <c r="F269" s="18">
        <f t="shared" si="110"/>
        <v>400</v>
      </c>
      <c r="G269" s="24">
        <f t="shared" ca="1" si="150"/>
        <v>9044</v>
      </c>
      <c r="H269" s="24">
        <f t="shared" ca="1" si="151"/>
        <v>9200</v>
      </c>
      <c r="I269" s="24">
        <f t="shared" ca="1" si="130"/>
        <v>-956.1</v>
      </c>
      <c r="J269" s="24">
        <f t="shared" ca="1" si="131"/>
        <v>2356</v>
      </c>
      <c r="K269" s="17">
        <f t="shared" ca="1" si="128"/>
        <v>1</v>
      </c>
      <c r="L269" s="25">
        <f t="shared" ca="1" si="132"/>
        <v>1.6829773555253946</v>
      </c>
      <c r="M269" s="17">
        <f t="shared" ca="1" si="133"/>
        <v>0</v>
      </c>
      <c r="N269" s="17">
        <f t="shared" ca="1" si="134"/>
        <v>0</v>
      </c>
      <c r="O269" s="17">
        <f t="shared" ca="1" si="135"/>
        <v>0</v>
      </c>
    </row>
    <row r="270" spans="1:15" ht="15" customHeight="1" x14ac:dyDescent="0.25">
      <c r="A270" s="18">
        <f t="shared" ref="A270:D270" si="174">A170</f>
        <v>28</v>
      </c>
      <c r="B270" s="23">
        <f t="shared" ca="1" si="174"/>
        <v>21</v>
      </c>
      <c r="C270" s="23">
        <f t="shared" ca="1" si="174"/>
        <v>40</v>
      </c>
      <c r="D270" s="23">
        <f t="shared" ca="1" si="174"/>
        <v>348</v>
      </c>
      <c r="E270" s="18" t="s">
        <v>18</v>
      </c>
      <c r="F270" s="18">
        <f t="shared" si="110"/>
        <v>400</v>
      </c>
      <c r="G270" s="24">
        <f t="shared" ca="1" si="150"/>
        <v>13920</v>
      </c>
      <c r="H270" s="24">
        <f t="shared" ca="1" si="151"/>
        <v>8400</v>
      </c>
      <c r="I270" s="24">
        <f t="shared" ca="1" si="130"/>
        <v>4719.8999999999996</v>
      </c>
      <c r="J270" s="24">
        <f t="shared" ca="1" si="131"/>
        <v>180</v>
      </c>
      <c r="K270" s="17">
        <f t="shared" ca="1" si="128"/>
        <v>0</v>
      </c>
      <c r="L270" s="25">
        <f t="shared" ca="1" si="132"/>
        <v>3.6735443580481239E-2</v>
      </c>
      <c r="M270" s="17">
        <f t="shared" ca="1" si="133"/>
        <v>0</v>
      </c>
      <c r="N270" s="17">
        <f t="shared" ca="1" si="134"/>
        <v>0</v>
      </c>
      <c r="O270" s="17">
        <f t="shared" ca="1" si="135"/>
        <v>0</v>
      </c>
    </row>
    <row r="271" spans="1:15" ht="15" customHeight="1" x14ac:dyDescent="0.25">
      <c r="A271" s="18">
        <f t="shared" ref="A271:D271" si="175">A171</f>
        <v>29</v>
      </c>
      <c r="B271" s="23">
        <f t="shared" ca="1" si="175"/>
        <v>28</v>
      </c>
      <c r="C271" s="23">
        <f t="shared" ca="1" si="175"/>
        <v>30</v>
      </c>
      <c r="D271" s="23">
        <f t="shared" ca="1" si="175"/>
        <v>343</v>
      </c>
      <c r="E271" s="18" t="s">
        <v>18</v>
      </c>
      <c r="F271" s="18">
        <f t="shared" si="110"/>
        <v>400</v>
      </c>
      <c r="G271" s="24">
        <f t="shared" ca="1" si="150"/>
        <v>10290</v>
      </c>
      <c r="H271" s="24">
        <f t="shared" ca="1" si="151"/>
        <v>11200</v>
      </c>
      <c r="I271" s="24">
        <f t="shared" ca="1" si="130"/>
        <v>-1710.1</v>
      </c>
      <c r="J271" s="24">
        <f t="shared" ca="1" si="131"/>
        <v>1510</v>
      </c>
      <c r="K271" s="17">
        <f t="shared" ca="1" si="128"/>
        <v>1</v>
      </c>
      <c r="L271" s="25">
        <f t="shared" ca="1" si="132"/>
        <v>7.5462268865567204</v>
      </c>
      <c r="M271" s="17">
        <f t="shared" ca="1" si="133"/>
        <v>0</v>
      </c>
      <c r="N271" s="17">
        <f t="shared" ca="1" si="134"/>
        <v>0</v>
      </c>
      <c r="O271" s="17">
        <f t="shared" ca="1" si="135"/>
        <v>0</v>
      </c>
    </row>
    <row r="272" spans="1:15" ht="15" customHeight="1" x14ac:dyDescent="0.25">
      <c r="A272" s="18">
        <f t="shared" ref="A272:D272" si="176">A172</f>
        <v>30</v>
      </c>
      <c r="B272" s="23">
        <f t="shared" ca="1" si="176"/>
        <v>21</v>
      </c>
      <c r="C272" s="23">
        <f t="shared" ca="1" si="176"/>
        <v>40</v>
      </c>
      <c r="D272" s="23">
        <f t="shared" ca="1" si="176"/>
        <v>311</v>
      </c>
      <c r="E272" s="18" t="s">
        <v>18</v>
      </c>
      <c r="F272" s="18">
        <f t="shared" si="110"/>
        <v>400</v>
      </c>
      <c r="G272" s="24">
        <f t="shared" ca="1" si="150"/>
        <v>12440</v>
      </c>
      <c r="H272" s="24">
        <f t="shared" ca="1" si="151"/>
        <v>8400</v>
      </c>
      <c r="I272" s="24">
        <f t="shared" ca="1" si="130"/>
        <v>3239.9</v>
      </c>
      <c r="J272" s="24">
        <f t="shared" ca="1" si="131"/>
        <v>1659.9999999999995</v>
      </c>
      <c r="K272" s="17">
        <f t="shared" ca="1" si="128"/>
        <v>1</v>
      </c>
      <c r="L272" s="25">
        <f t="shared" ca="1" si="132"/>
        <v>0.33878242413110465</v>
      </c>
      <c r="M272" s="17">
        <f t="shared" ca="1" si="133"/>
        <v>1</v>
      </c>
      <c r="N272" s="17">
        <f t="shared" ca="1" si="134"/>
        <v>0</v>
      </c>
      <c r="O272" s="17">
        <f t="shared" ca="1" si="135"/>
        <v>0</v>
      </c>
    </row>
    <row r="273" spans="1:15" ht="15" customHeight="1" x14ac:dyDescent="0.25">
      <c r="A273" s="18">
        <f t="shared" ref="A273:D273" si="177">A173</f>
        <v>31</v>
      </c>
      <c r="B273" s="23">
        <f t="shared" ca="1" si="177"/>
        <v>27</v>
      </c>
      <c r="C273" s="23">
        <f t="shared" ca="1" si="177"/>
        <v>33</v>
      </c>
      <c r="D273" s="23">
        <f t="shared" ca="1" si="177"/>
        <v>245</v>
      </c>
      <c r="E273" s="18" t="s">
        <v>18</v>
      </c>
      <c r="F273" s="18">
        <f t="shared" si="110"/>
        <v>400</v>
      </c>
      <c r="G273" s="24">
        <f t="shared" ca="1" si="150"/>
        <v>8085</v>
      </c>
      <c r="H273" s="24">
        <f t="shared" ca="1" si="151"/>
        <v>10800</v>
      </c>
      <c r="I273" s="24">
        <f t="shared" ca="1" si="130"/>
        <v>-3515.1</v>
      </c>
      <c r="J273" s="24">
        <f t="shared" ca="1" si="131"/>
        <v>3915</v>
      </c>
      <c r="K273" s="17">
        <f t="shared" ca="1" si="128"/>
        <v>1</v>
      </c>
      <c r="L273" s="25">
        <f t="shared" ca="1" si="132"/>
        <v>9.7899474868717178</v>
      </c>
      <c r="M273" s="17">
        <f t="shared" ca="1" si="133"/>
        <v>0</v>
      </c>
      <c r="N273" s="17">
        <f t="shared" ca="1" si="134"/>
        <v>0</v>
      </c>
      <c r="O273" s="17">
        <f t="shared" ca="1" si="135"/>
        <v>1</v>
      </c>
    </row>
    <row r="274" spans="1:15" ht="15" customHeight="1" x14ac:dyDescent="0.25">
      <c r="A274" s="18">
        <f t="shared" ref="A274:D274" si="178">A174</f>
        <v>32</v>
      </c>
      <c r="B274" s="23">
        <f t="shared" ca="1" si="178"/>
        <v>22</v>
      </c>
      <c r="C274" s="23">
        <f t="shared" ca="1" si="178"/>
        <v>36</v>
      </c>
      <c r="D274" s="23">
        <f t="shared" ca="1" si="178"/>
        <v>284</v>
      </c>
      <c r="E274" s="18" t="s">
        <v>18</v>
      </c>
      <c r="F274" s="18">
        <f t="shared" si="110"/>
        <v>400</v>
      </c>
      <c r="G274" s="24">
        <f t="shared" ca="1" si="150"/>
        <v>10224</v>
      </c>
      <c r="H274" s="24">
        <f t="shared" ca="1" si="151"/>
        <v>8800</v>
      </c>
      <c r="I274" s="24">
        <f t="shared" ca="1" si="130"/>
        <v>623.9</v>
      </c>
      <c r="J274" s="24">
        <f t="shared" ca="1" si="131"/>
        <v>2200</v>
      </c>
      <c r="K274" s="17">
        <f t="shared" ca="1" si="128"/>
        <v>1</v>
      </c>
      <c r="L274" s="25">
        <f t="shared" ca="1" si="132"/>
        <v>0.77906441446226848</v>
      </c>
      <c r="M274" s="17">
        <f t="shared" ca="1" si="133"/>
        <v>0</v>
      </c>
      <c r="N274" s="17">
        <f t="shared" ca="1" si="134"/>
        <v>0</v>
      </c>
      <c r="O274" s="17">
        <f t="shared" ca="1" si="135"/>
        <v>0</v>
      </c>
    </row>
    <row r="275" spans="1:15" ht="15" customHeight="1" x14ac:dyDescent="0.25">
      <c r="A275" s="18">
        <f t="shared" ref="A275:D275" si="179">A175</f>
        <v>33</v>
      </c>
      <c r="B275" s="23">
        <f t="shared" ca="1" si="179"/>
        <v>20</v>
      </c>
      <c r="C275" s="23">
        <f t="shared" ca="1" si="179"/>
        <v>34</v>
      </c>
      <c r="D275" s="23">
        <f t="shared" ca="1" si="179"/>
        <v>333</v>
      </c>
      <c r="E275" s="18" t="s">
        <v>18</v>
      </c>
      <c r="F275" s="18">
        <f t="shared" si="110"/>
        <v>400</v>
      </c>
      <c r="G275" s="24">
        <f t="shared" ca="1" si="150"/>
        <v>11322</v>
      </c>
      <c r="H275" s="24">
        <f t="shared" ca="1" si="151"/>
        <v>8000</v>
      </c>
      <c r="I275" s="24">
        <f t="shared" ca="1" si="130"/>
        <v>2521.9</v>
      </c>
      <c r="J275" s="24">
        <f t="shared" ca="1" si="131"/>
        <v>878</v>
      </c>
      <c r="K275" s="17">
        <f t="shared" ca="1" si="128"/>
        <v>0</v>
      </c>
      <c r="L275" s="25">
        <f t="shared" ca="1" si="132"/>
        <v>0.25824288949674989</v>
      </c>
      <c r="M275" s="17">
        <f t="shared" ca="1" si="133"/>
        <v>0</v>
      </c>
      <c r="N275" s="17">
        <f t="shared" ca="1" si="134"/>
        <v>0</v>
      </c>
      <c r="O275" s="17">
        <f t="shared" ca="1" si="135"/>
        <v>0</v>
      </c>
    </row>
    <row r="276" spans="1:15" ht="15" customHeight="1" x14ac:dyDescent="0.25">
      <c r="A276" s="18">
        <f t="shared" ref="A276:D276" si="180">A176</f>
        <v>34</v>
      </c>
      <c r="B276" s="23">
        <f t="shared" ca="1" si="180"/>
        <v>29</v>
      </c>
      <c r="C276" s="23">
        <f t="shared" ca="1" si="180"/>
        <v>33</v>
      </c>
      <c r="D276" s="23">
        <f t="shared" ca="1" si="180"/>
        <v>249</v>
      </c>
      <c r="E276" s="18" t="s">
        <v>18</v>
      </c>
      <c r="F276" s="18">
        <f t="shared" si="110"/>
        <v>400</v>
      </c>
      <c r="G276" s="24">
        <f t="shared" ca="1" si="150"/>
        <v>8217</v>
      </c>
      <c r="H276" s="24">
        <f t="shared" ca="1" si="151"/>
        <v>11600</v>
      </c>
      <c r="I276" s="24">
        <f t="shared" ca="1" si="130"/>
        <v>-4183.1000000000004</v>
      </c>
      <c r="J276" s="24">
        <f t="shared" ca="1" si="131"/>
        <v>4183</v>
      </c>
      <c r="K276" s="17">
        <f t="shared" ca="1" si="128"/>
        <v>1</v>
      </c>
      <c r="L276" s="25">
        <f t="shared" ca="1" si="132"/>
        <v>41829.99999999049</v>
      </c>
      <c r="M276" s="17">
        <f t="shared" ca="1" si="133"/>
        <v>0</v>
      </c>
      <c r="N276" s="17">
        <f t="shared" ca="1" si="134"/>
        <v>0</v>
      </c>
      <c r="O276" s="17">
        <f t="shared" ca="1" si="135"/>
        <v>1</v>
      </c>
    </row>
    <row r="277" spans="1:15" ht="15" customHeight="1" x14ac:dyDescent="0.25">
      <c r="A277" s="18">
        <f t="shared" ref="A277:D277" si="181">A177</f>
        <v>35</v>
      </c>
      <c r="B277" s="23">
        <f t="shared" ca="1" si="181"/>
        <v>25</v>
      </c>
      <c r="C277" s="23">
        <f t="shared" ca="1" si="181"/>
        <v>38</v>
      </c>
      <c r="D277" s="23">
        <f t="shared" ca="1" si="181"/>
        <v>233</v>
      </c>
      <c r="E277" s="18" t="s">
        <v>18</v>
      </c>
      <c r="F277" s="18">
        <f t="shared" si="110"/>
        <v>400</v>
      </c>
      <c r="G277" s="24">
        <f t="shared" ca="1" si="150"/>
        <v>8854</v>
      </c>
      <c r="H277" s="24">
        <f t="shared" ca="1" si="151"/>
        <v>10000</v>
      </c>
      <c r="I277" s="24">
        <f t="shared" ca="1" si="130"/>
        <v>-1946.1</v>
      </c>
      <c r="J277" s="24">
        <f t="shared" ca="1" si="131"/>
        <v>3746</v>
      </c>
      <c r="K277" s="17">
        <f t="shared" ca="1" si="128"/>
        <v>1</v>
      </c>
      <c r="L277" s="25">
        <f t="shared" ca="1" si="132"/>
        <v>2.0812267348186011</v>
      </c>
      <c r="M277" s="17">
        <f t="shared" ca="1" si="133"/>
        <v>0</v>
      </c>
      <c r="N277" s="17">
        <f t="shared" ca="1" si="134"/>
        <v>0</v>
      </c>
      <c r="O277" s="17">
        <f t="shared" ca="1" si="135"/>
        <v>1</v>
      </c>
    </row>
    <row r="278" spans="1:15" ht="15" customHeight="1" x14ac:dyDescent="0.25">
      <c r="A278" s="18">
        <f t="shared" ref="A278:D278" si="182">A178</f>
        <v>36</v>
      </c>
      <c r="B278" s="23">
        <f t="shared" ca="1" si="182"/>
        <v>24</v>
      </c>
      <c r="C278" s="23">
        <f t="shared" ca="1" si="182"/>
        <v>30</v>
      </c>
      <c r="D278" s="23">
        <f t="shared" ca="1" si="182"/>
        <v>277</v>
      </c>
      <c r="E278" s="18" t="s">
        <v>18</v>
      </c>
      <c r="F278" s="18">
        <f t="shared" si="110"/>
        <v>400</v>
      </c>
      <c r="G278" s="24">
        <f t="shared" ca="1" si="150"/>
        <v>8310</v>
      </c>
      <c r="H278" s="24">
        <f t="shared" ca="1" si="151"/>
        <v>9600</v>
      </c>
      <c r="I278" s="24">
        <f t="shared" ca="1" si="130"/>
        <v>-2090.1</v>
      </c>
      <c r="J278" s="24">
        <f t="shared" ca="1" si="131"/>
        <v>2490</v>
      </c>
      <c r="K278" s="17">
        <f t="shared" ca="1" si="128"/>
        <v>1</v>
      </c>
      <c r="L278" s="25">
        <f t="shared" ca="1" si="132"/>
        <v>6.2265566391597904</v>
      </c>
      <c r="M278" s="17">
        <f t="shared" ca="1" si="133"/>
        <v>0</v>
      </c>
      <c r="N278" s="17">
        <f t="shared" ca="1" si="134"/>
        <v>0</v>
      </c>
      <c r="O278" s="17">
        <f t="shared" ca="1" si="135"/>
        <v>0</v>
      </c>
    </row>
    <row r="279" spans="1:15" ht="15" customHeight="1" x14ac:dyDescent="0.25">
      <c r="A279" s="18">
        <f t="shared" ref="A279:D279" si="183">A179</f>
        <v>37</v>
      </c>
      <c r="B279" s="23">
        <f t="shared" ca="1" si="183"/>
        <v>26</v>
      </c>
      <c r="C279" s="23">
        <f t="shared" ca="1" si="183"/>
        <v>30</v>
      </c>
      <c r="D279" s="23">
        <f t="shared" ca="1" si="183"/>
        <v>200</v>
      </c>
      <c r="E279" s="18" t="s">
        <v>18</v>
      </c>
      <c r="F279" s="18">
        <f t="shared" si="110"/>
        <v>400</v>
      </c>
      <c r="G279" s="24">
        <f t="shared" ca="1" si="150"/>
        <v>6000</v>
      </c>
      <c r="H279" s="24">
        <f t="shared" ca="1" si="151"/>
        <v>10400</v>
      </c>
      <c r="I279" s="24">
        <f t="shared" ca="1" si="130"/>
        <v>-5200.1000000000004</v>
      </c>
      <c r="J279" s="24">
        <f t="shared" ca="1" si="131"/>
        <v>5200</v>
      </c>
      <c r="K279" s="17">
        <f t="shared" ca="1" si="128"/>
        <v>1</v>
      </c>
      <c r="L279" s="25">
        <f t="shared" ca="1" si="132"/>
        <v>51999.999999988177</v>
      </c>
      <c r="M279" s="17">
        <f t="shared" ca="1" si="133"/>
        <v>0</v>
      </c>
      <c r="N279" s="17">
        <f t="shared" ca="1" si="134"/>
        <v>0</v>
      </c>
      <c r="O279" s="17">
        <f t="shared" ca="1" si="135"/>
        <v>1</v>
      </c>
    </row>
    <row r="280" spans="1:15" ht="15" customHeight="1" x14ac:dyDescent="0.25">
      <c r="A280" s="18">
        <f t="shared" ref="A280:D280" si="184">A180</f>
        <v>38</v>
      </c>
      <c r="B280" s="23">
        <f t="shared" ca="1" si="184"/>
        <v>29</v>
      </c>
      <c r="C280" s="23">
        <f t="shared" ca="1" si="184"/>
        <v>36</v>
      </c>
      <c r="D280" s="23">
        <f t="shared" ca="1" si="184"/>
        <v>289</v>
      </c>
      <c r="E280" s="18" t="s">
        <v>18</v>
      </c>
      <c r="F280" s="18">
        <f t="shared" si="110"/>
        <v>400</v>
      </c>
      <c r="G280" s="24">
        <f t="shared" ca="1" si="150"/>
        <v>10404</v>
      </c>
      <c r="H280" s="24">
        <f t="shared" ca="1" si="151"/>
        <v>11600</v>
      </c>
      <c r="I280" s="24">
        <f t="shared" ca="1" si="130"/>
        <v>-1996.1</v>
      </c>
      <c r="J280" s="24">
        <f t="shared" ca="1" si="131"/>
        <v>2900</v>
      </c>
      <c r="K280" s="17">
        <f t="shared" ca="1" si="128"/>
        <v>1</v>
      </c>
      <c r="L280" s="25">
        <f t="shared" ca="1" si="132"/>
        <v>3.2083195043699524</v>
      </c>
      <c r="M280" s="17">
        <f t="shared" ca="1" si="133"/>
        <v>0</v>
      </c>
      <c r="N280" s="17">
        <f t="shared" ca="1" si="134"/>
        <v>0</v>
      </c>
      <c r="O280" s="17">
        <f t="shared" ca="1" si="135"/>
        <v>0</v>
      </c>
    </row>
    <row r="281" spans="1:15" ht="15" customHeight="1" x14ac:dyDescent="0.25">
      <c r="A281" s="18">
        <f t="shared" ref="A281:D281" si="185">A181</f>
        <v>39</v>
      </c>
      <c r="B281" s="23">
        <f t="shared" ca="1" si="185"/>
        <v>30</v>
      </c>
      <c r="C281" s="23">
        <f t="shared" ca="1" si="185"/>
        <v>40</v>
      </c>
      <c r="D281" s="23">
        <f t="shared" ca="1" si="185"/>
        <v>357</v>
      </c>
      <c r="E281" s="18" t="s">
        <v>18</v>
      </c>
      <c r="F281" s="18">
        <f t="shared" si="110"/>
        <v>400</v>
      </c>
      <c r="G281" s="24">
        <f t="shared" ca="1" si="150"/>
        <v>14280</v>
      </c>
      <c r="H281" s="24">
        <f t="shared" ca="1" si="151"/>
        <v>12000</v>
      </c>
      <c r="I281" s="24">
        <f t="shared" ca="1" si="130"/>
        <v>1479.9</v>
      </c>
      <c r="J281" s="24">
        <f t="shared" ca="1" si="131"/>
        <v>720</v>
      </c>
      <c r="K281" s="17">
        <f t="shared" ca="1" si="128"/>
        <v>0</v>
      </c>
      <c r="L281" s="25">
        <f t="shared" ca="1" si="132"/>
        <v>0.32728760398199919</v>
      </c>
      <c r="M281" s="17">
        <f t="shared" ca="1" si="133"/>
        <v>0</v>
      </c>
      <c r="N281" s="17">
        <f t="shared" ca="1" si="134"/>
        <v>0</v>
      </c>
      <c r="O281" s="17">
        <f t="shared" ca="1" si="135"/>
        <v>0</v>
      </c>
    </row>
    <row r="282" spans="1:15" ht="15" customHeight="1" x14ac:dyDescent="0.25">
      <c r="A282" s="18">
        <f t="shared" ref="A282:D282" si="186">A182</f>
        <v>40</v>
      </c>
      <c r="B282" s="23">
        <f t="shared" ca="1" si="186"/>
        <v>20</v>
      </c>
      <c r="C282" s="23">
        <f t="shared" ca="1" si="186"/>
        <v>39</v>
      </c>
      <c r="D282" s="23">
        <f t="shared" ca="1" si="186"/>
        <v>371</v>
      </c>
      <c r="E282" s="18" t="s">
        <v>18</v>
      </c>
      <c r="F282" s="18">
        <f t="shared" ref="F282:F342" si="187">VLOOKUP(E282,$E$3:$F$5,2,FALSE)</f>
        <v>400</v>
      </c>
      <c r="G282" s="24">
        <f t="shared" ca="1" si="150"/>
        <v>14469</v>
      </c>
      <c r="H282" s="24">
        <f t="shared" ca="1" si="151"/>
        <v>8000</v>
      </c>
      <c r="I282" s="24">
        <f t="shared" ca="1" si="130"/>
        <v>5668.9</v>
      </c>
      <c r="J282" s="24">
        <f t="shared" ca="1" si="131"/>
        <v>0</v>
      </c>
      <c r="K282" s="17">
        <f t="shared" ca="1" si="128"/>
        <v>0</v>
      </c>
      <c r="L282" s="25">
        <f t="shared" ca="1" si="132"/>
        <v>0</v>
      </c>
      <c r="M282" s="17">
        <f t="shared" ca="1" si="133"/>
        <v>1</v>
      </c>
      <c r="N282" s="17">
        <f t="shared" ca="1" si="134"/>
        <v>1</v>
      </c>
      <c r="O282" s="17">
        <f t="shared" ca="1" si="135"/>
        <v>0</v>
      </c>
    </row>
    <row r="283" spans="1:15" ht="15" customHeight="1" x14ac:dyDescent="0.25">
      <c r="A283" s="18">
        <f t="shared" ref="A283:D283" si="188">A183</f>
        <v>41</v>
      </c>
      <c r="B283" s="23">
        <f t="shared" ca="1" si="188"/>
        <v>29</v>
      </c>
      <c r="C283" s="23">
        <f t="shared" ca="1" si="188"/>
        <v>37</v>
      </c>
      <c r="D283" s="23">
        <f t="shared" ca="1" si="188"/>
        <v>317</v>
      </c>
      <c r="E283" s="18" t="s">
        <v>18</v>
      </c>
      <c r="F283" s="18">
        <f t="shared" si="187"/>
        <v>400</v>
      </c>
      <c r="G283" s="24">
        <f t="shared" ca="1" si="150"/>
        <v>11729</v>
      </c>
      <c r="H283" s="24">
        <f t="shared" ca="1" si="151"/>
        <v>11600</v>
      </c>
      <c r="I283" s="24">
        <f t="shared" ca="1" si="130"/>
        <v>-671.1</v>
      </c>
      <c r="J283" s="24">
        <f t="shared" ca="1" si="131"/>
        <v>2271</v>
      </c>
      <c r="K283" s="17">
        <f t="shared" ca="1" si="128"/>
        <v>1</v>
      </c>
      <c r="L283" s="25">
        <f t="shared" ca="1" si="132"/>
        <v>1.4194637164822801</v>
      </c>
      <c r="M283" s="17">
        <f t="shared" ca="1" si="133"/>
        <v>0</v>
      </c>
      <c r="N283" s="17">
        <f t="shared" ca="1" si="134"/>
        <v>0</v>
      </c>
      <c r="O283" s="17">
        <f t="shared" ca="1" si="135"/>
        <v>0</v>
      </c>
    </row>
    <row r="284" spans="1:15" ht="15" customHeight="1" x14ac:dyDescent="0.25">
      <c r="A284" s="18">
        <f t="shared" ref="A284:D284" si="189">A184</f>
        <v>42</v>
      </c>
      <c r="B284" s="23">
        <f t="shared" ca="1" si="189"/>
        <v>27</v>
      </c>
      <c r="C284" s="23">
        <f t="shared" ca="1" si="189"/>
        <v>40</v>
      </c>
      <c r="D284" s="23">
        <f t="shared" ca="1" si="189"/>
        <v>249</v>
      </c>
      <c r="E284" s="18" t="s">
        <v>18</v>
      </c>
      <c r="F284" s="18">
        <f t="shared" si="187"/>
        <v>400</v>
      </c>
      <c r="G284" s="24">
        <f t="shared" ca="1" si="150"/>
        <v>9960</v>
      </c>
      <c r="H284" s="24">
        <f t="shared" ca="1" si="151"/>
        <v>10800</v>
      </c>
      <c r="I284" s="24">
        <f t="shared" ca="1" si="130"/>
        <v>-1640.1</v>
      </c>
      <c r="J284" s="24">
        <f t="shared" ca="1" si="131"/>
        <v>3440</v>
      </c>
      <c r="K284" s="17">
        <f t="shared" ca="1" si="128"/>
        <v>1</v>
      </c>
      <c r="L284" s="25">
        <f t="shared" ca="1" si="132"/>
        <v>1.911217289849436</v>
      </c>
      <c r="M284" s="17">
        <f t="shared" ca="1" si="133"/>
        <v>0</v>
      </c>
      <c r="N284" s="17">
        <f t="shared" ca="1" si="134"/>
        <v>0</v>
      </c>
      <c r="O284" s="17">
        <f t="shared" ca="1" si="135"/>
        <v>1</v>
      </c>
    </row>
    <row r="285" spans="1:15" ht="15" customHeight="1" x14ac:dyDescent="0.25">
      <c r="A285" s="18">
        <f t="shared" ref="A285:D285" si="190">A185</f>
        <v>43</v>
      </c>
      <c r="B285" s="23">
        <f t="shared" ca="1" si="190"/>
        <v>21</v>
      </c>
      <c r="C285" s="23">
        <f t="shared" ca="1" si="190"/>
        <v>38</v>
      </c>
      <c r="D285" s="23">
        <f t="shared" ca="1" si="190"/>
        <v>392</v>
      </c>
      <c r="E285" s="18" t="s">
        <v>18</v>
      </c>
      <c r="F285" s="18">
        <f t="shared" si="187"/>
        <v>400</v>
      </c>
      <c r="G285" s="24">
        <f t="shared" ca="1" si="150"/>
        <v>14896</v>
      </c>
      <c r="H285" s="24">
        <f t="shared" ca="1" si="151"/>
        <v>8400</v>
      </c>
      <c r="I285" s="24">
        <f t="shared" ca="1" si="130"/>
        <v>5695.9</v>
      </c>
      <c r="J285" s="24">
        <f t="shared" ca="1" si="131"/>
        <v>0</v>
      </c>
      <c r="K285" s="17">
        <f t="shared" ca="1" si="128"/>
        <v>0</v>
      </c>
      <c r="L285" s="25">
        <f t="shared" ca="1" si="132"/>
        <v>0</v>
      </c>
      <c r="M285" s="17">
        <f t="shared" ca="1" si="133"/>
        <v>1</v>
      </c>
      <c r="N285" s="17">
        <f t="shared" ca="1" si="134"/>
        <v>1</v>
      </c>
      <c r="O285" s="17">
        <f t="shared" ca="1" si="135"/>
        <v>0</v>
      </c>
    </row>
    <row r="286" spans="1:15" ht="15" customHeight="1" x14ac:dyDescent="0.25">
      <c r="A286" s="18">
        <f t="shared" ref="A286:D286" si="191">A186</f>
        <v>44</v>
      </c>
      <c r="B286" s="23">
        <f t="shared" ca="1" si="191"/>
        <v>22</v>
      </c>
      <c r="C286" s="23">
        <f t="shared" ca="1" si="191"/>
        <v>35</v>
      </c>
      <c r="D286" s="23">
        <f t="shared" ca="1" si="191"/>
        <v>306</v>
      </c>
      <c r="E286" s="18" t="s">
        <v>18</v>
      </c>
      <c r="F286" s="18">
        <f t="shared" si="187"/>
        <v>400</v>
      </c>
      <c r="G286" s="24">
        <f t="shared" ca="1" si="150"/>
        <v>10710</v>
      </c>
      <c r="H286" s="24">
        <f t="shared" ca="1" si="151"/>
        <v>8800</v>
      </c>
      <c r="I286" s="24">
        <f t="shared" ca="1" si="130"/>
        <v>1109.9000000000001</v>
      </c>
      <c r="J286" s="24">
        <f t="shared" ca="1" si="131"/>
        <v>1990</v>
      </c>
      <c r="K286" s="17">
        <f t="shared" ca="1" si="128"/>
        <v>1</v>
      </c>
      <c r="L286" s="25">
        <f t="shared" ca="1" si="132"/>
        <v>0.64195619213523014</v>
      </c>
      <c r="M286" s="17">
        <f t="shared" ca="1" si="133"/>
        <v>0</v>
      </c>
      <c r="N286" s="17">
        <f t="shared" ca="1" si="134"/>
        <v>0</v>
      </c>
      <c r="O286" s="17">
        <f t="shared" ca="1" si="135"/>
        <v>0</v>
      </c>
    </row>
    <row r="287" spans="1:15" ht="15" customHeight="1" x14ac:dyDescent="0.25">
      <c r="A287" s="18">
        <f t="shared" ref="A287:D287" si="192">A187</f>
        <v>45</v>
      </c>
      <c r="B287" s="23">
        <f t="shared" ca="1" si="192"/>
        <v>29</v>
      </c>
      <c r="C287" s="23">
        <f t="shared" ca="1" si="192"/>
        <v>32</v>
      </c>
      <c r="D287" s="23">
        <f t="shared" ca="1" si="192"/>
        <v>315</v>
      </c>
      <c r="E287" s="18" t="s">
        <v>18</v>
      </c>
      <c r="F287" s="18">
        <f t="shared" si="187"/>
        <v>400</v>
      </c>
      <c r="G287" s="24">
        <f t="shared" ca="1" si="150"/>
        <v>10080</v>
      </c>
      <c r="H287" s="24">
        <f t="shared" ca="1" si="151"/>
        <v>11600</v>
      </c>
      <c r="I287" s="24">
        <f t="shared" ca="1" si="130"/>
        <v>-2320.1</v>
      </c>
      <c r="J287" s="24">
        <f t="shared" ca="1" si="131"/>
        <v>2420</v>
      </c>
      <c r="K287" s="17">
        <f t="shared" ca="1" si="128"/>
        <v>1</v>
      </c>
      <c r="L287" s="25">
        <f t="shared" ca="1" si="132"/>
        <v>24.22422422422423</v>
      </c>
      <c r="M287" s="17">
        <f t="shared" ca="1" si="133"/>
        <v>0</v>
      </c>
      <c r="N287" s="17">
        <f t="shared" ca="1" si="134"/>
        <v>0</v>
      </c>
      <c r="O287" s="17">
        <f t="shared" ca="1" si="135"/>
        <v>0</v>
      </c>
    </row>
    <row r="288" spans="1:15" ht="15" customHeight="1" x14ac:dyDescent="0.25">
      <c r="A288" s="18">
        <f t="shared" ref="A288:D288" si="193">A188</f>
        <v>46</v>
      </c>
      <c r="B288" s="23">
        <f t="shared" ca="1" si="193"/>
        <v>27</v>
      </c>
      <c r="C288" s="23">
        <f t="shared" ca="1" si="193"/>
        <v>39</v>
      </c>
      <c r="D288" s="23">
        <f t="shared" ca="1" si="193"/>
        <v>289</v>
      </c>
      <c r="E288" s="18" t="s">
        <v>18</v>
      </c>
      <c r="F288" s="18">
        <f t="shared" si="187"/>
        <v>400</v>
      </c>
      <c r="G288" s="24">
        <f t="shared" ca="1" si="150"/>
        <v>11271</v>
      </c>
      <c r="H288" s="24">
        <f t="shared" ca="1" si="151"/>
        <v>10800</v>
      </c>
      <c r="I288" s="24">
        <f t="shared" ca="1" si="130"/>
        <v>-329.1</v>
      </c>
      <c r="J288" s="24">
        <f t="shared" ca="1" si="131"/>
        <v>2700</v>
      </c>
      <c r="K288" s="17">
        <f t="shared" ca="1" si="128"/>
        <v>1</v>
      </c>
      <c r="L288" s="25">
        <f t="shared" ca="1" si="132"/>
        <v>1.1388080475768696</v>
      </c>
      <c r="M288" s="17">
        <f t="shared" ca="1" si="133"/>
        <v>0</v>
      </c>
      <c r="N288" s="17">
        <f t="shared" ca="1" si="134"/>
        <v>0</v>
      </c>
      <c r="O288" s="17">
        <f t="shared" ca="1" si="135"/>
        <v>0</v>
      </c>
    </row>
    <row r="289" spans="1:15" ht="15" customHeight="1" x14ac:dyDescent="0.25">
      <c r="A289" s="18">
        <f t="shared" ref="A289:D289" si="194">A189</f>
        <v>47</v>
      </c>
      <c r="B289" s="23">
        <f t="shared" ca="1" si="194"/>
        <v>20</v>
      </c>
      <c r="C289" s="23">
        <f t="shared" ca="1" si="194"/>
        <v>40</v>
      </c>
      <c r="D289" s="23">
        <f t="shared" ca="1" si="194"/>
        <v>250</v>
      </c>
      <c r="E289" s="18" t="s">
        <v>18</v>
      </c>
      <c r="F289" s="18">
        <f t="shared" si="187"/>
        <v>400</v>
      </c>
      <c r="G289" s="24">
        <f t="shared" ca="1" si="150"/>
        <v>10000</v>
      </c>
      <c r="H289" s="24">
        <f t="shared" ca="1" si="151"/>
        <v>8000</v>
      </c>
      <c r="I289" s="24">
        <f t="shared" ca="1" si="130"/>
        <v>1199.9000000000001</v>
      </c>
      <c r="J289" s="24">
        <f t="shared" ca="1" si="131"/>
        <v>2000</v>
      </c>
      <c r="K289" s="17">
        <f t="shared" ca="1" si="128"/>
        <v>1</v>
      </c>
      <c r="L289" s="25">
        <f t="shared" ca="1" si="132"/>
        <v>0.62501953186037063</v>
      </c>
      <c r="M289" s="17">
        <f t="shared" ca="1" si="133"/>
        <v>0</v>
      </c>
      <c r="N289" s="17">
        <f t="shared" ca="1" si="134"/>
        <v>0</v>
      </c>
      <c r="O289" s="17">
        <f t="shared" ca="1" si="135"/>
        <v>1</v>
      </c>
    </row>
    <row r="290" spans="1:15" ht="15" customHeight="1" x14ac:dyDescent="0.25">
      <c r="A290" s="18">
        <f t="shared" ref="A290:D290" si="195">A190</f>
        <v>48</v>
      </c>
      <c r="B290" s="23">
        <f t="shared" ca="1" si="195"/>
        <v>28</v>
      </c>
      <c r="C290" s="23">
        <f t="shared" ca="1" si="195"/>
        <v>38</v>
      </c>
      <c r="D290" s="23">
        <f t="shared" ca="1" si="195"/>
        <v>231</v>
      </c>
      <c r="E290" s="18" t="s">
        <v>18</v>
      </c>
      <c r="F290" s="18">
        <f t="shared" si="187"/>
        <v>400</v>
      </c>
      <c r="G290" s="24">
        <f t="shared" ca="1" si="150"/>
        <v>8778</v>
      </c>
      <c r="H290" s="24">
        <f t="shared" ca="1" si="151"/>
        <v>11200</v>
      </c>
      <c r="I290" s="24">
        <f t="shared" ca="1" si="130"/>
        <v>-3222.1</v>
      </c>
      <c r="J290" s="24">
        <f t="shared" ca="1" si="131"/>
        <v>4422</v>
      </c>
      <c r="K290" s="17">
        <f t="shared" ca="1" si="128"/>
        <v>1</v>
      </c>
      <c r="L290" s="25">
        <f t="shared" ca="1" si="132"/>
        <v>3.6853071089257434</v>
      </c>
      <c r="M290" s="17">
        <f t="shared" ca="1" si="133"/>
        <v>0</v>
      </c>
      <c r="N290" s="17">
        <f t="shared" ca="1" si="134"/>
        <v>0</v>
      </c>
      <c r="O290" s="17">
        <f t="shared" ca="1" si="135"/>
        <v>1</v>
      </c>
    </row>
    <row r="291" spans="1:15" ht="15" customHeight="1" x14ac:dyDescent="0.25">
      <c r="A291" s="18">
        <f t="shared" ref="A291:D291" si="196">A191</f>
        <v>49</v>
      </c>
      <c r="B291" s="23">
        <f t="shared" ca="1" si="196"/>
        <v>28</v>
      </c>
      <c r="C291" s="23">
        <f t="shared" ca="1" si="196"/>
        <v>33</v>
      </c>
      <c r="D291" s="23">
        <f t="shared" ca="1" si="196"/>
        <v>362</v>
      </c>
      <c r="E291" s="18" t="s">
        <v>18</v>
      </c>
      <c r="F291" s="18">
        <f t="shared" si="187"/>
        <v>400</v>
      </c>
      <c r="G291" s="24">
        <f t="shared" ca="1" si="150"/>
        <v>11946</v>
      </c>
      <c r="H291" s="24">
        <f t="shared" ca="1" si="151"/>
        <v>11200</v>
      </c>
      <c r="I291" s="24">
        <f t="shared" ca="1" si="130"/>
        <v>-54.100000000000023</v>
      </c>
      <c r="J291" s="24">
        <f t="shared" ca="1" si="131"/>
        <v>754</v>
      </c>
      <c r="K291" s="17">
        <f t="shared" ca="1" si="128"/>
        <v>0</v>
      </c>
      <c r="L291" s="25">
        <f t="shared" ca="1" si="132"/>
        <v>1.0772967566795257</v>
      </c>
      <c r="M291" s="17">
        <f t="shared" ca="1" si="133"/>
        <v>0</v>
      </c>
      <c r="N291" s="17">
        <f t="shared" ca="1" si="134"/>
        <v>0</v>
      </c>
      <c r="O291" s="17">
        <f t="shared" ca="1" si="135"/>
        <v>0</v>
      </c>
    </row>
    <row r="292" spans="1:15" ht="15" customHeight="1" x14ac:dyDescent="0.25">
      <c r="A292" s="18">
        <f t="shared" ref="A292:D292" si="197">A192</f>
        <v>50</v>
      </c>
      <c r="B292" s="23">
        <f t="shared" ca="1" si="197"/>
        <v>20</v>
      </c>
      <c r="C292" s="23">
        <f t="shared" ca="1" si="197"/>
        <v>33</v>
      </c>
      <c r="D292" s="23">
        <f t="shared" ca="1" si="197"/>
        <v>318</v>
      </c>
      <c r="E292" s="18" t="s">
        <v>18</v>
      </c>
      <c r="F292" s="18">
        <f t="shared" si="187"/>
        <v>400</v>
      </c>
      <c r="G292" s="24">
        <f t="shared" ca="1" si="150"/>
        <v>10494</v>
      </c>
      <c r="H292" s="24">
        <f t="shared" ca="1" si="151"/>
        <v>8000</v>
      </c>
      <c r="I292" s="24">
        <f t="shared" ca="1" si="130"/>
        <v>1693.9</v>
      </c>
      <c r="J292" s="24">
        <f t="shared" ca="1" si="131"/>
        <v>1406</v>
      </c>
      <c r="K292" s="17">
        <f t="shared" ca="1" si="128"/>
        <v>1</v>
      </c>
      <c r="L292" s="25">
        <f t="shared" ca="1" si="132"/>
        <v>0.45356301816187616</v>
      </c>
      <c r="M292" s="17">
        <f t="shared" ca="1" si="133"/>
        <v>0</v>
      </c>
      <c r="N292" s="17">
        <f t="shared" ca="1" si="134"/>
        <v>0</v>
      </c>
      <c r="O292" s="17">
        <f t="shared" ca="1" si="135"/>
        <v>0</v>
      </c>
    </row>
    <row r="293" spans="1:15" ht="15" customHeight="1" x14ac:dyDescent="0.25">
      <c r="A293" s="18">
        <f t="shared" ref="A293:D293" si="198">A193</f>
        <v>51</v>
      </c>
      <c r="B293" s="23">
        <f t="shared" ca="1" si="198"/>
        <v>26</v>
      </c>
      <c r="C293" s="23">
        <f t="shared" ca="1" si="198"/>
        <v>33</v>
      </c>
      <c r="D293" s="23">
        <f t="shared" ca="1" si="198"/>
        <v>354</v>
      </c>
      <c r="E293" s="18" t="s">
        <v>18</v>
      </c>
      <c r="F293" s="18">
        <f t="shared" si="187"/>
        <v>400</v>
      </c>
      <c r="G293" s="24">
        <f t="shared" ca="1" si="150"/>
        <v>11682</v>
      </c>
      <c r="H293" s="24">
        <f t="shared" ca="1" si="151"/>
        <v>10400</v>
      </c>
      <c r="I293" s="24">
        <f t="shared" ca="1" si="130"/>
        <v>481.9</v>
      </c>
      <c r="J293" s="24">
        <f t="shared" ca="1" si="131"/>
        <v>818.00000000000011</v>
      </c>
      <c r="K293" s="17">
        <f t="shared" ca="1" si="128"/>
        <v>0</v>
      </c>
      <c r="L293" s="25">
        <f t="shared" ca="1" si="132"/>
        <v>0.62927917532117861</v>
      </c>
      <c r="M293" s="17">
        <f t="shared" ca="1" si="133"/>
        <v>0</v>
      </c>
      <c r="N293" s="17">
        <f t="shared" ca="1" si="134"/>
        <v>0</v>
      </c>
      <c r="O293" s="17">
        <f t="shared" ca="1" si="135"/>
        <v>0</v>
      </c>
    </row>
    <row r="294" spans="1:15" ht="15" customHeight="1" x14ac:dyDescent="0.25">
      <c r="A294" s="18">
        <f t="shared" ref="A294:D294" si="199">A194</f>
        <v>52</v>
      </c>
      <c r="B294" s="23">
        <f t="shared" ca="1" si="199"/>
        <v>21</v>
      </c>
      <c r="C294" s="23">
        <f t="shared" ca="1" si="199"/>
        <v>38</v>
      </c>
      <c r="D294" s="23">
        <f t="shared" ca="1" si="199"/>
        <v>243</v>
      </c>
      <c r="E294" s="18" t="s">
        <v>18</v>
      </c>
      <c r="F294" s="18">
        <f t="shared" si="187"/>
        <v>400</v>
      </c>
      <c r="G294" s="24">
        <f t="shared" ca="1" si="150"/>
        <v>9234</v>
      </c>
      <c r="H294" s="24">
        <f t="shared" ca="1" si="151"/>
        <v>8400</v>
      </c>
      <c r="I294" s="24">
        <f t="shared" ca="1" si="130"/>
        <v>33.899999999999977</v>
      </c>
      <c r="J294" s="24">
        <f t="shared" ca="1" si="131"/>
        <v>2566</v>
      </c>
      <c r="K294" s="17">
        <f t="shared" ca="1" si="128"/>
        <v>1</v>
      </c>
      <c r="L294" s="25">
        <f t="shared" ca="1" si="132"/>
        <v>0.98696103696296011</v>
      </c>
      <c r="M294" s="17">
        <f t="shared" ca="1" si="133"/>
        <v>1</v>
      </c>
      <c r="N294" s="17">
        <f t="shared" ca="1" si="134"/>
        <v>0</v>
      </c>
      <c r="O294" s="17">
        <f t="shared" ca="1" si="135"/>
        <v>1</v>
      </c>
    </row>
    <row r="295" spans="1:15" ht="15" customHeight="1" x14ac:dyDescent="0.25">
      <c r="A295" s="18">
        <f t="shared" ref="A295:D295" si="200">A195</f>
        <v>53</v>
      </c>
      <c r="B295" s="23">
        <f t="shared" ca="1" si="200"/>
        <v>30</v>
      </c>
      <c r="C295" s="23">
        <f t="shared" ca="1" si="200"/>
        <v>32</v>
      </c>
      <c r="D295" s="23">
        <f t="shared" ca="1" si="200"/>
        <v>385</v>
      </c>
      <c r="E295" s="18" t="s">
        <v>18</v>
      </c>
      <c r="F295" s="18">
        <f t="shared" si="187"/>
        <v>400</v>
      </c>
      <c r="G295" s="24">
        <f t="shared" ca="1" si="150"/>
        <v>12320</v>
      </c>
      <c r="H295" s="24">
        <f t="shared" ca="1" si="151"/>
        <v>12000</v>
      </c>
      <c r="I295" s="24">
        <f t="shared" ca="1" si="130"/>
        <v>-480.1</v>
      </c>
      <c r="J295" s="24">
        <f t="shared" ca="1" si="131"/>
        <v>280</v>
      </c>
      <c r="K295" s="17">
        <f t="shared" ca="1" si="128"/>
        <v>0</v>
      </c>
      <c r="L295" s="25">
        <f t="shared" ca="1" si="132"/>
        <v>1.3993003498250873</v>
      </c>
      <c r="M295" s="17">
        <f t="shared" ca="1" si="133"/>
        <v>0</v>
      </c>
      <c r="N295" s="17">
        <f t="shared" ca="1" si="134"/>
        <v>0</v>
      </c>
      <c r="O295" s="17">
        <f t="shared" ca="1" si="135"/>
        <v>0</v>
      </c>
    </row>
    <row r="296" spans="1:15" ht="15" customHeight="1" x14ac:dyDescent="0.25">
      <c r="A296" s="18">
        <f t="shared" ref="A296:D296" si="201">A196</f>
        <v>54</v>
      </c>
      <c r="B296" s="23">
        <f t="shared" ca="1" si="201"/>
        <v>23</v>
      </c>
      <c r="C296" s="23">
        <f t="shared" ca="1" si="201"/>
        <v>34</v>
      </c>
      <c r="D296" s="23">
        <f t="shared" ca="1" si="201"/>
        <v>256</v>
      </c>
      <c r="E296" s="18" t="s">
        <v>18</v>
      </c>
      <c r="F296" s="18">
        <f t="shared" si="187"/>
        <v>400</v>
      </c>
      <c r="G296" s="24">
        <f t="shared" ca="1" si="150"/>
        <v>8704</v>
      </c>
      <c r="H296" s="24">
        <f t="shared" ca="1" si="151"/>
        <v>9200</v>
      </c>
      <c r="I296" s="24">
        <f t="shared" ca="1" si="130"/>
        <v>-1296.0999999999999</v>
      </c>
      <c r="J296" s="24">
        <f t="shared" ca="1" si="131"/>
        <v>2696</v>
      </c>
      <c r="K296" s="17">
        <f t="shared" ca="1" si="128"/>
        <v>1</v>
      </c>
      <c r="L296" s="25">
        <f t="shared" ca="1" si="132"/>
        <v>1.9258518465604684</v>
      </c>
      <c r="M296" s="17">
        <f t="shared" ca="1" si="133"/>
        <v>0</v>
      </c>
      <c r="N296" s="17">
        <f t="shared" ca="1" si="134"/>
        <v>0</v>
      </c>
      <c r="O296" s="17">
        <f t="shared" ca="1" si="135"/>
        <v>0</v>
      </c>
    </row>
    <row r="297" spans="1:15" ht="15" customHeight="1" x14ac:dyDescent="0.25">
      <c r="A297" s="18">
        <f t="shared" ref="A297:D297" si="202">A197</f>
        <v>55</v>
      </c>
      <c r="B297" s="23">
        <f t="shared" ca="1" si="202"/>
        <v>20</v>
      </c>
      <c r="C297" s="23">
        <f t="shared" ca="1" si="202"/>
        <v>30</v>
      </c>
      <c r="D297" s="23">
        <f t="shared" ca="1" si="202"/>
        <v>251</v>
      </c>
      <c r="E297" s="18" t="s">
        <v>18</v>
      </c>
      <c r="F297" s="18">
        <f t="shared" si="187"/>
        <v>400</v>
      </c>
      <c r="G297" s="24">
        <f t="shared" ca="1" si="150"/>
        <v>7530</v>
      </c>
      <c r="H297" s="24">
        <f t="shared" ca="1" si="151"/>
        <v>8000</v>
      </c>
      <c r="I297" s="24">
        <f t="shared" ca="1" si="130"/>
        <v>-1270.0999999999999</v>
      </c>
      <c r="J297" s="24">
        <f t="shared" ca="1" si="131"/>
        <v>2470</v>
      </c>
      <c r="K297" s="17">
        <f t="shared" ca="1" si="128"/>
        <v>1</v>
      </c>
      <c r="L297" s="25">
        <f t="shared" ca="1" si="132"/>
        <v>2.0585048754062836</v>
      </c>
      <c r="M297" s="17">
        <f t="shared" ca="1" si="133"/>
        <v>0</v>
      </c>
      <c r="N297" s="17">
        <f t="shared" ca="1" si="134"/>
        <v>0</v>
      </c>
      <c r="O297" s="17">
        <f t="shared" ca="1" si="135"/>
        <v>0</v>
      </c>
    </row>
    <row r="298" spans="1:15" ht="15" customHeight="1" x14ac:dyDescent="0.25">
      <c r="A298" s="18">
        <f t="shared" ref="A298:D298" si="203">A198</f>
        <v>56</v>
      </c>
      <c r="B298" s="23">
        <f t="shared" ca="1" si="203"/>
        <v>23</v>
      </c>
      <c r="C298" s="23">
        <f t="shared" ca="1" si="203"/>
        <v>34</v>
      </c>
      <c r="D298" s="23">
        <f t="shared" ca="1" si="203"/>
        <v>270</v>
      </c>
      <c r="E298" s="18" t="s">
        <v>18</v>
      </c>
      <c r="F298" s="18">
        <f t="shared" si="187"/>
        <v>400</v>
      </c>
      <c r="G298" s="24">
        <f t="shared" ca="1" si="150"/>
        <v>9180</v>
      </c>
      <c r="H298" s="24">
        <f t="shared" ca="1" si="151"/>
        <v>9200</v>
      </c>
      <c r="I298" s="24">
        <f t="shared" ca="1" si="130"/>
        <v>-820.1</v>
      </c>
      <c r="J298" s="24">
        <f t="shared" ca="1" si="131"/>
        <v>2300</v>
      </c>
      <c r="K298" s="17">
        <f t="shared" ca="1" si="128"/>
        <v>1</v>
      </c>
      <c r="L298" s="25">
        <f t="shared" ca="1" si="132"/>
        <v>1.5541590648016756</v>
      </c>
      <c r="M298" s="17">
        <f t="shared" ca="1" si="133"/>
        <v>0</v>
      </c>
      <c r="N298" s="17">
        <f t="shared" ca="1" si="134"/>
        <v>0</v>
      </c>
      <c r="O298" s="17">
        <f t="shared" ca="1" si="135"/>
        <v>0</v>
      </c>
    </row>
    <row r="299" spans="1:15" ht="15" customHeight="1" x14ac:dyDescent="0.25">
      <c r="A299" s="18">
        <f t="shared" ref="A299:D299" si="204">A199</f>
        <v>57</v>
      </c>
      <c r="B299" s="23">
        <f t="shared" ca="1" si="204"/>
        <v>24</v>
      </c>
      <c r="C299" s="23">
        <f t="shared" ca="1" si="204"/>
        <v>33</v>
      </c>
      <c r="D299" s="23">
        <f t="shared" ca="1" si="204"/>
        <v>234</v>
      </c>
      <c r="E299" s="18" t="s">
        <v>18</v>
      </c>
      <c r="F299" s="18">
        <f t="shared" si="187"/>
        <v>400</v>
      </c>
      <c r="G299" s="24">
        <f t="shared" ca="1" si="150"/>
        <v>7722</v>
      </c>
      <c r="H299" s="24">
        <f t="shared" ca="1" si="151"/>
        <v>9600</v>
      </c>
      <c r="I299" s="24">
        <f t="shared" ca="1" si="130"/>
        <v>-2678.1</v>
      </c>
      <c r="J299" s="24">
        <f t="shared" ca="1" si="131"/>
        <v>3678</v>
      </c>
      <c r="K299" s="17">
        <f t="shared" ref="K299:K342" ca="1" si="205">IF(J299&gt;$H$3,1,0)</f>
        <v>1</v>
      </c>
      <c r="L299" s="25">
        <f t="shared" ca="1" si="132"/>
        <v>3.6783678367836785</v>
      </c>
      <c r="M299" s="17">
        <f t="shared" ca="1" si="133"/>
        <v>0</v>
      </c>
      <c r="N299" s="17">
        <f t="shared" ca="1" si="134"/>
        <v>0</v>
      </c>
      <c r="O299" s="17">
        <f t="shared" ca="1" si="135"/>
        <v>1</v>
      </c>
    </row>
    <row r="300" spans="1:15" ht="15" customHeight="1" x14ac:dyDescent="0.25">
      <c r="A300" s="18">
        <f t="shared" ref="A300:D300" si="206">A200</f>
        <v>58</v>
      </c>
      <c r="B300" s="23">
        <f t="shared" ca="1" si="206"/>
        <v>24</v>
      </c>
      <c r="C300" s="23">
        <f t="shared" ca="1" si="206"/>
        <v>36</v>
      </c>
      <c r="D300" s="23">
        <f t="shared" ca="1" si="206"/>
        <v>236</v>
      </c>
      <c r="E300" s="18" t="s">
        <v>18</v>
      </c>
      <c r="F300" s="18">
        <f t="shared" si="187"/>
        <v>400</v>
      </c>
      <c r="G300" s="24">
        <f t="shared" ca="1" si="150"/>
        <v>8496</v>
      </c>
      <c r="H300" s="24">
        <f t="shared" ca="1" si="151"/>
        <v>9600</v>
      </c>
      <c r="I300" s="24">
        <f t="shared" ref="I300:I342" ca="1" si="207">G300-H300-$B$40</f>
        <v>-1904.1</v>
      </c>
      <c r="J300" s="24">
        <f t="shared" ref="J300:J342" ca="1" si="208">_xlfn.MAXIFS($I$43:$I$1034,$A$43:$A$1034,A300)-I300</f>
        <v>3504</v>
      </c>
      <c r="K300" s="17">
        <f t="shared" ca="1" si="205"/>
        <v>1</v>
      </c>
      <c r="L300" s="25">
        <f t="shared" ref="L300:L342" ca="1" si="209">(_xlfn.MAXIFS($I$43:$I$1034,$A$43:$A$1034,A300)-I300)/ABS(_xlfn.MAXIFS($I$43:$I$1034,$A$43:$A$1034,A300))</f>
        <v>2.1901368835552222</v>
      </c>
      <c r="M300" s="17">
        <f t="shared" ref="M300:M342" ca="1" si="210">IF(AND(B300&gt;=$B$7,B300&lt;=$B$8,C300&gt;=$C$7,C300&lt;=$C$8,D300&gt;=D264,D300&lt;=$D$8),1,0)</f>
        <v>0</v>
      </c>
      <c r="N300" s="17">
        <f t="shared" ref="N300:N342" ca="1" si="211">IF(AND(B300&gt;=$B$19,B300&lt;=$B$20,C300&gt;=$C$19,C300&lt;=$C$20,D300&gt;=$D$19,D300&lt;=$D$20),1,0)</f>
        <v>0</v>
      </c>
      <c r="O300" s="17">
        <f t="shared" ref="O300:O342" ca="1" si="212">IF(AND(B300&gt;=$B$30,B300&lt;=$B$31,C300&gt;=$C$30,C300&lt;=$C$31,D300&gt;=$D$30,D300&lt;=$D$31),1,0)</f>
        <v>1</v>
      </c>
    </row>
    <row r="301" spans="1:15" x14ac:dyDescent="0.25">
      <c r="A301" s="18">
        <f t="shared" ref="A301:D301" si="213">A201</f>
        <v>59</v>
      </c>
      <c r="B301" s="23">
        <f t="shared" ca="1" si="213"/>
        <v>27</v>
      </c>
      <c r="C301" s="23">
        <f t="shared" ca="1" si="213"/>
        <v>37</v>
      </c>
      <c r="D301" s="23">
        <f t="shared" ca="1" si="213"/>
        <v>389</v>
      </c>
      <c r="E301" s="18" t="s">
        <v>18</v>
      </c>
      <c r="F301" s="18">
        <f t="shared" si="187"/>
        <v>400</v>
      </c>
      <c r="G301" s="24">
        <f t="shared" ca="1" si="150"/>
        <v>14393</v>
      </c>
      <c r="H301" s="24">
        <f t="shared" ca="1" si="151"/>
        <v>10800</v>
      </c>
      <c r="I301" s="24">
        <f t="shared" ca="1" si="207"/>
        <v>2792.9</v>
      </c>
      <c r="J301" s="24">
        <f t="shared" ca="1" si="208"/>
        <v>0</v>
      </c>
      <c r="K301" s="17">
        <f t="shared" ca="1" si="205"/>
        <v>0</v>
      </c>
      <c r="L301" s="25">
        <f t="shared" ca="1" si="209"/>
        <v>0</v>
      </c>
      <c r="M301" s="17">
        <f t="shared" ca="1" si="210"/>
        <v>1</v>
      </c>
      <c r="N301" s="17">
        <f t="shared" ca="1" si="211"/>
        <v>1</v>
      </c>
      <c r="O301" s="17">
        <f t="shared" ca="1" si="212"/>
        <v>0</v>
      </c>
    </row>
    <row r="302" spans="1:15" ht="15" customHeight="1" x14ac:dyDescent="0.25">
      <c r="A302" s="18">
        <f t="shared" ref="A302:D302" si="214">A202</f>
        <v>60</v>
      </c>
      <c r="B302" s="23">
        <f t="shared" ca="1" si="214"/>
        <v>20</v>
      </c>
      <c r="C302" s="23">
        <f t="shared" ca="1" si="214"/>
        <v>32</v>
      </c>
      <c r="D302" s="23">
        <f t="shared" ca="1" si="214"/>
        <v>370</v>
      </c>
      <c r="E302" s="18" t="s">
        <v>18</v>
      </c>
      <c r="F302" s="18">
        <f t="shared" si="187"/>
        <v>400</v>
      </c>
      <c r="G302" s="24">
        <f t="shared" ca="1" si="150"/>
        <v>11840</v>
      </c>
      <c r="H302" s="24">
        <f t="shared" ca="1" si="151"/>
        <v>8000</v>
      </c>
      <c r="I302" s="24">
        <f t="shared" ca="1" si="207"/>
        <v>3039.9</v>
      </c>
      <c r="J302" s="24">
        <f t="shared" ca="1" si="208"/>
        <v>0</v>
      </c>
      <c r="K302" s="17">
        <f t="shared" ca="1" si="205"/>
        <v>0</v>
      </c>
      <c r="L302" s="25">
        <f t="shared" ca="1" si="209"/>
        <v>0</v>
      </c>
      <c r="M302" s="17">
        <f t="shared" ca="1" si="210"/>
        <v>0</v>
      </c>
      <c r="N302" s="17">
        <f t="shared" ca="1" si="211"/>
        <v>0</v>
      </c>
      <c r="O302" s="17">
        <f t="shared" ca="1" si="212"/>
        <v>0</v>
      </c>
    </row>
    <row r="303" spans="1:15" ht="15" customHeight="1" x14ac:dyDescent="0.25">
      <c r="A303" s="18">
        <f t="shared" ref="A303:D303" si="215">A203</f>
        <v>61</v>
      </c>
      <c r="B303" s="23">
        <f t="shared" ca="1" si="215"/>
        <v>27</v>
      </c>
      <c r="C303" s="23">
        <f t="shared" ca="1" si="215"/>
        <v>33</v>
      </c>
      <c r="D303" s="23">
        <f t="shared" ca="1" si="215"/>
        <v>240</v>
      </c>
      <c r="E303" s="18" t="s">
        <v>18</v>
      </c>
      <c r="F303" s="18">
        <f t="shared" si="187"/>
        <v>400</v>
      </c>
      <c r="G303" s="24">
        <f t="shared" ca="1" si="150"/>
        <v>7920</v>
      </c>
      <c r="H303" s="24">
        <f t="shared" ca="1" si="151"/>
        <v>10800</v>
      </c>
      <c r="I303" s="24">
        <f t="shared" ca="1" si="207"/>
        <v>-3680.1</v>
      </c>
      <c r="J303" s="24">
        <f t="shared" ca="1" si="208"/>
        <v>4080</v>
      </c>
      <c r="K303" s="17">
        <f t="shared" ca="1" si="205"/>
        <v>1</v>
      </c>
      <c r="L303" s="25">
        <f t="shared" ca="1" si="209"/>
        <v>10.202550637659416</v>
      </c>
      <c r="M303" s="17">
        <f t="shared" ca="1" si="210"/>
        <v>0</v>
      </c>
      <c r="N303" s="17">
        <f t="shared" ca="1" si="211"/>
        <v>0</v>
      </c>
      <c r="O303" s="17">
        <f t="shared" ca="1" si="212"/>
        <v>1</v>
      </c>
    </row>
    <row r="304" spans="1:15" ht="15" customHeight="1" x14ac:dyDescent="0.25">
      <c r="A304" s="18">
        <f t="shared" ref="A304:D304" si="216">A204</f>
        <v>62</v>
      </c>
      <c r="B304" s="23">
        <f t="shared" ca="1" si="216"/>
        <v>28</v>
      </c>
      <c r="C304" s="23">
        <f t="shared" ca="1" si="216"/>
        <v>37</v>
      </c>
      <c r="D304" s="23">
        <f t="shared" ca="1" si="216"/>
        <v>394</v>
      </c>
      <c r="E304" s="18" t="s">
        <v>18</v>
      </c>
      <c r="F304" s="18">
        <f t="shared" si="187"/>
        <v>400</v>
      </c>
      <c r="G304" s="24">
        <f t="shared" ca="1" si="150"/>
        <v>14578</v>
      </c>
      <c r="H304" s="24">
        <f t="shared" ca="1" si="151"/>
        <v>11200</v>
      </c>
      <c r="I304" s="24">
        <f t="shared" ca="1" si="207"/>
        <v>2577.9</v>
      </c>
      <c r="J304" s="24">
        <f t="shared" ca="1" si="208"/>
        <v>0</v>
      </c>
      <c r="K304" s="17">
        <f t="shared" ca="1" si="205"/>
        <v>0</v>
      </c>
      <c r="L304" s="25">
        <f t="shared" ca="1" si="209"/>
        <v>0</v>
      </c>
      <c r="M304" s="17">
        <f t="shared" ca="1" si="210"/>
        <v>1</v>
      </c>
      <c r="N304" s="17">
        <f t="shared" ca="1" si="211"/>
        <v>1</v>
      </c>
      <c r="O304" s="17">
        <f t="shared" ca="1" si="212"/>
        <v>0</v>
      </c>
    </row>
    <row r="305" spans="1:15" ht="15" customHeight="1" x14ac:dyDescent="0.25">
      <c r="A305" s="18">
        <f t="shared" ref="A305:D305" si="217">A205</f>
        <v>63</v>
      </c>
      <c r="B305" s="23">
        <f t="shared" ca="1" si="217"/>
        <v>30</v>
      </c>
      <c r="C305" s="23">
        <f t="shared" ca="1" si="217"/>
        <v>39</v>
      </c>
      <c r="D305" s="23">
        <f t="shared" ca="1" si="217"/>
        <v>267</v>
      </c>
      <c r="E305" s="18" t="s">
        <v>18</v>
      </c>
      <c r="F305" s="18">
        <f t="shared" si="187"/>
        <v>400</v>
      </c>
      <c r="G305" s="24">
        <f t="shared" ca="1" si="150"/>
        <v>10413</v>
      </c>
      <c r="H305" s="24">
        <f t="shared" ca="1" si="151"/>
        <v>12000</v>
      </c>
      <c r="I305" s="24">
        <f t="shared" ca="1" si="207"/>
        <v>-2387.1</v>
      </c>
      <c r="J305" s="24">
        <f t="shared" ca="1" si="208"/>
        <v>3387</v>
      </c>
      <c r="K305" s="17">
        <f t="shared" ca="1" si="205"/>
        <v>1</v>
      </c>
      <c r="L305" s="25">
        <f t="shared" ca="1" si="209"/>
        <v>3.3873387338733876</v>
      </c>
      <c r="M305" s="17">
        <f t="shared" ca="1" si="210"/>
        <v>0</v>
      </c>
      <c r="N305" s="17">
        <f t="shared" ca="1" si="211"/>
        <v>0</v>
      </c>
      <c r="O305" s="17">
        <f t="shared" ca="1" si="212"/>
        <v>0</v>
      </c>
    </row>
    <row r="306" spans="1:15" ht="15" customHeight="1" x14ac:dyDescent="0.25">
      <c r="A306" s="18">
        <f t="shared" ref="A306:D306" si="218">A206</f>
        <v>64</v>
      </c>
      <c r="B306" s="23">
        <f t="shared" ca="1" si="218"/>
        <v>28</v>
      </c>
      <c r="C306" s="23">
        <f t="shared" ca="1" si="218"/>
        <v>32</v>
      </c>
      <c r="D306" s="23">
        <f t="shared" ca="1" si="218"/>
        <v>321</v>
      </c>
      <c r="E306" s="18" t="s">
        <v>18</v>
      </c>
      <c r="F306" s="18">
        <f t="shared" si="187"/>
        <v>400</v>
      </c>
      <c r="G306" s="24">
        <f t="shared" ca="1" si="150"/>
        <v>10272</v>
      </c>
      <c r="H306" s="24">
        <f t="shared" ca="1" si="151"/>
        <v>11200</v>
      </c>
      <c r="I306" s="24">
        <f t="shared" ca="1" si="207"/>
        <v>-1728.1</v>
      </c>
      <c r="J306" s="24">
        <f t="shared" ca="1" si="208"/>
        <v>2128</v>
      </c>
      <c r="K306" s="17">
        <f t="shared" ca="1" si="205"/>
        <v>1</v>
      </c>
      <c r="L306" s="25">
        <f t="shared" ca="1" si="209"/>
        <v>5.3213303325831465</v>
      </c>
      <c r="M306" s="17">
        <f t="shared" ca="1" si="210"/>
        <v>0</v>
      </c>
      <c r="N306" s="17">
        <f t="shared" ca="1" si="211"/>
        <v>0</v>
      </c>
      <c r="O306" s="17">
        <f t="shared" ca="1" si="212"/>
        <v>0</v>
      </c>
    </row>
    <row r="307" spans="1:15" ht="15" customHeight="1" x14ac:dyDescent="0.25">
      <c r="A307" s="18">
        <f t="shared" ref="A307:D307" si="219">A207</f>
        <v>65</v>
      </c>
      <c r="B307" s="23">
        <f t="shared" ca="1" si="219"/>
        <v>30</v>
      </c>
      <c r="C307" s="23">
        <f t="shared" ca="1" si="219"/>
        <v>40</v>
      </c>
      <c r="D307" s="23">
        <f t="shared" ca="1" si="219"/>
        <v>217</v>
      </c>
      <c r="E307" s="18" t="s">
        <v>18</v>
      </c>
      <c r="F307" s="18">
        <f t="shared" si="187"/>
        <v>400</v>
      </c>
      <c r="G307" s="24">
        <f t="shared" ca="1" si="150"/>
        <v>8680</v>
      </c>
      <c r="H307" s="24">
        <f t="shared" ca="1" si="151"/>
        <v>12000</v>
      </c>
      <c r="I307" s="24">
        <f t="shared" ca="1" si="207"/>
        <v>-4120.1000000000004</v>
      </c>
      <c r="J307" s="24">
        <f t="shared" ca="1" si="208"/>
        <v>5320</v>
      </c>
      <c r="K307" s="17">
        <f t="shared" ca="1" si="205"/>
        <v>1</v>
      </c>
      <c r="L307" s="25">
        <f t="shared" ca="1" si="209"/>
        <v>4.4337028085673804</v>
      </c>
      <c r="M307" s="17">
        <f t="shared" ca="1" si="210"/>
        <v>0</v>
      </c>
      <c r="N307" s="17">
        <f t="shared" ca="1" si="211"/>
        <v>0</v>
      </c>
      <c r="O307" s="17">
        <f t="shared" ca="1" si="212"/>
        <v>1</v>
      </c>
    </row>
    <row r="308" spans="1:15" ht="15" customHeight="1" x14ac:dyDescent="0.25">
      <c r="A308" s="18">
        <f t="shared" ref="A308:D308" si="220">A208</f>
        <v>66</v>
      </c>
      <c r="B308" s="23">
        <f t="shared" ca="1" si="220"/>
        <v>22</v>
      </c>
      <c r="C308" s="23">
        <f t="shared" ca="1" si="220"/>
        <v>40</v>
      </c>
      <c r="D308" s="23">
        <f t="shared" ca="1" si="220"/>
        <v>275</v>
      </c>
      <c r="E308" s="18" t="s">
        <v>18</v>
      </c>
      <c r="F308" s="18">
        <f t="shared" si="187"/>
        <v>400</v>
      </c>
      <c r="G308" s="24">
        <f t="shared" ca="1" si="150"/>
        <v>11000</v>
      </c>
      <c r="H308" s="24">
        <f t="shared" ca="1" si="151"/>
        <v>8800</v>
      </c>
      <c r="I308" s="24">
        <f t="shared" ca="1" si="207"/>
        <v>1399.9</v>
      </c>
      <c r="J308" s="24">
        <f t="shared" ca="1" si="208"/>
        <v>2200</v>
      </c>
      <c r="K308" s="17">
        <f t="shared" ca="1" si="205"/>
        <v>1</v>
      </c>
      <c r="L308" s="25">
        <f t="shared" ca="1" si="209"/>
        <v>0.61112808689130249</v>
      </c>
      <c r="M308" s="17">
        <f t="shared" ca="1" si="210"/>
        <v>0</v>
      </c>
      <c r="N308" s="17">
        <f t="shared" ca="1" si="211"/>
        <v>0</v>
      </c>
      <c r="O308" s="17">
        <f t="shared" ca="1" si="212"/>
        <v>0</v>
      </c>
    </row>
    <row r="309" spans="1:15" ht="15" customHeight="1" x14ac:dyDescent="0.25">
      <c r="A309" s="18">
        <f t="shared" ref="A309:D309" si="221">A209</f>
        <v>67</v>
      </c>
      <c r="B309" s="23">
        <f t="shared" ca="1" si="221"/>
        <v>29</v>
      </c>
      <c r="C309" s="23">
        <f t="shared" ca="1" si="221"/>
        <v>37</v>
      </c>
      <c r="D309" s="23">
        <f t="shared" ca="1" si="221"/>
        <v>217</v>
      </c>
      <c r="E309" s="18" t="s">
        <v>18</v>
      </c>
      <c r="F309" s="18">
        <f t="shared" si="187"/>
        <v>400</v>
      </c>
      <c r="G309" s="24">
        <f t="shared" ca="1" si="150"/>
        <v>8029</v>
      </c>
      <c r="H309" s="24">
        <f t="shared" ca="1" si="151"/>
        <v>11600</v>
      </c>
      <c r="I309" s="24">
        <f t="shared" ca="1" si="207"/>
        <v>-4371.1000000000004</v>
      </c>
      <c r="J309" s="24">
        <f t="shared" ca="1" si="208"/>
        <v>5171</v>
      </c>
      <c r="K309" s="17">
        <f t="shared" ca="1" si="205"/>
        <v>1</v>
      </c>
      <c r="L309" s="25">
        <f t="shared" ca="1" si="209"/>
        <v>6.4645580697587199</v>
      </c>
      <c r="M309" s="17">
        <f t="shared" ca="1" si="210"/>
        <v>0</v>
      </c>
      <c r="N309" s="17">
        <f t="shared" ca="1" si="211"/>
        <v>0</v>
      </c>
      <c r="O309" s="17">
        <f t="shared" ca="1" si="212"/>
        <v>1</v>
      </c>
    </row>
    <row r="310" spans="1:15" ht="15" customHeight="1" x14ac:dyDescent="0.25">
      <c r="A310" s="18">
        <f t="shared" ref="A310:D310" si="222">A210</f>
        <v>68</v>
      </c>
      <c r="B310" s="23">
        <f t="shared" ca="1" si="222"/>
        <v>28</v>
      </c>
      <c r="C310" s="23">
        <f t="shared" ca="1" si="222"/>
        <v>31</v>
      </c>
      <c r="D310" s="23">
        <f t="shared" ca="1" si="222"/>
        <v>251</v>
      </c>
      <c r="E310" s="18" t="s">
        <v>18</v>
      </c>
      <c r="F310" s="18">
        <f t="shared" si="187"/>
        <v>400</v>
      </c>
      <c r="G310" s="24">
        <f t="shared" ca="1" si="150"/>
        <v>7781</v>
      </c>
      <c r="H310" s="24">
        <f t="shared" ca="1" si="151"/>
        <v>11200</v>
      </c>
      <c r="I310" s="24">
        <f t="shared" ca="1" si="207"/>
        <v>-4219.1000000000004</v>
      </c>
      <c r="J310" s="24">
        <f t="shared" ca="1" si="208"/>
        <v>4019.0000000000005</v>
      </c>
      <c r="K310" s="17">
        <f t="shared" ca="1" si="205"/>
        <v>1</v>
      </c>
      <c r="L310" s="25">
        <f t="shared" ca="1" si="209"/>
        <v>20.084957521239382</v>
      </c>
      <c r="M310" s="17">
        <f t="shared" ca="1" si="210"/>
        <v>0</v>
      </c>
      <c r="N310" s="17">
        <f t="shared" ca="1" si="211"/>
        <v>0</v>
      </c>
      <c r="O310" s="17">
        <f t="shared" ca="1" si="212"/>
        <v>0</v>
      </c>
    </row>
    <row r="311" spans="1:15" ht="15" customHeight="1" x14ac:dyDescent="0.25">
      <c r="A311" s="18">
        <f t="shared" ref="A311:D311" si="223">A211</f>
        <v>69</v>
      </c>
      <c r="B311" s="23">
        <f t="shared" ca="1" si="223"/>
        <v>23</v>
      </c>
      <c r="C311" s="23">
        <f t="shared" ca="1" si="223"/>
        <v>38</v>
      </c>
      <c r="D311" s="23">
        <f t="shared" ca="1" si="223"/>
        <v>265</v>
      </c>
      <c r="E311" s="18" t="s">
        <v>18</v>
      </c>
      <c r="F311" s="18">
        <f t="shared" si="187"/>
        <v>400</v>
      </c>
      <c r="G311" s="24">
        <f t="shared" ref="G311:G342" ca="1" si="224">MIN(D311,F311)*C311</f>
        <v>10070</v>
      </c>
      <c r="H311" s="24">
        <f t="shared" ref="H311:H342" ca="1" si="225">F311*B311</f>
        <v>9200</v>
      </c>
      <c r="I311" s="24">
        <f t="shared" ca="1" si="207"/>
        <v>69.899999999999977</v>
      </c>
      <c r="J311" s="24">
        <f t="shared" ca="1" si="208"/>
        <v>2300</v>
      </c>
      <c r="K311" s="17">
        <f t="shared" ca="1" si="205"/>
        <v>1</v>
      </c>
      <c r="L311" s="25">
        <f t="shared" ca="1" si="209"/>
        <v>0.97050508460272578</v>
      </c>
      <c r="M311" s="17">
        <f t="shared" ca="1" si="210"/>
        <v>0</v>
      </c>
      <c r="N311" s="17">
        <f t="shared" ca="1" si="211"/>
        <v>0</v>
      </c>
      <c r="O311" s="17">
        <f t="shared" ca="1" si="212"/>
        <v>0</v>
      </c>
    </row>
    <row r="312" spans="1:15" ht="15" customHeight="1" x14ac:dyDescent="0.25">
      <c r="A312" s="18">
        <f t="shared" ref="A312:D312" si="226">A212</f>
        <v>70</v>
      </c>
      <c r="B312" s="23">
        <f t="shared" ca="1" si="226"/>
        <v>26</v>
      </c>
      <c r="C312" s="23">
        <f t="shared" ca="1" si="226"/>
        <v>32</v>
      </c>
      <c r="D312" s="23">
        <f t="shared" ca="1" si="226"/>
        <v>311</v>
      </c>
      <c r="E312" s="18" t="s">
        <v>18</v>
      </c>
      <c r="F312" s="18">
        <f t="shared" si="187"/>
        <v>400</v>
      </c>
      <c r="G312" s="24">
        <f t="shared" ca="1" si="224"/>
        <v>9952</v>
      </c>
      <c r="H312" s="24">
        <f t="shared" ca="1" si="225"/>
        <v>10400</v>
      </c>
      <c r="I312" s="24">
        <f t="shared" ca="1" si="207"/>
        <v>-1248.0999999999999</v>
      </c>
      <c r="J312" s="24">
        <f t="shared" ca="1" si="208"/>
        <v>2248</v>
      </c>
      <c r="K312" s="17">
        <f t="shared" ca="1" si="205"/>
        <v>1</v>
      </c>
      <c r="L312" s="25">
        <f t="shared" ca="1" si="209"/>
        <v>2.2482248224822481</v>
      </c>
      <c r="M312" s="17">
        <f t="shared" ca="1" si="210"/>
        <v>0</v>
      </c>
      <c r="N312" s="17">
        <f t="shared" ca="1" si="211"/>
        <v>0</v>
      </c>
      <c r="O312" s="17">
        <f t="shared" ca="1" si="212"/>
        <v>0</v>
      </c>
    </row>
    <row r="313" spans="1:15" ht="15" customHeight="1" x14ac:dyDescent="0.25">
      <c r="A313" s="18">
        <f t="shared" ref="A313:D313" si="227">A213</f>
        <v>71</v>
      </c>
      <c r="B313" s="23">
        <f t="shared" ca="1" si="227"/>
        <v>25</v>
      </c>
      <c r="C313" s="23">
        <f t="shared" ca="1" si="227"/>
        <v>39</v>
      </c>
      <c r="D313" s="23">
        <f t="shared" ca="1" si="227"/>
        <v>337</v>
      </c>
      <c r="E313" s="18" t="s">
        <v>18</v>
      </c>
      <c r="F313" s="18">
        <f t="shared" si="187"/>
        <v>400</v>
      </c>
      <c r="G313" s="24">
        <f t="shared" ca="1" si="224"/>
        <v>13143</v>
      </c>
      <c r="H313" s="24">
        <f t="shared" ca="1" si="225"/>
        <v>10000</v>
      </c>
      <c r="I313" s="24">
        <f t="shared" ca="1" si="207"/>
        <v>2342.9</v>
      </c>
      <c r="J313" s="24">
        <f t="shared" ca="1" si="208"/>
        <v>1057</v>
      </c>
      <c r="K313" s="17">
        <f t="shared" ca="1" si="205"/>
        <v>1</v>
      </c>
      <c r="L313" s="25">
        <f t="shared" ca="1" si="209"/>
        <v>0.31089149680872968</v>
      </c>
      <c r="M313" s="17">
        <f t="shared" ca="1" si="210"/>
        <v>1</v>
      </c>
      <c r="N313" s="17">
        <f t="shared" ca="1" si="211"/>
        <v>0</v>
      </c>
      <c r="O313" s="17">
        <f t="shared" ca="1" si="212"/>
        <v>0</v>
      </c>
    </row>
    <row r="314" spans="1:15" ht="15" customHeight="1" x14ac:dyDescent="0.25">
      <c r="A314" s="18">
        <f t="shared" ref="A314:D314" si="228">A214</f>
        <v>72</v>
      </c>
      <c r="B314" s="23">
        <f t="shared" ca="1" si="228"/>
        <v>28</v>
      </c>
      <c r="C314" s="23">
        <f t="shared" ca="1" si="228"/>
        <v>38</v>
      </c>
      <c r="D314" s="23">
        <f t="shared" ca="1" si="228"/>
        <v>350</v>
      </c>
      <c r="E314" s="18" t="s">
        <v>18</v>
      </c>
      <c r="F314" s="18">
        <f t="shared" si="187"/>
        <v>400</v>
      </c>
      <c r="G314" s="24">
        <f t="shared" ca="1" si="224"/>
        <v>13300</v>
      </c>
      <c r="H314" s="24">
        <f t="shared" ca="1" si="225"/>
        <v>11200</v>
      </c>
      <c r="I314" s="24">
        <f t="shared" ca="1" si="207"/>
        <v>1299.9000000000001</v>
      </c>
      <c r="J314" s="24">
        <f t="shared" ca="1" si="208"/>
        <v>900</v>
      </c>
      <c r="K314" s="17">
        <f t="shared" ca="1" si="205"/>
        <v>0</v>
      </c>
      <c r="L314" s="25">
        <f t="shared" ca="1" si="209"/>
        <v>0.40910950497749898</v>
      </c>
      <c r="M314" s="17">
        <f t="shared" ca="1" si="210"/>
        <v>1</v>
      </c>
      <c r="N314" s="17">
        <f t="shared" ca="1" si="211"/>
        <v>1</v>
      </c>
      <c r="O314" s="17">
        <f t="shared" ca="1" si="212"/>
        <v>0</v>
      </c>
    </row>
    <row r="315" spans="1:15" ht="15" customHeight="1" x14ac:dyDescent="0.25">
      <c r="A315" s="18">
        <f t="shared" ref="A315:D315" si="229">A215</f>
        <v>73</v>
      </c>
      <c r="B315" s="23">
        <f t="shared" ca="1" si="229"/>
        <v>28</v>
      </c>
      <c r="C315" s="23">
        <f t="shared" ca="1" si="229"/>
        <v>35</v>
      </c>
      <c r="D315" s="23">
        <f t="shared" ca="1" si="229"/>
        <v>312</v>
      </c>
      <c r="E315" s="18" t="s">
        <v>18</v>
      </c>
      <c r="F315" s="18">
        <f t="shared" si="187"/>
        <v>400</v>
      </c>
      <c r="G315" s="24">
        <f t="shared" ca="1" si="224"/>
        <v>10920</v>
      </c>
      <c r="H315" s="24">
        <f t="shared" ca="1" si="225"/>
        <v>11200</v>
      </c>
      <c r="I315" s="24">
        <f t="shared" ca="1" si="207"/>
        <v>-1080.0999999999999</v>
      </c>
      <c r="J315" s="24">
        <f t="shared" ca="1" si="208"/>
        <v>2380</v>
      </c>
      <c r="K315" s="17">
        <f t="shared" ca="1" si="205"/>
        <v>1</v>
      </c>
      <c r="L315" s="25">
        <f t="shared" ca="1" si="209"/>
        <v>1.8309100700053849</v>
      </c>
      <c r="M315" s="17">
        <f t="shared" ca="1" si="210"/>
        <v>1</v>
      </c>
      <c r="N315" s="17">
        <f t="shared" ca="1" si="211"/>
        <v>0</v>
      </c>
      <c r="O315" s="17">
        <f t="shared" ca="1" si="212"/>
        <v>0</v>
      </c>
    </row>
    <row r="316" spans="1:15" ht="15" customHeight="1" x14ac:dyDescent="0.25">
      <c r="A316" s="18">
        <f t="shared" ref="A316:D316" si="230">A216</f>
        <v>74</v>
      </c>
      <c r="B316" s="23">
        <f t="shared" ca="1" si="230"/>
        <v>29</v>
      </c>
      <c r="C316" s="23">
        <f t="shared" ca="1" si="230"/>
        <v>32</v>
      </c>
      <c r="D316" s="23">
        <f t="shared" ca="1" si="230"/>
        <v>295</v>
      </c>
      <c r="E316" s="18" t="s">
        <v>18</v>
      </c>
      <c r="F316" s="18">
        <f t="shared" si="187"/>
        <v>400</v>
      </c>
      <c r="G316" s="24">
        <f t="shared" ca="1" si="224"/>
        <v>9440</v>
      </c>
      <c r="H316" s="24">
        <f t="shared" ca="1" si="225"/>
        <v>11600</v>
      </c>
      <c r="I316" s="24">
        <f t="shared" ca="1" si="207"/>
        <v>-2960.1</v>
      </c>
      <c r="J316" s="24">
        <f t="shared" ca="1" si="208"/>
        <v>2900</v>
      </c>
      <c r="K316" s="17">
        <f t="shared" ca="1" si="205"/>
        <v>1</v>
      </c>
      <c r="L316" s="25">
        <f t="shared" ca="1" si="209"/>
        <v>48.252911813643905</v>
      </c>
      <c r="M316" s="17">
        <f t="shared" ca="1" si="210"/>
        <v>0</v>
      </c>
      <c r="N316" s="17">
        <f t="shared" ca="1" si="211"/>
        <v>0</v>
      </c>
      <c r="O316" s="17">
        <f t="shared" ca="1" si="212"/>
        <v>0</v>
      </c>
    </row>
    <row r="317" spans="1:15" ht="15" customHeight="1" x14ac:dyDescent="0.25">
      <c r="A317" s="18">
        <f t="shared" ref="A317:D317" si="231">A217</f>
        <v>75</v>
      </c>
      <c r="B317" s="23">
        <f t="shared" ca="1" si="231"/>
        <v>24</v>
      </c>
      <c r="C317" s="23">
        <f t="shared" ca="1" si="231"/>
        <v>34</v>
      </c>
      <c r="D317" s="23">
        <f t="shared" ca="1" si="231"/>
        <v>338</v>
      </c>
      <c r="E317" s="18" t="s">
        <v>18</v>
      </c>
      <c r="F317" s="18">
        <f t="shared" si="187"/>
        <v>400</v>
      </c>
      <c r="G317" s="24">
        <f t="shared" ca="1" si="224"/>
        <v>11492</v>
      </c>
      <c r="H317" s="24">
        <f t="shared" ca="1" si="225"/>
        <v>9600</v>
      </c>
      <c r="I317" s="24">
        <f t="shared" ca="1" si="207"/>
        <v>1091.9000000000001</v>
      </c>
      <c r="J317" s="24">
        <f t="shared" ca="1" si="208"/>
        <v>1108</v>
      </c>
      <c r="K317" s="17">
        <f t="shared" ca="1" si="205"/>
        <v>1</v>
      </c>
      <c r="L317" s="25">
        <f t="shared" ca="1" si="209"/>
        <v>0.50365925723896543</v>
      </c>
      <c r="M317" s="17">
        <f t="shared" ca="1" si="210"/>
        <v>0</v>
      </c>
      <c r="N317" s="17">
        <f t="shared" ca="1" si="211"/>
        <v>0</v>
      </c>
      <c r="O317" s="17">
        <f t="shared" ca="1" si="212"/>
        <v>0</v>
      </c>
    </row>
    <row r="318" spans="1:15" ht="15" customHeight="1" x14ac:dyDescent="0.25">
      <c r="A318" s="18">
        <f t="shared" ref="A318:D318" si="232">A218</f>
        <v>76</v>
      </c>
      <c r="B318" s="23">
        <f t="shared" ca="1" si="232"/>
        <v>22</v>
      </c>
      <c r="C318" s="23">
        <f t="shared" ca="1" si="232"/>
        <v>34</v>
      </c>
      <c r="D318" s="23">
        <f t="shared" ca="1" si="232"/>
        <v>330</v>
      </c>
      <c r="E318" s="18" t="s">
        <v>18</v>
      </c>
      <c r="F318" s="18">
        <f t="shared" si="187"/>
        <v>400</v>
      </c>
      <c r="G318" s="24">
        <f t="shared" ca="1" si="224"/>
        <v>11220</v>
      </c>
      <c r="H318" s="24">
        <f t="shared" ca="1" si="225"/>
        <v>8800</v>
      </c>
      <c r="I318" s="24">
        <f t="shared" ca="1" si="207"/>
        <v>1619.9</v>
      </c>
      <c r="J318" s="24">
        <f t="shared" ca="1" si="208"/>
        <v>1180</v>
      </c>
      <c r="K318" s="17">
        <f t="shared" ca="1" si="205"/>
        <v>1</v>
      </c>
      <c r="L318" s="25">
        <f t="shared" ca="1" si="209"/>
        <v>0.4214436229865352</v>
      </c>
      <c r="M318" s="17">
        <f t="shared" ca="1" si="210"/>
        <v>0</v>
      </c>
      <c r="N318" s="17">
        <f t="shared" ca="1" si="211"/>
        <v>0</v>
      </c>
      <c r="O318" s="17">
        <f t="shared" ca="1" si="212"/>
        <v>0</v>
      </c>
    </row>
    <row r="319" spans="1:15" ht="15" customHeight="1" x14ac:dyDescent="0.25">
      <c r="A319" s="18">
        <f t="shared" ref="A319:D319" si="233">A219</f>
        <v>77</v>
      </c>
      <c r="B319" s="23">
        <f t="shared" ca="1" si="233"/>
        <v>25</v>
      </c>
      <c r="C319" s="23">
        <f t="shared" ca="1" si="233"/>
        <v>37</v>
      </c>
      <c r="D319" s="23">
        <f t="shared" ca="1" si="233"/>
        <v>227</v>
      </c>
      <c r="E319" s="18" t="s">
        <v>18</v>
      </c>
      <c r="F319" s="18">
        <f t="shared" si="187"/>
        <v>400</v>
      </c>
      <c r="G319" s="24">
        <f t="shared" ca="1" si="224"/>
        <v>8399</v>
      </c>
      <c r="H319" s="24">
        <f t="shared" ca="1" si="225"/>
        <v>10000</v>
      </c>
      <c r="I319" s="24">
        <f t="shared" ca="1" si="207"/>
        <v>-2401.1</v>
      </c>
      <c r="J319" s="24">
        <f t="shared" ca="1" si="208"/>
        <v>4001</v>
      </c>
      <c r="K319" s="17">
        <f t="shared" ca="1" si="205"/>
        <v>1</v>
      </c>
      <c r="L319" s="25">
        <f t="shared" ca="1" si="209"/>
        <v>2.5007812988311766</v>
      </c>
      <c r="M319" s="17">
        <f t="shared" ca="1" si="210"/>
        <v>0</v>
      </c>
      <c r="N319" s="17">
        <f t="shared" ca="1" si="211"/>
        <v>0</v>
      </c>
      <c r="O319" s="17">
        <f t="shared" ca="1" si="212"/>
        <v>1</v>
      </c>
    </row>
    <row r="320" spans="1:15" ht="15" customHeight="1" x14ac:dyDescent="0.25">
      <c r="A320" s="18">
        <f t="shared" ref="A320:D320" si="234">A220</f>
        <v>78</v>
      </c>
      <c r="B320" s="23">
        <f t="shared" ca="1" si="234"/>
        <v>27</v>
      </c>
      <c r="C320" s="23">
        <f t="shared" ca="1" si="234"/>
        <v>32</v>
      </c>
      <c r="D320" s="23">
        <f t="shared" ca="1" si="234"/>
        <v>243</v>
      </c>
      <c r="E320" s="18" t="s">
        <v>18</v>
      </c>
      <c r="F320" s="18">
        <f t="shared" si="187"/>
        <v>400</v>
      </c>
      <c r="G320" s="24">
        <f t="shared" ca="1" si="224"/>
        <v>7776</v>
      </c>
      <c r="H320" s="24">
        <f t="shared" ca="1" si="225"/>
        <v>10800</v>
      </c>
      <c r="I320" s="24">
        <f t="shared" ca="1" si="207"/>
        <v>-3824.1</v>
      </c>
      <c r="J320" s="24">
        <f t="shared" ca="1" si="208"/>
        <v>4024</v>
      </c>
      <c r="K320" s="17">
        <f t="shared" ca="1" si="205"/>
        <v>1</v>
      </c>
      <c r="L320" s="25">
        <f t="shared" ca="1" si="209"/>
        <v>20.13006503251626</v>
      </c>
      <c r="M320" s="17">
        <f t="shared" ca="1" si="210"/>
        <v>0</v>
      </c>
      <c r="N320" s="17">
        <f t="shared" ca="1" si="211"/>
        <v>0</v>
      </c>
      <c r="O320" s="17">
        <f t="shared" ca="1" si="212"/>
        <v>1</v>
      </c>
    </row>
    <row r="321" spans="1:15" ht="15" customHeight="1" x14ac:dyDescent="0.25">
      <c r="A321" s="18">
        <f t="shared" ref="A321:D321" si="235">A221</f>
        <v>79</v>
      </c>
      <c r="B321" s="23">
        <f t="shared" ca="1" si="235"/>
        <v>27</v>
      </c>
      <c r="C321" s="23">
        <f t="shared" ca="1" si="235"/>
        <v>33</v>
      </c>
      <c r="D321" s="23">
        <f t="shared" ca="1" si="235"/>
        <v>278</v>
      </c>
      <c r="E321" s="18" t="s">
        <v>18</v>
      </c>
      <c r="F321" s="18">
        <f t="shared" si="187"/>
        <v>400</v>
      </c>
      <c r="G321" s="24">
        <f t="shared" ca="1" si="224"/>
        <v>9174</v>
      </c>
      <c r="H321" s="24">
        <f t="shared" ca="1" si="225"/>
        <v>10800</v>
      </c>
      <c r="I321" s="24">
        <f t="shared" ca="1" si="207"/>
        <v>-2426.1</v>
      </c>
      <c r="J321" s="24">
        <f t="shared" ca="1" si="208"/>
        <v>2826</v>
      </c>
      <c r="K321" s="17">
        <f t="shared" ca="1" si="205"/>
        <v>1</v>
      </c>
      <c r="L321" s="25">
        <f t="shared" ca="1" si="209"/>
        <v>7.0667666916729184</v>
      </c>
      <c r="M321" s="17">
        <f t="shared" ca="1" si="210"/>
        <v>0</v>
      </c>
      <c r="N321" s="17">
        <f t="shared" ca="1" si="211"/>
        <v>0</v>
      </c>
      <c r="O321" s="17">
        <f t="shared" ca="1" si="212"/>
        <v>0</v>
      </c>
    </row>
    <row r="322" spans="1:15" ht="15" customHeight="1" x14ac:dyDescent="0.25">
      <c r="A322" s="18">
        <f t="shared" ref="A322:D322" si="236">A222</f>
        <v>80</v>
      </c>
      <c r="B322" s="23">
        <f t="shared" ca="1" si="236"/>
        <v>23</v>
      </c>
      <c r="C322" s="23">
        <f t="shared" ca="1" si="236"/>
        <v>40</v>
      </c>
      <c r="D322" s="23">
        <f t="shared" ca="1" si="236"/>
        <v>350</v>
      </c>
      <c r="E322" s="18" t="s">
        <v>18</v>
      </c>
      <c r="F322" s="18">
        <f t="shared" si="187"/>
        <v>400</v>
      </c>
      <c r="G322" s="24">
        <f t="shared" ca="1" si="224"/>
        <v>14000</v>
      </c>
      <c r="H322" s="24">
        <f t="shared" ca="1" si="225"/>
        <v>9200</v>
      </c>
      <c r="I322" s="24">
        <f t="shared" ca="1" si="207"/>
        <v>3999.9</v>
      </c>
      <c r="J322" s="24">
        <f t="shared" ca="1" si="208"/>
        <v>299.99999999999955</v>
      </c>
      <c r="K322" s="17">
        <f t="shared" ca="1" si="205"/>
        <v>0</v>
      </c>
      <c r="L322" s="25">
        <f t="shared" ca="1" si="209"/>
        <v>6.9769064396846339E-2</v>
      </c>
      <c r="M322" s="17">
        <f t="shared" ca="1" si="210"/>
        <v>1</v>
      </c>
      <c r="N322" s="17">
        <f t="shared" ca="1" si="211"/>
        <v>1</v>
      </c>
      <c r="O322" s="17">
        <f t="shared" ca="1" si="212"/>
        <v>0</v>
      </c>
    </row>
    <row r="323" spans="1:15" ht="15" customHeight="1" x14ac:dyDescent="0.25">
      <c r="A323" s="18">
        <f t="shared" ref="A323:D323" si="237">A223</f>
        <v>81</v>
      </c>
      <c r="B323" s="23">
        <f t="shared" ca="1" si="237"/>
        <v>27</v>
      </c>
      <c r="C323" s="23">
        <f t="shared" ca="1" si="237"/>
        <v>31</v>
      </c>
      <c r="D323" s="23">
        <f t="shared" ca="1" si="237"/>
        <v>306</v>
      </c>
      <c r="E323" s="18" t="s">
        <v>18</v>
      </c>
      <c r="F323" s="18">
        <f t="shared" si="187"/>
        <v>400</v>
      </c>
      <c r="G323" s="24">
        <f t="shared" ca="1" si="224"/>
        <v>9486</v>
      </c>
      <c r="H323" s="24">
        <f t="shared" ca="1" si="225"/>
        <v>10800</v>
      </c>
      <c r="I323" s="24">
        <f t="shared" ca="1" si="207"/>
        <v>-2114.1</v>
      </c>
      <c r="J323" s="24">
        <f t="shared" ca="1" si="208"/>
        <v>2514</v>
      </c>
      <c r="K323" s="17">
        <f t="shared" ca="1" si="205"/>
        <v>1</v>
      </c>
      <c r="L323" s="25">
        <f t="shared" ca="1" si="209"/>
        <v>6.2865716429107277</v>
      </c>
      <c r="M323" s="17">
        <f t="shared" ca="1" si="210"/>
        <v>0</v>
      </c>
      <c r="N323" s="17">
        <f t="shared" ca="1" si="211"/>
        <v>0</v>
      </c>
      <c r="O323" s="17">
        <f t="shared" ca="1" si="212"/>
        <v>0</v>
      </c>
    </row>
    <row r="324" spans="1:15" ht="15" customHeight="1" x14ac:dyDescent="0.25">
      <c r="A324" s="18">
        <f t="shared" ref="A324:D324" si="238">A224</f>
        <v>82</v>
      </c>
      <c r="B324" s="23">
        <f t="shared" ca="1" si="238"/>
        <v>22</v>
      </c>
      <c r="C324" s="23">
        <f t="shared" ca="1" si="238"/>
        <v>34</v>
      </c>
      <c r="D324" s="23">
        <f t="shared" ca="1" si="238"/>
        <v>224</v>
      </c>
      <c r="E324" s="18" t="s">
        <v>18</v>
      </c>
      <c r="F324" s="18">
        <f t="shared" si="187"/>
        <v>400</v>
      </c>
      <c r="G324" s="24">
        <f t="shared" ca="1" si="224"/>
        <v>7616</v>
      </c>
      <c r="H324" s="24">
        <f t="shared" ca="1" si="225"/>
        <v>8800</v>
      </c>
      <c r="I324" s="24">
        <f t="shared" ca="1" si="207"/>
        <v>-1984.1</v>
      </c>
      <c r="J324" s="24">
        <f t="shared" ca="1" si="208"/>
        <v>3584</v>
      </c>
      <c r="K324" s="17">
        <f t="shared" ca="1" si="205"/>
        <v>1</v>
      </c>
      <c r="L324" s="25">
        <f t="shared" ca="1" si="209"/>
        <v>2.2401400087505468</v>
      </c>
      <c r="M324" s="17">
        <f t="shared" ca="1" si="210"/>
        <v>0</v>
      </c>
      <c r="N324" s="17">
        <f t="shared" ca="1" si="211"/>
        <v>0</v>
      </c>
      <c r="O324" s="17">
        <f t="shared" ca="1" si="212"/>
        <v>1</v>
      </c>
    </row>
    <row r="325" spans="1:15" ht="15" customHeight="1" x14ac:dyDescent="0.25">
      <c r="A325" s="18">
        <f t="shared" ref="A325:D325" si="239">A225</f>
        <v>83</v>
      </c>
      <c r="B325" s="23">
        <f t="shared" ca="1" si="239"/>
        <v>30</v>
      </c>
      <c r="C325" s="23">
        <f t="shared" ca="1" si="239"/>
        <v>30</v>
      </c>
      <c r="D325" s="23">
        <f t="shared" ca="1" si="239"/>
        <v>310</v>
      </c>
      <c r="E325" s="18" t="s">
        <v>18</v>
      </c>
      <c r="F325" s="18">
        <f t="shared" si="187"/>
        <v>400</v>
      </c>
      <c r="G325" s="24">
        <f t="shared" ca="1" si="224"/>
        <v>9300</v>
      </c>
      <c r="H325" s="24">
        <f t="shared" ca="1" si="225"/>
        <v>12000</v>
      </c>
      <c r="I325" s="24">
        <f t="shared" ca="1" si="207"/>
        <v>-3500.1</v>
      </c>
      <c r="J325" s="24">
        <f t="shared" ca="1" si="208"/>
        <v>2700</v>
      </c>
      <c r="K325" s="17">
        <f t="shared" ca="1" si="205"/>
        <v>1</v>
      </c>
      <c r="L325" s="25">
        <f t="shared" ca="1" si="209"/>
        <v>3.3745781777277841</v>
      </c>
      <c r="M325" s="17">
        <f t="shared" ca="1" si="210"/>
        <v>0</v>
      </c>
      <c r="N325" s="17">
        <f t="shared" ca="1" si="211"/>
        <v>0</v>
      </c>
      <c r="O325" s="17">
        <f t="shared" ca="1" si="212"/>
        <v>0</v>
      </c>
    </row>
    <row r="326" spans="1:15" ht="15" customHeight="1" x14ac:dyDescent="0.25">
      <c r="A326" s="18">
        <f t="shared" ref="A326:D326" si="240">A226</f>
        <v>84</v>
      </c>
      <c r="B326" s="23">
        <f t="shared" ca="1" si="240"/>
        <v>27</v>
      </c>
      <c r="C326" s="23">
        <f t="shared" ca="1" si="240"/>
        <v>39</v>
      </c>
      <c r="D326" s="23">
        <f t="shared" ca="1" si="240"/>
        <v>390</v>
      </c>
      <c r="E326" s="18" t="s">
        <v>18</v>
      </c>
      <c r="F326" s="18">
        <f t="shared" si="187"/>
        <v>400</v>
      </c>
      <c r="G326" s="24">
        <f t="shared" ca="1" si="224"/>
        <v>15210</v>
      </c>
      <c r="H326" s="24">
        <f t="shared" ca="1" si="225"/>
        <v>10800</v>
      </c>
      <c r="I326" s="24">
        <f t="shared" ca="1" si="207"/>
        <v>3609.9</v>
      </c>
      <c r="J326" s="24">
        <f t="shared" ca="1" si="208"/>
        <v>0</v>
      </c>
      <c r="K326" s="17">
        <f t="shared" ca="1" si="205"/>
        <v>0</v>
      </c>
      <c r="L326" s="25">
        <f t="shared" ca="1" si="209"/>
        <v>0</v>
      </c>
      <c r="M326" s="17">
        <f t="shared" ca="1" si="210"/>
        <v>1</v>
      </c>
      <c r="N326" s="17">
        <f t="shared" ca="1" si="211"/>
        <v>1</v>
      </c>
      <c r="O326" s="17">
        <f t="shared" ca="1" si="212"/>
        <v>0</v>
      </c>
    </row>
    <row r="327" spans="1:15" ht="15" customHeight="1" x14ac:dyDescent="0.25">
      <c r="A327" s="18">
        <f t="shared" ref="A327:D327" si="241">A227</f>
        <v>85</v>
      </c>
      <c r="B327" s="23">
        <f t="shared" ca="1" si="241"/>
        <v>22</v>
      </c>
      <c r="C327" s="23">
        <f t="shared" ca="1" si="241"/>
        <v>39</v>
      </c>
      <c r="D327" s="23">
        <f t="shared" ca="1" si="241"/>
        <v>392</v>
      </c>
      <c r="E327" s="18" t="s">
        <v>18</v>
      </c>
      <c r="F327" s="18">
        <f t="shared" si="187"/>
        <v>400</v>
      </c>
      <c r="G327" s="24">
        <f t="shared" ca="1" si="224"/>
        <v>15288</v>
      </c>
      <c r="H327" s="24">
        <f t="shared" ca="1" si="225"/>
        <v>8800</v>
      </c>
      <c r="I327" s="24">
        <f t="shared" ca="1" si="207"/>
        <v>5687.9</v>
      </c>
      <c r="J327" s="24">
        <f t="shared" ca="1" si="208"/>
        <v>0</v>
      </c>
      <c r="K327" s="17">
        <f t="shared" ca="1" si="205"/>
        <v>0</v>
      </c>
      <c r="L327" s="25">
        <f t="shared" ca="1" si="209"/>
        <v>0</v>
      </c>
      <c r="M327" s="17">
        <f t="shared" ca="1" si="210"/>
        <v>1</v>
      </c>
      <c r="N327" s="17">
        <f t="shared" ca="1" si="211"/>
        <v>1</v>
      </c>
      <c r="O327" s="17">
        <f t="shared" ca="1" si="212"/>
        <v>0</v>
      </c>
    </row>
    <row r="328" spans="1:15" ht="15" customHeight="1" x14ac:dyDescent="0.25">
      <c r="A328" s="18">
        <f t="shared" ref="A328:D328" si="242">A228</f>
        <v>86</v>
      </c>
      <c r="B328" s="23">
        <f t="shared" ca="1" si="242"/>
        <v>24</v>
      </c>
      <c r="C328" s="23">
        <f t="shared" ca="1" si="242"/>
        <v>30</v>
      </c>
      <c r="D328" s="23">
        <f t="shared" ca="1" si="242"/>
        <v>340</v>
      </c>
      <c r="E328" s="18" t="s">
        <v>18</v>
      </c>
      <c r="F328" s="18">
        <f t="shared" si="187"/>
        <v>400</v>
      </c>
      <c r="G328" s="24">
        <f t="shared" ca="1" si="224"/>
        <v>10200</v>
      </c>
      <c r="H328" s="24">
        <f t="shared" ca="1" si="225"/>
        <v>9600</v>
      </c>
      <c r="I328" s="24">
        <f t="shared" ca="1" si="207"/>
        <v>-200.10000000000002</v>
      </c>
      <c r="J328" s="24">
        <f t="shared" ca="1" si="208"/>
        <v>1200</v>
      </c>
      <c r="K328" s="17">
        <f t="shared" ca="1" si="205"/>
        <v>1</v>
      </c>
      <c r="L328" s="25">
        <f t="shared" ca="1" si="209"/>
        <v>1.2001200120012001</v>
      </c>
      <c r="M328" s="17">
        <f t="shared" ca="1" si="210"/>
        <v>0</v>
      </c>
      <c r="N328" s="17">
        <f t="shared" ca="1" si="211"/>
        <v>0</v>
      </c>
      <c r="O328" s="17">
        <f t="shared" ca="1" si="212"/>
        <v>0</v>
      </c>
    </row>
    <row r="329" spans="1:15" ht="15" customHeight="1" x14ac:dyDescent="0.25">
      <c r="A329" s="18">
        <f t="shared" ref="A329:D329" si="243">A229</f>
        <v>87</v>
      </c>
      <c r="B329" s="23">
        <f t="shared" ca="1" si="243"/>
        <v>24</v>
      </c>
      <c r="C329" s="23">
        <f t="shared" ca="1" si="243"/>
        <v>30</v>
      </c>
      <c r="D329" s="23">
        <f t="shared" ca="1" si="243"/>
        <v>280</v>
      </c>
      <c r="E329" s="18" t="s">
        <v>18</v>
      </c>
      <c r="F329" s="18">
        <f t="shared" si="187"/>
        <v>400</v>
      </c>
      <c r="G329" s="24">
        <f t="shared" ca="1" si="224"/>
        <v>8400</v>
      </c>
      <c r="H329" s="24">
        <f t="shared" ca="1" si="225"/>
        <v>9600</v>
      </c>
      <c r="I329" s="24">
        <f t="shared" ca="1" si="207"/>
        <v>-2000.1</v>
      </c>
      <c r="J329" s="24">
        <f t="shared" ca="1" si="208"/>
        <v>2400</v>
      </c>
      <c r="K329" s="17">
        <f t="shared" ca="1" si="205"/>
        <v>1</v>
      </c>
      <c r="L329" s="25">
        <f t="shared" ca="1" si="209"/>
        <v>6.0015003750937739</v>
      </c>
      <c r="M329" s="17">
        <f t="shared" ca="1" si="210"/>
        <v>0</v>
      </c>
      <c r="N329" s="17">
        <f t="shared" ca="1" si="211"/>
        <v>0</v>
      </c>
      <c r="O329" s="17">
        <f t="shared" ca="1" si="212"/>
        <v>0</v>
      </c>
    </row>
    <row r="330" spans="1:15" ht="15" customHeight="1" x14ac:dyDescent="0.25">
      <c r="A330" s="18">
        <f t="shared" ref="A330:D330" si="244">A230</f>
        <v>88</v>
      </c>
      <c r="B330" s="23">
        <f t="shared" ca="1" si="244"/>
        <v>27</v>
      </c>
      <c r="C330" s="23">
        <f t="shared" ca="1" si="244"/>
        <v>38</v>
      </c>
      <c r="D330" s="23">
        <f t="shared" ca="1" si="244"/>
        <v>280</v>
      </c>
      <c r="E330" s="18" t="s">
        <v>18</v>
      </c>
      <c r="F330" s="18">
        <f t="shared" si="187"/>
        <v>400</v>
      </c>
      <c r="G330" s="24">
        <f t="shared" ca="1" si="224"/>
        <v>10640</v>
      </c>
      <c r="H330" s="24">
        <f t="shared" ca="1" si="225"/>
        <v>10800</v>
      </c>
      <c r="I330" s="24">
        <f t="shared" ca="1" si="207"/>
        <v>-960.1</v>
      </c>
      <c r="J330" s="24">
        <f t="shared" ca="1" si="208"/>
        <v>2700</v>
      </c>
      <c r="K330" s="17">
        <f t="shared" ca="1" si="205"/>
        <v>1</v>
      </c>
      <c r="L330" s="25">
        <f t="shared" ca="1" si="209"/>
        <v>1.5518133226047472</v>
      </c>
      <c r="M330" s="17">
        <f t="shared" ca="1" si="210"/>
        <v>1</v>
      </c>
      <c r="N330" s="17">
        <f t="shared" ca="1" si="211"/>
        <v>0</v>
      </c>
      <c r="O330" s="17">
        <f t="shared" ca="1" si="212"/>
        <v>0</v>
      </c>
    </row>
    <row r="331" spans="1:15" ht="15" customHeight="1" x14ac:dyDescent="0.25">
      <c r="A331" s="18">
        <f t="shared" ref="A331:D331" si="245">A231</f>
        <v>89</v>
      </c>
      <c r="B331" s="23">
        <f t="shared" ca="1" si="245"/>
        <v>26</v>
      </c>
      <c r="C331" s="23">
        <f t="shared" ca="1" si="245"/>
        <v>36</v>
      </c>
      <c r="D331" s="23">
        <f t="shared" ca="1" si="245"/>
        <v>332</v>
      </c>
      <c r="E331" s="18" t="s">
        <v>18</v>
      </c>
      <c r="F331" s="18">
        <f t="shared" si="187"/>
        <v>400</v>
      </c>
      <c r="G331" s="24">
        <f t="shared" ca="1" si="224"/>
        <v>11952</v>
      </c>
      <c r="H331" s="24">
        <f t="shared" ca="1" si="225"/>
        <v>10400</v>
      </c>
      <c r="I331" s="24">
        <f t="shared" ca="1" si="207"/>
        <v>751.9</v>
      </c>
      <c r="J331" s="24">
        <f t="shared" ca="1" si="208"/>
        <v>1448</v>
      </c>
      <c r="K331" s="17">
        <f t="shared" ca="1" si="205"/>
        <v>1</v>
      </c>
      <c r="L331" s="25">
        <f t="shared" ca="1" si="209"/>
        <v>0.65821173689713164</v>
      </c>
      <c r="M331" s="17">
        <f t="shared" ca="1" si="210"/>
        <v>0</v>
      </c>
      <c r="N331" s="17">
        <f t="shared" ca="1" si="211"/>
        <v>0</v>
      </c>
      <c r="O331" s="17">
        <f t="shared" ca="1" si="212"/>
        <v>0</v>
      </c>
    </row>
    <row r="332" spans="1:15" ht="15" customHeight="1" x14ac:dyDescent="0.25">
      <c r="A332" s="18">
        <f t="shared" ref="A332:D332" si="246">A232</f>
        <v>90</v>
      </c>
      <c r="B332" s="23">
        <f t="shared" ca="1" si="246"/>
        <v>30</v>
      </c>
      <c r="C332" s="23">
        <f t="shared" ca="1" si="246"/>
        <v>31</v>
      </c>
      <c r="D332" s="23">
        <f t="shared" ca="1" si="246"/>
        <v>359</v>
      </c>
      <c r="E332" s="18" t="s">
        <v>18</v>
      </c>
      <c r="F332" s="18">
        <f t="shared" si="187"/>
        <v>400</v>
      </c>
      <c r="G332" s="24">
        <f t="shared" ca="1" si="224"/>
        <v>11129</v>
      </c>
      <c r="H332" s="24">
        <f t="shared" ca="1" si="225"/>
        <v>12000</v>
      </c>
      <c r="I332" s="24">
        <f t="shared" ca="1" si="207"/>
        <v>-1671.1</v>
      </c>
      <c r="J332" s="24">
        <f t="shared" ca="1" si="208"/>
        <v>1171</v>
      </c>
      <c r="K332" s="17">
        <f t="shared" ca="1" si="205"/>
        <v>1</v>
      </c>
      <c r="L332" s="25">
        <f t="shared" ca="1" si="209"/>
        <v>2.3415316936612678</v>
      </c>
      <c r="M332" s="17">
        <f t="shared" ca="1" si="210"/>
        <v>0</v>
      </c>
      <c r="N332" s="17">
        <f t="shared" ca="1" si="211"/>
        <v>0</v>
      </c>
      <c r="O332" s="17">
        <f t="shared" ca="1" si="212"/>
        <v>0</v>
      </c>
    </row>
    <row r="333" spans="1:15" ht="15" customHeight="1" x14ac:dyDescent="0.25">
      <c r="A333" s="18">
        <f t="shared" ref="A333:D333" si="247">A233</f>
        <v>91</v>
      </c>
      <c r="B333" s="23">
        <f t="shared" ca="1" si="247"/>
        <v>22</v>
      </c>
      <c r="C333" s="23">
        <f t="shared" ca="1" si="247"/>
        <v>32</v>
      </c>
      <c r="D333" s="23">
        <f t="shared" ca="1" si="247"/>
        <v>329</v>
      </c>
      <c r="E333" s="18" t="s">
        <v>18</v>
      </c>
      <c r="F333" s="18">
        <f t="shared" si="187"/>
        <v>400</v>
      </c>
      <c r="G333" s="24">
        <f t="shared" ca="1" si="224"/>
        <v>10528</v>
      </c>
      <c r="H333" s="24">
        <f t="shared" ca="1" si="225"/>
        <v>8800</v>
      </c>
      <c r="I333" s="24">
        <f t="shared" ca="1" si="207"/>
        <v>927.9</v>
      </c>
      <c r="J333" s="24">
        <f t="shared" ca="1" si="208"/>
        <v>1272</v>
      </c>
      <c r="K333" s="17">
        <f t="shared" ca="1" si="205"/>
        <v>1</v>
      </c>
      <c r="L333" s="25">
        <f t="shared" ca="1" si="209"/>
        <v>0.57820810036819859</v>
      </c>
      <c r="M333" s="17">
        <f t="shared" ca="1" si="210"/>
        <v>0</v>
      </c>
      <c r="N333" s="17">
        <f t="shared" ca="1" si="211"/>
        <v>0</v>
      </c>
      <c r="O333" s="17">
        <f t="shared" ca="1" si="212"/>
        <v>0</v>
      </c>
    </row>
    <row r="334" spans="1:15" ht="15" customHeight="1" x14ac:dyDescent="0.25">
      <c r="A334" s="18">
        <f t="shared" ref="A334:D334" si="248">A234</f>
        <v>92</v>
      </c>
      <c r="B334" s="23">
        <f t="shared" ca="1" si="248"/>
        <v>30</v>
      </c>
      <c r="C334" s="23">
        <f t="shared" ca="1" si="248"/>
        <v>39</v>
      </c>
      <c r="D334" s="23">
        <f t="shared" ca="1" si="248"/>
        <v>351</v>
      </c>
      <c r="E334" s="18" t="s">
        <v>18</v>
      </c>
      <c r="F334" s="18">
        <f t="shared" si="187"/>
        <v>400</v>
      </c>
      <c r="G334" s="24">
        <f t="shared" ca="1" si="224"/>
        <v>13689</v>
      </c>
      <c r="H334" s="24">
        <f t="shared" ca="1" si="225"/>
        <v>12000</v>
      </c>
      <c r="I334" s="24">
        <f t="shared" ca="1" si="207"/>
        <v>888.9</v>
      </c>
      <c r="J334" s="24">
        <f t="shared" ca="1" si="208"/>
        <v>1011.0000000000001</v>
      </c>
      <c r="K334" s="17">
        <f t="shared" ca="1" si="205"/>
        <v>1</v>
      </c>
      <c r="L334" s="25">
        <f t="shared" ca="1" si="209"/>
        <v>0.53213327017211431</v>
      </c>
      <c r="M334" s="17">
        <f t="shared" ca="1" si="210"/>
        <v>0</v>
      </c>
      <c r="N334" s="17">
        <f t="shared" ca="1" si="211"/>
        <v>0</v>
      </c>
      <c r="O334" s="17">
        <f t="shared" ca="1" si="212"/>
        <v>0</v>
      </c>
    </row>
    <row r="335" spans="1:15" ht="15" customHeight="1" x14ac:dyDescent="0.25">
      <c r="A335" s="18">
        <f t="shared" ref="A335:D335" si="249">A235</f>
        <v>93</v>
      </c>
      <c r="B335" s="23">
        <f t="shared" ca="1" si="249"/>
        <v>27</v>
      </c>
      <c r="C335" s="23">
        <f t="shared" ca="1" si="249"/>
        <v>30</v>
      </c>
      <c r="D335" s="23">
        <f t="shared" ca="1" si="249"/>
        <v>325</v>
      </c>
      <c r="E335" s="18" t="s">
        <v>18</v>
      </c>
      <c r="F335" s="18">
        <f t="shared" si="187"/>
        <v>400</v>
      </c>
      <c r="G335" s="24">
        <f t="shared" ca="1" si="224"/>
        <v>9750</v>
      </c>
      <c r="H335" s="24">
        <f t="shared" ca="1" si="225"/>
        <v>10800</v>
      </c>
      <c r="I335" s="24">
        <f t="shared" ca="1" si="207"/>
        <v>-1850.1</v>
      </c>
      <c r="J335" s="24">
        <f t="shared" ca="1" si="208"/>
        <v>1950</v>
      </c>
      <c r="K335" s="17">
        <f t="shared" ca="1" si="205"/>
        <v>1</v>
      </c>
      <c r="L335" s="25">
        <f t="shared" ca="1" si="209"/>
        <v>19.519519519519523</v>
      </c>
      <c r="M335" s="17">
        <f t="shared" ca="1" si="210"/>
        <v>0</v>
      </c>
      <c r="N335" s="17">
        <f t="shared" ca="1" si="211"/>
        <v>0</v>
      </c>
      <c r="O335" s="17">
        <f t="shared" ca="1" si="212"/>
        <v>0</v>
      </c>
    </row>
    <row r="336" spans="1:15" ht="15" customHeight="1" x14ac:dyDescent="0.25">
      <c r="A336" s="18">
        <f t="shared" ref="A336:D336" si="250">A236</f>
        <v>94</v>
      </c>
      <c r="B336" s="23">
        <f t="shared" ca="1" si="250"/>
        <v>24</v>
      </c>
      <c r="C336" s="23">
        <f t="shared" ca="1" si="250"/>
        <v>31</v>
      </c>
      <c r="D336" s="23">
        <f t="shared" ca="1" si="250"/>
        <v>260</v>
      </c>
      <c r="E336" s="18" t="s">
        <v>18</v>
      </c>
      <c r="F336" s="18">
        <f t="shared" si="187"/>
        <v>400</v>
      </c>
      <c r="G336" s="24">
        <f t="shared" ca="1" si="224"/>
        <v>8060</v>
      </c>
      <c r="H336" s="24">
        <f t="shared" ca="1" si="225"/>
        <v>9600</v>
      </c>
      <c r="I336" s="24">
        <f t="shared" ca="1" si="207"/>
        <v>-2340.1</v>
      </c>
      <c r="J336" s="24">
        <f t="shared" ca="1" si="208"/>
        <v>2940</v>
      </c>
      <c r="K336" s="17">
        <f t="shared" ca="1" si="205"/>
        <v>1</v>
      </c>
      <c r="L336" s="25">
        <f t="shared" ca="1" si="209"/>
        <v>4.9008168028004668</v>
      </c>
      <c r="M336" s="17">
        <f t="shared" ca="1" si="210"/>
        <v>0</v>
      </c>
      <c r="N336" s="17">
        <f t="shared" ca="1" si="211"/>
        <v>0</v>
      </c>
      <c r="O336" s="17">
        <f t="shared" ca="1" si="212"/>
        <v>0</v>
      </c>
    </row>
    <row r="337" spans="1:15" ht="15" customHeight="1" x14ac:dyDescent="0.25">
      <c r="A337" s="18">
        <f t="shared" ref="A337:D337" si="251">A237</f>
        <v>95</v>
      </c>
      <c r="B337" s="23">
        <f t="shared" ca="1" si="251"/>
        <v>26</v>
      </c>
      <c r="C337" s="23">
        <f t="shared" ca="1" si="251"/>
        <v>40</v>
      </c>
      <c r="D337" s="23">
        <f t="shared" ca="1" si="251"/>
        <v>363</v>
      </c>
      <c r="E337" s="18" t="s">
        <v>18</v>
      </c>
      <c r="F337" s="18">
        <f t="shared" si="187"/>
        <v>400</v>
      </c>
      <c r="G337" s="24">
        <f t="shared" ca="1" si="224"/>
        <v>14520</v>
      </c>
      <c r="H337" s="24">
        <f t="shared" ca="1" si="225"/>
        <v>10400</v>
      </c>
      <c r="I337" s="24">
        <f t="shared" ca="1" si="207"/>
        <v>3319.9</v>
      </c>
      <c r="J337" s="24">
        <f t="shared" ca="1" si="208"/>
        <v>80</v>
      </c>
      <c r="K337" s="17">
        <f t="shared" ca="1" si="205"/>
        <v>0</v>
      </c>
      <c r="L337" s="25">
        <f t="shared" ca="1" si="209"/>
        <v>2.3530103826583135E-2</v>
      </c>
      <c r="M337" s="17">
        <f t="shared" ca="1" si="210"/>
        <v>0</v>
      </c>
      <c r="N337" s="17">
        <f t="shared" ca="1" si="211"/>
        <v>1</v>
      </c>
      <c r="O337" s="17">
        <f t="shared" ca="1" si="212"/>
        <v>0</v>
      </c>
    </row>
    <row r="338" spans="1:15" ht="15" customHeight="1" x14ac:dyDescent="0.25">
      <c r="A338" s="18">
        <f t="shared" ref="A338:D338" si="252">A238</f>
        <v>96</v>
      </c>
      <c r="B338" s="23">
        <f t="shared" ca="1" si="252"/>
        <v>22</v>
      </c>
      <c r="C338" s="23">
        <f t="shared" ca="1" si="252"/>
        <v>34</v>
      </c>
      <c r="D338" s="23">
        <f t="shared" ca="1" si="252"/>
        <v>287</v>
      </c>
      <c r="E338" s="18" t="s">
        <v>18</v>
      </c>
      <c r="F338" s="18">
        <f t="shared" si="187"/>
        <v>400</v>
      </c>
      <c r="G338" s="24">
        <f t="shared" ca="1" si="224"/>
        <v>9758</v>
      </c>
      <c r="H338" s="24">
        <f t="shared" ca="1" si="225"/>
        <v>8800</v>
      </c>
      <c r="I338" s="24">
        <f t="shared" ca="1" si="207"/>
        <v>157.89999999999998</v>
      </c>
      <c r="J338" s="24">
        <f t="shared" ca="1" si="208"/>
        <v>2200</v>
      </c>
      <c r="K338" s="17">
        <f t="shared" ca="1" si="205"/>
        <v>1</v>
      </c>
      <c r="L338" s="25">
        <f t="shared" ca="1" si="209"/>
        <v>0.933033631621358</v>
      </c>
      <c r="M338" s="17">
        <f t="shared" ca="1" si="210"/>
        <v>0</v>
      </c>
      <c r="N338" s="17">
        <f t="shared" ca="1" si="211"/>
        <v>0</v>
      </c>
      <c r="O338" s="17">
        <f t="shared" ca="1" si="212"/>
        <v>0</v>
      </c>
    </row>
    <row r="339" spans="1:15" ht="15" customHeight="1" x14ac:dyDescent="0.25">
      <c r="A339" s="18">
        <f t="shared" ref="A339:D339" si="253">A239</f>
        <v>97</v>
      </c>
      <c r="B339" s="23">
        <f t="shared" ca="1" si="253"/>
        <v>22</v>
      </c>
      <c r="C339" s="23">
        <f t="shared" ca="1" si="253"/>
        <v>34</v>
      </c>
      <c r="D339" s="23">
        <f t="shared" ca="1" si="253"/>
        <v>348</v>
      </c>
      <c r="E339" s="18" t="s">
        <v>18</v>
      </c>
      <c r="F339" s="18">
        <f t="shared" si="187"/>
        <v>400</v>
      </c>
      <c r="G339" s="24">
        <f t="shared" ca="1" si="224"/>
        <v>11832</v>
      </c>
      <c r="H339" s="24">
        <f t="shared" ca="1" si="225"/>
        <v>8800</v>
      </c>
      <c r="I339" s="24">
        <f t="shared" ca="1" si="207"/>
        <v>2231.9</v>
      </c>
      <c r="J339" s="24">
        <f t="shared" ca="1" si="208"/>
        <v>568</v>
      </c>
      <c r="K339" s="17">
        <f t="shared" ca="1" si="205"/>
        <v>0</v>
      </c>
      <c r="L339" s="25">
        <f t="shared" ca="1" si="209"/>
        <v>0.20286438801385764</v>
      </c>
      <c r="M339" s="17">
        <f t="shared" ca="1" si="210"/>
        <v>0</v>
      </c>
      <c r="N339" s="17">
        <f t="shared" ca="1" si="211"/>
        <v>0</v>
      </c>
      <c r="O339" s="17">
        <f t="shared" ca="1" si="212"/>
        <v>0</v>
      </c>
    </row>
    <row r="340" spans="1:15" ht="15" customHeight="1" x14ac:dyDescent="0.25">
      <c r="A340" s="18">
        <f t="shared" ref="A340:D340" si="254">A240</f>
        <v>98</v>
      </c>
      <c r="B340" s="23">
        <f t="shared" ca="1" si="254"/>
        <v>26</v>
      </c>
      <c r="C340" s="23">
        <f t="shared" ca="1" si="254"/>
        <v>37</v>
      </c>
      <c r="D340" s="23">
        <f t="shared" ca="1" si="254"/>
        <v>350</v>
      </c>
      <c r="E340" s="18" t="s">
        <v>18</v>
      </c>
      <c r="F340" s="18">
        <f t="shared" si="187"/>
        <v>400</v>
      </c>
      <c r="G340" s="24">
        <f t="shared" ca="1" si="224"/>
        <v>12950</v>
      </c>
      <c r="H340" s="24">
        <f t="shared" ca="1" si="225"/>
        <v>10400</v>
      </c>
      <c r="I340" s="24">
        <f t="shared" ca="1" si="207"/>
        <v>1749.9</v>
      </c>
      <c r="J340" s="24">
        <f t="shared" ca="1" si="208"/>
        <v>750</v>
      </c>
      <c r="K340" s="17">
        <f t="shared" ca="1" si="205"/>
        <v>0</v>
      </c>
      <c r="L340" s="25">
        <f t="shared" ca="1" si="209"/>
        <v>0.30001200048001919</v>
      </c>
      <c r="M340" s="17">
        <f t="shared" ca="1" si="210"/>
        <v>0</v>
      </c>
      <c r="N340" s="17">
        <f t="shared" ca="1" si="211"/>
        <v>1</v>
      </c>
      <c r="O340" s="17">
        <f t="shared" ca="1" si="212"/>
        <v>0</v>
      </c>
    </row>
    <row r="341" spans="1:15" ht="15" customHeight="1" x14ac:dyDescent="0.25">
      <c r="A341" s="18">
        <f t="shared" ref="A341:D341" si="255">A241</f>
        <v>99</v>
      </c>
      <c r="B341" s="23">
        <f t="shared" ca="1" si="255"/>
        <v>24</v>
      </c>
      <c r="C341" s="23">
        <f t="shared" ca="1" si="255"/>
        <v>31</v>
      </c>
      <c r="D341" s="23">
        <f t="shared" ca="1" si="255"/>
        <v>350</v>
      </c>
      <c r="E341" s="18" t="s">
        <v>18</v>
      </c>
      <c r="F341" s="18">
        <f t="shared" si="187"/>
        <v>400</v>
      </c>
      <c r="G341" s="24">
        <f t="shared" ca="1" si="224"/>
        <v>10850</v>
      </c>
      <c r="H341" s="24">
        <f t="shared" ca="1" si="225"/>
        <v>9600</v>
      </c>
      <c r="I341" s="24">
        <f t="shared" ca="1" si="207"/>
        <v>449.9</v>
      </c>
      <c r="J341" s="24">
        <f t="shared" ca="1" si="208"/>
        <v>850.00000000000011</v>
      </c>
      <c r="K341" s="17">
        <f t="shared" ca="1" si="205"/>
        <v>0</v>
      </c>
      <c r="L341" s="25">
        <f t="shared" ca="1" si="209"/>
        <v>0.6538964535733518</v>
      </c>
      <c r="M341" s="17">
        <f t="shared" ca="1" si="210"/>
        <v>0</v>
      </c>
      <c r="N341" s="17">
        <f t="shared" ca="1" si="211"/>
        <v>0</v>
      </c>
      <c r="O341" s="17">
        <f t="shared" ca="1" si="212"/>
        <v>0</v>
      </c>
    </row>
    <row r="342" spans="1:15" ht="15" customHeight="1" x14ac:dyDescent="0.25">
      <c r="A342" s="18">
        <f t="shared" ref="A342:D342" si="256">A242</f>
        <v>100</v>
      </c>
      <c r="B342" s="23">
        <f t="shared" ca="1" si="256"/>
        <v>29</v>
      </c>
      <c r="C342" s="23">
        <f t="shared" ca="1" si="256"/>
        <v>40</v>
      </c>
      <c r="D342" s="23">
        <f t="shared" ca="1" si="256"/>
        <v>326</v>
      </c>
      <c r="E342" s="18" t="s">
        <v>18</v>
      </c>
      <c r="F342" s="18">
        <f t="shared" si="187"/>
        <v>400</v>
      </c>
      <c r="G342" s="24">
        <f t="shared" ca="1" si="224"/>
        <v>13040</v>
      </c>
      <c r="H342" s="24">
        <f t="shared" ca="1" si="225"/>
        <v>11600</v>
      </c>
      <c r="I342" s="24">
        <f t="shared" ca="1" si="207"/>
        <v>639.9</v>
      </c>
      <c r="J342" s="24">
        <f t="shared" ca="1" si="208"/>
        <v>1860</v>
      </c>
      <c r="K342" s="17">
        <f t="shared" ca="1" si="205"/>
        <v>1</v>
      </c>
      <c r="L342" s="25">
        <f t="shared" ca="1" si="209"/>
        <v>0.74402976119044761</v>
      </c>
      <c r="M342" s="17">
        <f t="shared" ca="1" si="210"/>
        <v>1</v>
      </c>
      <c r="N342" s="17">
        <f t="shared" ca="1" si="211"/>
        <v>0</v>
      </c>
      <c r="O342" s="17">
        <f t="shared" ca="1" si="212"/>
        <v>0</v>
      </c>
    </row>
  </sheetData>
  <autoFilter ref="A42:O342" xr:uid="{00000000-0009-0000-0000-000004000000}"/>
  <mergeCells count="4">
    <mergeCell ref="A1:D1"/>
    <mergeCell ref="E1:G1"/>
    <mergeCell ref="B41:D41"/>
    <mergeCell ref="E41:F4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"/>
  <sheetViews>
    <sheetView workbookViewId="0">
      <selection activeCell="E12" sqref="E12:E13"/>
    </sheetView>
  </sheetViews>
  <sheetFormatPr defaultRowHeight="15" x14ac:dyDescent="0.25"/>
  <cols>
    <col min="1" max="1" width="11.140625" customWidth="1"/>
    <col min="2" max="2" width="11.7109375" bestFit="1" customWidth="1"/>
    <col min="3" max="3" width="16" customWidth="1"/>
    <col min="4" max="4" width="19.140625" customWidth="1"/>
    <col min="5" max="5" width="17.85546875" customWidth="1"/>
    <col min="6" max="6" width="21" customWidth="1"/>
    <col min="7" max="7" width="19.42578125" customWidth="1"/>
    <col min="8" max="8" width="22.85546875" customWidth="1"/>
    <col min="9" max="11" width="22.28515625" bestFit="1" customWidth="1"/>
    <col min="12" max="12" width="23.28515625" bestFit="1" customWidth="1"/>
  </cols>
  <sheetData>
    <row r="1" spans="1:13" x14ac:dyDescent="0.25">
      <c r="E1" s="15" t="s">
        <v>46</v>
      </c>
      <c r="F1" s="15"/>
      <c r="G1" s="15"/>
      <c r="H1" s="15"/>
      <c r="I1" s="15" t="s">
        <v>47</v>
      </c>
      <c r="J1" s="15"/>
      <c r="K1" s="15"/>
      <c r="L1" s="15"/>
      <c r="M1">
        <v>1</v>
      </c>
    </row>
    <row r="2" spans="1:13" x14ac:dyDescent="0.25">
      <c r="E2" s="1">
        <v>1</v>
      </c>
      <c r="F2" s="1">
        <v>2</v>
      </c>
      <c r="G2" s="1">
        <v>3</v>
      </c>
      <c r="H2" s="1">
        <v>4</v>
      </c>
      <c r="I2" s="1">
        <v>1</v>
      </c>
      <c r="J2" s="1">
        <v>2</v>
      </c>
      <c r="K2" s="1">
        <v>3</v>
      </c>
      <c r="L2" s="1">
        <v>4</v>
      </c>
    </row>
    <row r="3" spans="1:13" x14ac:dyDescent="0.25">
      <c r="A3" t="s">
        <v>20</v>
      </c>
      <c r="B3" t="s">
        <v>44</v>
      </c>
      <c r="C3" t="s">
        <v>56</v>
      </c>
      <c r="D3" t="s">
        <v>45</v>
      </c>
      <c r="E3" s="10" t="s">
        <v>48</v>
      </c>
      <c r="F3" s="10" t="s">
        <v>49</v>
      </c>
      <c r="G3" s="10" t="s">
        <v>50</v>
      </c>
      <c r="H3" s="10" t="s">
        <v>51</v>
      </c>
      <c r="I3" s="10" t="s">
        <v>52</v>
      </c>
      <c r="J3" s="10" t="s">
        <v>53</v>
      </c>
      <c r="K3" s="10" t="s">
        <v>54</v>
      </c>
      <c r="L3" s="10" t="s">
        <v>55</v>
      </c>
    </row>
    <row r="4" spans="1:13" x14ac:dyDescent="0.25">
      <c r="A4" t="s">
        <v>4</v>
      </c>
      <c r="B4">
        <f ca="1">AVERAGEIFS(Arrependimento,Estratégia,$A4)</f>
        <v>643.26</v>
      </c>
      <c r="C4">
        <f ca="1">AVERAGEIFS(Arrependimento,Estratégia,$A4,CC,1)</f>
        <v>0</v>
      </c>
      <c r="D4" s="2">
        <f ca="1">COUNTIFS(Estratégia,$A4,Perf._Inaceitável?,1)/100</f>
        <v>0.28999999999999998</v>
      </c>
      <c r="E4" s="1">
        <f t="array" aca="1" ref="E4" ca="1">_xlfn.QUARTILE.INC(IF(Estratégia=$A4,Arrependimento,""),E$2)</f>
        <v>0</v>
      </c>
      <c r="F4" s="1">
        <f t="array" aca="1" ref="F4" ca="1">_xlfn.QUARTILE.INC(IF(Estratégia=$A4,Arrependimento,""),F$2)</f>
        <v>432.5</v>
      </c>
      <c r="G4" s="1">
        <f t="array" aca="1" ref="G4" ca="1">_xlfn.QUARTILE.INC(IF(Estratégia=$A4,Arrependimento,""),G$2)</f>
        <v>1000</v>
      </c>
      <c r="H4" s="1">
        <f t="array" aca="1" ref="H4" ca="1">_xlfn.QUARTILE.INC(IF(Estratégia=$A4,Arrependimento,""),H$2)</f>
        <v>3095.9999999999995</v>
      </c>
      <c r="I4" s="1">
        <f t="array" aca="1" ref="I4" ca="1">_xlfn.QUARTILE.INC(IF(Estratégia=$A4,IF(CC=$I$2,Arrependimento,""),""),I$2)</f>
        <v>0</v>
      </c>
      <c r="J4" s="1">
        <f t="array" aca="1" ref="J4" ca="1">_xlfn.QUARTILE.INC(IF(Estratégia=$A4,IF(CC=$I$2,Arrependimento,""),""),J$2)</f>
        <v>0</v>
      </c>
      <c r="K4" s="1">
        <f t="array" aca="1" ref="K4" ca="1">_xlfn.QUARTILE.INC(IF(Estratégia=$A4,IF(CC=$I$2,Arrependimento,""),""),K$2)</f>
        <v>0</v>
      </c>
      <c r="L4" s="1">
        <f t="array" aca="1" ref="L4" ca="1">_xlfn.QUARTILE.INC(IF(Estratégia=$A4,IF(CC=$I$2,Arrependimento,""),""),L$2)</f>
        <v>0</v>
      </c>
    </row>
    <row r="5" spans="1:13" x14ac:dyDescent="0.25">
      <c r="A5" t="s">
        <v>8</v>
      </c>
      <c r="B5">
        <f ca="1">AVERAGEIFS(Arrependimento,Estratégia,$A5)</f>
        <v>485.42</v>
      </c>
      <c r="C5">
        <f ca="1">AVERAGEIFS(Arrependimento,Estratégia,$A5,CC,1)</f>
        <v>1509.36</v>
      </c>
      <c r="D5" s="2">
        <f ca="1">COUNTIFS(Estratégia,$A5,Perf._Inaceitável?,1)/100</f>
        <v>0.25</v>
      </c>
      <c r="E5" s="1">
        <f t="array" aca="1" ref="E5" ca="1">_xlfn.QUARTILE.INC(IF(Estratégia=$A5,Arrependimento,""),E$2)</f>
        <v>0</v>
      </c>
      <c r="F5" s="1">
        <f t="array" aca="1" ref="F5" ca="1">_xlfn.QUARTILE.INC(IF(Estratégia=$A5,Arrependimento,""),F$2)</f>
        <v>0</v>
      </c>
      <c r="G5" s="1">
        <f t="array" aca="1" ref="G5" ca="1">_xlfn.QUARTILE.INC(IF(Estratégia=$A5,Arrependimento,""),G$2)</f>
        <v>939</v>
      </c>
      <c r="H5" s="1">
        <f t="array" aca="1" ref="H5" ca="1">_xlfn.QUARTILE.INC(IF(Estratégia=$A5,Arrependimento,""),H$2)</f>
        <v>2920</v>
      </c>
      <c r="I5" s="1">
        <f t="array" aca="1" ref="I5" ca="1">_xlfn.QUARTILE.INC(IF(Estratégia=$A5,IF(CC=$I$2,Arrependimento,""),""),I$2)</f>
        <v>1160</v>
      </c>
      <c r="J5" s="1">
        <f t="array" aca="1" ref="J5" ca="1">_xlfn.QUARTILE.INC(IF(Estratégia=$A5,IF(CC=$I$2,Arrependimento,""),""),J$2)</f>
        <v>1380</v>
      </c>
      <c r="K5" s="1">
        <f t="array" aca="1" ref="K5" ca="1">_xlfn.QUARTILE.INC(IF(Estratégia=$A5,IF(CC=$I$2,Arrependimento,""),""),K$2)</f>
        <v>1864</v>
      </c>
      <c r="L5" s="1">
        <f t="array" aca="1" ref="L5" ca="1">_xlfn.QUARTILE.INC(IF(Estratégia=$A5,IF(CC=$I$2,Arrependimento,""),""),L$2)</f>
        <v>2920</v>
      </c>
    </row>
    <row r="6" spans="1:13" x14ac:dyDescent="0.25">
      <c r="A6" t="s">
        <v>18</v>
      </c>
      <c r="B6">
        <f ca="1">AVERAGEIFS(Arrependimento,Estratégia,$A6)</f>
        <v>2134.44</v>
      </c>
      <c r="C6">
        <f ca="1">AVERAGEIFS(Arrependimento,Estratégia,$A6,CC,1)</f>
        <v>4105.3599999999997</v>
      </c>
      <c r="D6" s="2">
        <f ca="1">COUNTIFS(Estratégia,$A6,Perf._Inaceitável?,1)/100</f>
        <v>0.72</v>
      </c>
      <c r="E6" s="1">
        <f t="array" aca="1" ref="E6" ca="1">_xlfn.QUARTILE.INC(IF(Estratégia=$A6,Arrependimento,""),E$2)</f>
        <v>842.00000000000011</v>
      </c>
      <c r="F6" s="1">
        <f t="array" aca="1" ref="F6" ca="1">_xlfn.QUARTILE.INC(IF(Estratégia=$A6,Arrependimento,""),F$2)</f>
        <v>2200</v>
      </c>
      <c r="G6" s="1">
        <f t="array" aca="1" ref="G6" ca="1">_xlfn.QUARTILE.INC(IF(Estratégia=$A6,Arrependimento,""),G$2)</f>
        <v>3077.5</v>
      </c>
      <c r="H6" s="1">
        <f t="array" aca="1" ref="H6" ca="1">_xlfn.QUARTILE.INC(IF(Estratégia=$A6,Arrependimento,""),H$2)</f>
        <v>5920</v>
      </c>
      <c r="I6" s="1">
        <f t="array" aca="1" ref="I6" ca="1">_xlfn.QUARTILE.INC(IF(Estratégia=$A6,IF(CC=$I$2,Arrependimento,""),""),I$2)</f>
        <v>3584</v>
      </c>
      <c r="J6" s="1">
        <f t="array" aca="1" ref="J6" ca="1">_xlfn.QUARTILE.INC(IF(Estratégia=$A6,IF(CC=$I$2,Arrependimento,""),""),J$2)</f>
        <v>4024</v>
      </c>
      <c r="K6" s="1">
        <f t="array" aca="1" ref="K6" ca="1">_xlfn.QUARTILE.INC(IF(Estratégia=$A6,IF(CC=$I$2,Arrependimento,""),""),K$2)</f>
        <v>4664</v>
      </c>
      <c r="L6" s="1">
        <f t="array" aca="1" ref="L6" ca="1">_xlfn.QUARTILE.INC(IF(Estratégia=$A6,IF(CC=$I$2,Arrependimento,""),""),L$2)</f>
        <v>5920</v>
      </c>
    </row>
  </sheetData>
  <mergeCells count="2">
    <mergeCell ref="E1:H1"/>
    <mergeCell ref="I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14</vt:i4>
      </vt:variant>
    </vt:vector>
  </HeadingPairs>
  <TitlesOfParts>
    <vt:vector size="20" baseType="lpstr">
      <vt:lpstr>Resultados_Geral</vt:lpstr>
      <vt:lpstr>Resultados_Percentis_Estrats</vt:lpstr>
      <vt:lpstr>Resultado_TradeOffCenárioX</vt:lpstr>
      <vt:lpstr>Análise_Vulnerabilidade</vt:lpstr>
      <vt:lpstr>Dados</vt:lpstr>
      <vt:lpstr>Análise de Tradeoff</vt:lpstr>
      <vt:lpstr>Arrependimento</vt:lpstr>
      <vt:lpstr>CA</vt:lpstr>
      <vt:lpstr>CB</vt:lpstr>
      <vt:lpstr>CC</vt:lpstr>
      <vt:lpstr>Custo</vt:lpstr>
      <vt:lpstr>Custo_Variável</vt:lpstr>
      <vt:lpstr>Demanda</vt:lpstr>
      <vt:lpstr>Estratégia</vt:lpstr>
      <vt:lpstr>Faturamento</vt:lpstr>
      <vt:lpstr>Futuro</vt:lpstr>
      <vt:lpstr>Lucro</vt:lpstr>
      <vt:lpstr>Perf._Inaceitável?</vt:lpstr>
      <vt:lpstr>Preço</vt:lpstr>
      <vt:lpstr>Produção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cp:lastPrinted>2017-01-16T16:19:10Z</cp:lastPrinted>
  <dcterms:created xsi:type="dcterms:W3CDTF">2017-01-12T18:27:19Z</dcterms:created>
  <dcterms:modified xsi:type="dcterms:W3CDTF">2017-10-10T18:40:06Z</dcterms:modified>
</cp:coreProperties>
</file>