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<sst xmlns="http://schemas.openxmlformats.org/spreadsheetml/2006/main" count="267" uniqueCount="170">
  <si>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</si>
  <si>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</si>
  <si>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</si>
  <si>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</si>
  <si>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</si>
  <si>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</si>
  <si>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</si>
  <si>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</si>
  <si>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</si>
  <si>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</si>
  <si>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</si>
  <si>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</si>
  <si>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</si>
  <si>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</si>
  <si>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</si>
  <si>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</si>
  <si>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</si>
  <si>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</si>
  <si>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</si>
  <si>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</si>
  <si>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</si>
  <si>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</si>
  <si>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</si>
  <si>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</si>
  <si>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</si>
  <si>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</si>
  <si>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</si>
  <si>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</si>
  <si>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</si>
  <si>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</si>
  <si>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</si>
  <si>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</si>
  <si>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</si>
  <si>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</si>
  <si>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</si>
  <si>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</si>
  <si>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</si>
  <si>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</si>
  <si>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</si>
  <si>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</si>
  <si>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</si>
  <si>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</si>
  <si>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</si>
  <si>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</si>
  <si>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</si>
  <si>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</si>
  <si>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</si>
  <si>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</si>
  <si>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</si>
  <si>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</si>
  <si>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</si>
  <si>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</si>
  <si>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</si>
  <si>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</si>
  <si>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</si>
  <si>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</si>
  <si>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</si>
  <si>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</si>
  <si>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</si>
  <si>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</si>
  <si>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</si>
  <si>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</si>
  <si>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</si>
  <si>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</si>
  <si>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</si>
  <si>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</si>
  <si>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</si>
  <si>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</si>
  <si>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</si>
  <si>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</si>
  <si>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</si>
  <si>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</si>
  <si>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</si>
  <si>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</si>
  <si>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</si>
  <si>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</si>
  <si>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</si>
  <si>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</si>
  <si>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</si>
  <si>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</si>
  <si>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</si>
  <si>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</si>
  <si>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</si>
  <si>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</si>
  <si>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</si>
  <si>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</si>
  <si>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</si>
  <si>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</si>
  <si>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</si>
  <si>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</si>
  <si>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</si>
  <si>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</si>
  <si>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</si>
  <si>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</si>
  <si>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</si>
  <si>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</si>
  <si>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</si>
  <si>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</si>
  <si>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</si>
  <si>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</si>
  <si>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</si>
  <si>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</si>
  <si>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</si>
  <si>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</si>
  <si>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</si>
  <si>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</si>
  <si>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</si>
  <si>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</si>
  <si>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</si>
  <si>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</si>
  <si>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</si>
  <si>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</si>
  <si>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</si>
  <si>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</si>
  <si>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</si>
  <si>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</si>
  <si>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</si>
  <si>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</si>
  <si>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</si>
  <si>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</si>
  <si>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</si>
  <si>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</si>
  <si>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</si>
  <si>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</si>
  <si>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</si>
  <si>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</si>
  <si>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</si>
  <si>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</si>
  <si>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</si>
  <si>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</si>
  <si>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</si>
  <si>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</si>
  <si>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aInitialSharePlayers</t>
  </si>
  <si>
    <t xml:space="preserve">aInitialReorderShare</t>
  </si>
  <si>
    <t xml:space="preserve">aTotalInitialInstalledBase</t>
  </si>
  <si>
    <t xml:space="preserve">aInitialIndustryShipments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</si>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</sst>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22" activeCellId="0" sqref="I22"/>
    </sheetView>
  </sheetViews>
  <sheetFormatPr defaultRowHeight="15"/>
  <cols>
    <col collapsed="false" hidden="false" max="1" min="1" style="1" width="34.9642857142857"/>
    <col collapsed="false" hidden="false" max="2" min="2" style="1" width="51.4336734693878"/>
    <col collapsed="false" hidden="false" max="3" min="3" style="2" width="11.6071428571429"/>
    <col collapsed="false" hidden="false" max="4" min="4" style="2" width="12.9591836734694"/>
    <col collapsed="false" hidden="false" max="5" min="5" style="1" width="17.0102040816327"/>
    <col collapsed="false" hidden="false" max="6" min="6" style="2" width="6.0765306122449"/>
    <col collapsed="false" hidden="false" max="7" min="7" style="1" width="10.1224489795918"/>
    <col collapsed="false" hidden="false" max="8" min="8" style="1" width="10.2602040816327"/>
    <col collapsed="false" hidden="false" max="9" min="9" style="1" width="6.61224489795918"/>
    <col collapsed="false" hidden="false" max="10" min="10" style="1" width="12.9591836734694"/>
    <col collapsed="false" hidden="false" max="11" min="11" style="1" width="7.56122448979592"/>
    <col collapsed="false" hidden="false" max="12" min="12" style="1" width="9.71938775510204"/>
    <col collapsed="false" hidden="false" max="13" min="13" style="1" width="9.31632653061224"/>
    <col collapsed="false" hidden="false" max="1023" min="14" style="1" width="6.61224489795918"/>
    <col collapsed="false" hidden="false" max="1025" min="1024" style="0" width="8.2346938775510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0.1</v>
      </c>
      <c r="D6" s="2" t="n">
        <f aca="false">IF(I6="Incerto",MIN(H6,J6+(ABS(F6*J6))),J6)</f>
        <v>0.3</v>
      </c>
      <c r="E6" s="1" t="s">
        <v>29</v>
      </c>
      <c r="F6" s="2" t="n">
        <v>0.5</v>
      </c>
      <c r="G6" s="0" t="n">
        <v>0</v>
      </c>
      <c r="H6" s="0" t="n">
        <v>1</v>
      </c>
      <c r="I6" s="5" t="s">
        <v>30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5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5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50000</v>
      </c>
      <c r="D10" s="2" t="n">
        <f aca="false">IF(I10="Incerto",MIN(H10,J10+(ABS(F10*J10))),J10)</f>
        <v>50000</v>
      </c>
      <c r="E10" s="1" t="s">
        <v>42</v>
      </c>
      <c r="F10" s="2" t="n">
        <v>0.5</v>
      </c>
      <c r="G10" s="0" t="n">
        <f aca="false">J10/2</f>
        <v>25000</v>
      </c>
      <c r="H10" s="0" t="n">
        <f aca="false">J10*2</f>
        <v>100000</v>
      </c>
      <c r="I10" s="1" t="s">
        <v>17</v>
      </c>
      <c r="J10" s="1" t="n">
        <v>50000</v>
      </c>
      <c r="K10" s="1" t="n">
        <v>60000000</v>
      </c>
      <c r="L10" s="0"/>
      <c r="M10" s="0"/>
      <c r="N10" s="1" t="n">
        <f aca="false">C10=D10</f>
        <v>1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0.001</v>
      </c>
      <c r="D11" s="2" t="n">
        <f aca="false">IF(I11="Incerto",MIN(H11,J11+(ABS(F11*J11))),J11)</f>
        <v>0.001</v>
      </c>
      <c r="E11" s="1" t="s">
        <v>33</v>
      </c>
      <c r="F11" s="2" t="n">
        <v>0.5</v>
      </c>
      <c r="G11" s="0" t="n">
        <v>0</v>
      </c>
      <c r="H11" s="0" t="n">
        <v>0.5</v>
      </c>
      <c r="I11" s="5" t="s">
        <v>17</v>
      </c>
      <c r="J11" s="1" t="n">
        <v>0.001</v>
      </c>
      <c r="K11" s="1" t="n">
        <v>0.001</v>
      </c>
      <c r="L11" s="0"/>
      <c r="M11" s="0"/>
      <c r="N11" s="1" t="n">
        <f aca="false">C11=D11</f>
        <v>1</v>
      </c>
    </row>
    <row r="12" customFormat="false" ht="15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0.2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0.2</v>
      </c>
      <c r="H12" s="0" t="n">
        <v>3</v>
      </c>
      <c r="I12" s="5" t="s">
        <v>30</v>
      </c>
      <c r="J12" s="7" t="n">
        <v>0.4</v>
      </c>
      <c r="K12" s="1" t="n">
        <v>1</v>
      </c>
      <c r="L12" s="0"/>
      <c r="M12" s="0"/>
      <c r="N12" s="1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30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0.25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17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1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1</v>
      </c>
      <c r="D17" s="2" t="n">
        <f aca="false">IF(I17="Incerto",MIN(H17,J17+(ABS(F17*J17))),J17)</f>
        <v>1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17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1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-4</v>
      </c>
      <c r="D20" s="2" t="n">
        <f aca="false">IF(I20="Incerto",MIN(H20,J20+(ABS(F20*J20))),J20)</f>
        <v>-4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17</v>
      </c>
      <c r="J20" s="1" t="n">
        <v>-4</v>
      </c>
      <c r="K20" s="1" t="n">
        <v>-4</v>
      </c>
      <c r="L20" s="0"/>
      <c r="M20" s="0"/>
      <c r="N20" s="1" t="n">
        <f aca="false">C20=D20</f>
        <v>1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-8</v>
      </c>
      <c r="D21" s="2" t="n">
        <f aca="false">IF(I21="Incerto",MIN(H21,J21+(ABS(F21*J21))),J21)</f>
        <v>-8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17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1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5" t="s">
        <v>30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3</v>
      </c>
      <c r="D24" s="2" t="n">
        <f aca="false">IF(I24="Incerto",MIN(H24,J24+(ABS(F24*J24))),J24)</f>
        <v>3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17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1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36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17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0.2</v>
      </c>
      <c r="D26" s="2" t="n">
        <f aca="false">IF(I26="Incerto",MIN(H26,J26+(ABS(F26*J26))),J26)</f>
        <v>0.2</v>
      </c>
      <c r="E26" s="1" t="s">
        <v>33</v>
      </c>
      <c r="F26" s="2" t="n">
        <v>0.5</v>
      </c>
      <c r="G26" s="1" t="n">
        <v>0</v>
      </c>
      <c r="H26" s="1" t="n">
        <v>0.5</v>
      </c>
      <c r="I26" s="5" t="s">
        <v>17</v>
      </c>
      <c r="J26" s="1" t="n">
        <v>0.2</v>
      </c>
      <c r="K26" s="1" t="n">
        <v>0.2</v>
      </c>
      <c r="L26" s="0"/>
      <c r="M26" s="0"/>
      <c r="N26" s="1" t="n">
        <f aca="false">C26=D26</f>
        <v>1</v>
      </c>
    </row>
    <row r="27" customFormat="false" ht="15" hidden="false" customHeight="false" outlineLevel="0" collapsed="false">
      <c r="A27" s="1" t="s">
        <v>76</v>
      </c>
      <c r="B27" s="1" t="s">
        <v>77</v>
      </c>
      <c r="C27" s="2" t="n">
        <f aca="false">IF(I27="Incerto",MAX(G27,J27-(ABS(F27*J27))),J27)</f>
        <v>0.8</v>
      </c>
      <c r="D27" s="2" t="n">
        <f aca="false">IF(I27="Incerto",MIN(H27,J27+(ABS(F27*J27))),J27)</f>
        <v>0.8</v>
      </c>
      <c r="E27" s="1" t="s">
        <v>33</v>
      </c>
      <c r="F27" s="2" t="n">
        <v>0.5</v>
      </c>
      <c r="G27" s="1" t="n">
        <v>0.5</v>
      </c>
      <c r="H27" s="1" t="n">
        <v>1</v>
      </c>
      <c r="I27" s="5" t="s">
        <v>17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1</v>
      </c>
    </row>
    <row r="28" customFormat="false" ht="15" hidden="false" customHeight="false" outlineLevel="0" collapsed="false">
      <c r="A28" s="8" t="s">
        <v>78</v>
      </c>
      <c r="B28" s="1" t="s">
        <v>79</v>
      </c>
      <c r="C28" s="2" t="n">
        <f aca="false">IF(I28="Incerto",MAX(G28,J28-(ABS(F28*J28))),J28)</f>
        <v>10</v>
      </c>
      <c r="D28" s="2" t="n">
        <f aca="false">IF(I28="Incerto",MIN(H28,J28+(ABS(F28*J28))),J28)</f>
        <v>10</v>
      </c>
      <c r="E28" s="1" t="s">
        <v>80</v>
      </c>
      <c r="F28" s="2" t="n">
        <v>0.5</v>
      </c>
      <c r="G28" s="1" t="n">
        <f aca="false">J28/2</f>
        <v>5</v>
      </c>
      <c r="H28" s="1" t="n">
        <f aca="false">J28*2</f>
        <v>20</v>
      </c>
      <c r="I28" s="1" t="s">
        <v>17</v>
      </c>
      <c r="J28" s="1" t="n">
        <v>10</v>
      </c>
      <c r="K28" s="1" t="n">
        <v>100000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0.7</v>
      </c>
      <c r="D29" s="2" t="n">
        <f aca="false">IF(I29="Incerto",MIN(H29,J29+(ABS(F29*J29))),J29)</f>
        <v>0.7</v>
      </c>
      <c r="E29" s="1" t="s">
        <v>33</v>
      </c>
      <c r="F29" s="2" t="n">
        <v>0.5</v>
      </c>
      <c r="G29" s="3" t="n">
        <v>0</v>
      </c>
      <c r="H29" s="1" t="n">
        <v>1</v>
      </c>
      <c r="I29" s="5" t="s">
        <v>17</v>
      </c>
      <c r="J29" s="1" t="n">
        <v>0.7</v>
      </c>
      <c r="K29" s="5" t="n">
        <v>0.5</v>
      </c>
      <c r="L29" s="5" t="n">
        <v>0.6</v>
      </c>
      <c r="M29" s="5" t="n">
        <v>1</v>
      </c>
      <c r="N29" s="1" t="n">
        <f aca="false">C29=D29</f>
        <v>1</v>
      </c>
    </row>
    <row r="30" customFormat="false" ht="15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0"/>
      <c r="F30" s="2" t="n">
        <v>0.5</v>
      </c>
      <c r="G30" s="1" t="n">
        <v>0</v>
      </c>
      <c r="H30" s="1" t="n">
        <v>1</v>
      </c>
      <c r="I30" s="5" t="s">
        <v>17</v>
      </c>
      <c r="J30" s="1" t="n">
        <v>1</v>
      </c>
      <c r="K30" s="1" t="n">
        <v>1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85</v>
      </c>
      <c r="B31" s="1" t="s">
        <v>39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17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23</v>
      </c>
      <c r="F32" s="2" t="n">
        <v>0.5</v>
      </c>
      <c r="G32" s="1" t="n">
        <v>0.25</v>
      </c>
      <c r="H32" s="1" t="n">
        <v>0.25</v>
      </c>
      <c r="I32" s="1" t="s">
        <v>17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23</v>
      </c>
      <c r="F33" s="2" t="n">
        <v>0.5</v>
      </c>
      <c r="G33" s="1" t="n">
        <v>0.25</v>
      </c>
      <c r="H33" s="1" t="n">
        <v>0.25</v>
      </c>
      <c r="I33" s="1" t="s">
        <v>17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1</v>
      </c>
      <c r="D34" s="2" t="n">
        <f aca="false">IF(I34="Incerto",MIN(H34,J34+(ABS(F34*J34))),J34)</f>
        <v>1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5" t="s">
        <v>17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0.25</v>
      </c>
      <c r="D35" s="2" t="n">
        <f aca="false">IF(I35="Incerto",MIN(H35,J35+(ABS(F35*J35))),J35)</f>
        <v>0.25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5" t="s">
        <v>17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1</v>
      </c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-0.1</v>
      </c>
      <c r="D36" s="2" t="n">
        <f aca="false">IF(I36="Incerto",MIN(H36,J36+(ABS(F36*J36))),J36)</f>
        <v>-0.1</v>
      </c>
      <c r="E36" s="1" t="s">
        <v>20</v>
      </c>
      <c r="F36" s="2" t="n">
        <v>0.5</v>
      </c>
      <c r="G36" s="1" t="n">
        <v>-1</v>
      </c>
      <c r="H36" s="1" t="n">
        <v>0</v>
      </c>
      <c r="I36" s="5" t="s">
        <v>17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1</v>
      </c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17</v>
      </c>
      <c r="J37" s="1" t="n">
        <v>0</v>
      </c>
      <c r="K37" s="1" t="n">
        <v>0</v>
      </c>
      <c r="N37" s="1" t="n">
        <f aca="false">C37=D37</f>
        <v>1</v>
      </c>
    </row>
    <row r="38" customFormat="false" ht="15" hidden="false" customHeight="false" outlineLevel="0" collapsed="false">
      <c r="A38" s="1" t="s">
        <v>98</v>
      </c>
      <c r="B38" s="1" t="s">
        <v>99</v>
      </c>
      <c r="C38" s="2" t="n">
        <f aca="false">IF(I38="Incerto",MAX(G38,J38-(ABS(F38*J38))),J38)</f>
        <v>0</v>
      </c>
      <c r="D38" s="2" t="n">
        <f aca="false">IF(I38="Incerto",MIN(H38,J38+(ABS(F38*J38))),J38)</f>
        <v>0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17</v>
      </c>
      <c r="J38" s="1" t="n">
        <v>0</v>
      </c>
      <c r="K38" s="1" t="n">
        <v>0</v>
      </c>
    </row>
    <row r="39" customFormat="false" ht="15" hidden="false" customHeight="false" outlineLevel="0" collapsed="false">
      <c r="A39" s="1" t="s">
        <v>100</v>
      </c>
      <c r="B39" s="1" t="s">
        <v>101</v>
      </c>
      <c r="C39" s="2" t="n">
        <f aca="false">IF(I39="Incerto",MAX(G39,J39-(ABS(F39*J39))),J39)</f>
        <v>0.001</v>
      </c>
      <c r="D39" s="2" t="n">
        <f aca="false">IF(I39="Incerto",MIN(H39,J39+(ABS(F39*J39))),J39)</f>
        <v>0.001</v>
      </c>
      <c r="E39" s="1" t="s">
        <v>102</v>
      </c>
      <c r="F39" s="2" t="n">
        <v>0.5</v>
      </c>
      <c r="G39" s="1" t="n">
        <v>0</v>
      </c>
      <c r="H39" s="1" t="n">
        <v>0.5</v>
      </c>
      <c r="I39" s="5" t="s">
        <v>17</v>
      </c>
      <c r="J39" s="1" t="n">
        <v>0.001</v>
      </c>
      <c r="K39" s="1" t="n">
        <v>0.001</v>
      </c>
    </row>
    <row r="40" customFormat="false" ht="15" hidden="false" customHeight="false" outlineLevel="0" collapsed="false">
      <c r="A40" s="1" t="s">
        <v>103</v>
      </c>
      <c r="B40" s="1" t="s">
        <v>104</v>
      </c>
      <c r="C40" s="2" t="n">
        <f aca="false">IF(I40="Incerto",MAX(G40,J40-(ABS(F40*J40))),J40)</f>
        <v>4</v>
      </c>
      <c r="D40" s="2" t="n">
        <f aca="false">IF(I40="Incerto",MIN(H40,J40+(ABS(F40*J40))),J40)</f>
        <v>4</v>
      </c>
      <c r="E40" s="1" t="s">
        <v>23</v>
      </c>
      <c r="F40" s="2" t="n">
        <v>0.5</v>
      </c>
      <c r="G40" s="1" t="n">
        <v>1</v>
      </c>
      <c r="H40" s="1" t="n">
        <f aca="false">J40*2</f>
        <v>8</v>
      </c>
      <c r="I40" s="5" t="s">
        <v>17</v>
      </c>
      <c r="J40" s="1" t="n">
        <v>4</v>
      </c>
      <c r="K40" s="1" t="n">
        <v>4</v>
      </c>
    </row>
    <row r="41" customFormat="false" ht="15" hidden="false" customHeight="false" outlineLevel="0" collapsed="false">
      <c r="A41" s="1" t="s">
        <v>105</v>
      </c>
      <c r="B41" s="1" t="s">
        <v>106</v>
      </c>
      <c r="C41" s="2" t="n">
        <f aca="false">IF(I41="Incerto",MAX(G41,J41-(ABS(F41*J41))),J41)</f>
        <v>100000</v>
      </c>
      <c r="D41" s="2" t="n">
        <f aca="false">IF(I41="Incerto",MIN(H41,J41+(ABS(F41*J41))),J41)</f>
        <v>100000</v>
      </c>
      <c r="E41" s="1" t="s">
        <v>107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5" t="s">
        <v>17</v>
      </c>
      <c r="J41" s="1" t="n">
        <v>100000</v>
      </c>
      <c r="K41" s="1" t="n">
        <v>100000</v>
      </c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2</v>
      </c>
      <c r="D42" s="2" t="n">
        <f aca="false">IF(I42="Incerto",MIN(H42,J42+(ABS(F42*J42))),J42)</f>
        <v>2</v>
      </c>
      <c r="E42" s="1" t="s">
        <v>23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5" t="s">
        <v>17</v>
      </c>
      <c r="J42" s="1" t="n">
        <v>2</v>
      </c>
      <c r="K42" s="1" t="n">
        <v>2</v>
      </c>
    </row>
    <row r="43" customFormat="false" ht="15" hidden="false" customHeight="false" outlineLevel="0" collapsed="false">
      <c r="A43" s="1" t="s">
        <v>110</v>
      </c>
      <c r="B43" s="1" t="s">
        <v>111</v>
      </c>
      <c r="C43" s="2" t="n">
        <f aca="false">IF(I43="Incerto",MAX(G43,J43-(ABS(F43*J43))),J43)</f>
        <v>0.4</v>
      </c>
      <c r="D43" s="2" t="n">
        <f aca="false">IF(I43="Incerto",MIN(H43,J43+(ABS(F43*J43))),J43)</f>
        <v>0.4</v>
      </c>
      <c r="E43" s="1" t="s">
        <v>102</v>
      </c>
      <c r="F43" s="2" t="n">
        <v>0.5</v>
      </c>
      <c r="G43" s="1" t="n">
        <f aca="false">J43/4</f>
        <v>0.1</v>
      </c>
      <c r="H43" s="1" t="n">
        <v>1</v>
      </c>
      <c r="I43" s="5" t="s">
        <v>17</v>
      </c>
      <c r="J43" s="1" t="n">
        <v>0.4</v>
      </c>
      <c r="K43" s="1" t="n">
        <v>0.4</v>
      </c>
    </row>
    <row r="44" customFormat="false" ht="15" hidden="false" customHeight="false" outlineLevel="0" collapsed="false">
      <c r="A44" s="1" t="s">
        <v>112</v>
      </c>
      <c r="B44" s="1" t="s">
        <v>113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23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17</v>
      </c>
      <c r="J44" s="1" t="n">
        <v>18</v>
      </c>
      <c r="K44" s="1" t="n">
        <v>18</v>
      </c>
    </row>
    <row r="45" customFormat="false" ht="15" hidden="false" customHeight="false" outlineLevel="0" collapsed="false">
      <c r="A45" s="1" t="s">
        <v>114</v>
      </c>
      <c r="B45" s="1" t="s">
        <v>115</v>
      </c>
      <c r="C45" s="2" t="n">
        <f aca="false">IF(I45="Incerto",MAX(G45,J45-(ABS(F45*J45))),J45)</f>
        <v>10</v>
      </c>
      <c r="D45" s="2" t="n">
        <f aca="false">IF(I45="Incerto",MIN(H45,J45+(ABS(F45*J45))),J45)</f>
        <v>10</v>
      </c>
      <c r="E45" s="1" t="s">
        <v>23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5" t="s">
        <v>17</v>
      </c>
      <c r="J45" s="1" t="n">
        <v>10</v>
      </c>
      <c r="K45" s="1" t="n">
        <v>10</v>
      </c>
    </row>
    <row r="46" customFormat="false" ht="15" hidden="false" customHeight="false" outlineLevel="0" collapsed="false">
      <c r="A46" s="1" t="s">
        <v>116</v>
      </c>
      <c r="B46" s="1" t="s">
        <v>117</v>
      </c>
      <c r="C46" s="2" t="n">
        <f aca="false">IF(I46="Incerto",MAX(G46,J46-(ABS(F46*J46))),J46)</f>
        <v>0.0333333333333333</v>
      </c>
      <c r="D46" s="2" t="n">
        <f aca="false">IF(I46="Incerto",MIN(H46,J46+(ABS(F46*J46))),J46)</f>
        <v>0.0333333333333333</v>
      </c>
      <c r="E46" s="1" t="s">
        <v>118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5" t="s">
        <v>17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5" hidden="false" customHeight="false" outlineLevel="0" collapsed="false">
      <c r="A47" s="1" t="s">
        <v>119</v>
      </c>
      <c r="B47" s="1" t="s">
        <v>120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17</v>
      </c>
      <c r="J47" s="1" t="n">
        <v>0</v>
      </c>
      <c r="K47" s="1" t="n">
        <v>0</v>
      </c>
    </row>
    <row r="48" customFormat="false" ht="15" hidden="false" customHeight="false" outlineLevel="0" collapsed="false">
      <c r="A48" s="1" t="s">
        <v>121</v>
      </c>
      <c r="B48" s="1" t="s">
        <v>122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17</v>
      </c>
      <c r="J48" s="1" t="n">
        <v>10</v>
      </c>
      <c r="K48" s="1" t="n">
        <v>10</v>
      </c>
    </row>
    <row r="49" customFormat="false" ht="15" hidden="false" customHeight="false" outlineLevel="0" collapsed="false">
      <c r="A49" s="1" t="s">
        <v>123</v>
      </c>
      <c r="B49" s="0"/>
      <c r="C49" s="2" t="n">
        <f aca="false">IF(I49="Incerto",MAX(G49,J49-(ABS(F49*J49))),J49)</f>
        <v>-4</v>
      </c>
      <c r="D49" s="2" t="n">
        <f aca="false">IF(I49="Incerto",MIN(H49,J49+(ABS(F49*J49))),J49)</f>
        <v>-4</v>
      </c>
      <c r="F49" s="2" t="n">
        <v>0.5</v>
      </c>
      <c r="G49" s="1" t="n">
        <v>-20</v>
      </c>
      <c r="H49" s="1" t="n">
        <v>0</v>
      </c>
      <c r="I49" s="5" t="s">
        <v>17</v>
      </c>
      <c r="J49" s="1" t="n">
        <v>-4</v>
      </c>
      <c r="K49" s="1" t="n">
        <v>-4</v>
      </c>
    </row>
    <row r="50" customFormat="false" ht="15" hidden="false" customHeight="false" outlineLevel="0" collapsed="false">
      <c r="A50" s="1" t="s">
        <v>124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17</v>
      </c>
      <c r="J50" s="1" t="n">
        <v>10</v>
      </c>
      <c r="K50" s="1" t="n">
        <v>10</v>
      </c>
    </row>
    <row r="51" customFormat="false" ht="15" hidden="false" customHeight="false" outlineLevel="0" collapsed="false">
      <c r="A51" s="1" t="s">
        <v>125</v>
      </c>
      <c r="B51" s="3"/>
      <c r="C51" s="2" t="n">
        <f aca="false">IF(I51="Incerto",MAX(G51,J51-(ABS(F51*J51))),J51)</f>
        <v>2000</v>
      </c>
      <c r="D51" s="2" t="n">
        <f aca="false">IF(I51="Incerto",MIN(H51,J51+(ABS(F51*J51))),J51)</f>
        <v>2000</v>
      </c>
      <c r="F51" s="2" t="n">
        <v>0.5</v>
      </c>
      <c r="G51" s="1" t="n">
        <f aca="false">J51/4</f>
        <v>500</v>
      </c>
      <c r="H51" s="1" t="n">
        <f aca="false">J51*4</f>
        <v>8000</v>
      </c>
      <c r="I51" s="5" t="s">
        <v>17</v>
      </c>
      <c r="J51" s="1" t="n">
        <v>2000</v>
      </c>
      <c r="K51" s="1" t="n">
        <v>1000</v>
      </c>
    </row>
    <row r="52" customFormat="false" ht="15" hidden="false" customHeight="false" outlineLevel="0" collapsed="false">
      <c r="A52" s="1" t="s">
        <v>126</v>
      </c>
      <c r="B52" s="0"/>
      <c r="C52" s="2" t="n">
        <f aca="false">IF(I52="Incerto",MAX(G52,J52-(ABS(F52*J52))),J52)</f>
        <v>200</v>
      </c>
      <c r="D52" s="2" t="n">
        <f aca="false">IF(I52="Incerto",MIN(H52,J52+(ABS(F52*J52))),J52)</f>
        <v>200</v>
      </c>
      <c r="F52" s="2" t="n">
        <v>0.5</v>
      </c>
      <c r="G52" s="1" t="n">
        <f aca="false">J52/4</f>
        <v>50</v>
      </c>
      <c r="H52" s="1" t="n">
        <f aca="false">J52*4</f>
        <v>800</v>
      </c>
      <c r="I52" s="5" t="s">
        <v>17</v>
      </c>
      <c r="J52" s="1" t="n">
        <v>200</v>
      </c>
      <c r="K52" s="1" t="n">
        <v>100</v>
      </c>
    </row>
    <row r="53" customFormat="false" ht="15" hidden="false" customHeight="false" outlineLevel="0" collapsed="false">
      <c r="A53" s="1" t="s">
        <v>127</v>
      </c>
      <c r="B53" s="0"/>
      <c r="C53" s="2" t="n">
        <f aca="false">IF(I53="Incerto",MAX(G53,J53-(ABS(F53*J53))),J53)</f>
        <v>200</v>
      </c>
      <c r="D53" s="2" t="n">
        <f aca="false">IF(I53="Incerto",MIN(H53,J53+(ABS(F53*J53))),J53)</f>
        <v>200</v>
      </c>
      <c r="F53" s="2" t="n">
        <v>0.5</v>
      </c>
      <c r="G53" s="1" t="n">
        <f aca="false">J53/4</f>
        <v>50</v>
      </c>
      <c r="H53" s="1" t="n">
        <f aca="false">J53*4</f>
        <v>800</v>
      </c>
      <c r="I53" s="5" t="s">
        <v>17</v>
      </c>
      <c r="J53" s="1" t="n">
        <v>200</v>
      </c>
      <c r="K53" s="1" t="n">
        <v>100</v>
      </c>
    </row>
    <row r="54" customFormat="false" ht="15" hidden="false" customHeight="false" outlineLevel="0" collapsed="false">
      <c r="A54" s="1" t="s">
        <v>128</v>
      </c>
      <c r="B54" s="0"/>
      <c r="C54" s="2" t="n">
        <f aca="false">IF(I54="Incerto",MAX(G54,J54-(ABS(F54*J54))),J54)</f>
        <v>20</v>
      </c>
      <c r="D54" s="2" t="n">
        <f aca="false">IF(I54="Incerto",MIN(H54,J54+(ABS(F54*J54))),J54)</f>
        <v>20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5" t="s">
        <v>17</v>
      </c>
      <c r="J54" s="1" t="n">
        <v>20</v>
      </c>
      <c r="K54" s="1" t="n">
        <v>20</v>
      </c>
    </row>
    <row r="55" customFormat="false" ht="15" hidden="false" customHeight="false" outlineLevel="0" collapsed="false">
      <c r="A55" s="1" t="s">
        <v>129</v>
      </c>
      <c r="B55" s="0"/>
      <c r="C55" s="2" t="n">
        <f aca="false">IF(I55="Incerto",MAX(G55,J55-(ABS(F55*J55))),J55)</f>
        <v>1000000</v>
      </c>
      <c r="D55" s="2" t="n">
        <f aca="false">IF(I55="Incerto",MIN(H55,J55+(ABS(F55*J55))),J55)</f>
        <v>1000000</v>
      </c>
      <c r="F55" s="2" t="n">
        <v>0.5</v>
      </c>
      <c r="G55" s="1" t="n">
        <f aca="false">J55/4</f>
        <v>250000</v>
      </c>
      <c r="H55" s="1" t="n">
        <f aca="false">J55*4</f>
        <v>4000000</v>
      </c>
      <c r="I55" s="5" t="s">
        <v>17</v>
      </c>
      <c r="J55" s="1" t="n">
        <v>1000000</v>
      </c>
      <c r="K55" s="1" t="n">
        <v>1000000</v>
      </c>
    </row>
    <row r="56" customFormat="false" ht="15" hidden="false" customHeight="false" outlineLevel="0" collapsed="false">
      <c r="A56" s="1" t="s">
        <v>130</v>
      </c>
      <c r="B56" s="1" t="s">
        <v>131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17</v>
      </c>
      <c r="J56" s="1" t="n">
        <v>0.5</v>
      </c>
      <c r="K56" s="1" t="n">
        <v>0.5</v>
      </c>
    </row>
    <row r="57" customFormat="false" ht="15" hidden="false" customHeight="false" outlineLevel="0" collapsed="false">
      <c r="A57" s="1" t="s">
        <v>132</v>
      </c>
      <c r="C57" s="2" t="n">
        <f aca="false">IF(I57="Incerto",MAX(G57,J57-(ABS(F57*J57))),J57)</f>
        <v>0.5</v>
      </c>
      <c r="D57" s="2" t="n">
        <f aca="false">IF(I57="Incerto",MIN(H57,J57+(ABS(F57*J57))),J57)</f>
        <v>0.5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0.5</v>
      </c>
    </row>
    <row r="58" customFormat="false" ht="13.8" hidden="false" customHeight="false" outlineLevel="0" collapsed="false">
      <c r="A58" s="1" t="s">
        <v>133</v>
      </c>
      <c r="C58" s="2" t="n">
        <f aca="false">IF(I58="Incerto",MAX(G58,J58-(ABS(F58*J58))),J58)</f>
        <v>0.03</v>
      </c>
      <c r="D58" s="2" t="n">
        <f aca="false">IF(I58="Incerto",MIN(H58,J58+(ABS(F58*J58))),J58)</f>
        <v>0.9</v>
      </c>
      <c r="F58" s="2" t="n">
        <v>3</v>
      </c>
      <c r="G58" s="1" t="n">
        <v>0.03</v>
      </c>
      <c r="H58" s="1" t="n">
        <v>0.9</v>
      </c>
      <c r="I58" s="1" t="s">
        <v>30</v>
      </c>
      <c r="J58" s="1" t="n">
        <v>0.4</v>
      </c>
    </row>
    <row r="59" customFormat="false" ht="15" hidden="false" customHeight="false" outlineLevel="0" collapsed="false">
      <c r="A59" s="1" t="s">
        <v>134</v>
      </c>
      <c r="C59" s="2" t="n">
        <f aca="false">IF(I59="Incerto",MAX(G59,J59-(ABS(F59*J59))),J59)</f>
        <v>2500</v>
      </c>
      <c r="D59" s="2" t="n">
        <f aca="false">IF(I59="Incerto",MIN(H59,J59+(ABS(F59*J59))),J59)</f>
        <v>2500</v>
      </c>
      <c r="F59" s="2" t="n">
        <v>0.5</v>
      </c>
      <c r="G59" s="1" t="n">
        <f aca="false">J59*0.1</f>
        <v>250</v>
      </c>
      <c r="H59" s="1" t="n">
        <f aca="false">J59*10</f>
        <v>25000</v>
      </c>
      <c r="I59" s="1" t="s">
        <v>17</v>
      </c>
      <c r="J59" s="1" t="n">
        <v>2500</v>
      </c>
    </row>
    <row r="60" customFormat="false" ht="15" hidden="false" customHeight="false" outlineLevel="0" collapsed="false">
      <c r="A60" s="1" t="s">
        <v>135</v>
      </c>
      <c r="C60" s="2" t="n">
        <f aca="false">IF(I60="Incerto",MAX(G60,J60-(ABS(F60*J60))),J60)</f>
        <v>1831</v>
      </c>
      <c r="D60" s="2" t="n">
        <f aca="false">IF(I60="Incerto",MIN(H60,J60+(ABS(F60*J60))),J60)</f>
        <v>1831</v>
      </c>
      <c r="F60" s="2" t="n">
        <v>0.5</v>
      </c>
      <c r="G60" s="1" t="n">
        <f aca="false">J60*0.1</f>
        <v>183.1</v>
      </c>
      <c r="H60" s="1" t="n">
        <f aca="false">J60*10</f>
        <v>18310</v>
      </c>
      <c r="I60" s="1" t="s">
        <v>17</v>
      </c>
      <c r="J60" s="1" t="n">
        <v>1831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.51020408163265"/>
    <col collapsed="false" hidden="false" max="2" min="2" style="1" width="7.83163265306122"/>
    <col collapsed="false" hidden="false" max="3" min="3" style="1" width="21.734693877551"/>
    <col collapsed="false" hidden="false" max="4" min="4" style="1" width="19.4387755102041"/>
    <col collapsed="false" hidden="false" max="1025" min="5" style="1" width="6.61224489795918"/>
  </cols>
  <sheetData>
    <row r="1" customFormat="false" ht="15" hidden="false" customHeight="false" outlineLevel="0" collapsed="false">
      <c r="A1" s="1" t="s">
        <v>136</v>
      </c>
      <c r="B1" s="1" t="s">
        <v>137</v>
      </c>
      <c r="C1" s="1" t="s">
        <v>138</v>
      </c>
      <c r="D1" s="1" t="s">
        <v>139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C.1-.0,3</v>
      </c>
      <c r="C2" s="1" t="n">
        <v>1</v>
      </c>
      <c r="D2" s="1" t="n">
        <v>0.3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9" t="s">
        <v>140</v>
      </c>
      <c r="B1" s="0" t="s">
        <v>141</v>
      </c>
      <c r="C1" s="0" t="s">
        <v>142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9.17857142857143"/>
    <col collapsed="false" hidden="false" max="2" min="2" style="0" width="25.1071428571429"/>
    <col collapsed="false" hidden="false" max="4" min="3" style="0" width="23.0816326530612"/>
    <col collapsed="false" hidden="false" max="5" min="5" style="0" width="10.8010204081633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143</v>
      </c>
      <c r="B1" s="0" t="s">
        <v>144</v>
      </c>
      <c r="C1" s="0" t="s">
        <v>145</v>
      </c>
      <c r="D1" s="0" t="s">
        <v>146</v>
      </c>
      <c r="E1" s="0" t="s">
        <v>147</v>
      </c>
    </row>
    <row r="2" customFormat="false" ht="15" hidden="false" customHeight="false" outlineLevel="0" collapsed="false">
      <c r="B2" s="0" t="s">
        <v>148</v>
      </c>
      <c r="C2" s="0" t="s">
        <v>149</v>
      </c>
      <c r="D2" s="0" t="s">
        <v>149</v>
      </c>
    </row>
    <row r="3" customFormat="false" ht="15" hidden="false" customHeight="false" outlineLevel="0" collapsed="false">
      <c r="B3" s="0" t="s">
        <v>150</v>
      </c>
      <c r="C3" s="0" t="s">
        <v>151</v>
      </c>
      <c r="D3" s="0" t="s">
        <v>151</v>
      </c>
    </row>
    <row r="4" customFormat="false" ht="15" hidden="false" customHeight="false" outlineLevel="0" collapsed="false">
      <c r="B4" s="0" t="s">
        <v>152</v>
      </c>
      <c r="C4" s="0" t="s">
        <v>153</v>
      </c>
      <c r="D4" s="0" t="s">
        <v>153</v>
      </c>
    </row>
    <row r="5" customFormat="false" ht="15" hidden="false" customHeight="false" outlineLevel="0" collapsed="false">
      <c r="B5" s="0" t="s">
        <v>154</v>
      </c>
      <c r="C5" s="0" t="s">
        <v>155</v>
      </c>
      <c r="D5" s="0" t="s">
        <v>155</v>
      </c>
    </row>
    <row r="6" customFormat="false" ht="15" hidden="false" customHeight="false" outlineLevel="0" collapsed="false">
      <c r="B6" s="0" t="s">
        <v>156</v>
      </c>
      <c r="C6" s="0" t="s">
        <v>157</v>
      </c>
      <c r="D6" s="0" t="s">
        <v>157</v>
      </c>
    </row>
    <row r="7" customFormat="false" ht="15" hidden="false" customHeight="false" outlineLevel="0" collapsed="false">
      <c r="B7" s="0" t="s">
        <v>158</v>
      </c>
      <c r="C7" s="0" t="s">
        <v>159</v>
      </c>
      <c r="D7" s="0" t="s">
        <v>159</v>
      </c>
    </row>
    <row r="8" customFormat="false" ht="15" hidden="false" customHeight="false" outlineLevel="0" collapsed="false">
      <c r="B8" s="0" t="s">
        <v>160</v>
      </c>
      <c r="C8" s="0" t="s">
        <v>161</v>
      </c>
      <c r="D8" s="0" t="s">
        <v>161</v>
      </c>
    </row>
    <row r="9" customFormat="false" ht="15" hidden="false" customHeight="false" outlineLevel="0" collapsed="false">
      <c r="B9" s="0" t="s">
        <v>162</v>
      </c>
      <c r="C9" s="0" t="s">
        <v>163</v>
      </c>
      <c r="D9" s="0" t="s">
        <v>163</v>
      </c>
    </row>
    <row r="10" customFormat="false" ht="15" hidden="false" customHeight="false" outlineLevel="0" collapsed="false">
      <c r="B10" s="0" t="s">
        <v>164</v>
      </c>
      <c r="C10" s="0" t="s">
        <v>165</v>
      </c>
      <c r="D10" s="0" t="s">
        <v>165</v>
      </c>
    </row>
    <row r="11" customFormat="false" ht="15" hidden="false" customHeight="false" outlineLevel="0" collapsed="false">
      <c r="B11" s="0" t="s">
        <v>166</v>
      </c>
      <c r="C11" s="0" t="s">
        <v>167</v>
      </c>
      <c r="D11" s="0" t="s">
        <v>167</v>
      </c>
    </row>
    <row r="12" customFormat="false" ht="15" hidden="false" customHeight="false" outlineLevel="0" collapsed="false">
      <c r="B12" s="0" t="s">
        <v>168</v>
      </c>
      <c r="C12" s="0" t="s">
        <v>169</v>
      </c>
      <c r="D12" s="0" t="s">
        <v>169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2017-12-23T10:58:49Z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