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EMA" sheetId="1" r:id="rId1"/>
    <sheet name="FluxoDeCaixa" sheetId="2" r:id="rId2"/>
  </sheets>
  <definedNames>
    <definedName name="Custos">EMA!$B$5</definedName>
    <definedName name="Faturamento">EMA!$B$4</definedName>
    <definedName name="Fluxo_de_Caixa">FluxoDeCaixa!$10:$10</definedName>
    <definedName name="Fluxo_de_Caixa_Desc">FluxoDeCaixa!$11:$11</definedName>
    <definedName name="Investimento">EMA!$B$3</definedName>
    <definedName name="Período">FluxoDeCaixa!$2:$2</definedName>
    <definedName name="Taxa_de_Retorno">EMA!$B$2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2" l="1"/>
  <c r="AA8" i="2" s="1"/>
  <c r="Z5" i="2"/>
  <c r="Z8" i="2" s="1"/>
  <c r="Y5" i="2"/>
  <c r="Y8" i="2" s="1"/>
  <c r="X5" i="2"/>
  <c r="X8" i="2" s="1"/>
  <c r="W5" i="2"/>
  <c r="W8" i="2" s="1"/>
  <c r="V5" i="2"/>
  <c r="V8" i="2" s="1"/>
  <c r="U5" i="2"/>
  <c r="U8" i="2" s="1"/>
  <c r="T5" i="2"/>
  <c r="T8" i="2" s="1"/>
  <c r="S5" i="2"/>
  <c r="S8" i="2" s="1"/>
  <c r="AA4" i="2"/>
  <c r="AA7" i="2" s="1"/>
  <c r="Z4" i="2"/>
  <c r="Z7" i="2" s="1"/>
  <c r="Y4" i="2"/>
  <c r="Y7" i="2" s="1"/>
  <c r="X4" i="2"/>
  <c r="X7" i="2" s="1"/>
  <c r="W4" i="2"/>
  <c r="W7" i="2" s="1"/>
  <c r="V4" i="2"/>
  <c r="V7" i="2" s="1"/>
  <c r="U4" i="2"/>
  <c r="U7" i="2" s="1"/>
  <c r="T4" i="2"/>
  <c r="T7" i="2" s="1"/>
  <c r="S4" i="2"/>
  <c r="S7" i="2" s="1"/>
  <c r="R5" i="2"/>
  <c r="R8" i="2" s="1"/>
  <c r="Q5" i="2"/>
  <c r="Q8" i="2" s="1"/>
  <c r="P5" i="2"/>
  <c r="P8" i="2" s="1"/>
  <c r="O5" i="2"/>
  <c r="O8" i="2" s="1"/>
  <c r="N5" i="2"/>
  <c r="N8" i="2" s="1"/>
  <c r="M5" i="2"/>
  <c r="M8" i="2" s="1"/>
  <c r="L5" i="2"/>
  <c r="L8" i="2" s="1"/>
  <c r="K5" i="2"/>
  <c r="K8" i="2" s="1"/>
  <c r="J5" i="2"/>
  <c r="J8" i="2" s="1"/>
  <c r="R4" i="2"/>
  <c r="R7" i="2" s="1"/>
  <c r="Q4" i="2"/>
  <c r="Q7" i="2" s="1"/>
  <c r="P4" i="2"/>
  <c r="P7" i="2" s="1"/>
  <c r="O4" i="2"/>
  <c r="O7" i="2" s="1"/>
  <c r="N4" i="2"/>
  <c r="N7" i="2" s="1"/>
  <c r="M4" i="2"/>
  <c r="M7" i="2" s="1"/>
  <c r="L4" i="2"/>
  <c r="L7" i="2" s="1"/>
  <c r="K4" i="2"/>
  <c r="K7" i="2" s="1"/>
  <c r="J4" i="2"/>
  <c r="J7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I5" i="2"/>
  <c r="I8" i="2" s="1"/>
  <c r="H5" i="2"/>
  <c r="H8" i="2" s="1"/>
  <c r="G5" i="2"/>
  <c r="G8" i="2" s="1"/>
  <c r="F5" i="2"/>
  <c r="F8" i="2" s="1"/>
  <c r="E5" i="2"/>
  <c r="E8" i="2" s="1"/>
  <c r="D5" i="2"/>
  <c r="D8" i="2" s="1"/>
  <c r="C5" i="2"/>
  <c r="C8" i="2" s="1"/>
  <c r="B5" i="2"/>
  <c r="B8" i="2" s="1"/>
  <c r="I4" i="2"/>
  <c r="I7" i="2" s="1"/>
  <c r="I10" i="2" s="1"/>
  <c r="H4" i="2"/>
  <c r="H7" i="2" s="1"/>
  <c r="G4" i="2"/>
  <c r="G7" i="2" s="1"/>
  <c r="F4" i="2"/>
  <c r="F7" i="2" s="1"/>
  <c r="E4" i="2"/>
  <c r="E7" i="2" s="1"/>
  <c r="D4" i="2"/>
  <c r="D7" i="2" s="1"/>
  <c r="C4" i="2"/>
  <c r="C7" i="2" s="1"/>
  <c r="B4" i="2"/>
  <c r="B7" i="2" s="1"/>
  <c r="D11" i="2" l="1"/>
  <c r="C11" i="2"/>
  <c r="I11" i="2"/>
  <c r="U10" i="2"/>
  <c r="U11" i="2" s="1"/>
  <c r="Y10" i="2"/>
  <c r="Y11" i="2" s="1"/>
  <c r="S10" i="2"/>
  <c r="S11" i="2" s="1"/>
  <c r="W10" i="2"/>
  <c r="W11" i="2" s="1"/>
  <c r="AA10" i="2"/>
  <c r="AA11" i="2" s="1"/>
  <c r="T10" i="2"/>
  <c r="T11" i="2" s="1"/>
  <c r="X10" i="2"/>
  <c r="X11" i="2" s="1"/>
  <c r="V10" i="2"/>
  <c r="V11" i="2" s="1"/>
  <c r="Z10" i="2"/>
  <c r="Z11" i="2" s="1"/>
  <c r="H10" i="2"/>
  <c r="H11" i="2" s="1"/>
  <c r="F11" i="2"/>
  <c r="E11" i="2"/>
  <c r="G11" i="2"/>
  <c r="B11" i="2"/>
  <c r="M10" i="2"/>
  <c r="M11" i="2" s="1"/>
  <c r="J10" i="2"/>
  <c r="J11" i="2" s="1"/>
  <c r="N10" i="2"/>
  <c r="N11" i="2" s="1"/>
  <c r="R10" i="2"/>
  <c r="R11" i="2" s="1"/>
  <c r="L10" i="2"/>
  <c r="L11" i="2" s="1"/>
  <c r="P10" i="2"/>
  <c r="P11" i="2" s="1"/>
  <c r="Q10" i="2"/>
  <c r="Q11" i="2" s="1"/>
  <c r="K10" i="2"/>
  <c r="K11" i="2" s="1"/>
  <c r="O10" i="2"/>
  <c r="O11" i="2" s="1"/>
  <c r="B13" i="2" l="1"/>
  <c r="AA13" i="2"/>
  <c r="B7" i="1" s="1"/>
  <c r="W13" i="2"/>
  <c r="S13" i="2"/>
  <c r="Z13" i="2"/>
  <c r="V13" i="2"/>
  <c r="Y13" i="2"/>
  <c r="U13" i="2"/>
  <c r="X13" i="2"/>
  <c r="T13" i="2"/>
  <c r="H13" i="2"/>
  <c r="J13" i="2"/>
  <c r="D13" i="2"/>
  <c r="I13" i="2"/>
  <c r="F13" i="2"/>
  <c r="G13" i="2"/>
  <c r="E13" i="2"/>
  <c r="C13" i="2"/>
  <c r="R13" i="2"/>
  <c r="Q13" i="2"/>
  <c r="P13" i="2"/>
  <c r="O13" i="2"/>
  <c r="N13" i="2"/>
  <c r="M13" i="2"/>
  <c r="L13" i="2"/>
  <c r="K13" i="2"/>
</calcChain>
</file>

<file path=xl/sharedStrings.xml><?xml version="1.0" encoding="utf-8"?>
<sst xmlns="http://schemas.openxmlformats.org/spreadsheetml/2006/main" count="15" uniqueCount="11">
  <si>
    <t>Taxa de Retorno</t>
  </si>
  <si>
    <t>Investimento</t>
  </si>
  <si>
    <t>Faturamento</t>
  </si>
  <si>
    <t>Fluxo de Caixa</t>
  </si>
  <si>
    <t>Custos</t>
  </si>
  <si>
    <t>Custos-Base</t>
  </si>
  <si>
    <t>Faturamento Base</t>
  </si>
  <si>
    <t>Fluxo de Caixa Desc</t>
  </si>
  <si>
    <t>Período</t>
  </si>
  <si>
    <t>Valor Presente Líquido</t>
  </si>
  <si>
    <t>VPL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</si>
</sst>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1" max="1" width="18.42578125" customWidth="1"/>
    <col min="2" max="2" width="10.140625" customWidth="1"/>
  </cols>
  <sheetData>
    <row r="1" spans="1:2" x14ac:dyDescent="0.25">
      <c r="A1" s="3"/>
    </row>
    <row r="2" spans="1:2" x14ac:dyDescent="0.25">
      <c r="A2" t="s">
        <v>0</v>
      </c>
      <c r="B2" s="1">
        <v>0.1</v>
      </c>
    </row>
    <row r="3" spans="1:2" x14ac:dyDescent="0.25">
      <c r="A3" t="s">
        <v>1</v>
      </c>
      <c r="B3" s="2">
        <v>5000</v>
      </c>
    </row>
    <row r="4" spans="1:2" x14ac:dyDescent="0.25">
      <c r="A4" t="s">
        <v>2</v>
      </c>
      <c r="B4" s="1">
        <v>1.2</v>
      </c>
    </row>
    <row r="5" spans="1:2" x14ac:dyDescent="0.25">
      <c r="A5" t="s">
        <v>4</v>
      </c>
      <c r="B5" s="1">
        <v>1</v>
      </c>
    </row>
    <row r="6" spans="1:2" x14ac:dyDescent="0.25">
      <c r="B6" s="1"/>
    </row>
    <row r="7" spans="1:2" x14ac:dyDescent="0.25">
      <c r="A7" t="s">
        <v>10</v>
      </c>
      <c r="B7" s="1">
        <f ca="1">FluxoDeCaixa!AA13</f>
        <v>2456.2342881620561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"/>
  <sheetViews>
    <sheetView tabSelected="1" workbookViewId="0">
      <selection activeCell="B5" sqref="B5"/>
    </sheetView>
  </sheetViews>
  <sheetFormatPr defaultRowHeight="15" x14ac:dyDescent="0.25"/>
  <cols>
    <col min="1" max="1" width="21.42578125" bestFit="1" customWidth="1"/>
    <col min="2" max="2" width="8.5703125" customWidth="1"/>
  </cols>
  <sheetData>
    <row r="2" spans="1:27" x14ac:dyDescent="0.25">
      <c r="A2" t="s">
        <v>8</v>
      </c>
      <c r="B2">
        <v>0</v>
      </c>
      <c r="C2">
        <f>B2+1</f>
        <v>1</v>
      </c>
      <c r="D2">
        <f t="shared" ref="D2:I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ref="J2:R2" si="1">I2+1</f>
        <v>8</v>
      </c>
      <c r="K2">
        <f t="shared" si="1"/>
        <v>9</v>
      </c>
      <c r="L2">
        <f t="shared" si="1"/>
        <v>10</v>
      </c>
      <c r="M2">
        <f t="shared" si="1"/>
        <v>11</v>
      </c>
      <c r="N2">
        <f t="shared" si="1"/>
        <v>12</v>
      </c>
      <c r="O2">
        <f t="shared" si="1"/>
        <v>13</v>
      </c>
      <c r="P2">
        <f t="shared" si="1"/>
        <v>14</v>
      </c>
      <c r="Q2">
        <f t="shared" si="1"/>
        <v>15</v>
      </c>
      <c r="R2">
        <f t="shared" si="1"/>
        <v>16</v>
      </c>
      <c r="S2">
        <f t="shared" ref="S2:AA2" si="2">R2+1</f>
        <v>17</v>
      </c>
      <c r="T2">
        <f t="shared" si="2"/>
        <v>18</v>
      </c>
      <c r="U2">
        <f t="shared" si="2"/>
        <v>19</v>
      </c>
      <c r="V2">
        <f t="shared" si="2"/>
        <v>20</v>
      </c>
      <c r="W2">
        <f t="shared" si="2"/>
        <v>21</v>
      </c>
      <c r="X2">
        <f t="shared" si="2"/>
        <v>22</v>
      </c>
      <c r="Y2">
        <f t="shared" si="2"/>
        <v>23</v>
      </c>
      <c r="Z2">
        <f t="shared" si="2"/>
        <v>24</v>
      </c>
      <c r="AA2">
        <f t="shared" si="2"/>
        <v>25</v>
      </c>
    </row>
    <row r="3" spans="1:27" x14ac:dyDescent="0.25">
      <c r="A3" t="s">
        <v>3</v>
      </c>
    </row>
    <row r="4" spans="1:27" x14ac:dyDescent="0.25">
      <c r="A4" t="s">
        <v>5</v>
      </c>
      <c r="B4">
        <f ca="1">RANDBETWEEN(1000,1200)</f>
        <v>1018</v>
      </c>
      <c r="C4">
        <f t="shared" ref="C4:AA4" ca="1" si="3">RANDBETWEEN(1000,1200)</f>
        <v>1183</v>
      </c>
      <c r="D4">
        <f t="shared" ca="1" si="3"/>
        <v>1134</v>
      </c>
      <c r="E4">
        <f t="shared" ca="1" si="3"/>
        <v>1167</v>
      </c>
      <c r="F4">
        <f t="shared" ca="1" si="3"/>
        <v>1021</v>
      </c>
      <c r="G4">
        <f t="shared" ca="1" si="3"/>
        <v>1020</v>
      </c>
      <c r="H4">
        <f t="shared" ca="1" si="3"/>
        <v>1030</v>
      </c>
      <c r="I4">
        <f t="shared" ca="1" si="3"/>
        <v>1067</v>
      </c>
      <c r="J4">
        <f t="shared" ca="1" si="3"/>
        <v>1171</v>
      </c>
      <c r="K4">
        <f t="shared" ca="1" si="3"/>
        <v>1176</v>
      </c>
      <c r="L4">
        <f t="shared" ca="1" si="3"/>
        <v>1112</v>
      </c>
      <c r="M4">
        <f t="shared" ca="1" si="3"/>
        <v>1006</v>
      </c>
      <c r="N4">
        <f t="shared" ca="1" si="3"/>
        <v>1116</v>
      </c>
      <c r="O4">
        <f t="shared" ca="1" si="3"/>
        <v>1107</v>
      </c>
      <c r="P4">
        <f t="shared" ca="1" si="3"/>
        <v>1170</v>
      </c>
      <c r="Q4">
        <f t="shared" ca="1" si="3"/>
        <v>1091</v>
      </c>
      <c r="R4">
        <f t="shared" ca="1" si="3"/>
        <v>1084</v>
      </c>
      <c r="S4">
        <f t="shared" ca="1" si="3"/>
        <v>1007</v>
      </c>
      <c r="T4">
        <f t="shared" ca="1" si="3"/>
        <v>1193</v>
      </c>
      <c r="U4">
        <f t="shared" ca="1" si="3"/>
        <v>1017</v>
      </c>
      <c r="V4">
        <f t="shared" ca="1" si="3"/>
        <v>1039</v>
      </c>
      <c r="W4">
        <f t="shared" ca="1" si="3"/>
        <v>1150</v>
      </c>
      <c r="X4">
        <f t="shared" ca="1" si="3"/>
        <v>1163</v>
      </c>
      <c r="Y4">
        <f t="shared" ca="1" si="3"/>
        <v>1096</v>
      </c>
      <c r="Z4">
        <f t="shared" ca="1" si="3"/>
        <v>1159</v>
      </c>
      <c r="AA4">
        <f t="shared" ca="1" si="3"/>
        <v>1116</v>
      </c>
    </row>
    <row r="5" spans="1:27" x14ac:dyDescent="0.25">
      <c r="A5" t="s">
        <v>6</v>
      </c>
      <c r="B5">
        <f ca="1">RANDBETWEEN(1200,1400)</f>
        <v>1345</v>
      </c>
      <c r="C5">
        <f t="shared" ref="C5:AA5" ca="1" si="4">RANDBETWEEN(1200,1400)</f>
        <v>1309</v>
      </c>
      <c r="D5">
        <f t="shared" ca="1" si="4"/>
        <v>1279</v>
      </c>
      <c r="E5">
        <f t="shared" ca="1" si="4"/>
        <v>1262</v>
      </c>
      <c r="F5">
        <f t="shared" ca="1" si="4"/>
        <v>1310</v>
      </c>
      <c r="G5">
        <f t="shared" ca="1" si="4"/>
        <v>1232</v>
      </c>
      <c r="H5">
        <f t="shared" ca="1" si="4"/>
        <v>1304</v>
      </c>
      <c r="I5">
        <f t="shared" ca="1" si="4"/>
        <v>1300</v>
      </c>
      <c r="J5">
        <f t="shared" ca="1" si="4"/>
        <v>1392</v>
      </c>
      <c r="K5">
        <f t="shared" ca="1" si="4"/>
        <v>1266</v>
      </c>
      <c r="L5">
        <f t="shared" ca="1" si="4"/>
        <v>1388</v>
      </c>
      <c r="M5">
        <f t="shared" ca="1" si="4"/>
        <v>1243</v>
      </c>
      <c r="N5">
        <f t="shared" ca="1" si="4"/>
        <v>1218</v>
      </c>
      <c r="O5">
        <f t="shared" ca="1" si="4"/>
        <v>1284</v>
      </c>
      <c r="P5">
        <f t="shared" ca="1" si="4"/>
        <v>1219</v>
      </c>
      <c r="Q5">
        <f t="shared" ca="1" si="4"/>
        <v>1241</v>
      </c>
      <c r="R5">
        <f t="shared" ca="1" si="4"/>
        <v>1203</v>
      </c>
      <c r="S5">
        <f t="shared" ca="1" si="4"/>
        <v>1392</v>
      </c>
      <c r="T5">
        <f t="shared" ca="1" si="4"/>
        <v>1374</v>
      </c>
      <c r="U5">
        <f t="shared" ca="1" si="4"/>
        <v>1255</v>
      </c>
      <c r="V5">
        <f t="shared" ca="1" si="4"/>
        <v>1391</v>
      </c>
      <c r="W5">
        <f t="shared" ca="1" si="4"/>
        <v>1329</v>
      </c>
      <c r="X5">
        <f t="shared" ca="1" si="4"/>
        <v>1365</v>
      </c>
      <c r="Y5">
        <f t="shared" ca="1" si="4"/>
        <v>1389</v>
      </c>
      <c r="Z5">
        <f t="shared" ca="1" si="4"/>
        <v>1265</v>
      </c>
      <c r="AA5">
        <f t="shared" ca="1" si="4"/>
        <v>1217</v>
      </c>
    </row>
    <row r="6" spans="1:27" x14ac:dyDescent="0.25">
      <c r="A6" t="s">
        <v>1</v>
      </c>
    </row>
    <row r="7" spans="1:27" x14ac:dyDescent="0.25">
      <c r="A7" t="s">
        <v>4</v>
      </c>
      <c r="B7">
        <f t="shared" ref="B7:AA7" ca="1" si="5">-Custos*B4</f>
        <v>-1018</v>
      </c>
      <c r="C7">
        <f t="shared" ca="1" si="5"/>
        <v>-1183</v>
      </c>
      <c r="D7">
        <f t="shared" ca="1" si="5"/>
        <v>-1134</v>
      </c>
      <c r="E7">
        <f t="shared" ca="1" si="5"/>
        <v>-1167</v>
      </c>
      <c r="F7">
        <f t="shared" ca="1" si="5"/>
        <v>-1021</v>
      </c>
      <c r="G7">
        <f t="shared" ca="1" si="5"/>
        <v>-1020</v>
      </c>
      <c r="H7">
        <f t="shared" ca="1" si="5"/>
        <v>-1030</v>
      </c>
      <c r="I7">
        <f t="shared" ca="1" si="5"/>
        <v>-1067</v>
      </c>
      <c r="J7">
        <f t="shared" ca="1" si="5"/>
        <v>-1171</v>
      </c>
      <c r="K7">
        <f t="shared" ca="1" si="5"/>
        <v>-1176</v>
      </c>
      <c r="L7">
        <f t="shared" ca="1" si="5"/>
        <v>-1112</v>
      </c>
      <c r="M7">
        <f t="shared" ca="1" si="5"/>
        <v>-1006</v>
      </c>
      <c r="N7">
        <f t="shared" ca="1" si="5"/>
        <v>-1116</v>
      </c>
      <c r="O7">
        <f t="shared" ca="1" si="5"/>
        <v>-1107</v>
      </c>
      <c r="P7">
        <f t="shared" ca="1" si="5"/>
        <v>-1170</v>
      </c>
      <c r="Q7">
        <f t="shared" ca="1" si="5"/>
        <v>-1091</v>
      </c>
      <c r="R7">
        <f t="shared" ca="1" si="5"/>
        <v>-1084</v>
      </c>
      <c r="S7">
        <f t="shared" ca="1" si="5"/>
        <v>-1007</v>
      </c>
      <c r="T7">
        <f t="shared" ca="1" si="5"/>
        <v>-1193</v>
      </c>
      <c r="U7">
        <f t="shared" ca="1" si="5"/>
        <v>-1017</v>
      </c>
      <c r="V7">
        <f t="shared" ca="1" si="5"/>
        <v>-1039</v>
      </c>
      <c r="W7">
        <f t="shared" ca="1" si="5"/>
        <v>-1150</v>
      </c>
      <c r="X7">
        <f t="shared" ca="1" si="5"/>
        <v>-1163</v>
      </c>
      <c r="Y7">
        <f t="shared" ca="1" si="5"/>
        <v>-1096</v>
      </c>
      <c r="Z7">
        <f t="shared" ca="1" si="5"/>
        <v>-1159</v>
      </c>
      <c r="AA7">
        <f t="shared" ca="1" si="5"/>
        <v>-1116</v>
      </c>
    </row>
    <row r="8" spans="1:27" x14ac:dyDescent="0.25">
      <c r="A8" t="s">
        <v>2</v>
      </c>
      <c r="B8">
        <f t="shared" ref="B8:AA8" ca="1" si="6">Faturamento*B5</f>
        <v>1614</v>
      </c>
      <c r="C8">
        <f t="shared" ca="1" si="6"/>
        <v>1570.8</v>
      </c>
      <c r="D8">
        <f t="shared" ca="1" si="6"/>
        <v>1534.8</v>
      </c>
      <c r="E8">
        <f t="shared" ca="1" si="6"/>
        <v>1514.3999999999999</v>
      </c>
      <c r="F8">
        <f t="shared" ca="1" si="6"/>
        <v>1572</v>
      </c>
      <c r="G8">
        <f t="shared" ca="1" si="6"/>
        <v>1478.3999999999999</v>
      </c>
      <c r="H8">
        <f t="shared" ca="1" si="6"/>
        <v>1564.8</v>
      </c>
      <c r="I8">
        <f t="shared" ca="1" si="6"/>
        <v>1560</v>
      </c>
      <c r="J8">
        <f t="shared" ca="1" si="6"/>
        <v>1670.3999999999999</v>
      </c>
      <c r="K8">
        <f t="shared" ca="1" si="6"/>
        <v>1519.2</v>
      </c>
      <c r="L8">
        <f t="shared" ca="1" si="6"/>
        <v>1665.6</v>
      </c>
      <c r="M8">
        <f t="shared" ca="1" si="6"/>
        <v>1491.6</v>
      </c>
      <c r="N8">
        <f t="shared" ca="1" si="6"/>
        <v>1461.6</v>
      </c>
      <c r="O8">
        <f t="shared" ca="1" si="6"/>
        <v>1540.8</v>
      </c>
      <c r="P8">
        <f t="shared" ca="1" si="6"/>
        <v>1462.8</v>
      </c>
      <c r="Q8">
        <f t="shared" ca="1" si="6"/>
        <v>1489.2</v>
      </c>
      <c r="R8">
        <f t="shared" ca="1" si="6"/>
        <v>1443.6</v>
      </c>
      <c r="S8">
        <f t="shared" ca="1" si="6"/>
        <v>1670.3999999999999</v>
      </c>
      <c r="T8">
        <f t="shared" ca="1" si="6"/>
        <v>1648.8</v>
      </c>
      <c r="U8">
        <f t="shared" ca="1" si="6"/>
        <v>1506</v>
      </c>
      <c r="V8">
        <f t="shared" ca="1" si="6"/>
        <v>1669.2</v>
      </c>
      <c r="W8">
        <f t="shared" ca="1" si="6"/>
        <v>1594.8</v>
      </c>
      <c r="X8">
        <f t="shared" ca="1" si="6"/>
        <v>1638</v>
      </c>
      <c r="Y8">
        <f t="shared" ca="1" si="6"/>
        <v>1666.8</v>
      </c>
      <c r="Z8">
        <f t="shared" ca="1" si="6"/>
        <v>1518</v>
      </c>
      <c r="AA8">
        <f t="shared" ca="1" si="6"/>
        <v>1460.3999999999999</v>
      </c>
    </row>
    <row r="10" spans="1:27" x14ac:dyDescent="0.25">
      <c r="A10" t="s">
        <v>3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f t="shared" ref="H10:I10" ca="1" si="7">SUM(H6:H8)</f>
        <v>534.79999999999995</v>
      </c>
      <c r="I10">
        <f t="shared" ca="1" si="7"/>
        <v>493</v>
      </c>
      <c r="J10">
        <f t="shared" ref="J10:R10" ca="1" si="8">SUM(J6:J8)</f>
        <v>499.39999999999986</v>
      </c>
      <c r="K10">
        <f t="shared" ca="1" si="8"/>
        <v>343.20000000000005</v>
      </c>
      <c r="L10">
        <f t="shared" ca="1" si="8"/>
        <v>553.59999999999991</v>
      </c>
      <c r="M10">
        <f t="shared" ca="1" si="8"/>
        <v>485.59999999999991</v>
      </c>
      <c r="N10">
        <f t="shared" ca="1" si="8"/>
        <v>345.59999999999991</v>
      </c>
      <c r="O10">
        <f t="shared" ca="1" si="8"/>
        <v>433.79999999999995</v>
      </c>
      <c r="P10">
        <f t="shared" ca="1" si="8"/>
        <v>292.79999999999995</v>
      </c>
      <c r="Q10">
        <f t="shared" ca="1" si="8"/>
        <v>398.20000000000005</v>
      </c>
      <c r="R10">
        <f t="shared" ca="1" si="8"/>
        <v>359.59999999999991</v>
      </c>
      <c r="S10">
        <f t="shared" ref="S10:AA10" ca="1" si="9">SUM(S6:S8)</f>
        <v>663.39999999999986</v>
      </c>
      <c r="T10">
        <f t="shared" ca="1" si="9"/>
        <v>455.79999999999995</v>
      </c>
      <c r="U10">
        <f t="shared" ca="1" si="9"/>
        <v>489</v>
      </c>
      <c r="V10">
        <f t="shared" ca="1" si="9"/>
        <v>630.20000000000005</v>
      </c>
      <c r="W10">
        <f t="shared" ca="1" si="9"/>
        <v>444.79999999999995</v>
      </c>
      <c r="X10">
        <f t="shared" ca="1" si="9"/>
        <v>475</v>
      </c>
      <c r="Y10">
        <f t="shared" ca="1" si="9"/>
        <v>570.79999999999995</v>
      </c>
      <c r="Z10">
        <f t="shared" ca="1" si="9"/>
        <v>359</v>
      </c>
      <c r="AA10">
        <f t="shared" ca="1" si="9"/>
        <v>344.39999999999986</v>
      </c>
    </row>
    <row r="11" spans="1:27" x14ac:dyDescent="0.25">
      <c r="A11" t="s">
        <v>7</v>
      </c>
      <c r="B11">
        <f t="shared" ref="B11:AA11" si="10">Fluxo_de_Caixa/(1+Taxa_de_Retorno)^Período</f>
        <v>1</v>
      </c>
      <c r="C11">
        <f t="shared" si="10"/>
        <v>1.8181818181818181</v>
      </c>
      <c r="D11">
        <f t="shared" si="10"/>
        <v>2.4793388429752063</v>
      </c>
      <c r="E11">
        <f t="shared" si="10"/>
        <v>3.0052592036063102</v>
      </c>
      <c r="F11">
        <f t="shared" si="10"/>
        <v>3.4150672768253525</v>
      </c>
      <c r="G11">
        <f t="shared" si="10"/>
        <v>3.7255279383549298</v>
      </c>
      <c r="H11">
        <f t="shared" ca="1" si="10"/>
        <v>301.88065779276002</v>
      </c>
      <c r="I11">
        <f t="shared" ca="1" si="10"/>
        <v>252.98695228773826</v>
      </c>
      <c r="J11">
        <f t="shared" ca="1" si="10"/>
        <v>232.97378567674068</v>
      </c>
      <c r="K11">
        <f t="shared" ca="1" si="10"/>
        <v>145.55030262543676</v>
      </c>
      <c r="L11">
        <f t="shared" ca="1" si="10"/>
        <v>213.43676502818857</v>
      </c>
      <c r="M11">
        <f t="shared" ca="1" si="10"/>
        <v>170.19983758816403</v>
      </c>
      <c r="N11">
        <f t="shared" ca="1" si="10"/>
        <v>110.11881060069919</v>
      </c>
      <c r="O11">
        <f t="shared" ca="1" si="10"/>
        <v>125.65640792977514</v>
      </c>
      <c r="P11">
        <f t="shared" ca="1" si="10"/>
        <v>77.103391260820132</v>
      </c>
      <c r="Q11">
        <f t="shared" ca="1" si="10"/>
        <v>95.325914058800876</v>
      </c>
      <c r="R11">
        <f t="shared" ca="1" si="10"/>
        <v>78.259437230137394</v>
      </c>
      <c r="S11">
        <f t="shared" ca="1" si="10"/>
        <v>131.25015334834956</v>
      </c>
      <c r="T11">
        <f t="shared" ca="1" si="10"/>
        <v>81.979636440619572</v>
      </c>
      <c r="U11">
        <f t="shared" ca="1" si="10"/>
        <v>79.955407514186774</v>
      </c>
      <c r="V11">
        <f t="shared" ca="1" si="10"/>
        <v>93.675214380815234</v>
      </c>
      <c r="W11">
        <f t="shared" ca="1" si="10"/>
        <v>60.10607795012637</v>
      </c>
      <c r="X11">
        <f t="shared" ca="1" si="10"/>
        <v>58.351837447494333</v>
      </c>
      <c r="Y11">
        <f t="shared" ca="1" si="10"/>
        <v>63.745892468956477</v>
      </c>
      <c r="Z11">
        <f t="shared" ca="1" si="10"/>
        <v>36.4476896801226</v>
      </c>
      <c r="AA11">
        <f t="shared" ca="1" si="10"/>
        <v>31.786741772180847</v>
      </c>
    </row>
    <row r="13" spans="1:27" x14ac:dyDescent="0.25">
      <c r="A13" t="s">
        <v>9</v>
      </c>
      <c r="B13">
        <f>SUM($B$11:B11)</f>
        <v>1</v>
      </c>
      <c r="C13">
        <f>SUM($B$11:C11)</f>
        <v>2.8181818181818183</v>
      </c>
      <c r="D13">
        <f>SUM($B$11:D11)</f>
        <v>5.2975206611570247</v>
      </c>
      <c r="E13">
        <f>SUM($B$11:E11)</f>
        <v>8.302779864763334</v>
      </c>
      <c r="F13">
        <f>SUM($B$11:F11)</f>
        <v>11.717847141588686</v>
      </c>
      <c r="G13">
        <f>SUM($B$11:G11)</f>
        <v>15.443375079943616</v>
      </c>
      <c r="H13">
        <f ca="1">SUM($B$11:H11)</f>
        <v>317.32403287270364</v>
      </c>
      <c r="I13">
        <f ca="1">SUM($B$11:I11)</f>
        <v>570.31098516044187</v>
      </c>
      <c r="J13">
        <f ca="1">SUM($B$11:J11)</f>
        <v>803.28477083718258</v>
      </c>
      <c r="K13">
        <f ca="1">SUM($B$11:K11)</f>
        <v>948.83507346261933</v>
      </c>
      <c r="L13">
        <f ca="1">SUM($B$11:L11)</f>
        <v>1162.271838490808</v>
      </c>
      <c r="M13">
        <f ca="1">SUM($B$11:M11)</f>
        <v>1332.471676078972</v>
      </c>
      <c r="N13">
        <f ca="1">SUM($B$11:N11)</f>
        <v>1442.5904866796711</v>
      </c>
      <c r="O13">
        <f ca="1">SUM($B$11:O11)</f>
        <v>1568.2468946094464</v>
      </c>
      <c r="P13">
        <f ca="1">SUM($B$11:P11)</f>
        <v>1645.3502858702666</v>
      </c>
      <c r="Q13">
        <f ca="1">SUM($B$11:Q11)</f>
        <v>1740.6761999290675</v>
      </c>
      <c r="R13">
        <f ca="1">SUM($B$11:R11)</f>
        <v>1818.9356371592048</v>
      </c>
      <c r="S13">
        <f ca="1">SUM($B$11:S11)</f>
        <v>1950.1857905075544</v>
      </c>
      <c r="T13">
        <f ca="1">SUM($B$11:T11)</f>
        <v>2032.1654269481739</v>
      </c>
      <c r="U13">
        <f ca="1">SUM($B$11:U11)</f>
        <v>2112.1208344623606</v>
      </c>
      <c r="V13">
        <f ca="1">SUM($B$11:V11)</f>
        <v>2205.7960488431759</v>
      </c>
      <c r="W13">
        <f ca="1">SUM($B$11:W11)</f>
        <v>2265.9021267933022</v>
      </c>
      <c r="X13">
        <f ca="1">SUM($B$11:X11)</f>
        <v>2324.2539642407964</v>
      </c>
      <c r="Y13">
        <f ca="1">SUM($B$11:Y11)</f>
        <v>2387.9998567097527</v>
      </c>
      <c r="Z13">
        <f ca="1">SUM($B$11:Z11)</f>
        <v>2424.4475463898752</v>
      </c>
      <c r="AA13">
        <f ca="1">SUM($B$11:AA11)</f>
        <v>2456.2342881620561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EMA</vt:lpstr>
      <vt:lpstr>FluxoDeCaixa</vt:lpstr>
      <vt:lpstr>Custos</vt:lpstr>
      <vt:lpstr>Faturamento</vt:lpstr>
      <vt:lpstr>Fluxo_de_Caixa</vt:lpstr>
      <vt:lpstr>Fluxo_de_Caixa_Desc</vt:lpstr>
      <vt:lpstr>Investimento</vt:lpstr>
      <vt:lpstr>Período</vt:lpstr>
      <vt:lpstr>Taxa_de_Retorno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2016-12-09T23:31:11Z</dcterms:modified>
</cp:coreProperties>
</file>