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4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D11" i="4" s="1"/>
  <c r="D14" i="4"/>
  <c r="D13" i="4"/>
  <c r="D12" i="4"/>
  <c r="D5" i="4"/>
  <c r="D4" i="4"/>
  <c r="D3" i="4"/>
  <c r="D2" i="4"/>
  <c r="D33" i="4" l="1"/>
  <c r="D32" i="4"/>
  <c r="D31" i="4"/>
  <c r="D30" i="4"/>
  <c r="D29" i="4"/>
  <c r="D28" i="4"/>
  <c r="D27" i="4"/>
  <c r="D26" i="4"/>
  <c r="D25" i="4"/>
  <c r="D24" i="4"/>
  <c r="D23" i="4"/>
  <c r="D22" i="4"/>
  <c r="D19" i="4"/>
  <c r="D18" i="4"/>
  <c r="D17" i="4"/>
  <c r="D16" i="4"/>
  <c r="D15" i="4"/>
  <c r="D10" i="4"/>
  <c r="D9" i="4"/>
  <c r="D8" i="4"/>
  <c r="D7" i="4"/>
  <c r="D6" i="4"/>
  <c r="C15" i="4" l="1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<sst xmlns="http://schemas.openxmlformats.org/spreadsheetml/2006/main" count="335" uniqueCount="128">
  <si>
    <t>Ano</t>
  </si>
  <si>
    <t>Funcionarios</t>
  </si>
  <si>
    <t>FolhadePagamento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</si>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</sst>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27</v>
      </c>
      <c r="B1" s="9" t="s">
        <v>26</v>
      </c>
      <c r="C1" s="9" t="s">
        <v>22</v>
      </c>
      <c r="D1" s="9" t="s">
        <v>23</v>
      </c>
      <c r="E1" s="9" t="s">
        <v>24</v>
      </c>
      <c r="F1" s="9" t="s">
        <v>25</v>
      </c>
    </row>
    <row r="2" spans="1:6" x14ac:dyDescent="0.25">
      <c r="A2" t="s">
        <v>28</v>
      </c>
      <c r="B2" t="s">
        <v>32</v>
      </c>
      <c r="C2" t="s">
        <v>30</v>
      </c>
      <c r="D2" t="s">
        <v>31</v>
      </c>
    </row>
    <row r="3" spans="1:6" x14ac:dyDescent="0.25">
      <c r="A3" t="s">
        <v>29</v>
      </c>
      <c r="B3" t="s">
        <v>32</v>
      </c>
      <c r="C3" t="s">
        <v>34</v>
      </c>
      <c r="D3" t="s">
        <v>31</v>
      </c>
    </row>
    <row r="4" spans="1:6" x14ac:dyDescent="0.25">
      <c r="A4" t="s">
        <v>35</v>
      </c>
      <c r="B4" t="s">
        <v>33</v>
      </c>
      <c r="C4" t="s">
        <v>36</v>
      </c>
      <c r="D4" t="s">
        <v>31</v>
      </c>
    </row>
    <row r="5" spans="1:6" x14ac:dyDescent="0.25">
      <c r="A5" t="s">
        <v>20</v>
      </c>
      <c r="B5" t="s">
        <v>33</v>
      </c>
      <c r="C5" t="s">
        <v>37</v>
      </c>
      <c r="D5" t="s">
        <v>31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>
      <selection activeCell="E18" sqref="E18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53</v>
      </c>
      <c r="B1" s="9" t="s">
        <v>49</v>
      </c>
      <c r="C1" s="11" t="s">
        <v>0</v>
      </c>
      <c r="D1" s="10" t="s">
        <v>55</v>
      </c>
    </row>
    <row r="2" spans="1:4" x14ac:dyDescent="0.25">
      <c r="A2" t="s">
        <v>15</v>
      </c>
      <c r="B2" t="s">
        <v>50</v>
      </c>
      <c r="C2" s="12">
        <v>2017</v>
      </c>
      <c r="D2" s="4">
        <v>50000</v>
      </c>
    </row>
    <row r="3" spans="1:4" x14ac:dyDescent="0.25">
      <c r="A3" t="s">
        <v>15</v>
      </c>
      <c r="B3" t="s">
        <v>50</v>
      </c>
      <c r="C3" s="12">
        <v>2018</v>
      </c>
      <c r="D3" s="4">
        <v>50000</v>
      </c>
    </row>
    <row r="4" spans="1:4" x14ac:dyDescent="0.25">
      <c r="A4" t="s">
        <v>39</v>
      </c>
      <c r="B4" t="s">
        <v>50</v>
      </c>
      <c r="C4" s="12">
        <v>2017</v>
      </c>
      <c r="D4" s="4">
        <v>0</v>
      </c>
    </row>
    <row r="5" spans="1:4" x14ac:dyDescent="0.25">
      <c r="A5" t="s">
        <v>39</v>
      </c>
      <c r="B5" t="s">
        <v>50</v>
      </c>
      <c r="C5" s="12">
        <v>2018</v>
      </c>
      <c r="D5" s="4">
        <v>0</v>
      </c>
    </row>
  </sheetData>
  <autoFilter ref="A1:D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0" sqref="E10"/>
    </sheetView>
  </sheetViews>
  <sheetFormatPr defaultRowHeight="15" x14ac:dyDescent="0.25"/>
  <cols>
    <col min="1" max="1" width="21.7109375" style="2" bestFit="1" customWidth="1"/>
    <col min="2" max="2" width="11.42578125" style="2" bestFit="1" customWidth="1"/>
    <col min="3" max="3" width="11.42578125" style="2" customWidth="1"/>
    <col min="4" max="4" width="15.85546875" bestFit="1" customWidth="1"/>
    <col min="5" max="5" width="17.85546875" bestFit="1" customWidth="1"/>
  </cols>
  <sheetData>
    <row r="1" spans="1:5" x14ac:dyDescent="0.25">
      <c r="A1" s="1" t="s">
        <v>4</v>
      </c>
      <c r="B1" s="1" t="s">
        <v>51</v>
      </c>
      <c r="C1" s="1" t="s">
        <v>3</v>
      </c>
      <c r="D1" s="1" t="s">
        <v>17</v>
      </c>
      <c r="E1" s="1" t="s">
        <v>21</v>
      </c>
    </row>
    <row r="2" spans="1:5" x14ac:dyDescent="0.25">
      <c r="A2" s="2">
        <v>2</v>
      </c>
      <c r="B2" s="2">
        <v>1000</v>
      </c>
      <c r="C2" s="1">
        <v>2017</v>
      </c>
      <c r="D2">
        <v>0.1</v>
      </c>
      <c r="E2">
        <v>2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5</v>
      </c>
      <c r="E1" s="3" t="s">
        <v>9</v>
      </c>
      <c r="F1" s="3" t="s">
        <v>6</v>
      </c>
      <c r="G1" s="1" t="s">
        <v>8</v>
      </c>
      <c r="H1" s="1" t="s">
        <v>7</v>
      </c>
      <c r="I1" s="3" t="s">
        <v>18</v>
      </c>
      <c r="J1" s="3" t="s">
        <v>19</v>
      </c>
      <c r="K1" s="9" t="s">
        <v>116</v>
      </c>
      <c r="L1" s="9" t="s">
        <v>117</v>
      </c>
      <c r="M1" s="9" t="str">
        <f>"CustoMedioMulta_Lei1"</f>
        <v>CustoMedioMulta_Lei1</v>
      </c>
      <c r="N1" s="9" t="s">
        <v>123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 t="e">
        <f>F2*C2</f>
        <v>#REF!</v>
      </c>
      <c r="F2" s="7" t="e">
        <f>G2*H2</f>
        <v>#REF!</v>
      </c>
      <c r="G2" s="6">
        <v>0.02</v>
      </c>
      <c r="H2" t="e">
        <f>CategoriaSAT</f>
        <v>#REF!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 t="e">
        <f t="shared" ref="E3" si="2">F3*C3</f>
        <v>#REF!</v>
      </c>
      <c r="F3" s="7" t="e">
        <f t="shared" ref="F3" si="3">G3*H3</f>
        <v>#REF!</v>
      </c>
      <c r="G3" s="6">
        <v>0.02</v>
      </c>
      <c r="H3" t="e">
        <f t="shared" ref="H3" si="4">CategoriaSAT</f>
        <v>#REF!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53</v>
      </c>
      <c r="B1" s="9" t="s">
        <v>52</v>
      </c>
      <c r="C1" s="9" t="s">
        <v>54</v>
      </c>
    </row>
    <row r="2" spans="1:3" x14ac:dyDescent="0.25">
      <c r="A2" s="9" t="s">
        <v>39</v>
      </c>
      <c r="B2" t="b">
        <f>TRUE</f>
        <v>1</v>
      </c>
      <c r="C2" t="b">
        <f>TRUE</f>
        <v>1</v>
      </c>
    </row>
    <row r="3" spans="1:3" x14ac:dyDescent="0.25">
      <c r="A3" s="9" t="s">
        <v>15</v>
      </c>
      <c r="B3" t="b">
        <f>TRUE</f>
        <v>1</v>
      </c>
      <c r="C3" t="b">
        <f>FALSE</f>
        <v>0</v>
      </c>
    </row>
    <row r="4" spans="1:3" x14ac:dyDescent="0.25">
      <c r="A4" s="9" t="s">
        <v>38</v>
      </c>
      <c r="B4" t="b">
        <f>FALSE</f>
        <v>0</v>
      </c>
      <c r="C4" t="b">
        <f>FALSE</f>
        <v>0</v>
      </c>
    </row>
    <row r="5" spans="1:3" x14ac:dyDescent="0.25">
      <c r="A5" s="9" t="s">
        <v>40</v>
      </c>
      <c r="B5" t="b">
        <f>FALSE</f>
        <v>0</v>
      </c>
      <c r="C5" t="b">
        <f>FALSE</f>
        <v>0</v>
      </c>
    </row>
    <row r="6" spans="1:3" x14ac:dyDescent="0.25">
      <c r="A6" s="9" t="s">
        <v>41</v>
      </c>
      <c r="B6" t="b">
        <f>FALSE</f>
        <v>0</v>
      </c>
      <c r="C6" t="b">
        <f>FALSE</f>
        <v>0</v>
      </c>
    </row>
    <row r="7" spans="1:3" x14ac:dyDescent="0.25">
      <c r="A7" s="9" t="s">
        <v>42</v>
      </c>
      <c r="B7" t="b">
        <f>FALSE</f>
        <v>0</v>
      </c>
      <c r="C7" t="b">
        <f>FALSE</f>
        <v>0</v>
      </c>
    </row>
    <row r="8" spans="1:3" x14ac:dyDescent="0.25">
      <c r="A8" s="9" t="s">
        <v>43</v>
      </c>
      <c r="B8" t="b">
        <f>FALSE</f>
        <v>0</v>
      </c>
      <c r="C8" t="b">
        <f>FALSE</f>
        <v>0</v>
      </c>
    </row>
    <row r="9" spans="1:3" x14ac:dyDescent="0.25">
      <c r="A9" s="9" t="s">
        <v>44</v>
      </c>
      <c r="B9" t="b">
        <f>FALSE</f>
        <v>0</v>
      </c>
      <c r="C9" t="b">
        <f>FALSE</f>
        <v>0</v>
      </c>
    </row>
    <row r="10" spans="1:3" x14ac:dyDescent="0.25">
      <c r="A10" s="9" t="s">
        <v>45</v>
      </c>
      <c r="B10" t="b">
        <f>FALSE</f>
        <v>0</v>
      </c>
      <c r="C10" t="b">
        <f>FALSE</f>
        <v>0</v>
      </c>
    </row>
    <row r="11" spans="1:3" x14ac:dyDescent="0.25">
      <c r="A11" s="9" t="s">
        <v>46</v>
      </c>
      <c r="B11" t="b">
        <f>FALSE</f>
        <v>0</v>
      </c>
      <c r="C11" t="b">
        <f>FALSE</f>
        <v>0</v>
      </c>
    </row>
    <row r="12" spans="1:3" x14ac:dyDescent="0.25">
      <c r="A12" s="9" t="s">
        <v>47</v>
      </c>
      <c r="B12" t="b">
        <f>FALSE</f>
        <v>0</v>
      </c>
      <c r="C12" t="b">
        <f>FALSE</f>
        <v>0</v>
      </c>
    </row>
    <row r="13" spans="1:3" x14ac:dyDescent="0.25">
      <c r="A13" s="9" t="s">
        <v>48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30" zoomScaleNormal="130" workbookViewId="0">
      <selection activeCell="A11" sqref="A11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16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53</v>
      </c>
    </row>
    <row r="2" spans="1:7" x14ac:dyDescent="0.25">
      <c r="A2" s="13" t="s">
        <v>69</v>
      </c>
      <c r="B2" t="s">
        <v>56</v>
      </c>
      <c r="C2">
        <v>5.0000000000000001E-3</v>
      </c>
      <c r="D2">
        <f>C2*0.1</f>
        <v>5.0000000000000001E-4</v>
      </c>
      <c r="E2" s="13"/>
      <c r="F2" s="13"/>
      <c r="G2" t="s">
        <v>39</v>
      </c>
    </row>
    <row r="3" spans="1:7" x14ac:dyDescent="0.25">
      <c r="A3" t="s">
        <v>70</v>
      </c>
      <c r="B3" t="s">
        <v>56</v>
      </c>
      <c r="C3">
        <v>5.0000000000000001E-3</v>
      </c>
      <c r="D3">
        <f t="shared" ref="D3:D5" si="0">C3*0.1</f>
        <v>5.0000000000000001E-4</v>
      </c>
      <c r="G3" t="s">
        <v>39</v>
      </c>
    </row>
    <row r="4" spans="1:7" x14ac:dyDescent="0.25">
      <c r="A4" t="s">
        <v>71</v>
      </c>
      <c r="B4" t="s">
        <v>56</v>
      </c>
      <c r="C4">
        <v>5.0000000000000001E-3</v>
      </c>
      <c r="D4">
        <f t="shared" si="0"/>
        <v>5.0000000000000001E-4</v>
      </c>
      <c r="G4" t="s">
        <v>39</v>
      </c>
    </row>
    <row r="5" spans="1:7" x14ac:dyDescent="0.25">
      <c r="A5" t="s">
        <v>72</v>
      </c>
      <c r="B5" t="s">
        <v>56</v>
      </c>
      <c r="C5">
        <v>5.0000000000000001E-3</v>
      </c>
      <c r="D5">
        <f t="shared" si="0"/>
        <v>5.0000000000000001E-4</v>
      </c>
      <c r="G5" t="s">
        <v>39</v>
      </c>
    </row>
    <row r="6" spans="1:7" x14ac:dyDescent="0.25">
      <c r="A6" t="s">
        <v>78</v>
      </c>
      <c r="B6" t="s">
        <v>56</v>
      </c>
      <c r="C6">
        <v>5</v>
      </c>
      <c r="D6">
        <f t="shared" ref="D3:D33" si="1">C6*0.01</f>
        <v>0.05</v>
      </c>
      <c r="G6" t="s">
        <v>39</v>
      </c>
    </row>
    <row r="7" spans="1:7" x14ac:dyDescent="0.25">
      <c r="A7" t="s">
        <v>80</v>
      </c>
      <c r="B7" t="s">
        <v>56</v>
      </c>
      <c r="C7">
        <v>0.4</v>
      </c>
      <c r="D7">
        <f t="shared" si="1"/>
        <v>4.0000000000000001E-3</v>
      </c>
      <c r="G7" t="s">
        <v>39</v>
      </c>
    </row>
    <row r="8" spans="1:7" x14ac:dyDescent="0.25">
      <c r="A8" t="s">
        <v>81</v>
      </c>
      <c r="B8" t="s">
        <v>56</v>
      </c>
      <c r="C8">
        <v>0.3</v>
      </c>
      <c r="D8">
        <f t="shared" si="1"/>
        <v>3.0000000000000001E-3</v>
      </c>
      <c r="G8" t="s">
        <v>39</v>
      </c>
    </row>
    <row r="9" spans="1:7" x14ac:dyDescent="0.25">
      <c r="A9" t="s">
        <v>82</v>
      </c>
      <c r="B9" t="s">
        <v>56</v>
      </c>
      <c r="C9">
        <v>0.2</v>
      </c>
      <c r="D9">
        <f t="shared" si="1"/>
        <v>2E-3</v>
      </c>
      <c r="G9" t="s">
        <v>39</v>
      </c>
    </row>
    <row r="10" spans="1:7" x14ac:dyDescent="0.25">
      <c r="A10" t="s">
        <v>83</v>
      </c>
      <c r="B10" t="s">
        <v>56</v>
      </c>
      <c r="C10">
        <v>0.1</v>
      </c>
      <c r="D10">
        <f t="shared" si="1"/>
        <v>1E-3</v>
      </c>
      <c r="G10" t="s">
        <v>39</v>
      </c>
    </row>
    <row r="11" spans="1:7" x14ac:dyDescent="0.25">
      <c r="A11" s="13" t="s">
        <v>69</v>
      </c>
      <c r="B11" t="s">
        <v>56</v>
      </c>
      <c r="C11">
        <f>C2-0.001</f>
        <v>4.0000000000000001E-3</v>
      </c>
      <c r="D11">
        <f>C11*0.1</f>
        <v>4.0000000000000002E-4</v>
      </c>
      <c r="E11" s="13"/>
      <c r="F11" s="13"/>
      <c r="G11" t="s">
        <v>15</v>
      </c>
    </row>
    <row r="12" spans="1:7" x14ac:dyDescent="0.25">
      <c r="A12" t="s">
        <v>70</v>
      </c>
      <c r="B12" t="s">
        <v>56</v>
      </c>
      <c r="C12">
        <f t="shared" ref="C12:C14" si="2">C3-0.001</f>
        <v>4.0000000000000001E-3</v>
      </c>
      <c r="D12">
        <f t="shared" ref="D12:D14" si="3">C12*0.1</f>
        <v>4.0000000000000002E-4</v>
      </c>
      <c r="G12" t="s">
        <v>15</v>
      </c>
    </row>
    <row r="13" spans="1:7" x14ac:dyDescent="0.25">
      <c r="A13" t="s">
        <v>71</v>
      </c>
      <c r="B13" t="s">
        <v>56</v>
      </c>
      <c r="C13">
        <f t="shared" si="2"/>
        <v>4.0000000000000001E-3</v>
      </c>
      <c r="D13">
        <f t="shared" si="3"/>
        <v>4.0000000000000002E-4</v>
      </c>
      <c r="G13" t="s">
        <v>15</v>
      </c>
    </row>
    <row r="14" spans="1:7" x14ac:dyDescent="0.25">
      <c r="A14" t="s">
        <v>72</v>
      </c>
      <c r="B14" t="s">
        <v>56</v>
      </c>
      <c r="C14">
        <f t="shared" si="2"/>
        <v>4.0000000000000001E-3</v>
      </c>
      <c r="D14">
        <f t="shared" si="3"/>
        <v>4.0000000000000002E-4</v>
      </c>
      <c r="G14" t="s">
        <v>15</v>
      </c>
    </row>
    <row r="15" spans="1:7" x14ac:dyDescent="0.25">
      <c r="A15" t="s">
        <v>78</v>
      </c>
      <c r="B15" t="s">
        <v>56</v>
      </c>
      <c r="C15">
        <f>C6-1</f>
        <v>4</v>
      </c>
      <c r="D15">
        <f t="shared" si="1"/>
        <v>0.04</v>
      </c>
      <c r="G15" t="s">
        <v>15</v>
      </c>
    </row>
    <row r="16" spans="1:7" x14ac:dyDescent="0.25">
      <c r="A16" t="s">
        <v>80</v>
      </c>
      <c r="B16" t="s">
        <v>56</v>
      </c>
      <c r="C16">
        <v>0.4</v>
      </c>
      <c r="D16">
        <f t="shared" si="1"/>
        <v>4.0000000000000001E-3</v>
      </c>
      <c r="G16" t="s">
        <v>15</v>
      </c>
    </row>
    <row r="17" spans="1:7" x14ac:dyDescent="0.25">
      <c r="A17" t="s">
        <v>81</v>
      </c>
      <c r="B17" t="s">
        <v>56</v>
      </c>
      <c r="C17">
        <v>0.3</v>
      </c>
      <c r="D17">
        <f t="shared" si="1"/>
        <v>3.0000000000000001E-3</v>
      </c>
      <c r="G17" t="s">
        <v>15</v>
      </c>
    </row>
    <row r="18" spans="1:7" x14ac:dyDescent="0.25">
      <c r="A18" t="s">
        <v>82</v>
      </c>
      <c r="B18" t="s">
        <v>56</v>
      </c>
      <c r="C18">
        <v>0.2</v>
      </c>
      <c r="D18">
        <f t="shared" si="1"/>
        <v>2E-3</v>
      </c>
      <c r="G18" t="s">
        <v>15</v>
      </c>
    </row>
    <row r="19" spans="1:7" x14ac:dyDescent="0.25">
      <c r="A19" t="s">
        <v>83</v>
      </c>
      <c r="B19" t="s">
        <v>56</v>
      </c>
      <c r="C19">
        <v>0.1</v>
      </c>
      <c r="D19">
        <f t="shared" si="1"/>
        <v>1E-3</v>
      </c>
      <c r="G19" t="s">
        <v>15</v>
      </c>
    </row>
    <row r="20" spans="1:7" x14ac:dyDescent="0.25">
      <c r="A20" t="s">
        <v>102</v>
      </c>
      <c r="B20" t="s">
        <v>56</v>
      </c>
      <c r="C20">
        <v>1000</v>
      </c>
      <c r="D20">
        <v>100</v>
      </c>
      <c r="G20" t="s">
        <v>15</v>
      </c>
    </row>
    <row r="21" spans="1:7" x14ac:dyDescent="0.25">
      <c r="A21" t="s">
        <v>102</v>
      </c>
      <c r="B21" t="s">
        <v>56</v>
      </c>
      <c r="C21">
        <v>1000</v>
      </c>
      <c r="D21">
        <v>100</v>
      </c>
      <c r="G21" t="s">
        <v>39</v>
      </c>
    </row>
    <row r="22" spans="1:7" x14ac:dyDescent="0.25">
      <c r="A22" t="s">
        <v>106</v>
      </c>
      <c r="B22" t="s">
        <v>56</v>
      </c>
      <c r="C22">
        <v>5</v>
      </c>
      <c r="D22">
        <f t="shared" si="1"/>
        <v>0.05</v>
      </c>
      <c r="G22" t="s">
        <v>39</v>
      </c>
    </row>
    <row r="23" spans="1:7" x14ac:dyDescent="0.25">
      <c r="A23" t="s">
        <v>106</v>
      </c>
      <c r="B23" t="s">
        <v>56</v>
      </c>
      <c r="C23">
        <v>5</v>
      </c>
      <c r="D23">
        <f t="shared" si="1"/>
        <v>0.05</v>
      </c>
      <c r="G23" t="s">
        <v>15</v>
      </c>
    </row>
    <row r="24" spans="1:7" x14ac:dyDescent="0.25">
      <c r="A24" t="s">
        <v>118</v>
      </c>
      <c r="B24" t="s">
        <v>56</v>
      </c>
      <c r="C24">
        <v>2</v>
      </c>
      <c r="D24">
        <f t="shared" si="1"/>
        <v>0.02</v>
      </c>
      <c r="G24" t="s">
        <v>39</v>
      </c>
    </row>
    <row r="25" spans="1:7" x14ac:dyDescent="0.25">
      <c r="A25" t="s">
        <v>115</v>
      </c>
      <c r="B25" t="s">
        <v>56</v>
      </c>
      <c r="C25">
        <v>0</v>
      </c>
      <c r="D25">
        <f t="shared" si="1"/>
        <v>0</v>
      </c>
      <c r="G25" t="s">
        <v>39</v>
      </c>
    </row>
    <row r="26" spans="1:7" x14ac:dyDescent="0.25">
      <c r="A26" t="s">
        <v>118</v>
      </c>
      <c r="B26" t="s">
        <v>56</v>
      </c>
      <c r="C26">
        <v>2</v>
      </c>
      <c r="D26">
        <f t="shared" si="1"/>
        <v>0.02</v>
      </c>
      <c r="G26" t="s">
        <v>15</v>
      </c>
    </row>
    <row r="27" spans="1:7" x14ac:dyDescent="0.25">
      <c r="A27" t="s">
        <v>115</v>
      </c>
      <c r="B27" t="s">
        <v>56</v>
      </c>
      <c r="C27">
        <v>1</v>
      </c>
      <c r="D27">
        <f t="shared" si="1"/>
        <v>0.01</v>
      </c>
      <c r="G27" t="s">
        <v>15</v>
      </c>
    </row>
    <row r="28" spans="1:7" x14ac:dyDescent="0.25">
      <c r="A28" t="s">
        <v>127</v>
      </c>
      <c r="B28" t="s">
        <v>56</v>
      </c>
      <c r="C28">
        <v>0.5</v>
      </c>
      <c r="D28">
        <f t="shared" si="1"/>
        <v>5.0000000000000001E-3</v>
      </c>
      <c r="G28" t="s">
        <v>39</v>
      </c>
    </row>
    <row r="29" spans="1:7" x14ac:dyDescent="0.25">
      <c r="A29" t="s">
        <v>127</v>
      </c>
      <c r="B29" t="s">
        <v>56</v>
      </c>
      <c r="C29">
        <v>0.5</v>
      </c>
      <c r="D29">
        <f t="shared" si="1"/>
        <v>5.0000000000000001E-3</v>
      </c>
      <c r="G29" t="s">
        <v>15</v>
      </c>
    </row>
    <row r="30" spans="1:7" x14ac:dyDescent="0.25">
      <c r="A30" t="s">
        <v>121</v>
      </c>
      <c r="B30" t="s">
        <v>56</v>
      </c>
      <c r="C30">
        <v>10</v>
      </c>
      <c r="D30">
        <f t="shared" si="1"/>
        <v>0.1</v>
      </c>
      <c r="G30" t="s">
        <v>39</v>
      </c>
    </row>
    <row r="31" spans="1:7" x14ac:dyDescent="0.25">
      <c r="A31" t="s">
        <v>121</v>
      </c>
      <c r="B31" t="s">
        <v>56</v>
      </c>
      <c r="C31">
        <v>10</v>
      </c>
      <c r="D31">
        <f t="shared" si="1"/>
        <v>0.1</v>
      </c>
      <c r="G31" t="s">
        <v>15</v>
      </c>
    </row>
    <row r="32" spans="1:7" x14ac:dyDescent="0.25">
      <c r="A32" t="s">
        <v>122</v>
      </c>
      <c r="B32" t="s">
        <v>56</v>
      </c>
      <c r="C32">
        <v>0.1</v>
      </c>
      <c r="D32">
        <f t="shared" si="1"/>
        <v>1E-3</v>
      </c>
      <c r="G32" t="s">
        <v>39</v>
      </c>
    </row>
    <row r="33" spans="1:7" x14ac:dyDescent="0.25">
      <c r="A33" t="s">
        <v>122</v>
      </c>
      <c r="B33" t="s">
        <v>56</v>
      </c>
      <c r="C33">
        <v>0.1</v>
      </c>
      <c r="D33">
        <f t="shared" si="1"/>
        <v>1E-3</v>
      </c>
      <c r="G33" t="s">
        <v>15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B18" sqref="B18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73</v>
      </c>
      <c r="B1" t="s">
        <v>75</v>
      </c>
      <c r="C1" t="s">
        <v>74</v>
      </c>
    </row>
    <row r="2" spans="1:3" x14ac:dyDescent="0.25">
      <c r="A2" t="s">
        <v>77</v>
      </c>
      <c r="B2" t="s">
        <v>1</v>
      </c>
      <c r="C2" t="b">
        <f>FALSE</f>
        <v>0</v>
      </c>
    </row>
    <row r="3" spans="1:3" x14ac:dyDescent="0.25">
      <c r="A3" t="s">
        <v>77</v>
      </c>
      <c r="B3" t="s">
        <v>78</v>
      </c>
      <c r="C3" t="b">
        <f>TRUE</f>
        <v>1</v>
      </c>
    </row>
    <row r="4" spans="1:3" x14ac:dyDescent="0.25">
      <c r="A4" t="s">
        <v>100</v>
      </c>
      <c r="B4" t="s">
        <v>69</v>
      </c>
      <c r="C4" t="b">
        <f>TRUE</f>
        <v>1</v>
      </c>
    </row>
    <row r="5" spans="1:3" x14ac:dyDescent="0.25">
      <c r="A5" t="s">
        <v>100</v>
      </c>
      <c r="B5" t="s">
        <v>70</v>
      </c>
      <c r="C5" t="b">
        <f>TRUE</f>
        <v>1</v>
      </c>
    </row>
    <row r="6" spans="1:3" x14ac:dyDescent="0.25">
      <c r="A6" t="s">
        <v>100</v>
      </c>
      <c r="B6" t="s">
        <v>71</v>
      </c>
      <c r="C6" t="b">
        <f>TRUE</f>
        <v>1</v>
      </c>
    </row>
    <row r="7" spans="1:3" x14ac:dyDescent="0.25">
      <c r="A7" t="s">
        <v>100</v>
      </c>
      <c r="B7" t="s">
        <v>72</v>
      </c>
      <c r="C7" t="b">
        <f>TRUE</f>
        <v>1</v>
      </c>
    </row>
    <row r="8" spans="1:3" x14ac:dyDescent="0.25">
      <c r="A8" t="s">
        <v>100</v>
      </c>
      <c r="B8" t="s">
        <v>80</v>
      </c>
      <c r="C8" t="b">
        <f>TRUE</f>
        <v>1</v>
      </c>
    </row>
    <row r="9" spans="1:3" x14ac:dyDescent="0.25">
      <c r="A9" t="s">
        <v>100</v>
      </c>
      <c r="B9" t="s">
        <v>81</v>
      </c>
      <c r="C9" t="b">
        <f>TRUE</f>
        <v>1</v>
      </c>
    </row>
    <row r="10" spans="1:3" x14ac:dyDescent="0.25">
      <c r="A10" t="s">
        <v>100</v>
      </c>
      <c r="B10" t="s">
        <v>82</v>
      </c>
      <c r="C10" t="b">
        <f>TRUE</f>
        <v>1</v>
      </c>
    </row>
    <row r="11" spans="1:3" x14ac:dyDescent="0.25">
      <c r="A11" t="s">
        <v>100</v>
      </c>
      <c r="B11" t="s">
        <v>83</v>
      </c>
      <c r="C11" t="b">
        <f>TRUE</f>
        <v>1</v>
      </c>
    </row>
    <row r="12" spans="1:3" x14ac:dyDescent="0.25">
      <c r="A12" t="s">
        <v>100</v>
      </c>
      <c r="B12" t="s">
        <v>1</v>
      </c>
      <c r="C12" t="b">
        <f>FALSE</f>
        <v>0</v>
      </c>
    </row>
    <row r="13" spans="1:3" x14ac:dyDescent="0.25">
      <c r="A13" t="s">
        <v>101</v>
      </c>
      <c r="B13" t="s">
        <v>85</v>
      </c>
      <c r="C13" t="b">
        <f>FALSE</f>
        <v>0</v>
      </c>
    </row>
    <row r="14" spans="1:3" x14ac:dyDescent="0.25">
      <c r="A14" t="s">
        <v>101</v>
      </c>
      <c r="B14" t="s">
        <v>87</v>
      </c>
      <c r="C14" t="b">
        <f>FALSE</f>
        <v>0</v>
      </c>
    </row>
    <row r="15" spans="1:3" x14ac:dyDescent="0.25">
      <c r="A15" t="s">
        <v>101</v>
      </c>
      <c r="B15" t="s">
        <v>89</v>
      </c>
      <c r="C15" t="b">
        <f>FALSE</f>
        <v>0</v>
      </c>
    </row>
    <row r="16" spans="1:3" x14ac:dyDescent="0.25">
      <c r="A16" t="s">
        <v>101</v>
      </c>
      <c r="B16" t="s">
        <v>91</v>
      </c>
      <c r="C16" t="b">
        <f>FALSE</f>
        <v>0</v>
      </c>
    </row>
    <row r="17" spans="1:4" x14ac:dyDescent="0.25">
      <c r="A17" t="s">
        <v>101</v>
      </c>
      <c r="B17" t="s">
        <v>93</v>
      </c>
      <c r="C17" t="b">
        <f>FALSE</f>
        <v>0</v>
      </c>
    </row>
    <row r="18" spans="1:4" x14ac:dyDescent="0.25">
      <c r="A18" t="s">
        <v>101</v>
      </c>
      <c r="B18" t="s">
        <v>95</v>
      </c>
      <c r="C18" t="b">
        <f>FALSE</f>
        <v>0</v>
      </c>
    </row>
    <row r="19" spans="1:4" x14ac:dyDescent="0.25">
      <c r="A19" t="s">
        <v>101</v>
      </c>
      <c r="B19" t="s">
        <v>97</v>
      </c>
      <c r="C19" t="b">
        <f>FALSE</f>
        <v>0</v>
      </c>
    </row>
    <row r="20" spans="1:4" x14ac:dyDescent="0.25">
      <c r="A20" t="s">
        <v>101</v>
      </c>
      <c r="B20" t="s">
        <v>99</v>
      </c>
      <c r="C20" t="b">
        <f>FALSE</f>
        <v>0</v>
      </c>
    </row>
    <row r="21" spans="1:4" x14ac:dyDescent="0.25">
      <c r="A21" t="s">
        <v>101</v>
      </c>
      <c r="B21" t="s">
        <v>102</v>
      </c>
      <c r="C21" t="b">
        <f>TRUE</f>
        <v>1</v>
      </c>
    </row>
    <row r="22" spans="1:4" x14ac:dyDescent="0.25">
      <c r="A22" t="s">
        <v>101</v>
      </c>
      <c r="B22" t="s">
        <v>1</v>
      </c>
      <c r="C22" t="b">
        <f>FALSE</f>
        <v>0</v>
      </c>
    </row>
    <row r="23" spans="1:4" x14ac:dyDescent="0.25">
      <c r="A23" t="s">
        <v>105</v>
      </c>
      <c r="B23" t="s">
        <v>18</v>
      </c>
      <c r="C23" t="b">
        <f>FALSE</f>
        <v>0</v>
      </c>
    </row>
    <row r="24" spans="1:4" x14ac:dyDescent="0.25">
      <c r="A24" t="s">
        <v>105</v>
      </c>
      <c r="B24" t="s">
        <v>19</v>
      </c>
      <c r="C24" t="b">
        <f>FALSE</f>
        <v>0</v>
      </c>
    </row>
    <row r="25" spans="1:4" x14ac:dyDescent="0.25">
      <c r="A25" t="s">
        <v>105</v>
      </c>
      <c r="B25" t="s">
        <v>106</v>
      </c>
      <c r="C25" t="b">
        <f>TRUE</f>
        <v>1</v>
      </c>
    </row>
    <row r="26" spans="1:4" x14ac:dyDescent="0.25">
      <c r="A26" t="s">
        <v>105</v>
      </c>
      <c r="B26" t="s">
        <v>79</v>
      </c>
      <c r="C26" t="b">
        <f>FALSE</f>
        <v>0</v>
      </c>
    </row>
    <row r="27" spans="1:4" x14ac:dyDescent="0.25">
      <c r="A27" t="s">
        <v>105</v>
      </c>
      <c r="B27" t="s">
        <v>84</v>
      </c>
      <c r="C27" t="b">
        <f>FALSE</f>
        <v>0</v>
      </c>
    </row>
    <row r="28" spans="1:4" x14ac:dyDescent="0.25">
      <c r="A28" t="s">
        <v>105</v>
      </c>
      <c r="B28" t="s">
        <v>88</v>
      </c>
      <c r="C28" t="b">
        <f>FALSE</f>
        <v>0</v>
      </c>
    </row>
    <row r="29" spans="1:4" x14ac:dyDescent="0.25">
      <c r="A29" t="s">
        <v>105</v>
      </c>
      <c r="B29" t="s">
        <v>92</v>
      </c>
      <c r="C29" t="b">
        <f>FALSE</f>
        <v>0</v>
      </c>
    </row>
    <row r="30" spans="1:4" x14ac:dyDescent="0.25">
      <c r="A30" t="s">
        <v>105</v>
      </c>
      <c r="B30" t="s">
        <v>96</v>
      </c>
      <c r="C30" t="b">
        <f>FALSE</f>
        <v>0</v>
      </c>
    </row>
    <row r="31" spans="1:4" x14ac:dyDescent="0.25">
      <c r="A31" t="s">
        <v>109</v>
      </c>
      <c r="B31" t="str">
        <f>"NumeroMultasAPriori_"&amp;D31</f>
        <v>NumeroMultasAPriori_Lei1</v>
      </c>
      <c r="C31" t="b">
        <f>TRUE</f>
        <v>1</v>
      </c>
      <c r="D31" t="s">
        <v>112</v>
      </c>
    </row>
    <row r="32" spans="1:4" x14ac:dyDescent="0.25">
      <c r="A32" t="s">
        <v>109</v>
      </c>
      <c r="B32" t="str">
        <f>"CustoMedioMulta_"&amp;D32</f>
        <v>CustoMedioMulta_Lei1</v>
      </c>
      <c r="C32" t="b">
        <f>FALSE</f>
        <v>0</v>
      </c>
      <c r="D32" t="s">
        <v>112</v>
      </c>
    </row>
    <row r="33" spans="1:4" x14ac:dyDescent="0.25">
      <c r="A33" t="s">
        <v>109</v>
      </c>
      <c r="B33" t="str">
        <f>"Atendimento_"&amp;D33</f>
        <v>Atendimento_Lei1</v>
      </c>
      <c r="C33" t="b">
        <f>TRUE</f>
        <v>1</v>
      </c>
      <c r="D33" t="s">
        <v>112</v>
      </c>
    </row>
    <row r="34" spans="1:4" x14ac:dyDescent="0.25">
      <c r="A34" t="s">
        <v>109</v>
      </c>
      <c r="B34" t="s">
        <v>116</v>
      </c>
      <c r="C34" t="b">
        <f>FALSE</f>
        <v>0</v>
      </c>
    </row>
    <row r="35" spans="1:4" x14ac:dyDescent="0.25">
      <c r="A35" t="s">
        <v>109</v>
      </c>
      <c r="B35" t="s">
        <v>117</v>
      </c>
      <c r="C35" t="b">
        <f>FALSE</f>
        <v>0</v>
      </c>
    </row>
    <row r="36" spans="1:4" x14ac:dyDescent="0.25">
      <c r="A36" t="s">
        <v>119</v>
      </c>
      <c r="B36" t="s">
        <v>85</v>
      </c>
    </row>
    <row r="37" spans="1:4" x14ac:dyDescent="0.25">
      <c r="A37" t="s">
        <v>119</v>
      </c>
      <c r="B37" t="s">
        <v>87</v>
      </c>
    </row>
    <row r="38" spans="1:4" x14ac:dyDescent="0.25">
      <c r="A38" t="s">
        <v>119</v>
      </c>
      <c r="B38" t="s">
        <v>89</v>
      </c>
    </row>
    <row r="39" spans="1:4" x14ac:dyDescent="0.25">
      <c r="A39" t="s">
        <v>119</v>
      </c>
      <c r="B39" t="s">
        <v>91</v>
      </c>
    </row>
    <row r="40" spans="1:4" x14ac:dyDescent="0.25">
      <c r="A40" t="s">
        <v>119</v>
      </c>
      <c r="B40" t="s">
        <v>93</v>
      </c>
    </row>
    <row r="41" spans="1:4" x14ac:dyDescent="0.25">
      <c r="A41" t="s">
        <v>119</v>
      </c>
      <c r="B41" t="s">
        <v>95</v>
      </c>
    </row>
    <row r="42" spans="1:4" x14ac:dyDescent="0.25">
      <c r="A42" t="s">
        <v>119</v>
      </c>
      <c r="B42" t="s">
        <v>127</v>
      </c>
    </row>
    <row r="43" spans="1:4" x14ac:dyDescent="0.25">
      <c r="A43" t="s">
        <v>119</v>
      </c>
      <c r="B43" t="s">
        <v>123</v>
      </c>
    </row>
    <row r="44" spans="1:4" x14ac:dyDescent="0.25">
      <c r="A44" t="s">
        <v>119</v>
      </c>
      <c r="B44" t="s">
        <v>121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D20" sqref="D20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73</v>
      </c>
      <c r="B1" t="s">
        <v>76</v>
      </c>
      <c r="C1" t="s">
        <v>49</v>
      </c>
    </row>
    <row r="2" spans="1:3" x14ac:dyDescent="0.25">
      <c r="A2" t="s">
        <v>77</v>
      </c>
      <c r="B2" t="s">
        <v>79</v>
      </c>
    </row>
    <row r="3" spans="1:3" x14ac:dyDescent="0.25">
      <c r="A3" t="s">
        <v>100</v>
      </c>
      <c r="B3" t="s">
        <v>84</v>
      </c>
    </row>
    <row r="4" spans="1:3" x14ac:dyDescent="0.25">
      <c r="A4" t="s">
        <v>100</v>
      </c>
      <c r="B4" t="s">
        <v>85</v>
      </c>
    </row>
    <row r="5" spans="1:3" x14ac:dyDescent="0.25">
      <c r="A5" t="s">
        <v>100</v>
      </c>
      <c r="B5" t="s">
        <v>86</v>
      </c>
    </row>
    <row r="6" spans="1:3" x14ac:dyDescent="0.25">
      <c r="A6" t="s">
        <v>100</v>
      </c>
      <c r="B6" t="s">
        <v>87</v>
      </c>
    </row>
    <row r="7" spans="1:3" x14ac:dyDescent="0.25">
      <c r="A7" t="s">
        <v>100</v>
      </c>
      <c r="B7" t="s">
        <v>88</v>
      </c>
    </row>
    <row r="8" spans="1:3" x14ac:dyDescent="0.25">
      <c r="A8" t="s">
        <v>100</v>
      </c>
      <c r="B8" t="s">
        <v>89</v>
      </c>
    </row>
    <row r="9" spans="1:3" x14ac:dyDescent="0.25">
      <c r="A9" t="s">
        <v>100</v>
      </c>
      <c r="B9" t="s">
        <v>90</v>
      </c>
    </row>
    <row r="10" spans="1:3" x14ac:dyDescent="0.25">
      <c r="A10" t="s">
        <v>100</v>
      </c>
      <c r="B10" t="s">
        <v>91</v>
      </c>
    </row>
    <row r="11" spans="1:3" x14ac:dyDescent="0.25">
      <c r="A11" t="s">
        <v>100</v>
      </c>
      <c r="B11" t="s">
        <v>92</v>
      </c>
    </row>
    <row r="12" spans="1:3" x14ac:dyDescent="0.25">
      <c r="A12" t="s">
        <v>100</v>
      </c>
      <c r="B12" t="s">
        <v>93</v>
      </c>
    </row>
    <row r="13" spans="1:3" x14ac:dyDescent="0.25">
      <c r="A13" t="s">
        <v>100</v>
      </c>
      <c r="B13" t="s">
        <v>94</v>
      </c>
    </row>
    <row r="14" spans="1:3" x14ac:dyDescent="0.25">
      <c r="A14" t="s">
        <v>100</v>
      </c>
      <c r="B14" t="s">
        <v>95</v>
      </c>
    </row>
    <row r="15" spans="1:3" x14ac:dyDescent="0.25">
      <c r="A15" t="s">
        <v>100</v>
      </c>
      <c r="B15" t="s">
        <v>96</v>
      </c>
    </row>
    <row r="16" spans="1:3" x14ac:dyDescent="0.25">
      <c r="A16" t="s">
        <v>100</v>
      </c>
      <c r="B16" t="s">
        <v>97</v>
      </c>
    </row>
    <row r="17" spans="1:3" x14ac:dyDescent="0.25">
      <c r="A17" t="s">
        <v>100</v>
      </c>
      <c r="B17" t="s">
        <v>98</v>
      </c>
    </row>
    <row r="18" spans="1:3" x14ac:dyDescent="0.25">
      <c r="A18" t="s">
        <v>100</v>
      </c>
      <c r="B18" t="s">
        <v>99</v>
      </c>
    </row>
    <row r="19" spans="1:3" x14ac:dyDescent="0.25">
      <c r="A19" t="s">
        <v>101</v>
      </c>
      <c r="B19" t="s">
        <v>104</v>
      </c>
    </row>
    <row r="20" spans="1:3" x14ac:dyDescent="0.25">
      <c r="A20" t="s">
        <v>101</v>
      </c>
      <c r="B20" t="s">
        <v>103</v>
      </c>
    </row>
    <row r="21" spans="1:3" x14ac:dyDescent="0.25">
      <c r="A21" t="s">
        <v>105</v>
      </c>
      <c r="B21" t="s">
        <v>107</v>
      </c>
    </row>
    <row r="22" spans="1:3" x14ac:dyDescent="0.25">
      <c r="A22" t="s">
        <v>105</v>
      </c>
      <c r="B22" t="s">
        <v>108</v>
      </c>
    </row>
    <row r="23" spans="1:3" x14ac:dyDescent="0.25">
      <c r="A23" t="s">
        <v>109</v>
      </c>
      <c r="B23" t="s">
        <v>110</v>
      </c>
    </row>
    <row r="24" spans="1:3" x14ac:dyDescent="0.25">
      <c r="A24" t="s">
        <v>109</v>
      </c>
      <c r="B24" t="str">
        <f>"NumeroMultas_"&amp;C24</f>
        <v>NumeroMultas_Lei1</v>
      </c>
      <c r="C24" t="s">
        <v>112</v>
      </c>
    </row>
    <row r="25" spans="1:3" x14ac:dyDescent="0.25">
      <c r="A25" t="s">
        <v>119</v>
      </c>
      <c r="B25" t="s">
        <v>124</v>
      </c>
    </row>
    <row r="26" spans="1:3" x14ac:dyDescent="0.25">
      <c r="A26" t="s">
        <v>119</v>
      </c>
      <c r="B26" t="s">
        <v>125</v>
      </c>
    </row>
    <row r="27" spans="1:3" x14ac:dyDescent="0.25">
      <c r="A27" t="s">
        <v>119</v>
      </c>
      <c r="B27" t="s">
        <v>126</v>
      </c>
    </row>
    <row r="28" spans="1:3" x14ac:dyDescent="0.25">
      <c r="A28" t="s">
        <v>119</v>
      </c>
      <c r="B28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t="s">
        <v>56</v>
      </c>
      <c r="B2" t="s">
        <v>64</v>
      </c>
      <c r="C2" t="s">
        <v>65</v>
      </c>
    </row>
    <row r="3" spans="1:5" x14ac:dyDescent="0.25">
      <c r="A3" t="s">
        <v>63</v>
      </c>
      <c r="B3" t="s">
        <v>66</v>
      </c>
      <c r="C3" t="s">
        <v>67</v>
      </c>
    </row>
    <row r="4" spans="1:5" x14ac:dyDescent="0.25">
      <c r="A4" t="s">
        <v>57</v>
      </c>
      <c r="B4" t="s">
        <v>66</v>
      </c>
      <c r="C4" t="s">
        <v>68</v>
      </c>
      <c r="D4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2017-07-21T15:57:14Z</dcterms:modified>
</cp:coreProperties>
</file>