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g6K/vfNY/dF3YVkDk5HoWJ4UgWubBpddKJ7CLwTfQ5s="/>
    </ext>
  </extLst>
</workbook>
</file>

<file path=xl/sharedStrings.xml><?xml version="1.0" encoding="utf-8"?>
<sst xmlns="http://schemas.openxmlformats.org/spreadsheetml/2006/main" count="28" uniqueCount="16">
  <si>
    <t>Ponto</t>
  </si>
  <si>
    <t>Cotas_NivGeometrico</t>
  </si>
  <si>
    <t>V1A1</t>
  </si>
  <si>
    <t>V1B</t>
  </si>
  <si>
    <t>V2A</t>
  </si>
  <si>
    <t>V2B</t>
  </si>
  <si>
    <t>V3A</t>
  </si>
  <si>
    <t>V3B</t>
  </si>
  <si>
    <t>desvp</t>
  </si>
  <si>
    <t>media</t>
  </si>
  <si>
    <t>median</t>
  </si>
  <si>
    <t>min</t>
  </si>
  <si>
    <t>q1</t>
  </si>
  <si>
    <t>q2</t>
  </si>
  <si>
    <t>q3</t>
  </si>
  <si>
    <t>maximo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</si>
</sst>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_ "/>
    <numFmt numFmtId="165" formatCode="0.0000_ "/>
  </numFmts>
  <fonts count="5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theme="1"/>
      <name val="Liberation Sans"/>
    </font>
    <font>
      <sz val="10.0"/>
      <color theme="1"/>
      <name val="Liberation San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6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4" numFmtId="165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7" fillId="0" fontId="2" numFmtId="165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shrinkToFit="0" vertical="center" wrapText="1"/>
    </xf>
    <xf borderId="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2" width="9.14"/>
    <col customWidth="1" min="3" max="3" width="19.86"/>
    <col customWidth="1" min="4" max="4" width="17.71"/>
    <col customWidth="1" min="5" max="5" width="18.86"/>
    <col customWidth="1" min="6" max="6" width="16.0"/>
    <col customWidth="1" min="7" max="8" width="13.86"/>
    <col customWidth="1" min="9" max="9" width="18.29"/>
    <col customWidth="1" min="10" max="21" width="14.0"/>
    <col customWidth="1" min="22" max="29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0.138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2.75" customHeight="1">
      <c r="A2" s="1"/>
      <c r="B2" s="4" t="s">
        <v>0</v>
      </c>
      <c r="C2" s="4" t="s">
        <v>1</v>
      </c>
      <c r="D2" s="5" t="s">
        <v>2</v>
      </c>
      <c r="E2" s="5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5" t="s">
        <v>2</v>
      </c>
      <c r="K2" s="5" t="s">
        <v>3</v>
      </c>
      <c r="L2" s="4" t="s">
        <v>4</v>
      </c>
      <c r="M2" s="6" t="s">
        <v>5</v>
      </c>
      <c r="N2" s="4" t="s">
        <v>6</v>
      </c>
      <c r="O2" s="4" t="s">
        <v>7</v>
      </c>
      <c r="P2" s="5" t="s">
        <v>2</v>
      </c>
      <c r="Q2" s="5" t="s">
        <v>3</v>
      </c>
      <c r="R2" s="4" t="s">
        <v>4</v>
      </c>
      <c r="S2" s="6" t="s">
        <v>5</v>
      </c>
      <c r="T2" s="4" t="s">
        <v>6</v>
      </c>
      <c r="U2" s="4" t="s">
        <v>7</v>
      </c>
      <c r="V2" s="2"/>
      <c r="W2" s="2"/>
      <c r="X2" s="2"/>
      <c r="Y2" s="2"/>
      <c r="Z2" s="2"/>
      <c r="AA2" s="2"/>
      <c r="AB2" s="2"/>
      <c r="AC2" s="2"/>
    </row>
    <row r="3" ht="12.75" customHeight="1">
      <c r="A3" s="1" t="s">
        <v>8</v>
      </c>
      <c r="B3" s="4"/>
      <c r="C3" s="7">
        <f t="shared" ref="C3:U3" si="1">STDEV(C$12:C$62)</f>
        <v>0.1717350154</v>
      </c>
      <c r="D3" s="7">
        <f t="shared" si="1"/>
        <v>0.1720154262</v>
      </c>
      <c r="E3" s="7">
        <f t="shared" si="1"/>
        <v>0.1768695698</v>
      </c>
      <c r="F3" s="7">
        <f t="shared" si="1"/>
        <v>0.1795377308</v>
      </c>
      <c r="G3" s="7">
        <f t="shared" si="1"/>
        <v>0.1879749852</v>
      </c>
      <c r="H3" s="7">
        <f t="shared" si="1"/>
        <v>0.1587194079</v>
      </c>
      <c r="I3" s="7">
        <f t="shared" si="1"/>
        <v>0.1720386215</v>
      </c>
      <c r="J3" s="7">
        <f t="shared" si="1"/>
        <v>0.0147355741</v>
      </c>
      <c r="K3" s="7">
        <f t="shared" si="1"/>
        <v>0.01299556515</v>
      </c>
      <c r="L3" s="7">
        <f t="shared" si="1"/>
        <v>0.01443084876</v>
      </c>
      <c r="M3" s="7">
        <f t="shared" si="1"/>
        <v>0.02983726091</v>
      </c>
      <c r="N3" s="7">
        <f t="shared" si="1"/>
        <v>0.02071276586</v>
      </c>
      <c r="O3" s="7">
        <f t="shared" si="1"/>
        <v>0.0121659087</v>
      </c>
      <c r="P3" s="7">
        <f t="shared" si="1"/>
        <v>0.0147355741</v>
      </c>
      <c r="Q3" s="7">
        <f t="shared" si="1"/>
        <v>0.01299556515</v>
      </c>
      <c r="R3" s="7">
        <f t="shared" si="1"/>
        <v>0.01443084876</v>
      </c>
      <c r="S3" s="7">
        <f t="shared" si="1"/>
        <v>0.02983726091</v>
      </c>
      <c r="T3" s="7">
        <f t="shared" si="1"/>
        <v>0.02071276586</v>
      </c>
      <c r="U3" s="7">
        <f t="shared" si="1"/>
        <v>0.0121659087</v>
      </c>
      <c r="V3" s="2"/>
      <c r="W3" s="2"/>
      <c r="X3" s="2"/>
      <c r="Y3" s="2"/>
      <c r="Z3" s="2"/>
      <c r="AA3" s="2"/>
      <c r="AB3" s="2"/>
      <c r="AC3" s="2"/>
    </row>
    <row r="4" ht="12.75" customHeight="1">
      <c r="A4" s="1" t="s">
        <v>9</v>
      </c>
      <c r="B4" s="4"/>
      <c r="C4" s="7">
        <f t="shared" ref="C4:U4" si="2">AVERAGE(C$12:C$62)</f>
        <v>804.6805353</v>
      </c>
      <c r="D4" s="7">
        <f t="shared" si="2"/>
        <v>804.5208833</v>
      </c>
      <c r="E4" s="7">
        <f t="shared" si="2"/>
        <v>804.5077559</v>
      </c>
      <c r="F4" s="7">
        <f t="shared" si="2"/>
        <v>804.5492039</v>
      </c>
      <c r="G4" s="7">
        <f t="shared" si="2"/>
        <v>804.544822</v>
      </c>
      <c r="H4" s="7">
        <f t="shared" si="2"/>
        <v>804.5353806</v>
      </c>
      <c r="I4" s="7">
        <f t="shared" si="2"/>
        <v>804.5382165</v>
      </c>
      <c r="J4" s="7">
        <f t="shared" si="2"/>
        <v>-0.1596519608</v>
      </c>
      <c r="K4" s="7">
        <f t="shared" si="2"/>
        <v>-0.1727794118</v>
      </c>
      <c r="L4" s="7">
        <f t="shared" si="2"/>
        <v>-0.1313313725</v>
      </c>
      <c r="M4" s="7">
        <f t="shared" si="2"/>
        <v>-0.1357133333</v>
      </c>
      <c r="N4" s="7">
        <f t="shared" si="2"/>
        <v>-0.1451547059</v>
      </c>
      <c r="O4" s="7">
        <f t="shared" si="2"/>
        <v>-0.1423188235</v>
      </c>
      <c r="P4" s="7">
        <f t="shared" si="2"/>
        <v>-0.02165196078</v>
      </c>
      <c r="Q4" s="7">
        <f t="shared" si="2"/>
        <v>-0.03477941176</v>
      </c>
      <c r="R4" s="7">
        <f t="shared" si="2"/>
        <v>0.006668627451</v>
      </c>
      <c r="S4" s="7">
        <f t="shared" si="2"/>
        <v>0.002286666667</v>
      </c>
      <c r="T4" s="7">
        <f t="shared" si="2"/>
        <v>-0.007154705882</v>
      </c>
      <c r="U4" s="7">
        <f t="shared" si="2"/>
        <v>-0.004318823529</v>
      </c>
      <c r="V4" s="2"/>
      <c r="W4" s="2"/>
      <c r="X4" s="2"/>
      <c r="Y4" s="2"/>
      <c r="Z4" s="2"/>
      <c r="AA4" s="2"/>
      <c r="AB4" s="2"/>
      <c r="AC4" s="2"/>
    </row>
    <row r="5" ht="12.75" customHeight="1">
      <c r="A5" s="8" t="s">
        <v>10</v>
      </c>
      <c r="B5" s="9"/>
      <c r="C5" s="10">
        <f t="shared" ref="C5:F5" si="3">MEDIAN(C$12:C$62,3)</f>
        <v>804.71175</v>
      </c>
      <c r="D5" s="10">
        <f t="shared" si="3"/>
        <v>804.550185</v>
      </c>
      <c r="E5" s="10">
        <f t="shared" si="3"/>
        <v>804.53948</v>
      </c>
      <c r="F5" s="10">
        <f t="shared" si="3"/>
        <v>804.58145</v>
      </c>
      <c r="G5" s="10">
        <f>MEDIAN(G$12:G$62,3)</f>
        <v>804.601005</v>
      </c>
      <c r="H5" s="10">
        <f t="shared" ref="H5:U5" si="4">MEDIAN(H$12:H$62,3)</f>
        <v>804.575905</v>
      </c>
      <c r="I5" s="10">
        <f t="shared" si="4"/>
        <v>804.577085</v>
      </c>
      <c r="J5" s="10">
        <f t="shared" si="4"/>
        <v>-0.15943</v>
      </c>
      <c r="K5" s="10">
        <f t="shared" si="4"/>
        <v>-0.173365</v>
      </c>
      <c r="L5" s="10">
        <f t="shared" si="4"/>
        <v>-0.13115</v>
      </c>
      <c r="M5" s="10">
        <f t="shared" si="4"/>
        <v>-0.12719</v>
      </c>
      <c r="N5" s="10">
        <f t="shared" si="4"/>
        <v>-0.14299</v>
      </c>
      <c r="O5" s="10">
        <f t="shared" si="4"/>
        <v>-0.140635</v>
      </c>
      <c r="P5" s="10">
        <f t="shared" si="4"/>
        <v>-0.02143</v>
      </c>
      <c r="Q5" s="10">
        <f t="shared" si="4"/>
        <v>-0.035365</v>
      </c>
      <c r="R5" s="10">
        <f t="shared" si="4"/>
        <v>0.00685</v>
      </c>
      <c r="S5" s="10">
        <f t="shared" si="4"/>
        <v>0.01081</v>
      </c>
      <c r="T5" s="10">
        <f t="shared" si="4"/>
        <v>-0.00499</v>
      </c>
      <c r="U5" s="10">
        <f t="shared" si="4"/>
        <v>-0.002635</v>
      </c>
      <c r="V5" s="11"/>
      <c r="W5" s="11"/>
      <c r="X5" s="11"/>
      <c r="Y5" s="11"/>
      <c r="Z5" s="11"/>
      <c r="AA5" s="11"/>
      <c r="AB5" s="11"/>
      <c r="AC5" s="11"/>
    </row>
    <row r="6" ht="12.75" customHeight="1">
      <c r="A6" s="1" t="s">
        <v>11</v>
      </c>
      <c r="B6" s="12"/>
      <c r="C6" s="13">
        <f t="shared" ref="C6:F6" si="5">MIN(C$12:C$62)</f>
        <v>804.34</v>
      </c>
      <c r="D6" s="13">
        <f t="shared" si="5"/>
        <v>804.20331</v>
      </c>
      <c r="E6" s="13">
        <f t="shared" si="5"/>
        <v>804.15919</v>
      </c>
      <c r="F6" s="13">
        <f t="shared" si="5"/>
        <v>804.2093</v>
      </c>
      <c r="G6" s="13">
        <f>MIN(G12:G$62)</f>
        <v>804.18265</v>
      </c>
      <c r="H6" s="13">
        <f t="shared" ref="H6:U6" si="6">MIN(H$12:H$62)</f>
        <v>804.22223</v>
      </c>
      <c r="I6" s="13">
        <f t="shared" si="6"/>
        <v>804.20384</v>
      </c>
      <c r="J6" s="13">
        <f t="shared" si="6"/>
        <v>-0.18854</v>
      </c>
      <c r="K6" s="13">
        <f t="shared" si="6"/>
        <v>-0.20077</v>
      </c>
      <c r="L6" s="13">
        <f t="shared" si="6"/>
        <v>-0.1635</v>
      </c>
      <c r="M6" s="13">
        <f t="shared" si="6"/>
        <v>-0.19217</v>
      </c>
      <c r="N6" s="13">
        <f t="shared" si="6"/>
        <v>-0.19143</v>
      </c>
      <c r="O6" s="13">
        <f t="shared" si="6"/>
        <v>-0.16856</v>
      </c>
      <c r="P6" s="13">
        <f t="shared" si="6"/>
        <v>-0.05054</v>
      </c>
      <c r="Q6" s="13">
        <f t="shared" si="6"/>
        <v>-0.06277</v>
      </c>
      <c r="R6" s="13">
        <f t="shared" si="6"/>
        <v>-0.0255</v>
      </c>
      <c r="S6" s="13">
        <f t="shared" si="6"/>
        <v>-0.05417</v>
      </c>
      <c r="T6" s="13">
        <f t="shared" si="6"/>
        <v>-0.05343</v>
      </c>
      <c r="U6" s="13">
        <f t="shared" si="6"/>
        <v>-0.03056</v>
      </c>
      <c r="V6" s="1"/>
      <c r="W6" s="1"/>
      <c r="X6" s="1"/>
      <c r="Y6" s="1"/>
      <c r="Z6" s="1"/>
      <c r="AA6" s="1"/>
      <c r="AB6" s="1"/>
      <c r="AC6" s="1"/>
    </row>
    <row r="7" ht="12.75" customHeight="1">
      <c r="A7" s="1" t="s">
        <v>12</v>
      </c>
      <c r="B7" s="4"/>
      <c r="C7" s="7">
        <f t="shared" ref="C7:U7" si="7">QUARTILE(C$12:C$62,1)</f>
        <v>804.53375</v>
      </c>
      <c r="D7" s="7">
        <f t="shared" si="7"/>
        <v>804.36939</v>
      </c>
      <c r="E7" s="7">
        <f t="shared" si="7"/>
        <v>804.358515</v>
      </c>
      <c r="F7" s="7">
        <f t="shared" si="7"/>
        <v>804.3942</v>
      </c>
      <c r="G7" s="7">
        <f t="shared" si="7"/>
        <v>804.355825</v>
      </c>
      <c r="H7" s="7">
        <f t="shared" si="7"/>
        <v>804.3952</v>
      </c>
      <c r="I7" s="7">
        <f t="shared" si="7"/>
        <v>804.389975</v>
      </c>
      <c r="J7" s="7">
        <f t="shared" si="7"/>
        <v>-0.172495</v>
      </c>
      <c r="K7" s="7">
        <f t="shared" si="7"/>
        <v>-0.1812</v>
      </c>
      <c r="L7" s="7">
        <f t="shared" si="7"/>
        <v>-0.14285</v>
      </c>
      <c r="M7" s="7">
        <f t="shared" si="7"/>
        <v>-0.16539</v>
      </c>
      <c r="N7" s="7">
        <f t="shared" si="7"/>
        <v>-0.15823</v>
      </c>
      <c r="O7" s="7">
        <f t="shared" si="7"/>
        <v>-0.152255</v>
      </c>
      <c r="P7" s="7">
        <f t="shared" si="7"/>
        <v>-0.034495</v>
      </c>
      <c r="Q7" s="7">
        <f t="shared" si="7"/>
        <v>-0.0432</v>
      </c>
      <c r="R7" s="7">
        <f t="shared" si="7"/>
        <v>-0.00485</v>
      </c>
      <c r="S7" s="7">
        <f t="shared" si="7"/>
        <v>-0.02739</v>
      </c>
      <c r="T7" s="7">
        <f t="shared" si="7"/>
        <v>-0.02023</v>
      </c>
      <c r="U7" s="7">
        <f t="shared" si="7"/>
        <v>-0.014255</v>
      </c>
      <c r="V7" s="1"/>
      <c r="W7" s="1"/>
      <c r="X7" s="1"/>
      <c r="Y7" s="1"/>
      <c r="Z7" s="1"/>
      <c r="AA7" s="1"/>
      <c r="AB7" s="1"/>
      <c r="AC7" s="1"/>
    </row>
    <row r="8" ht="12.75" customHeight="1">
      <c r="A8" s="1" t="s">
        <v>13</v>
      </c>
      <c r="B8" s="4"/>
      <c r="C8" s="7">
        <f t="shared" ref="C8:F8" si="8">QUARTILE(C$12:C$62,2)</f>
        <v>804.713</v>
      </c>
      <c r="D8" s="7">
        <f t="shared" si="8"/>
        <v>804.55033</v>
      </c>
      <c r="E8" s="7">
        <f t="shared" si="8"/>
        <v>804.55121</v>
      </c>
      <c r="F8" s="7">
        <f t="shared" si="8"/>
        <v>804.5874</v>
      </c>
      <c r="G8" s="7">
        <f>QUARTILE(G$12:G$62,2)</f>
        <v>804.60444</v>
      </c>
      <c r="H8" s="7">
        <f t="shared" ref="H8:U8" si="9">QUARTILE(H$12:H$62,2)</f>
        <v>804.57668</v>
      </c>
      <c r="I8" s="7">
        <f t="shared" si="9"/>
        <v>804.5828</v>
      </c>
      <c r="J8" s="7">
        <f t="shared" si="9"/>
        <v>-0.16034</v>
      </c>
      <c r="K8" s="7">
        <f t="shared" si="9"/>
        <v>-0.17365</v>
      </c>
      <c r="L8" s="7">
        <f t="shared" si="9"/>
        <v>-0.1313</v>
      </c>
      <c r="M8" s="7">
        <f t="shared" si="9"/>
        <v>-0.12901</v>
      </c>
      <c r="N8" s="7">
        <f t="shared" si="9"/>
        <v>-0.14301</v>
      </c>
      <c r="O8" s="7">
        <f t="shared" si="9"/>
        <v>-0.14071</v>
      </c>
      <c r="P8" s="7">
        <f t="shared" si="9"/>
        <v>-0.02234</v>
      </c>
      <c r="Q8" s="7">
        <f t="shared" si="9"/>
        <v>-0.03565</v>
      </c>
      <c r="R8" s="7">
        <f t="shared" si="9"/>
        <v>0.0067</v>
      </c>
      <c r="S8" s="7">
        <f t="shared" si="9"/>
        <v>0.00899</v>
      </c>
      <c r="T8" s="7">
        <f t="shared" si="9"/>
        <v>-0.00501</v>
      </c>
      <c r="U8" s="7">
        <f t="shared" si="9"/>
        <v>-0.00271</v>
      </c>
      <c r="V8" s="1"/>
      <c r="W8" s="1"/>
      <c r="X8" s="1"/>
      <c r="Y8" s="1"/>
      <c r="Z8" s="1"/>
      <c r="AA8" s="1"/>
      <c r="AB8" s="1"/>
      <c r="AC8" s="1"/>
    </row>
    <row r="9" ht="12.75" customHeight="1">
      <c r="A9" s="1" t="s">
        <v>14</v>
      </c>
      <c r="B9" s="4"/>
      <c r="C9" s="7">
        <f t="shared" ref="C9:F9" si="10">QUARTILE(C$12:C$62,3)</f>
        <v>804.82225</v>
      </c>
      <c r="D9" s="7">
        <f t="shared" si="10"/>
        <v>804.6456</v>
      </c>
      <c r="E9" s="7">
        <f t="shared" si="10"/>
        <v>804.651915</v>
      </c>
      <c r="F9" s="7">
        <f t="shared" si="10"/>
        <v>804.69805</v>
      </c>
      <c r="G9" s="7">
        <f>QUARTILE(G$12:G$62,3)</f>
        <v>804.71482</v>
      </c>
      <c r="H9" s="7">
        <f t="shared" ref="H9:U9" si="11">QUARTILE(H$12:H$62,3)</f>
        <v>804.64819</v>
      </c>
      <c r="I9" s="7">
        <f t="shared" si="11"/>
        <v>804.67041</v>
      </c>
      <c r="J9" s="7">
        <f t="shared" si="11"/>
        <v>-0.149675</v>
      </c>
      <c r="K9" s="7">
        <f t="shared" si="11"/>
        <v>-0.16474</v>
      </c>
      <c r="L9" s="7">
        <f t="shared" si="11"/>
        <v>-0.1224</v>
      </c>
      <c r="M9" s="7">
        <f t="shared" si="11"/>
        <v>-0.113355</v>
      </c>
      <c r="N9" s="7">
        <f t="shared" si="11"/>
        <v>-0.135065</v>
      </c>
      <c r="O9" s="7">
        <f t="shared" si="11"/>
        <v>-0.13509</v>
      </c>
      <c r="P9" s="7">
        <f t="shared" si="11"/>
        <v>-0.011675</v>
      </c>
      <c r="Q9" s="7">
        <f t="shared" si="11"/>
        <v>-0.02674</v>
      </c>
      <c r="R9" s="7">
        <f t="shared" si="11"/>
        <v>0.0156</v>
      </c>
      <c r="S9" s="7">
        <f t="shared" si="11"/>
        <v>0.024645</v>
      </c>
      <c r="T9" s="7">
        <f t="shared" si="11"/>
        <v>0.002935</v>
      </c>
      <c r="U9" s="7">
        <f t="shared" si="11"/>
        <v>0.00291</v>
      </c>
      <c r="V9" s="1"/>
      <c r="W9" s="1"/>
      <c r="X9" s="1"/>
      <c r="Y9" s="1"/>
      <c r="Z9" s="1"/>
      <c r="AA9" s="1"/>
      <c r="AB9" s="1"/>
      <c r="AC9" s="1"/>
    </row>
    <row r="10" ht="12.75" customHeight="1">
      <c r="A10" s="1" t="s">
        <v>15</v>
      </c>
      <c r="B10" s="4"/>
      <c r="C10" s="7">
        <f t="shared" ref="C10:U10" si="12">MAX(C$12:C$62)</f>
        <v>804.954</v>
      </c>
      <c r="D10" s="7">
        <f t="shared" si="12"/>
        <v>804.81283</v>
      </c>
      <c r="E10" s="7">
        <f t="shared" si="12"/>
        <v>804.77408</v>
      </c>
      <c r="F10" s="7">
        <f t="shared" si="12"/>
        <v>804.8208</v>
      </c>
      <c r="G10" s="7">
        <f t="shared" si="12"/>
        <v>804.79564</v>
      </c>
      <c r="H10" s="7">
        <f t="shared" si="12"/>
        <v>804.78698</v>
      </c>
      <c r="I10" s="7">
        <f t="shared" si="12"/>
        <v>804.80101</v>
      </c>
      <c r="J10" s="7">
        <f t="shared" si="12"/>
        <v>-0.12317</v>
      </c>
      <c r="K10" s="7">
        <f t="shared" si="12"/>
        <v>-0.13346</v>
      </c>
      <c r="L10" s="7">
        <f t="shared" si="12"/>
        <v>-0.0996</v>
      </c>
      <c r="M10" s="7">
        <f t="shared" si="12"/>
        <v>-0.09229</v>
      </c>
      <c r="N10" s="7">
        <f t="shared" si="12"/>
        <v>-0.08797</v>
      </c>
      <c r="O10" s="7">
        <f t="shared" si="12"/>
        <v>-0.112</v>
      </c>
      <c r="P10" s="7">
        <f t="shared" si="12"/>
        <v>0.01483</v>
      </c>
      <c r="Q10" s="7">
        <f t="shared" si="12"/>
        <v>0.00454</v>
      </c>
      <c r="R10" s="7">
        <f t="shared" si="12"/>
        <v>0.0384</v>
      </c>
      <c r="S10" s="7">
        <f t="shared" si="12"/>
        <v>0.04571</v>
      </c>
      <c r="T10" s="7">
        <f t="shared" si="12"/>
        <v>0.05003</v>
      </c>
      <c r="U10" s="7">
        <f t="shared" si="12"/>
        <v>0.026</v>
      </c>
      <c r="V10" s="1"/>
      <c r="W10" s="1"/>
      <c r="X10" s="1"/>
      <c r="Y10" s="1"/>
      <c r="Z10" s="1"/>
      <c r="AA10" s="1"/>
      <c r="AB10" s="1"/>
      <c r="AC10" s="1"/>
    </row>
    <row r="11" ht="6.0" customHeight="1">
      <c r="A11" s="14"/>
      <c r="B11" s="15"/>
      <c r="C11" s="15"/>
      <c r="D11" s="16"/>
      <c r="E11" s="16"/>
      <c r="F11" s="15"/>
      <c r="G11" s="15"/>
      <c r="H11" s="15"/>
      <c r="I11" s="15"/>
      <c r="J11" s="17"/>
      <c r="K11" s="17"/>
      <c r="L11" s="17"/>
      <c r="M11" s="17"/>
      <c r="N11" s="17"/>
      <c r="O11" s="17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ht="12.75" customHeight="1">
      <c r="A12" s="1"/>
      <c r="B12" s="19">
        <v>1.0</v>
      </c>
      <c r="C12" s="19">
        <v>804.954</v>
      </c>
      <c r="D12" s="20">
        <v>804.81171</v>
      </c>
      <c r="E12" s="21">
        <v>804.76924</v>
      </c>
      <c r="F12" s="21">
        <v>804.819</v>
      </c>
      <c r="G12" s="22">
        <v>804.79564</v>
      </c>
      <c r="H12" s="21">
        <v>804.78698</v>
      </c>
      <c r="I12" s="21">
        <v>804.80101</v>
      </c>
      <c r="J12" s="23">
        <f t="shared" ref="J12:O12" si="13">D12-$C12</f>
        <v>-0.14229</v>
      </c>
      <c r="K12" s="23">
        <f t="shared" si="13"/>
        <v>-0.18476</v>
      </c>
      <c r="L12" s="23">
        <f t="shared" si="13"/>
        <v>-0.135</v>
      </c>
      <c r="M12" s="23">
        <f t="shared" si="13"/>
        <v>-0.15836</v>
      </c>
      <c r="N12" s="23">
        <f t="shared" si="13"/>
        <v>-0.16702</v>
      </c>
      <c r="O12" s="23">
        <f t="shared" si="13"/>
        <v>-0.15299</v>
      </c>
      <c r="P12" s="24">
        <f t="shared" ref="P12:U12" si="14">J12+$P$1</f>
        <v>-0.00429</v>
      </c>
      <c r="Q12" s="23">
        <f t="shared" si="14"/>
        <v>-0.04676</v>
      </c>
      <c r="R12" s="23">
        <f t="shared" si="14"/>
        <v>0.003</v>
      </c>
      <c r="S12" s="23">
        <f t="shared" si="14"/>
        <v>-0.02036</v>
      </c>
      <c r="T12" s="23">
        <f t="shared" si="14"/>
        <v>-0.02902</v>
      </c>
      <c r="U12" s="23">
        <f t="shared" si="14"/>
        <v>-0.01499</v>
      </c>
      <c r="V12" s="23"/>
      <c r="W12" s="2"/>
      <c r="X12" s="2"/>
      <c r="Y12" s="2"/>
      <c r="Z12" s="2"/>
      <c r="AA12" s="2"/>
      <c r="AB12" s="2"/>
      <c r="AC12" s="2"/>
    </row>
    <row r="13" ht="12.75" customHeight="1">
      <c r="A13" s="1"/>
      <c r="B13" s="19">
        <v>2.0</v>
      </c>
      <c r="C13" s="19">
        <v>804.936</v>
      </c>
      <c r="D13" s="20">
        <v>804.81283</v>
      </c>
      <c r="E13" s="21">
        <v>804.76955</v>
      </c>
      <c r="F13" s="21">
        <v>804.8208</v>
      </c>
      <c r="G13" s="22">
        <v>804.79275</v>
      </c>
      <c r="H13" s="21">
        <v>804.78687</v>
      </c>
      <c r="I13" s="21">
        <v>804.79577</v>
      </c>
      <c r="J13" s="23">
        <f t="shared" ref="J13:O13" si="15">D13-$C13</f>
        <v>-0.12317</v>
      </c>
      <c r="K13" s="23">
        <f t="shared" si="15"/>
        <v>-0.16645</v>
      </c>
      <c r="L13" s="23">
        <f t="shared" si="15"/>
        <v>-0.1152</v>
      </c>
      <c r="M13" s="23">
        <f t="shared" si="15"/>
        <v>-0.14325</v>
      </c>
      <c r="N13" s="23">
        <f t="shared" si="15"/>
        <v>-0.14913</v>
      </c>
      <c r="O13" s="23">
        <f t="shared" si="15"/>
        <v>-0.14023</v>
      </c>
      <c r="P13" s="24">
        <f t="shared" ref="P13:U13" si="16">J13+$P$1</f>
        <v>0.01483</v>
      </c>
      <c r="Q13" s="23">
        <f t="shared" si="16"/>
        <v>-0.02845</v>
      </c>
      <c r="R13" s="23">
        <f t="shared" si="16"/>
        <v>0.0228</v>
      </c>
      <c r="S13" s="23">
        <f t="shared" si="16"/>
        <v>-0.00525</v>
      </c>
      <c r="T13" s="23">
        <f t="shared" si="16"/>
        <v>-0.01113</v>
      </c>
      <c r="U13" s="23">
        <f t="shared" si="16"/>
        <v>-0.00223</v>
      </c>
      <c r="V13" s="2"/>
      <c r="W13" s="2"/>
      <c r="X13" s="2"/>
      <c r="Y13" s="2"/>
      <c r="Z13" s="2"/>
      <c r="AA13" s="2"/>
      <c r="AB13" s="2"/>
      <c r="AC13" s="2"/>
    </row>
    <row r="14" ht="12.75" customHeight="1">
      <c r="A14" s="1"/>
      <c r="B14" s="19">
        <v>3.0</v>
      </c>
      <c r="C14" s="19">
        <v>804.9375</v>
      </c>
      <c r="D14" s="20">
        <v>804.79095</v>
      </c>
      <c r="E14" s="21">
        <v>804.77408</v>
      </c>
      <c r="F14" s="21">
        <v>804.8129</v>
      </c>
      <c r="G14" s="22">
        <v>804.78611</v>
      </c>
      <c r="H14" s="21">
        <v>804.78312</v>
      </c>
      <c r="I14" s="21">
        <v>804.78569</v>
      </c>
      <c r="J14" s="23">
        <f t="shared" ref="J14:O14" si="17">D14-$C14</f>
        <v>-0.14655</v>
      </c>
      <c r="K14" s="23">
        <f t="shared" si="17"/>
        <v>-0.16342</v>
      </c>
      <c r="L14" s="23">
        <f t="shared" si="17"/>
        <v>-0.1246</v>
      </c>
      <c r="M14" s="23">
        <f t="shared" si="17"/>
        <v>-0.15139</v>
      </c>
      <c r="N14" s="23">
        <f t="shared" si="17"/>
        <v>-0.15438</v>
      </c>
      <c r="O14" s="23">
        <f t="shared" si="17"/>
        <v>-0.15181</v>
      </c>
      <c r="P14" s="24">
        <f t="shared" ref="P14:U14" si="18">J14+$P$1</f>
        <v>-0.00855</v>
      </c>
      <c r="Q14" s="23">
        <f t="shared" si="18"/>
        <v>-0.02542</v>
      </c>
      <c r="R14" s="23">
        <f t="shared" si="18"/>
        <v>0.0134</v>
      </c>
      <c r="S14" s="23">
        <f t="shared" si="18"/>
        <v>-0.01339</v>
      </c>
      <c r="T14" s="23">
        <f t="shared" si="18"/>
        <v>-0.01638</v>
      </c>
      <c r="U14" s="23">
        <f t="shared" si="18"/>
        <v>-0.01381</v>
      </c>
      <c r="V14" s="2"/>
      <c r="W14" s="2"/>
      <c r="X14" s="2"/>
      <c r="Y14" s="2"/>
      <c r="Z14" s="2"/>
      <c r="AA14" s="2"/>
      <c r="AB14" s="2"/>
      <c r="AC14" s="2"/>
    </row>
    <row r="15" ht="12.75" customHeight="1">
      <c r="A15" s="1"/>
      <c r="B15" s="19">
        <v>4.0</v>
      </c>
      <c r="C15" s="19">
        <v>804.9375</v>
      </c>
      <c r="D15" s="20">
        <v>804.78145</v>
      </c>
      <c r="E15" s="21">
        <v>804.75723</v>
      </c>
      <c r="F15" s="21">
        <v>804.8065</v>
      </c>
      <c r="G15" s="22">
        <v>804.77283</v>
      </c>
      <c r="H15" s="21">
        <v>804.77104</v>
      </c>
      <c r="I15" s="21">
        <v>804.7727</v>
      </c>
      <c r="J15" s="23">
        <f t="shared" ref="J15:O15" si="19">D15-$C15</f>
        <v>-0.15605</v>
      </c>
      <c r="K15" s="23">
        <f t="shared" si="19"/>
        <v>-0.18027</v>
      </c>
      <c r="L15" s="23">
        <f t="shared" si="19"/>
        <v>-0.131</v>
      </c>
      <c r="M15" s="23">
        <f t="shared" si="19"/>
        <v>-0.16467</v>
      </c>
      <c r="N15" s="23">
        <f t="shared" si="19"/>
        <v>-0.16646</v>
      </c>
      <c r="O15" s="23">
        <f t="shared" si="19"/>
        <v>-0.1648</v>
      </c>
      <c r="P15" s="24">
        <f t="shared" ref="P15:U15" si="20">J15+$P$1</f>
        <v>-0.01805</v>
      </c>
      <c r="Q15" s="23">
        <f t="shared" si="20"/>
        <v>-0.04227</v>
      </c>
      <c r="R15" s="23">
        <f t="shared" si="20"/>
        <v>0.007</v>
      </c>
      <c r="S15" s="23">
        <f t="shared" si="20"/>
        <v>-0.02667</v>
      </c>
      <c r="T15" s="23">
        <f t="shared" si="20"/>
        <v>-0.02846</v>
      </c>
      <c r="U15" s="23">
        <f t="shared" si="20"/>
        <v>-0.0268</v>
      </c>
      <c r="V15" s="2"/>
      <c r="W15" s="2"/>
      <c r="X15" s="2"/>
      <c r="Y15" s="2"/>
      <c r="Z15" s="2"/>
      <c r="AA15" s="2"/>
      <c r="AB15" s="2"/>
      <c r="AC15" s="2"/>
    </row>
    <row r="16" ht="12.75" customHeight="1">
      <c r="A16" s="1"/>
      <c r="B16" s="19">
        <v>5.0</v>
      </c>
      <c r="C16" s="19">
        <v>804.909</v>
      </c>
      <c r="D16" s="20">
        <v>804.76936</v>
      </c>
      <c r="E16" s="21">
        <v>804.74802</v>
      </c>
      <c r="F16" s="21">
        <v>804.7909</v>
      </c>
      <c r="G16" s="22">
        <v>804.76794</v>
      </c>
      <c r="H16" s="21">
        <v>804.74439</v>
      </c>
      <c r="I16" s="21">
        <v>804.75197</v>
      </c>
      <c r="J16" s="23">
        <f t="shared" ref="J16:O16" si="21">D16-$C16</f>
        <v>-0.13964</v>
      </c>
      <c r="K16" s="23">
        <f t="shared" si="21"/>
        <v>-0.16098</v>
      </c>
      <c r="L16" s="23">
        <f t="shared" si="21"/>
        <v>-0.1181</v>
      </c>
      <c r="M16" s="23">
        <f t="shared" si="21"/>
        <v>-0.14106</v>
      </c>
      <c r="N16" s="23">
        <f t="shared" si="21"/>
        <v>-0.16461</v>
      </c>
      <c r="O16" s="23">
        <f t="shared" si="21"/>
        <v>-0.15703</v>
      </c>
      <c r="P16" s="24">
        <f t="shared" ref="P16:U16" si="22">J16+$P$1</f>
        <v>-0.00164</v>
      </c>
      <c r="Q16" s="23">
        <f t="shared" si="22"/>
        <v>-0.02298</v>
      </c>
      <c r="R16" s="23">
        <f t="shared" si="22"/>
        <v>0.0199</v>
      </c>
      <c r="S16" s="23">
        <f t="shared" si="22"/>
        <v>-0.00306</v>
      </c>
      <c r="T16" s="23">
        <f t="shared" si="22"/>
        <v>-0.02661</v>
      </c>
      <c r="U16" s="23">
        <f t="shared" si="22"/>
        <v>-0.01903</v>
      </c>
      <c r="V16" s="2"/>
      <c r="W16" s="2"/>
      <c r="X16" s="2"/>
      <c r="Y16" s="2"/>
      <c r="Z16" s="2"/>
      <c r="AA16" s="2"/>
      <c r="AB16" s="2"/>
      <c r="AC16" s="2"/>
    </row>
    <row r="17" ht="12.75" customHeight="1">
      <c r="A17" s="1"/>
      <c r="B17" s="19">
        <v>6.0</v>
      </c>
      <c r="C17" s="19">
        <v>804.8915</v>
      </c>
      <c r="D17" s="20">
        <v>804.75888</v>
      </c>
      <c r="E17" s="21">
        <v>804.73537</v>
      </c>
      <c r="F17" s="21">
        <v>804.7754</v>
      </c>
      <c r="G17" s="22">
        <v>804.77165</v>
      </c>
      <c r="H17" s="21">
        <v>804.71932</v>
      </c>
      <c r="I17" s="21">
        <v>804.74503</v>
      </c>
      <c r="J17" s="23">
        <f t="shared" ref="J17:O17" si="23">D17-$C17</f>
        <v>-0.13262</v>
      </c>
      <c r="K17" s="23">
        <f t="shared" si="23"/>
        <v>-0.15613</v>
      </c>
      <c r="L17" s="23">
        <f t="shared" si="23"/>
        <v>-0.1161</v>
      </c>
      <c r="M17" s="23">
        <f t="shared" si="23"/>
        <v>-0.11985</v>
      </c>
      <c r="N17" s="23">
        <f t="shared" si="23"/>
        <v>-0.17218</v>
      </c>
      <c r="O17" s="23">
        <f t="shared" si="23"/>
        <v>-0.14647</v>
      </c>
      <c r="P17" s="24">
        <f t="shared" ref="P17:U17" si="24">J17+$P$1</f>
        <v>0.00538</v>
      </c>
      <c r="Q17" s="23">
        <f t="shared" si="24"/>
        <v>-0.01813</v>
      </c>
      <c r="R17" s="23">
        <f t="shared" si="24"/>
        <v>0.0219</v>
      </c>
      <c r="S17" s="23">
        <f t="shared" si="24"/>
        <v>0.01815</v>
      </c>
      <c r="T17" s="23">
        <f t="shared" si="24"/>
        <v>-0.03418</v>
      </c>
      <c r="U17" s="23">
        <f t="shared" si="24"/>
        <v>-0.00847</v>
      </c>
      <c r="V17" s="2"/>
      <c r="W17" s="2"/>
      <c r="X17" s="2"/>
      <c r="Y17" s="2"/>
      <c r="Z17" s="2"/>
      <c r="AA17" s="2"/>
      <c r="AB17" s="2"/>
      <c r="AC17" s="2"/>
    </row>
    <row r="18" ht="12.75" customHeight="1">
      <c r="A18" s="1"/>
      <c r="B18" s="19">
        <v>7.0</v>
      </c>
      <c r="C18" s="19">
        <v>804.8955</v>
      </c>
      <c r="D18" s="20">
        <v>804.71793</v>
      </c>
      <c r="E18" s="21">
        <v>804.72554</v>
      </c>
      <c r="F18" s="21">
        <v>804.7578</v>
      </c>
      <c r="G18" s="22">
        <v>804.76392</v>
      </c>
      <c r="H18" s="21">
        <v>804.70407</v>
      </c>
      <c r="I18" s="21">
        <v>804.7428</v>
      </c>
      <c r="J18" s="23">
        <f t="shared" ref="J18:O18" si="25">D18-$C18</f>
        <v>-0.17757</v>
      </c>
      <c r="K18" s="23">
        <f t="shared" si="25"/>
        <v>-0.16996</v>
      </c>
      <c r="L18" s="23">
        <f t="shared" si="25"/>
        <v>-0.1377</v>
      </c>
      <c r="M18" s="23">
        <f t="shared" si="25"/>
        <v>-0.13158</v>
      </c>
      <c r="N18" s="23">
        <f t="shared" si="25"/>
        <v>-0.19143</v>
      </c>
      <c r="O18" s="23">
        <f t="shared" si="25"/>
        <v>-0.1527</v>
      </c>
      <c r="P18" s="24">
        <f t="shared" ref="P18:U18" si="26">J18+$P$1</f>
        <v>-0.03957</v>
      </c>
      <c r="Q18" s="23">
        <f t="shared" si="26"/>
        <v>-0.03196</v>
      </c>
      <c r="R18" s="23">
        <f t="shared" si="26"/>
        <v>0.0003</v>
      </c>
      <c r="S18" s="23">
        <f t="shared" si="26"/>
        <v>0.00642</v>
      </c>
      <c r="T18" s="23">
        <f t="shared" si="26"/>
        <v>-0.05343</v>
      </c>
      <c r="U18" s="23">
        <f t="shared" si="26"/>
        <v>-0.0147</v>
      </c>
      <c r="V18" s="2"/>
      <c r="W18" s="2"/>
      <c r="X18" s="2"/>
      <c r="Y18" s="2"/>
      <c r="Z18" s="2"/>
      <c r="AA18" s="2"/>
      <c r="AB18" s="2"/>
      <c r="AC18" s="2"/>
    </row>
    <row r="19" ht="12.75" customHeight="1">
      <c r="A19" s="1"/>
      <c r="B19" s="19">
        <v>8.0</v>
      </c>
      <c r="C19" s="19">
        <v>804.8815</v>
      </c>
      <c r="D19" s="20">
        <v>804.70775</v>
      </c>
      <c r="E19" s="21">
        <v>804.72931</v>
      </c>
      <c r="F19" s="21">
        <v>804.7492</v>
      </c>
      <c r="G19" s="22">
        <v>804.75249</v>
      </c>
      <c r="H19" s="21">
        <v>804.70149</v>
      </c>
      <c r="I19" s="21">
        <v>804.74596</v>
      </c>
      <c r="J19" s="23">
        <f t="shared" ref="J19:O19" si="27">D19-$C19</f>
        <v>-0.17375</v>
      </c>
      <c r="K19" s="23">
        <f t="shared" si="27"/>
        <v>-0.15219</v>
      </c>
      <c r="L19" s="23">
        <f t="shared" si="27"/>
        <v>-0.1323</v>
      </c>
      <c r="M19" s="23">
        <f t="shared" si="27"/>
        <v>-0.12901</v>
      </c>
      <c r="N19" s="23">
        <f t="shared" si="27"/>
        <v>-0.18001</v>
      </c>
      <c r="O19" s="23">
        <f t="shared" si="27"/>
        <v>-0.13554</v>
      </c>
      <c r="P19" s="24">
        <f t="shared" ref="P19:U19" si="28">J19+$P$1</f>
        <v>-0.03575</v>
      </c>
      <c r="Q19" s="23">
        <f t="shared" si="28"/>
        <v>-0.01419</v>
      </c>
      <c r="R19" s="23">
        <f t="shared" si="28"/>
        <v>0.0057</v>
      </c>
      <c r="S19" s="23">
        <f t="shared" si="28"/>
        <v>0.00899</v>
      </c>
      <c r="T19" s="23">
        <f t="shared" si="28"/>
        <v>-0.04201</v>
      </c>
      <c r="U19" s="23">
        <f t="shared" si="28"/>
        <v>0.00246</v>
      </c>
      <c r="V19" s="2"/>
      <c r="W19" s="2"/>
      <c r="X19" s="2"/>
      <c r="Y19" s="2"/>
      <c r="Z19" s="2"/>
      <c r="AA19" s="2"/>
      <c r="AB19" s="2"/>
      <c r="AC19" s="2"/>
    </row>
    <row r="20" ht="12.75" customHeight="1">
      <c r="A20" s="1"/>
      <c r="B20" s="19">
        <v>9.0</v>
      </c>
      <c r="C20" s="19">
        <v>804.8685</v>
      </c>
      <c r="D20" s="20">
        <v>804.71353</v>
      </c>
      <c r="E20" s="21">
        <v>804.73504</v>
      </c>
      <c r="F20" s="21">
        <v>804.7609</v>
      </c>
      <c r="G20" s="22">
        <v>804.75349</v>
      </c>
      <c r="H20" s="21">
        <v>804.71702</v>
      </c>
      <c r="I20" s="21">
        <v>804.7565</v>
      </c>
      <c r="J20" s="23">
        <f t="shared" ref="J20:O20" si="29">D20-$C20</f>
        <v>-0.15497</v>
      </c>
      <c r="K20" s="23">
        <f t="shared" si="29"/>
        <v>-0.13346</v>
      </c>
      <c r="L20" s="23">
        <f t="shared" si="29"/>
        <v>-0.1076</v>
      </c>
      <c r="M20" s="23">
        <f t="shared" si="29"/>
        <v>-0.11501</v>
      </c>
      <c r="N20" s="23">
        <f t="shared" si="29"/>
        <v>-0.15148</v>
      </c>
      <c r="O20" s="23">
        <f t="shared" si="29"/>
        <v>-0.112</v>
      </c>
      <c r="P20" s="24">
        <f t="shared" ref="P20:U20" si="30">J20+$P$1</f>
        <v>-0.01697</v>
      </c>
      <c r="Q20" s="23">
        <f t="shared" si="30"/>
        <v>0.00454</v>
      </c>
      <c r="R20" s="23">
        <f t="shared" si="30"/>
        <v>0.0304</v>
      </c>
      <c r="S20" s="23">
        <f t="shared" si="30"/>
        <v>0.02299</v>
      </c>
      <c r="T20" s="23">
        <f t="shared" si="30"/>
        <v>-0.01348</v>
      </c>
      <c r="U20" s="23">
        <f t="shared" si="30"/>
        <v>0.026</v>
      </c>
      <c r="V20" s="2"/>
      <c r="W20" s="2"/>
      <c r="X20" s="2"/>
      <c r="Y20" s="2"/>
      <c r="Z20" s="2"/>
      <c r="AA20" s="2"/>
      <c r="AB20" s="2"/>
      <c r="AC20" s="2"/>
    </row>
    <row r="21" ht="12.75" customHeight="1">
      <c r="A21" s="1"/>
      <c r="B21" s="19">
        <v>10.0</v>
      </c>
      <c r="C21" s="19">
        <v>804.866</v>
      </c>
      <c r="D21" s="20">
        <v>804.69335</v>
      </c>
      <c r="E21" s="21">
        <v>804.71129</v>
      </c>
      <c r="F21" s="21">
        <v>804.7422</v>
      </c>
      <c r="G21" s="22">
        <v>804.73693</v>
      </c>
      <c r="H21" s="21">
        <v>804.71372</v>
      </c>
      <c r="I21" s="21">
        <v>804.73675</v>
      </c>
      <c r="J21" s="23">
        <f t="shared" ref="J21:O21" si="31">D21-$C21</f>
        <v>-0.17265</v>
      </c>
      <c r="K21" s="23">
        <f t="shared" si="31"/>
        <v>-0.15471</v>
      </c>
      <c r="L21" s="23">
        <f t="shared" si="31"/>
        <v>-0.1238</v>
      </c>
      <c r="M21" s="23">
        <f t="shared" si="31"/>
        <v>-0.12907</v>
      </c>
      <c r="N21" s="23">
        <f t="shared" si="31"/>
        <v>-0.15228</v>
      </c>
      <c r="O21" s="23">
        <f t="shared" si="31"/>
        <v>-0.12925</v>
      </c>
      <c r="P21" s="24">
        <f t="shared" ref="P21:U21" si="32">J21+$P$1</f>
        <v>-0.03465</v>
      </c>
      <c r="Q21" s="23">
        <f t="shared" si="32"/>
        <v>-0.01671</v>
      </c>
      <c r="R21" s="23">
        <f t="shared" si="32"/>
        <v>0.0142</v>
      </c>
      <c r="S21" s="23">
        <f t="shared" si="32"/>
        <v>0.00893</v>
      </c>
      <c r="T21" s="23">
        <f t="shared" si="32"/>
        <v>-0.01428</v>
      </c>
      <c r="U21" s="23">
        <f t="shared" si="32"/>
        <v>0.00875</v>
      </c>
      <c r="V21" s="2"/>
      <c r="W21" s="2"/>
      <c r="X21" s="2"/>
      <c r="Y21" s="2"/>
      <c r="Z21" s="2"/>
      <c r="AA21" s="2"/>
      <c r="AB21" s="2"/>
      <c r="AC21" s="2"/>
    </row>
    <row r="22" ht="12.75" customHeight="1">
      <c r="A22" s="1"/>
      <c r="B22" s="19">
        <v>11.0</v>
      </c>
      <c r="C22" s="19">
        <v>804.8635</v>
      </c>
      <c r="D22" s="20">
        <v>804.67865</v>
      </c>
      <c r="E22" s="21">
        <v>804.69364</v>
      </c>
      <c r="F22" s="21">
        <v>804.7337</v>
      </c>
      <c r="G22" s="22">
        <v>804.71758</v>
      </c>
      <c r="H22" s="21">
        <v>804.69686</v>
      </c>
      <c r="I22" s="21">
        <v>804.71665</v>
      </c>
      <c r="J22" s="23">
        <f t="shared" ref="J22:O22" si="33">D22-$C22</f>
        <v>-0.18485</v>
      </c>
      <c r="K22" s="23">
        <f t="shared" si="33"/>
        <v>-0.16986</v>
      </c>
      <c r="L22" s="23">
        <f t="shared" si="33"/>
        <v>-0.1298</v>
      </c>
      <c r="M22" s="23">
        <f t="shared" si="33"/>
        <v>-0.14592</v>
      </c>
      <c r="N22" s="23">
        <f t="shared" si="33"/>
        <v>-0.16664</v>
      </c>
      <c r="O22" s="23">
        <f t="shared" si="33"/>
        <v>-0.14685</v>
      </c>
      <c r="P22" s="24">
        <f t="shared" ref="P22:U22" si="34">J22+$P$1</f>
        <v>-0.04685</v>
      </c>
      <c r="Q22" s="23">
        <f t="shared" si="34"/>
        <v>-0.03186</v>
      </c>
      <c r="R22" s="23">
        <f t="shared" si="34"/>
        <v>0.0082</v>
      </c>
      <c r="S22" s="23">
        <f t="shared" si="34"/>
        <v>-0.00792</v>
      </c>
      <c r="T22" s="23">
        <f t="shared" si="34"/>
        <v>-0.02864</v>
      </c>
      <c r="U22" s="23">
        <f t="shared" si="34"/>
        <v>-0.00885</v>
      </c>
      <c r="V22" s="2"/>
      <c r="W22" s="2"/>
      <c r="X22" s="2"/>
      <c r="Y22" s="2"/>
      <c r="Z22" s="2"/>
      <c r="AA22" s="2"/>
      <c r="AB22" s="2"/>
      <c r="AC22" s="2"/>
    </row>
    <row r="23" ht="12.75" customHeight="1">
      <c r="A23" s="1"/>
      <c r="B23" s="19">
        <v>12.0</v>
      </c>
      <c r="C23" s="19">
        <v>804.8345</v>
      </c>
      <c r="D23" s="20">
        <v>804.6688</v>
      </c>
      <c r="E23" s="21">
        <v>804.67336</v>
      </c>
      <c r="F23" s="21">
        <v>804.724</v>
      </c>
      <c r="G23" s="22">
        <v>804.73844</v>
      </c>
      <c r="H23" s="21">
        <v>804.67567</v>
      </c>
      <c r="I23" s="21">
        <v>804.70235</v>
      </c>
      <c r="J23" s="23">
        <f t="shared" ref="J23:O23" si="35">D23-$C23</f>
        <v>-0.1657</v>
      </c>
      <c r="K23" s="23">
        <f t="shared" si="35"/>
        <v>-0.16114</v>
      </c>
      <c r="L23" s="23">
        <f t="shared" si="35"/>
        <v>-0.1105</v>
      </c>
      <c r="M23" s="23">
        <f t="shared" si="35"/>
        <v>-0.09606</v>
      </c>
      <c r="N23" s="23">
        <f t="shared" si="35"/>
        <v>-0.15883</v>
      </c>
      <c r="O23" s="23">
        <f t="shared" si="35"/>
        <v>-0.13215</v>
      </c>
      <c r="P23" s="24">
        <f t="shared" ref="P23:U23" si="36">J23+$P$1</f>
        <v>-0.0277</v>
      </c>
      <c r="Q23" s="23">
        <f t="shared" si="36"/>
        <v>-0.02314</v>
      </c>
      <c r="R23" s="23">
        <f t="shared" si="36"/>
        <v>0.0275</v>
      </c>
      <c r="S23" s="23">
        <f t="shared" si="36"/>
        <v>0.04194</v>
      </c>
      <c r="T23" s="23">
        <f t="shared" si="36"/>
        <v>-0.02083</v>
      </c>
      <c r="U23" s="23">
        <f t="shared" si="36"/>
        <v>0.00585</v>
      </c>
      <c r="V23" s="2"/>
      <c r="W23" s="2"/>
      <c r="X23" s="2"/>
      <c r="Y23" s="2"/>
      <c r="Z23" s="2"/>
      <c r="AA23" s="2"/>
      <c r="AB23" s="2"/>
      <c r="AC23" s="2"/>
    </row>
    <row r="24" ht="12.75" customHeight="1">
      <c r="A24" s="1"/>
      <c r="B24" s="19">
        <v>13.0</v>
      </c>
      <c r="C24" s="19">
        <v>804.824</v>
      </c>
      <c r="D24" s="20">
        <v>804.64948</v>
      </c>
      <c r="E24" s="21">
        <v>804.65991</v>
      </c>
      <c r="F24" s="21">
        <v>804.7002</v>
      </c>
      <c r="G24" s="22">
        <v>804.73052</v>
      </c>
      <c r="H24" s="21">
        <v>804.65153</v>
      </c>
      <c r="I24" s="21">
        <v>804.67739</v>
      </c>
      <c r="J24" s="23">
        <f t="shared" ref="J24:O24" si="37">D24-$C24</f>
        <v>-0.17452</v>
      </c>
      <c r="K24" s="23">
        <f t="shared" si="37"/>
        <v>-0.16409</v>
      </c>
      <c r="L24" s="23">
        <f t="shared" si="37"/>
        <v>-0.1238</v>
      </c>
      <c r="M24" s="23">
        <f t="shared" si="37"/>
        <v>-0.09348</v>
      </c>
      <c r="N24" s="23">
        <f t="shared" si="37"/>
        <v>-0.17247</v>
      </c>
      <c r="O24" s="23">
        <f t="shared" si="37"/>
        <v>-0.14661</v>
      </c>
      <c r="P24" s="24">
        <f t="shared" ref="P24:U24" si="38">J24+$P$1</f>
        <v>-0.03652</v>
      </c>
      <c r="Q24" s="23">
        <f t="shared" si="38"/>
        <v>-0.02609</v>
      </c>
      <c r="R24" s="23">
        <f t="shared" si="38"/>
        <v>0.0142</v>
      </c>
      <c r="S24" s="23">
        <f t="shared" si="38"/>
        <v>0.04452</v>
      </c>
      <c r="T24" s="23">
        <f t="shared" si="38"/>
        <v>-0.03447</v>
      </c>
      <c r="U24" s="23">
        <f t="shared" si="38"/>
        <v>-0.00861</v>
      </c>
      <c r="V24" s="2"/>
      <c r="W24" s="2"/>
      <c r="X24" s="2"/>
      <c r="Y24" s="2"/>
      <c r="Z24" s="2"/>
      <c r="AA24" s="2"/>
      <c r="AB24" s="2"/>
      <c r="AC24" s="2"/>
    </row>
    <row r="25" ht="12.75" customHeight="1">
      <c r="A25" s="1"/>
      <c r="B25" s="19">
        <v>14.0</v>
      </c>
      <c r="C25" s="19">
        <v>804.817</v>
      </c>
      <c r="D25" s="20">
        <v>804.64172</v>
      </c>
      <c r="E25" s="21">
        <v>804.64392</v>
      </c>
      <c r="F25" s="21">
        <v>804.6959</v>
      </c>
      <c r="G25" s="22">
        <v>804.71206</v>
      </c>
      <c r="H25" s="21">
        <v>804.64485</v>
      </c>
      <c r="I25" s="21">
        <v>804.66343</v>
      </c>
      <c r="J25" s="23">
        <f t="shared" ref="J25:O25" si="39">D25-$C25</f>
        <v>-0.17528</v>
      </c>
      <c r="K25" s="23">
        <f t="shared" si="39"/>
        <v>-0.17308</v>
      </c>
      <c r="L25" s="23">
        <f t="shared" si="39"/>
        <v>-0.1211</v>
      </c>
      <c r="M25" s="23">
        <f t="shared" si="39"/>
        <v>-0.10494</v>
      </c>
      <c r="N25" s="23">
        <f t="shared" si="39"/>
        <v>-0.17215</v>
      </c>
      <c r="O25" s="23">
        <f t="shared" si="39"/>
        <v>-0.15357</v>
      </c>
      <c r="P25" s="24">
        <f t="shared" ref="P25:U25" si="40">J25+$P$1</f>
        <v>-0.03728</v>
      </c>
      <c r="Q25" s="23">
        <f t="shared" si="40"/>
        <v>-0.03508</v>
      </c>
      <c r="R25" s="23">
        <f t="shared" si="40"/>
        <v>0.0169</v>
      </c>
      <c r="S25" s="23">
        <f t="shared" si="40"/>
        <v>0.03306</v>
      </c>
      <c r="T25" s="23">
        <f t="shared" si="40"/>
        <v>-0.03415</v>
      </c>
      <c r="U25" s="23">
        <f t="shared" si="40"/>
        <v>-0.01557</v>
      </c>
      <c r="V25" s="2"/>
      <c r="W25" s="2"/>
      <c r="X25" s="2"/>
      <c r="Y25" s="2"/>
      <c r="Z25" s="2"/>
      <c r="AA25" s="2"/>
      <c r="AB25" s="2"/>
      <c r="AC25" s="2"/>
    </row>
    <row r="26" ht="12.75" customHeight="1">
      <c r="A26" s="1"/>
      <c r="B26" s="19">
        <v>15.0</v>
      </c>
      <c r="C26" s="19">
        <v>804.8205</v>
      </c>
      <c r="D26" s="20">
        <v>804.63196</v>
      </c>
      <c r="E26" s="21">
        <v>804.61973</v>
      </c>
      <c r="F26" s="21">
        <v>804.6888</v>
      </c>
      <c r="G26" s="22">
        <v>804.69531</v>
      </c>
      <c r="H26" s="21">
        <v>804.63265</v>
      </c>
      <c r="I26" s="21">
        <v>804.65194</v>
      </c>
      <c r="J26" s="23">
        <f t="shared" ref="J26:O26" si="41">D26-$C26</f>
        <v>-0.18854</v>
      </c>
      <c r="K26" s="23">
        <f t="shared" si="41"/>
        <v>-0.20077</v>
      </c>
      <c r="L26" s="23">
        <f t="shared" si="41"/>
        <v>-0.1317</v>
      </c>
      <c r="M26" s="23">
        <f t="shared" si="41"/>
        <v>-0.12519</v>
      </c>
      <c r="N26" s="23">
        <f t="shared" si="41"/>
        <v>-0.18785</v>
      </c>
      <c r="O26" s="23">
        <f t="shared" si="41"/>
        <v>-0.16856</v>
      </c>
      <c r="P26" s="24">
        <f t="shared" ref="P26:U26" si="42">J26+$P$1</f>
        <v>-0.05054</v>
      </c>
      <c r="Q26" s="23">
        <f t="shared" si="42"/>
        <v>-0.06277</v>
      </c>
      <c r="R26" s="23">
        <f t="shared" si="42"/>
        <v>0.0063</v>
      </c>
      <c r="S26" s="23">
        <f t="shared" si="42"/>
        <v>0.01281</v>
      </c>
      <c r="T26" s="23">
        <f t="shared" si="42"/>
        <v>-0.04985</v>
      </c>
      <c r="U26" s="23">
        <f t="shared" si="42"/>
        <v>-0.03056</v>
      </c>
      <c r="V26" s="2"/>
      <c r="W26" s="2"/>
      <c r="X26" s="2"/>
      <c r="Y26" s="2"/>
      <c r="Z26" s="2"/>
      <c r="AA26" s="2"/>
      <c r="AB26" s="2"/>
      <c r="AC26" s="2"/>
    </row>
    <row r="27" ht="12.75" customHeight="1">
      <c r="A27" s="1"/>
      <c r="B27" s="19">
        <v>16.0</v>
      </c>
      <c r="C27" s="19">
        <v>804.786</v>
      </c>
      <c r="D27" s="20">
        <v>804.61324</v>
      </c>
      <c r="E27" s="21">
        <v>804.60399</v>
      </c>
      <c r="F27" s="21">
        <v>804.6664</v>
      </c>
      <c r="G27" s="22">
        <v>804.67903</v>
      </c>
      <c r="H27" s="21">
        <v>804.61615</v>
      </c>
      <c r="I27" s="21">
        <v>804.63211</v>
      </c>
      <c r="J27" s="23">
        <f t="shared" ref="J27:O27" si="43">D27-$C27</f>
        <v>-0.17276</v>
      </c>
      <c r="K27" s="23">
        <f t="shared" si="43"/>
        <v>-0.18201</v>
      </c>
      <c r="L27" s="23">
        <f t="shared" si="43"/>
        <v>-0.1196</v>
      </c>
      <c r="M27" s="23">
        <f t="shared" si="43"/>
        <v>-0.10697</v>
      </c>
      <c r="N27" s="23">
        <f t="shared" si="43"/>
        <v>-0.16985</v>
      </c>
      <c r="O27" s="23">
        <f t="shared" si="43"/>
        <v>-0.15389</v>
      </c>
      <c r="P27" s="24">
        <f t="shared" ref="P27:U27" si="44">J27+$P$1</f>
        <v>-0.03476</v>
      </c>
      <c r="Q27" s="23">
        <f t="shared" si="44"/>
        <v>-0.04401</v>
      </c>
      <c r="R27" s="23">
        <f t="shared" si="44"/>
        <v>0.0184</v>
      </c>
      <c r="S27" s="23">
        <f t="shared" si="44"/>
        <v>0.03103</v>
      </c>
      <c r="T27" s="23">
        <f t="shared" si="44"/>
        <v>-0.03185</v>
      </c>
      <c r="U27" s="23">
        <f t="shared" si="44"/>
        <v>-0.01589</v>
      </c>
      <c r="V27" s="2"/>
      <c r="W27" s="2"/>
      <c r="X27" s="2"/>
      <c r="Y27" s="2"/>
      <c r="Z27" s="2"/>
      <c r="AA27" s="2"/>
      <c r="AB27" s="2"/>
      <c r="AC27" s="2"/>
    </row>
    <row r="28" ht="12.75" customHeight="1">
      <c r="A28" s="1"/>
      <c r="B28" s="19">
        <v>17.0</v>
      </c>
      <c r="C28" s="19">
        <v>804.766</v>
      </c>
      <c r="D28" s="20">
        <v>804.61</v>
      </c>
      <c r="E28" s="21">
        <v>804.59162</v>
      </c>
      <c r="F28" s="21">
        <v>804.6571</v>
      </c>
      <c r="G28" s="22">
        <v>804.66983</v>
      </c>
      <c r="H28" s="21">
        <v>804.60741</v>
      </c>
      <c r="I28" s="21">
        <v>804.62323</v>
      </c>
      <c r="J28" s="23">
        <f t="shared" ref="J28:O28" si="45">D28-$C28</f>
        <v>-0.156</v>
      </c>
      <c r="K28" s="23">
        <f t="shared" si="45"/>
        <v>-0.17438</v>
      </c>
      <c r="L28" s="23">
        <f t="shared" si="45"/>
        <v>-0.1089</v>
      </c>
      <c r="M28" s="23">
        <f t="shared" si="45"/>
        <v>-0.09617</v>
      </c>
      <c r="N28" s="23">
        <f t="shared" si="45"/>
        <v>-0.15859</v>
      </c>
      <c r="O28" s="23">
        <f t="shared" si="45"/>
        <v>-0.14277</v>
      </c>
      <c r="P28" s="24">
        <f t="shared" ref="P28:U28" si="46">J28+$P$1</f>
        <v>-0.018</v>
      </c>
      <c r="Q28" s="23">
        <f t="shared" si="46"/>
        <v>-0.03638</v>
      </c>
      <c r="R28" s="23">
        <f t="shared" si="46"/>
        <v>0.0291</v>
      </c>
      <c r="S28" s="23">
        <f t="shared" si="46"/>
        <v>0.04183</v>
      </c>
      <c r="T28" s="23">
        <f t="shared" si="46"/>
        <v>-0.02059</v>
      </c>
      <c r="U28" s="23">
        <f t="shared" si="46"/>
        <v>-0.00477</v>
      </c>
      <c r="V28" s="2"/>
      <c r="W28" s="2"/>
      <c r="X28" s="2"/>
      <c r="Y28" s="2"/>
      <c r="Z28" s="2"/>
      <c r="AA28" s="2"/>
      <c r="AB28" s="2"/>
      <c r="AC28" s="2"/>
    </row>
    <row r="29" ht="12.75" customHeight="1">
      <c r="A29" s="1"/>
      <c r="B29" s="19">
        <v>18.0</v>
      </c>
      <c r="C29" s="19">
        <v>804.757</v>
      </c>
      <c r="D29" s="20">
        <v>804.59197</v>
      </c>
      <c r="E29" s="21">
        <v>804.58602</v>
      </c>
      <c r="F29" s="21">
        <v>804.6437</v>
      </c>
      <c r="G29" s="22">
        <v>804.64302</v>
      </c>
      <c r="H29" s="21">
        <v>804.59913</v>
      </c>
      <c r="I29" s="21">
        <v>804.61012</v>
      </c>
      <c r="J29" s="23">
        <f t="shared" ref="J29:O29" si="47">D29-$C29</f>
        <v>-0.16503</v>
      </c>
      <c r="K29" s="23">
        <f t="shared" si="47"/>
        <v>-0.17098</v>
      </c>
      <c r="L29" s="23">
        <f t="shared" si="47"/>
        <v>-0.1133</v>
      </c>
      <c r="M29" s="23">
        <f t="shared" si="47"/>
        <v>-0.11398</v>
      </c>
      <c r="N29" s="23">
        <f t="shared" si="47"/>
        <v>-0.15787</v>
      </c>
      <c r="O29" s="23">
        <f t="shared" si="47"/>
        <v>-0.14688</v>
      </c>
      <c r="P29" s="24">
        <f t="shared" ref="P29:U29" si="48">J29+$P$1</f>
        <v>-0.02703</v>
      </c>
      <c r="Q29" s="23">
        <f t="shared" si="48"/>
        <v>-0.03298</v>
      </c>
      <c r="R29" s="23">
        <f t="shared" si="48"/>
        <v>0.0247</v>
      </c>
      <c r="S29" s="23">
        <f t="shared" si="48"/>
        <v>0.02402</v>
      </c>
      <c r="T29" s="23">
        <f t="shared" si="48"/>
        <v>-0.01987</v>
      </c>
      <c r="U29" s="23">
        <f t="shared" si="48"/>
        <v>-0.00888</v>
      </c>
      <c r="V29" s="2"/>
      <c r="W29" s="2"/>
      <c r="X29" s="2"/>
      <c r="Y29" s="2"/>
      <c r="Z29" s="2"/>
      <c r="AA29" s="2"/>
      <c r="AB29" s="2"/>
      <c r="AC29" s="2"/>
    </row>
    <row r="30" ht="12.75" customHeight="1">
      <c r="A30" s="1"/>
      <c r="B30" s="19">
        <v>19.0</v>
      </c>
      <c r="C30" s="19">
        <v>804.7355</v>
      </c>
      <c r="D30" s="20">
        <v>804.57516</v>
      </c>
      <c r="E30" s="21">
        <v>804.57021</v>
      </c>
      <c r="F30" s="21">
        <v>804.6287</v>
      </c>
      <c r="G30" s="22">
        <v>804.62332</v>
      </c>
      <c r="H30" s="21">
        <v>804.58513</v>
      </c>
      <c r="I30" s="21">
        <v>804.59494</v>
      </c>
      <c r="J30" s="23">
        <f t="shared" ref="J30:O30" si="49">D30-$C30</f>
        <v>-0.16034</v>
      </c>
      <c r="K30" s="23">
        <f t="shared" si="49"/>
        <v>-0.16529</v>
      </c>
      <c r="L30" s="23">
        <f t="shared" si="49"/>
        <v>-0.1068</v>
      </c>
      <c r="M30" s="23">
        <f t="shared" si="49"/>
        <v>-0.11218</v>
      </c>
      <c r="N30" s="23">
        <f t="shared" si="49"/>
        <v>-0.15037</v>
      </c>
      <c r="O30" s="23">
        <f t="shared" si="49"/>
        <v>-0.14056</v>
      </c>
      <c r="P30" s="24">
        <f t="shared" ref="P30:U30" si="50">J30+$P$1</f>
        <v>-0.02234</v>
      </c>
      <c r="Q30" s="23">
        <f t="shared" si="50"/>
        <v>-0.02729</v>
      </c>
      <c r="R30" s="23">
        <f t="shared" si="50"/>
        <v>0.0312</v>
      </c>
      <c r="S30" s="23">
        <f t="shared" si="50"/>
        <v>0.02582</v>
      </c>
      <c r="T30" s="23">
        <f t="shared" si="50"/>
        <v>-0.01237</v>
      </c>
      <c r="U30" s="23">
        <f t="shared" si="50"/>
        <v>-0.00256</v>
      </c>
      <c r="V30" s="2"/>
      <c r="W30" s="2"/>
      <c r="X30" s="2"/>
      <c r="Y30" s="2"/>
      <c r="Z30" s="2"/>
      <c r="AA30" s="2"/>
      <c r="AB30" s="2"/>
      <c r="AC30" s="2"/>
    </row>
    <row r="31" ht="12.75" customHeight="1">
      <c r="A31" s="1"/>
      <c r="B31" s="19">
        <v>20.0</v>
      </c>
      <c r="C31" s="19">
        <v>804.7105</v>
      </c>
      <c r="D31" s="20">
        <v>804.56857</v>
      </c>
      <c r="E31" s="21">
        <v>804.56299</v>
      </c>
      <c r="F31" s="21">
        <v>804.6109</v>
      </c>
      <c r="G31" s="22">
        <v>804.61574</v>
      </c>
      <c r="H31" s="21">
        <v>804.58199</v>
      </c>
      <c r="I31" s="21">
        <v>804.5828</v>
      </c>
      <c r="J31" s="23">
        <f t="shared" ref="J31:O31" si="51">D31-$C31</f>
        <v>-0.14193</v>
      </c>
      <c r="K31" s="23">
        <f t="shared" si="51"/>
        <v>-0.14751</v>
      </c>
      <c r="L31" s="23">
        <f t="shared" si="51"/>
        <v>-0.0996</v>
      </c>
      <c r="M31" s="23">
        <f t="shared" si="51"/>
        <v>-0.09476</v>
      </c>
      <c r="N31" s="23">
        <f t="shared" si="51"/>
        <v>-0.12851</v>
      </c>
      <c r="O31" s="23">
        <f t="shared" si="51"/>
        <v>-0.1277</v>
      </c>
      <c r="P31" s="24">
        <f t="shared" ref="P31:U31" si="52">J31+$P$1</f>
        <v>-0.00393</v>
      </c>
      <c r="Q31" s="23">
        <f t="shared" si="52"/>
        <v>-0.00951</v>
      </c>
      <c r="R31" s="23">
        <f t="shared" si="52"/>
        <v>0.0384</v>
      </c>
      <c r="S31" s="23">
        <f t="shared" si="52"/>
        <v>0.04324</v>
      </c>
      <c r="T31" s="23">
        <f t="shared" si="52"/>
        <v>0.00949</v>
      </c>
      <c r="U31" s="23">
        <f t="shared" si="52"/>
        <v>0.0103</v>
      </c>
      <c r="V31" s="2"/>
      <c r="W31" s="2"/>
      <c r="X31" s="2"/>
      <c r="Y31" s="2"/>
      <c r="Z31" s="2"/>
      <c r="AA31" s="2"/>
      <c r="AB31" s="2"/>
      <c r="AC31" s="2"/>
    </row>
    <row r="32" ht="12.75" customHeight="1">
      <c r="A32" s="1"/>
      <c r="B32" s="19">
        <v>21.0</v>
      </c>
      <c r="C32" s="19">
        <v>804.7175</v>
      </c>
      <c r="D32" s="20">
        <v>804.56288</v>
      </c>
      <c r="E32" s="21">
        <v>804.55331</v>
      </c>
      <c r="F32" s="21">
        <v>804.5933</v>
      </c>
      <c r="G32" s="22">
        <v>804.60444</v>
      </c>
      <c r="H32" s="21">
        <v>804.57668</v>
      </c>
      <c r="I32" s="21">
        <v>804.58788</v>
      </c>
      <c r="J32" s="23">
        <f t="shared" ref="J32:O32" si="53">D32-$C32</f>
        <v>-0.15462</v>
      </c>
      <c r="K32" s="23">
        <f t="shared" si="53"/>
        <v>-0.16419</v>
      </c>
      <c r="L32" s="23">
        <f t="shared" si="53"/>
        <v>-0.1242</v>
      </c>
      <c r="M32" s="23">
        <f t="shared" si="53"/>
        <v>-0.11306</v>
      </c>
      <c r="N32" s="23">
        <f t="shared" si="53"/>
        <v>-0.14082</v>
      </c>
      <c r="O32" s="23">
        <f t="shared" si="53"/>
        <v>-0.12962</v>
      </c>
      <c r="P32" s="24">
        <f t="shared" ref="P32:U32" si="54">J32+$P$1</f>
        <v>-0.01662</v>
      </c>
      <c r="Q32" s="23">
        <f t="shared" si="54"/>
        <v>-0.02619</v>
      </c>
      <c r="R32" s="23">
        <f t="shared" si="54"/>
        <v>0.0138</v>
      </c>
      <c r="S32" s="23">
        <f t="shared" si="54"/>
        <v>0.02494</v>
      </c>
      <c r="T32" s="23">
        <f t="shared" si="54"/>
        <v>-0.00282</v>
      </c>
      <c r="U32" s="23">
        <f t="shared" si="54"/>
        <v>0.00838</v>
      </c>
      <c r="V32" s="2"/>
      <c r="W32" s="2"/>
      <c r="X32" s="2"/>
      <c r="Y32" s="2"/>
      <c r="Z32" s="2"/>
      <c r="AA32" s="2"/>
      <c r="AB32" s="2"/>
      <c r="AC32" s="2"/>
    </row>
    <row r="33" ht="12.75" customHeight="1">
      <c r="A33" s="1"/>
      <c r="B33" s="19">
        <v>22.0</v>
      </c>
      <c r="C33" s="19">
        <v>804.713</v>
      </c>
      <c r="D33" s="20">
        <v>804.55448</v>
      </c>
      <c r="E33" s="21">
        <v>804.55121</v>
      </c>
      <c r="F33" s="21">
        <v>804.5874</v>
      </c>
      <c r="G33" s="22">
        <v>804.60699</v>
      </c>
      <c r="H33" s="21">
        <v>804.57513</v>
      </c>
      <c r="I33" s="21">
        <v>804.58615</v>
      </c>
      <c r="J33" s="23">
        <f t="shared" ref="J33:O33" si="55">D33-$C33</f>
        <v>-0.15852</v>
      </c>
      <c r="K33" s="23">
        <f t="shared" si="55"/>
        <v>-0.16179</v>
      </c>
      <c r="L33" s="23">
        <f t="shared" si="55"/>
        <v>-0.1256</v>
      </c>
      <c r="M33" s="23">
        <f t="shared" si="55"/>
        <v>-0.10601</v>
      </c>
      <c r="N33" s="23">
        <f t="shared" si="55"/>
        <v>-0.13787</v>
      </c>
      <c r="O33" s="23">
        <f t="shared" si="55"/>
        <v>-0.12685</v>
      </c>
      <c r="P33" s="24">
        <f t="shared" ref="P33:U33" si="56">J33+$P$1</f>
        <v>-0.02052</v>
      </c>
      <c r="Q33" s="23">
        <f t="shared" si="56"/>
        <v>-0.02379</v>
      </c>
      <c r="R33" s="23">
        <f t="shared" si="56"/>
        <v>0.0124</v>
      </c>
      <c r="S33" s="23">
        <f t="shared" si="56"/>
        <v>0.03199</v>
      </c>
      <c r="T33" s="23">
        <f t="shared" si="56"/>
        <v>0.00013</v>
      </c>
      <c r="U33" s="23">
        <f t="shared" si="56"/>
        <v>0.01115</v>
      </c>
      <c r="V33" s="2"/>
      <c r="W33" s="2"/>
      <c r="X33" s="2"/>
      <c r="Y33" s="2"/>
      <c r="Z33" s="2"/>
      <c r="AA33" s="2"/>
      <c r="AB33" s="2"/>
      <c r="AC33" s="2"/>
    </row>
    <row r="34" ht="12.75" customHeight="1">
      <c r="A34" s="1"/>
      <c r="B34" s="19">
        <v>23.0</v>
      </c>
      <c r="C34" s="19">
        <v>804.723</v>
      </c>
      <c r="D34" s="20">
        <v>804.55033</v>
      </c>
      <c r="E34" s="21">
        <v>804.5565</v>
      </c>
      <c r="F34" s="21">
        <v>804.5912</v>
      </c>
      <c r="G34" s="22">
        <v>804.60766</v>
      </c>
      <c r="H34" s="21">
        <v>804.57711</v>
      </c>
      <c r="I34" s="21">
        <v>804.58986</v>
      </c>
      <c r="J34" s="23">
        <f t="shared" ref="J34:O34" si="57">D34-$C34</f>
        <v>-0.17267</v>
      </c>
      <c r="K34" s="23">
        <f t="shared" si="57"/>
        <v>-0.1665</v>
      </c>
      <c r="L34" s="23">
        <f t="shared" si="57"/>
        <v>-0.1318</v>
      </c>
      <c r="M34" s="23">
        <f t="shared" si="57"/>
        <v>-0.11534</v>
      </c>
      <c r="N34" s="23">
        <f t="shared" si="57"/>
        <v>-0.14589</v>
      </c>
      <c r="O34" s="23">
        <f t="shared" si="57"/>
        <v>-0.13314</v>
      </c>
      <c r="P34" s="24">
        <f t="shared" ref="P34:U34" si="58">J34+$P$1</f>
        <v>-0.03467</v>
      </c>
      <c r="Q34" s="23">
        <f t="shared" si="58"/>
        <v>-0.0285</v>
      </c>
      <c r="R34" s="23">
        <f t="shared" si="58"/>
        <v>0.0062</v>
      </c>
      <c r="S34" s="23">
        <f t="shared" si="58"/>
        <v>0.02266</v>
      </c>
      <c r="T34" s="23">
        <f t="shared" si="58"/>
        <v>-0.00789</v>
      </c>
      <c r="U34" s="23">
        <f t="shared" si="58"/>
        <v>0.00486</v>
      </c>
      <c r="V34" s="2"/>
      <c r="W34" s="2"/>
      <c r="X34" s="2"/>
      <c r="Y34" s="2"/>
      <c r="Z34" s="2"/>
      <c r="AA34" s="2"/>
      <c r="AB34" s="2"/>
      <c r="AC34" s="2"/>
    </row>
    <row r="35" ht="12.75" customHeight="1">
      <c r="A35" s="1"/>
      <c r="B35" s="19">
        <v>24.0</v>
      </c>
      <c r="C35" s="19">
        <v>804.7315</v>
      </c>
      <c r="D35" s="20">
        <v>804.54969</v>
      </c>
      <c r="E35" s="21">
        <v>804.55891</v>
      </c>
      <c r="F35" s="21">
        <v>804.6015</v>
      </c>
      <c r="G35" s="22">
        <v>804.61674</v>
      </c>
      <c r="H35" s="21">
        <v>804.58589</v>
      </c>
      <c r="I35" s="21">
        <v>804.60279</v>
      </c>
      <c r="J35" s="23">
        <f t="shared" ref="J35:O35" si="59">D35-$C35</f>
        <v>-0.18181</v>
      </c>
      <c r="K35" s="23">
        <f t="shared" si="59"/>
        <v>-0.17259</v>
      </c>
      <c r="L35" s="23">
        <f t="shared" si="59"/>
        <v>-0.13</v>
      </c>
      <c r="M35" s="23">
        <f t="shared" si="59"/>
        <v>-0.11476</v>
      </c>
      <c r="N35" s="23">
        <f t="shared" si="59"/>
        <v>-0.14561</v>
      </c>
      <c r="O35" s="23">
        <f t="shared" si="59"/>
        <v>-0.12871</v>
      </c>
      <c r="P35" s="24">
        <f t="shared" ref="P35:U35" si="60">J35+$P$1</f>
        <v>-0.04381</v>
      </c>
      <c r="Q35" s="23">
        <f t="shared" si="60"/>
        <v>-0.03459</v>
      </c>
      <c r="R35" s="23">
        <f t="shared" si="60"/>
        <v>0.008</v>
      </c>
      <c r="S35" s="23">
        <f t="shared" si="60"/>
        <v>0.02324</v>
      </c>
      <c r="T35" s="23">
        <f t="shared" si="60"/>
        <v>-0.00761</v>
      </c>
      <c r="U35" s="23">
        <f t="shared" si="60"/>
        <v>0.00929</v>
      </c>
      <c r="V35" s="2"/>
      <c r="W35" s="2"/>
      <c r="X35" s="2"/>
      <c r="Y35" s="2"/>
      <c r="Z35" s="2"/>
      <c r="AA35" s="2"/>
      <c r="AB35" s="2"/>
      <c r="AC35" s="2"/>
    </row>
    <row r="36" ht="12.75" customHeight="1">
      <c r="A36" s="1"/>
      <c r="B36" s="19">
        <v>25.0</v>
      </c>
      <c r="C36" s="19">
        <v>804.7215</v>
      </c>
      <c r="D36" s="20">
        <v>804.56982</v>
      </c>
      <c r="E36" s="21">
        <v>804.56715</v>
      </c>
      <c r="F36" s="21">
        <v>804.6081</v>
      </c>
      <c r="G36" s="22">
        <v>804.62921</v>
      </c>
      <c r="H36" s="21">
        <v>804.59219</v>
      </c>
      <c r="I36" s="21">
        <v>804.60501</v>
      </c>
      <c r="J36" s="23">
        <f t="shared" ref="J36:O36" si="61">D36-$C36</f>
        <v>-0.15168</v>
      </c>
      <c r="K36" s="23">
        <f t="shared" si="61"/>
        <v>-0.15435</v>
      </c>
      <c r="L36" s="23">
        <f t="shared" si="61"/>
        <v>-0.1134</v>
      </c>
      <c r="M36" s="23">
        <f t="shared" si="61"/>
        <v>-0.09229</v>
      </c>
      <c r="N36" s="23">
        <f t="shared" si="61"/>
        <v>-0.12931</v>
      </c>
      <c r="O36" s="23">
        <f t="shared" si="61"/>
        <v>-0.11649</v>
      </c>
      <c r="P36" s="24">
        <f t="shared" ref="P36:U36" si="62">J36+$P$1</f>
        <v>-0.01368</v>
      </c>
      <c r="Q36" s="23">
        <f t="shared" si="62"/>
        <v>-0.01635</v>
      </c>
      <c r="R36" s="23">
        <f t="shared" si="62"/>
        <v>0.0246</v>
      </c>
      <c r="S36" s="23">
        <f t="shared" si="62"/>
        <v>0.04571</v>
      </c>
      <c r="T36" s="23">
        <f t="shared" si="62"/>
        <v>0.00869</v>
      </c>
      <c r="U36" s="23">
        <f t="shared" si="62"/>
        <v>0.02151</v>
      </c>
      <c r="V36" s="2"/>
      <c r="W36" s="2"/>
      <c r="X36" s="2"/>
      <c r="Y36" s="2"/>
      <c r="Z36" s="2"/>
      <c r="AA36" s="2"/>
      <c r="AB36" s="2"/>
      <c r="AC36" s="2"/>
    </row>
    <row r="37" ht="12.75" customHeight="1">
      <c r="A37" s="1"/>
      <c r="B37" s="19">
        <v>26.0</v>
      </c>
      <c r="C37" s="19">
        <v>804.7465</v>
      </c>
      <c r="D37" s="20">
        <v>804.58397</v>
      </c>
      <c r="E37" s="21">
        <v>804.55487</v>
      </c>
      <c r="F37" s="21">
        <v>804.6187</v>
      </c>
      <c r="G37" s="22">
        <v>804.61578</v>
      </c>
      <c r="H37" s="21">
        <v>804.5922</v>
      </c>
      <c r="I37" s="21">
        <v>804.59243</v>
      </c>
      <c r="J37" s="23">
        <f t="shared" ref="J37:O37" si="63">D37-$C37</f>
        <v>-0.16253</v>
      </c>
      <c r="K37" s="23">
        <f t="shared" si="63"/>
        <v>-0.19163</v>
      </c>
      <c r="L37" s="23">
        <f t="shared" si="63"/>
        <v>-0.1278</v>
      </c>
      <c r="M37" s="23">
        <f t="shared" si="63"/>
        <v>-0.13072</v>
      </c>
      <c r="N37" s="23">
        <f t="shared" si="63"/>
        <v>-0.1543</v>
      </c>
      <c r="O37" s="23">
        <f t="shared" si="63"/>
        <v>-0.15407</v>
      </c>
      <c r="P37" s="24">
        <f t="shared" ref="P37:U37" si="64">J37+$P$1</f>
        <v>-0.02453</v>
      </c>
      <c r="Q37" s="23">
        <f t="shared" si="64"/>
        <v>-0.05363</v>
      </c>
      <c r="R37" s="23">
        <f t="shared" si="64"/>
        <v>0.0102</v>
      </c>
      <c r="S37" s="23">
        <f t="shared" si="64"/>
        <v>0.00728</v>
      </c>
      <c r="T37" s="23">
        <f t="shared" si="64"/>
        <v>-0.0163</v>
      </c>
      <c r="U37" s="23">
        <f t="shared" si="64"/>
        <v>-0.01607</v>
      </c>
      <c r="V37" s="2"/>
      <c r="W37" s="2"/>
      <c r="X37" s="2"/>
      <c r="Y37" s="2"/>
      <c r="Z37" s="2"/>
      <c r="AA37" s="2"/>
      <c r="AB37" s="2"/>
      <c r="AC37" s="2"/>
    </row>
    <row r="38" ht="12.75" customHeight="1">
      <c r="A38" s="1"/>
      <c r="B38" s="19">
        <v>27.0</v>
      </c>
      <c r="C38" s="19">
        <v>804.7175</v>
      </c>
      <c r="D38" s="20">
        <v>804.57033</v>
      </c>
      <c r="E38" s="21">
        <v>804.52775</v>
      </c>
      <c r="F38" s="21">
        <v>804.5755</v>
      </c>
      <c r="G38" s="22">
        <v>804.59757</v>
      </c>
      <c r="H38" s="21">
        <v>804.58309</v>
      </c>
      <c r="I38" s="21">
        <v>804.57137</v>
      </c>
      <c r="J38" s="23">
        <f t="shared" ref="J38:O38" si="65">D38-$C38</f>
        <v>-0.14717</v>
      </c>
      <c r="K38" s="23">
        <f t="shared" si="65"/>
        <v>-0.18975</v>
      </c>
      <c r="L38" s="23">
        <f t="shared" si="65"/>
        <v>-0.142</v>
      </c>
      <c r="M38" s="23">
        <f t="shared" si="65"/>
        <v>-0.11993</v>
      </c>
      <c r="N38" s="23">
        <f t="shared" si="65"/>
        <v>-0.13441</v>
      </c>
      <c r="O38" s="23">
        <f t="shared" si="65"/>
        <v>-0.14613</v>
      </c>
      <c r="P38" s="24">
        <f t="shared" ref="P38:U38" si="66">J38+$P$1</f>
        <v>-0.00917</v>
      </c>
      <c r="Q38" s="23">
        <f t="shared" si="66"/>
        <v>-0.05175</v>
      </c>
      <c r="R38" s="23">
        <f t="shared" si="66"/>
        <v>-0.004</v>
      </c>
      <c r="S38" s="23">
        <f t="shared" si="66"/>
        <v>0.01807</v>
      </c>
      <c r="T38" s="23">
        <f t="shared" si="66"/>
        <v>0.00359</v>
      </c>
      <c r="U38" s="23">
        <f t="shared" si="66"/>
        <v>-0.00813</v>
      </c>
      <c r="V38" s="2"/>
      <c r="W38" s="2"/>
      <c r="X38" s="2"/>
      <c r="Y38" s="2"/>
      <c r="Z38" s="2"/>
      <c r="AA38" s="2"/>
      <c r="AB38" s="2"/>
      <c r="AC38" s="2"/>
    </row>
    <row r="39" ht="12.75" customHeight="1">
      <c r="A39" s="1"/>
      <c r="B39" s="19">
        <v>28.0</v>
      </c>
      <c r="C39" s="19">
        <v>804.6955</v>
      </c>
      <c r="D39" s="20">
        <v>804.55004</v>
      </c>
      <c r="E39" s="21">
        <v>804.52023</v>
      </c>
      <c r="F39" s="21">
        <v>804.5621</v>
      </c>
      <c r="G39" s="22">
        <v>804.58668</v>
      </c>
      <c r="H39" s="21">
        <v>804.57165</v>
      </c>
      <c r="I39" s="21">
        <v>804.56086</v>
      </c>
      <c r="J39" s="23">
        <f t="shared" ref="J39:O39" si="67">D39-$C39</f>
        <v>-0.14546</v>
      </c>
      <c r="K39" s="23">
        <f t="shared" si="67"/>
        <v>-0.17527</v>
      </c>
      <c r="L39" s="23">
        <f t="shared" si="67"/>
        <v>-0.1334</v>
      </c>
      <c r="M39" s="23">
        <f t="shared" si="67"/>
        <v>-0.10882</v>
      </c>
      <c r="N39" s="23">
        <f t="shared" si="67"/>
        <v>-0.12385</v>
      </c>
      <c r="O39" s="23">
        <f t="shared" si="67"/>
        <v>-0.13464</v>
      </c>
      <c r="P39" s="24">
        <f t="shared" ref="P39:U39" si="68">J39+$P$1</f>
        <v>-0.00746</v>
      </c>
      <c r="Q39" s="23">
        <f t="shared" si="68"/>
        <v>-0.03727</v>
      </c>
      <c r="R39" s="23">
        <f t="shared" si="68"/>
        <v>0.0046</v>
      </c>
      <c r="S39" s="23">
        <f t="shared" si="68"/>
        <v>0.02918</v>
      </c>
      <c r="T39" s="23">
        <f t="shared" si="68"/>
        <v>0.01415</v>
      </c>
      <c r="U39" s="23">
        <f t="shared" si="68"/>
        <v>0.00336</v>
      </c>
      <c r="V39" s="2"/>
      <c r="W39" s="2"/>
      <c r="X39" s="2"/>
      <c r="Y39" s="2"/>
      <c r="Z39" s="2"/>
      <c r="AA39" s="2"/>
      <c r="AB39" s="2"/>
      <c r="AC39" s="2"/>
    </row>
    <row r="40" ht="12.75" customHeight="1">
      <c r="A40" s="1"/>
      <c r="B40" s="19">
        <v>29.0</v>
      </c>
      <c r="C40" s="19">
        <v>804.6925</v>
      </c>
      <c r="D40" s="20">
        <v>804.52414</v>
      </c>
      <c r="E40" s="21">
        <v>804.5178</v>
      </c>
      <c r="F40" s="21">
        <v>804.5475</v>
      </c>
      <c r="G40" s="22">
        <v>804.56713</v>
      </c>
      <c r="H40" s="21">
        <v>804.54953</v>
      </c>
      <c r="I40" s="21">
        <v>804.55531</v>
      </c>
      <c r="J40" s="23">
        <f t="shared" ref="J40:O40" si="69">D40-$C40</f>
        <v>-0.16836</v>
      </c>
      <c r="K40" s="23">
        <f t="shared" si="69"/>
        <v>-0.1747</v>
      </c>
      <c r="L40" s="23">
        <f t="shared" si="69"/>
        <v>-0.145</v>
      </c>
      <c r="M40" s="23">
        <f t="shared" si="69"/>
        <v>-0.12537</v>
      </c>
      <c r="N40" s="23">
        <f t="shared" si="69"/>
        <v>-0.14297</v>
      </c>
      <c r="O40" s="23">
        <f t="shared" si="69"/>
        <v>-0.13719</v>
      </c>
      <c r="P40" s="24">
        <f t="shared" ref="P40:U40" si="70">J40+$P$1</f>
        <v>-0.03036</v>
      </c>
      <c r="Q40" s="23">
        <f t="shared" si="70"/>
        <v>-0.0367</v>
      </c>
      <c r="R40" s="23">
        <f t="shared" si="70"/>
        <v>-0.007</v>
      </c>
      <c r="S40" s="23">
        <f t="shared" si="70"/>
        <v>0.01263</v>
      </c>
      <c r="T40" s="23">
        <f t="shared" si="70"/>
        <v>-0.00497</v>
      </c>
      <c r="U40" s="23">
        <f t="shared" si="70"/>
        <v>0.00081</v>
      </c>
      <c r="V40" s="2"/>
      <c r="W40" s="2"/>
      <c r="X40" s="2"/>
      <c r="Y40" s="2"/>
      <c r="Z40" s="2"/>
      <c r="AA40" s="2"/>
      <c r="AB40" s="2"/>
      <c r="AC40" s="2"/>
    </row>
    <row r="41" ht="12.75" customHeight="1">
      <c r="A41" s="1"/>
      <c r="B41" s="19">
        <v>30.0</v>
      </c>
      <c r="C41" s="19">
        <v>804.6635</v>
      </c>
      <c r="D41" s="20">
        <v>804.50127</v>
      </c>
      <c r="E41" s="21">
        <v>804.4799</v>
      </c>
      <c r="F41" s="21">
        <v>804.5195</v>
      </c>
      <c r="G41" s="22">
        <v>804.53993</v>
      </c>
      <c r="H41" s="21">
        <v>804.52502</v>
      </c>
      <c r="I41" s="21">
        <v>804.52749</v>
      </c>
      <c r="J41" s="23">
        <f t="shared" ref="J41:O41" si="71">D41-$C41</f>
        <v>-0.16223</v>
      </c>
      <c r="K41" s="23">
        <f t="shared" si="71"/>
        <v>-0.1836</v>
      </c>
      <c r="L41" s="23">
        <f t="shared" si="71"/>
        <v>-0.144</v>
      </c>
      <c r="M41" s="23">
        <f t="shared" si="71"/>
        <v>-0.12357</v>
      </c>
      <c r="N41" s="23">
        <f t="shared" si="71"/>
        <v>-0.13848</v>
      </c>
      <c r="O41" s="23">
        <f t="shared" si="71"/>
        <v>-0.13601</v>
      </c>
      <c r="P41" s="24">
        <f t="shared" ref="P41:U41" si="72">J41+$P$1</f>
        <v>-0.02423</v>
      </c>
      <c r="Q41" s="23">
        <f t="shared" si="72"/>
        <v>-0.0456</v>
      </c>
      <c r="R41" s="23">
        <f t="shared" si="72"/>
        <v>-0.006</v>
      </c>
      <c r="S41" s="23">
        <f t="shared" si="72"/>
        <v>0.01443</v>
      </c>
      <c r="T41" s="23">
        <f t="shared" si="72"/>
        <v>-0.00048</v>
      </c>
      <c r="U41" s="23">
        <f t="shared" si="72"/>
        <v>0.00199</v>
      </c>
      <c r="V41" s="2"/>
      <c r="W41" s="2"/>
      <c r="X41" s="2"/>
      <c r="Y41" s="2"/>
      <c r="Z41" s="2"/>
      <c r="AA41" s="2"/>
      <c r="AB41" s="2"/>
      <c r="AC41" s="2"/>
    </row>
    <row r="42" ht="12.75" customHeight="1">
      <c r="A42" s="1"/>
      <c r="B42" s="19">
        <v>31.0</v>
      </c>
      <c r="C42" s="19">
        <v>804.6455</v>
      </c>
      <c r="D42" s="20">
        <v>804.48512</v>
      </c>
      <c r="E42" s="21">
        <v>804.45412</v>
      </c>
      <c r="F42" s="21">
        <v>804.5016</v>
      </c>
      <c r="G42" s="22">
        <v>804.51472</v>
      </c>
      <c r="H42" s="21">
        <v>804.50949</v>
      </c>
      <c r="I42" s="21">
        <v>804.49913</v>
      </c>
      <c r="J42" s="23">
        <f t="shared" ref="J42:O42" si="73">D42-$C42</f>
        <v>-0.16038</v>
      </c>
      <c r="K42" s="23">
        <f t="shared" si="73"/>
        <v>-0.19138</v>
      </c>
      <c r="L42" s="23">
        <f t="shared" si="73"/>
        <v>-0.1439</v>
      </c>
      <c r="M42" s="23">
        <f t="shared" si="73"/>
        <v>-0.13078</v>
      </c>
      <c r="N42" s="23">
        <f t="shared" si="73"/>
        <v>-0.13601</v>
      </c>
      <c r="O42" s="23">
        <f t="shared" si="73"/>
        <v>-0.14637</v>
      </c>
      <c r="P42" s="24">
        <f t="shared" ref="P42:U42" si="74">J42+$P$1</f>
        <v>-0.02238</v>
      </c>
      <c r="Q42" s="23">
        <f t="shared" si="74"/>
        <v>-0.05338</v>
      </c>
      <c r="R42" s="23">
        <f t="shared" si="74"/>
        <v>-0.0059</v>
      </c>
      <c r="S42" s="23">
        <f t="shared" si="74"/>
        <v>0.00722</v>
      </c>
      <c r="T42" s="23">
        <f t="shared" si="74"/>
        <v>0.00199</v>
      </c>
      <c r="U42" s="23">
        <f t="shared" si="74"/>
        <v>-0.00837</v>
      </c>
      <c r="V42" s="2"/>
      <c r="W42" s="2"/>
      <c r="X42" s="2"/>
      <c r="Y42" s="2"/>
      <c r="Z42" s="2"/>
      <c r="AA42" s="2"/>
      <c r="AB42" s="2"/>
      <c r="AC42" s="2"/>
    </row>
    <row r="43" ht="12.75" customHeight="1">
      <c r="A43" s="1"/>
      <c r="B43" s="19">
        <v>32.0</v>
      </c>
      <c r="C43" s="19">
        <v>804.62</v>
      </c>
      <c r="D43" s="20">
        <v>804.4685</v>
      </c>
      <c r="E43" s="21">
        <v>804.43039</v>
      </c>
      <c r="F43" s="21">
        <v>804.4865</v>
      </c>
      <c r="G43" s="22">
        <v>804.50221</v>
      </c>
      <c r="H43" s="21">
        <v>804.49578</v>
      </c>
      <c r="I43" s="21">
        <v>804.4826</v>
      </c>
      <c r="J43" s="23">
        <f t="shared" ref="J43:O43" si="75">D43-$C43</f>
        <v>-0.1515</v>
      </c>
      <c r="K43" s="23">
        <f t="shared" si="75"/>
        <v>-0.18961</v>
      </c>
      <c r="L43" s="23">
        <f t="shared" si="75"/>
        <v>-0.1335</v>
      </c>
      <c r="M43" s="23">
        <f t="shared" si="75"/>
        <v>-0.11779</v>
      </c>
      <c r="N43" s="23">
        <f t="shared" si="75"/>
        <v>-0.12422</v>
      </c>
      <c r="O43" s="23">
        <f t="shared" si="75"/>
        <v>-0.1374</v>
      </c>
      <c r="P43" s="24">
        <f t="shared" ref="P43:U43" si="76">J43+$P$1</f>
        <v>-0.0135</v>
      </c>
      <c r="Q43" s="23">
        <f t="shared" si="76"/>
        <v>-0.05161</v>
      </c>
      <c r="R43" s="23">
        <f t="shared" si="76"/>
        <v>0.0045</v>
      </c>
      <c r="S43" s="23">
        <f t="shared" si="76"/>
        <v>0.02021</v>
      </c>
      <c r="T43" s="23">
        <f t="shared" si="76"/>
        <v>0.01378</v>
      </c>
      <c r="U43" s="23">
        <f t="shared" si="76"/>
        <v>0.0006</v>
      </c>
      <c r="V43" s="2"/>
      <c r="W43" s="2"/>
      <c r="X43" s="2"/>
      <c r="Y43" s="2"/>
      <c r="Z43" s="2"/>
      <c r="AA43" s="2"/>
      <c r="AB43" s="2"/>
      <c r="AC43" s="2"/>
    </row>
    <row r="44" ht="12.75" customHeight="1">
      <c r="A44" s="1"/>
      <c r="B44" s="19">
        <v>33.0</v>
      </c>
      <c r="C44" s="19">
        <v>804.599</v>
      </c>
      <c r="D44" s="20">
        <v>804.42666</v>
      </c>
      <c r="E44" s="21">
        <v>804.41348</v>
      </c>
      <c r="F44" s="21">
        <v>804.4518</v>
      </c>
      <c r="G44" s="22">
        <v>804.47841</v>
      </c>
      <c r="H44" s="21">
        <v>804.47617</v>
      </c>
      <c r="I44" s="21">
        <v>804.46895</v>
      </c>
      <c r="J44" s="23">
        <f t="shared" ref="J44:O44" si="77">D44-$C44</f>
        <v>-0.17234</v>
      </c>
      <c r="K44" s="23">
        <f t="shared" si="77"/>
        <v>-0.18552</v>
      </c>
      <c r="L44" s="23">
        <f t="shared" si="77"/>
        <v>-0.1472</v>
      </c>
      <c r="M44" s="23">
        <f t="shared" si="77"/>
        <v>-0.12059</v>
      </c>
      <c r="N44" s="23">
        <f t="shared" si="77"/>
        <v>-0.12283</v>
      </c>
      <c r="O44" s="23">
        <f t="shared" si="77"/>
        <v>-0.13005</v>
      </c>
      <c r="P44" s="24">
        <f t="shared" ref="P44:U44" si="78">J44+$P$1</f>
        <v>-0.03434</v>
      </c>
      <c r="Q44" s="23">
        <f t="shared" si="78"/>
        <v>-0.04752</v>
      </c>
      <c r="R44" s="23">
        <f t="shared" si="78"/>
        <v>-0.0092</v>
      </c>
      <c r="S44" s="23">
        <f t="shared" si="78"/>
        <v>0.01741</v>
      </c>
      <c r="T44" s="23">
        <f t="shared" si="78"/>
        <v>0.01517</v>
      </c>
      <c r="U44" s="23">
        <f t="shared" si="78"/>
        <v>0.00795</v>
      </c>
      <c r="V44" s="2"/>
      <c r="W44" s="2"/>
      <c r="X44" s="2"/>
      <c r="Y44" s="2"/>
      <c r="Z44" s="2"/>
      <c r="AA44" s="2"/>
      <c r="AB44" s="2"/>
      <c r="AC44" s="2"/>
    </row>
    <row r="45" ht="12.75" customHeight="1">
      <c r="A45" s="1"/>
      <c r="B45" s="19">
        <v>34.0</v>
      </c>
      <c r="C45" s="19">
        <v>804.585</v>
      </c>
      <c r="D45" s="20">
        <v>804.42887</v>
      </c>
      <c r="E45" s="21">
        <v>804.40455</v>
      </c>
      <c r="F45" s="21">
        <v>804.4464</v>
      </c>
      <c r="G45" s="22">
        <v>804.47135</v>
      </c>
      <c r="H45" s="21">
        <v>804.47278</v>
      </c>
      <c r="I45" s="21">
        <v>804.44856</v>
      </c>
      <c r="J45" s="23">
        <f t="shared" ref="J45:O45" si="79">D45-$C45</f>
        <v>-0.15613</v>
      </c>
      <c r="K45" s="23">
        <f t="shared" si="79"/>
        <v>-0.18045</v>
      </c>
      <c r="L45" s="23">
        <f t="shared" si="79"/>
        <v>-0.1386</v>
      </c>
      <c r="M45" s="23">
        <f t="shared" si="79"/>
        <v>-0.11365</v>
      </c>
      <c r="N45" s="23">
        <f t="shared" si="79"/>
        <v>-0.11222</v>
      </c>
      <c r="O45" s="23">
        <f t="shared" si="79"/>
        <v>-0.13644</v>
      </c>
      <c r="P45" s="24">
        <f t="shared" ref="P45:U45" si="80">J45+$P$1</f>
        <v>-0.01813</v>
      </c>
      <c r="Q45" s="23">
        <f t="shared" si="80"/>
        <v>-0.04245</v>
      </c>
      <c r="R45" s="23">
        <f t="shared" si="80"/>
        <v>-0.0006</v>
      </c>
      <c r="S45" s="23">
        <f t="shared" si="80"/>
        <v>0.02435</v>
      </c>
      <c r="T45" s="23">
        <f t="shared" si="80"/>
        <v>0.02578</v>
      </c>
      <c r="U45" s="23">
        <f t="shared" si="80"/>
        <v>0.00156</v>
      </c>
      <c r="V45" s="2"/>
      <c r="W45" s="2"/>
      <c r="X45" s="2"/>
      <c r="Y45" s="2"/>
      <c r="Z45" s="2"/>
      <c r="AA45" s="2"/>
      <c r="AB45" s="2"/>
      <c r="AC45" s="2"/>
    </row>
    <row r="46" ht="12.75" customHeight="1">
      <c r="A46" s="1"/>
      <c r="B46" s="19">
        <v>35.0</v>
      </c>
      <c r="C46" s="19">
        <v>804.5515</v>
      </c>
      <c r="D46" s="20">
        <v>804.40981</v>
      </c>
      <c r="E46" s="21">
        <v>804.3995</v>
      </c>
      <c r="F46" s="21">
        <v>804.4281</v>
      </c>
      <c r="G46" s="22">
        <v>804.45299</v>
      </c>
      <c r="H46" s="21">
        <v>804.46353</v>
      </c>
      <c r="I46" s="21">
        <v>804.42971</v>
      </c>
      <c r="J46" s="23">
        <f t="shared" ref="J46:O46" si="81">D46-$C46</f>
        <v>-0.14169</v>
      </c>
      <c r="K46" s="23">
        <f t="shared" si="81"/>
        <v>-0.152</v>
      </c>
      <c r="L46" s="23">
        <f t="shared" si="81"/>
        <v>-0.1234</v>
      </c>
      <c r="M46" s="23">
        <f t="shared" si="81"/>
        <v>-0.09851</v>
      </c>
      <c r="N46" s="23">
        <f t="shared" si="81"/>
        <v>-0.08797</v>
      </c>
      <c r="O46" s="23">
        <f t="shared" si="81"/>
        <v>-0.12179</v>
      </c>
      <c r="P46" s="24">
        <f t="shared" ref="P46:U46" si="82">J46+$P$1</f>
        <v>-0.00369</v>
      </c>
      <c r="Q46" s="23">
        <f t="shared" si="82"/>
        <v>-0.014</v>
      </c>
      <c r="R46" s="23">
        <f t="shared" si="82"/>
        <v>0.0146</v>
      </c>
      <c r="S46" s="23">
        <f t="shared" si="82"/>
        <v>0.03949</v>
      </c>
      <c r="T46" s="23">
        <f t="shared" si="82"/>
        <v>0.05003</v>
      </c>
      <c r="U46" s="23">
        <f t="shared" si="82"/>
        <v>0.01621</v>
      </c>
      <c r="V46" s="2"/>
      <c r="W46" s="2"/>
      <c r="X46" s="2"/>
      <c r="Y46" s="2"/>
      <c r="Z46" s="2"/>
      <c r="AA46" s="2"/>
      <c r="AB46" s="2"/>
      <c r="AC46" s="2"/>
    </row>
    <row r="47" ht="12.75" customHeight="1">
      <c r="A47" s="1"/>
      <c r="B47" s="19">
        <v>36.0</v>
      </c>
      <c r="C47" s="19">
        <v>804.5475</v>
      </c>
      <c r="D47" s="20">
        <v>804.40192</v>
      </c>
      <c r="E47" s="20">
        <v>804.38</v>
      </c>
      <c r="F47" s="21">
        <v>804.4175</v>
      </c>
      <c r="G47" s="22">
        <v>804.44197</v>
      </c>
      <c r="H47" s="21">
        <v>804.44603</v>
      </c>
      <c r="I47" s="21">
        <v>804.40887</v>
      </c>
      <c r="J47" s="23">
        <f t="shared" ref="J47:O47" si="83">D47-$C47</f>
        <v>-0.14558</v>
      </c>
      <c r="K47" s="23">
        <f t="shared" si="83"/>
        <v>-0.1675</v>
      </c>
      <c r="L47" s="23">
        <f t="shared" si="83"/>
        <v>-0.13</v>
      </c>
      <c r="M47" s="23">
        <f t="shared" si="83"/>
        <v>-0.10553</v>
      </c>
      <c r="N47" s="23">
        <f t="shared" si="83"/>
        <v>-0.10147</v>
      </c>
      <c r="O47" s="23">
        <f t="shared" si="83"/>
        <v>-0.13863</v>
      </c>
      <c r="P47" s="24">
        <f t="shared" ref="P47:U47" si="84">J47+$P$1</f>
        <v>-0.00758</v>
      </c>
      <c r="Q47" s="23">
        <f t="shared" si="84"/>
        <v>-0.0295</v>
      </c>
      <c r="R47" s="23">
        <f t="shared" si="84"/>
        <v>0.008</v>
      </c>
      <c r="S47" s="23">
        <f t="shared" si="84"/>
        <v>0.03247</v>
      </c>
      <c r="T47" s="23">
        <f t="shared" si="84"/>
        <v>0.03653</v>
      </c>
      <c r="U47" s="23">
        <f t="shared" si="84"/>
        <v>-0.00063</v>
      </c>
      <c r="V47" s="2"/>
      <c r="W47" s="2"/>
      <c r="X47" s="2"/>
      <c r="Y47" s="2"/>
      <c r="Z47" s="2"/>
      <c r="AA47" s="2"/>
      <c r="AB47" s="2"/>
      <c r="AC47" s="2"/>
    </row>
    <row r="48" ht="12.75" customHeight="1">
      <c r="A48" s="1"/>
      <c r="B48" s="19">
        <v>37.0</v>
      </c>
      <c r="C48" s="19">
        <v>804.5285</v>
      </c>
      <c r="D48" s="20">
        <v>804.37622</v>
      </c>
      <c r="E48" s="21">
        <v>804.35702</v>
      </c>
      <c r="F48" s="21">
        <v>804.3972</v>
      </c>
      <c r="G48" s="22">
        <v>804.36059</v>
      </c>
      <c r="H48" s="21">
        <v>804.39735</v>
      </c>
      <c r="I48" s="21">
        <v>804.40014</v>
      </c>
      <c r="J48" s="23">
        <f t="shared" ref="J48:O48" si="85">D48-$C48</f>
        <v>-0.15228</v>
      </c>
      <c r="K48" s="23">
        <f t="shared" si="85"/>
        <v>-0.17148</v>
      </c>
      <c r="L48" s="23">
        <f t="shared" si="85"/>
        <v>-0.1313</v>
      </c>
      <c r="M48" s="23">
        <f t="shared" si="85"/>
        <v>-0.16791</v>
      </c>
      <c r="N48" s="23">
        <f t="shared" si="85"/>
        <v>-0.13115</v>
      </c>
      <c r="O48" s="23">
        <f t="shared" si="85"/>
        <v>-0.12836</v>
      </c>
      <c r="P48" s="24">
        <f t="shared" ref="P48:U48" si="86">J48+$P$1</f>
        <v>-0.01428</v>
      </c>
      <c r="Q48" s="23">
        <f t="shared" si="86"/>
        <v>-0.03348</v>
      </c>
      <c r="R48" s="23">
        <f t="shared" si="86"/>
        <v>0.0067</v>
      </c>
      <c r="S48" s="23">
        <f t="shared" si="86"/>
        <v>-0.02991</v>
      </c>
      <c r="T48" s="23">
        <f t="shared" si="86"/>
        <v>0.00685</v>
      </c>
      <c r="U48" s="23">
        <f t="shared" si="86"/>
        <v>0.00964</v>
      </c>
      <c r="V48" s="2"/>
      <c r="W48" s="2"/>
      <c r="X48" s="2"/>
      <c r="Y48" s="2"/>
      <c r="Z48" s="2"/>
      <c r="AA48" s="2"/>
      <c r="AB48" s="2"/>
      <c r="AC48" s="2"/>
    </row>
    <row r="49" ht="12.75" customHeight="1">
      <c r="A49" s="1"/>
      <c r="B49" s="19">
        <v>38.0</v>
      </c>
      <c r="C49" s="19">
        <v>804.5315</v>
      </c>
      <c r="D49" s="20">
        <v>804.36302</v>
      </c>
      <c r="E49" s="21">
        <v>804.35505</v>
      </c>
      <c r="F49" s="25">
        <v>804.4</v>
      </c>
      <c r="G49" s="22">
        <v>804.35832</v>
      </c>
      <c r="H49" s="21">
        <v>804.39578</v>
      </c>
      <c r="I49" s="21">
        <v>804.39166</v>
      </c>
      <c r="J49" s="23">
        <f t="shared" ref="J49:O49" si="87">D49-$C49</f>
        <v>-0.16848</v>
      </c>
      <c r="K49" s="23">
        <f t="shared" si="87"/>
        <v>-0.17645</v>
      </c>
      <c r="L49" s="23">
        <f t="shared" si="87"/>
        <v>-0.1315</v>
      </c>
      <c r="M49" s="23">
        <f t="shared" si="87"/>
        <v>-0.17318</v>
      </c>
      <c r="N49" s="23">
        <f t="shared" si="87"/>
        <v>-0.13572</v>
      </c>
      <c r="O49" s="23">
        <f t="shared" si="87"/>
        <v>-0.13984</v>
      </c>
      <c r="P49" s="24">
        <f t="shared" ref="P49:U49" si="88">J49+$P$1</f>
        <v>-0.03048</v>
      </c>
      <c r="Q49" s="23">
        <f t="shared" si="88"/>
        <v>-0.03845</v>
      </c>
      <c r="R49" s="23">
        <f t="shared" si="88"/>
        <v>0.0065</v>
      </c>
      <c r="S49" s="23">
        <f t="shared" si="88"/>
        <v>-0.03518</v>
      </c>
      <c r="T49" s="23">
        <f t="shared" si="88"/>
        <v>0.00228</v>
      </c>
      <c r="U49" s="23">
        <f t="shared" si="88"/>
        <v>-0.00184</v>
      </c>
      <c r="V49" s="2"/>
      <c r="W49" s="2"/>
      <c r="X49" s="2"/>
      <c r="Y49" s="2"/>
      <c r="Z49" s="2"/>
      <c r="AA49" s="2"/>
      <c r="AB49" s="2"/>
      <c r="AC49" s="2"/>
    </row>
    <row r="50" ht="12.75" customHeight="1">
      <c r="A50" s="1"/>
      <c r="B50" s="19">
        <v>39.0</v>
      </c>
      <c r="C50" s="19">
        <v>804.5455</v>
      </c>
      <c r="D50" s="20">
        <v>804.36311</v>
      </c>
      <c r="E50" s="21">
        <v>804.36484</v>
      </c>
      <c r="F50" s="21">
        <v>804.3912</v>
      </c>
      <c r="G50" s="22">
        <v>804.35333</v>
      </c>
      <c r="H50" s="21">
        <v>804.39462</v>
      </c>
      <c r="I50" s="21">
        <v>804.38684</v>
      </c>
      <c r="J50" s="23">
        <f t="shared" ref="J50:O50" si="89">D50-$C50</f>
        <v>-0.18239</v>
      </c>
      <c r="K50" s="23">
        <f t="shared" si="89"/>
        <v>-0.18066</v>
      </c>
      <c r="L50" s="23">
        <f t="shared" si="89"/>
        <v>-0.1543</v>
      </c>
      <c r="M50" s="23">
        <f t="shared" si="89"/>
        <v>-0.19217</v>
      </c>
      <c r="N50" s="23">
        <f t="shared" si="89"/>
        <v>-0.15088</v>
      </c>
      <c r="O50" s="23">
        <f t="shared" si="89"/>
        <v>-0.15866</v>
      </c>
      <c r="P50" s="24">
        <f t="shared" ref="P50:U50" si="90">J50+$P$1</f>
        <v>-0.04439</v>
      </c>
      <c r="Q50" s="23">
        <f t="shared" si="90"/>
        <v>-0.04266</v>
      </c>
      <c r="R50" s="23">
        <f t="shared" si="90"/>
        <v>-0.0163</v>
      </c>
      <c r="S50" s="23">
        <f t="shared" si="90"/>
        <v>-0.05417</v>
      </c>
      <c r="T50" s="23">
        <f t="shared" si="90"/>
        <v>-0.01288</v>
      </c>
      <c r="U50" s="23">
        <f t="shared" si="90"/>
        <v>-0.02066</v>
      </c>
      <c r="V50" s="2"/>
      <c r="W50" s="2"/>
      <c r="X50" s="2"/>
      <c r="Y50" s="2"/>
      <c r="Z50" s="2"/>
      <c r="AA50" s="2"/>
      <c r="AB50" s="2"/>
      <c r="AC50" s="2"/>
    </row>
    <row r="51" ht="12.75" customHeight="1">
      <c r="A51" s="1"/>
      <c r="B51" s="19">
        <v>40.0</v>
      </c>
      <c r="C51" s="19">
        <v>804.536</v>
      </c>
      <c r="D51" s="20">
        <v>804.35515</v>
      </c>
      <c r="E51" s="21">
        <v>804.36001</v>
      </c>
      <c r="F51" s="21">
        <v>804.3731</v>
      </c>
      <c r="G51" s="22">
        <v>804.34974</v>
      </c>
      <c r="H51" s="21">
        <v>804.3924</v>
      </c>
      <c r="I51" s="21">
        <v>804.38506</v>
      </c>
      <c r="J51" s="23">
        <f t="shared" ref="J51:O51" si="91">D51-$C51</f>
        <v>-0.18085</v>
      </c>
      <c r="K51" s="23">
        <f t="shared" si="91"/>
        <v>-0.17599</v>
      </c>
      <c r="L51" s="23">
        <f t="shared" si="91"/>
        <v>-0.1629</v>
      </c>
      <c r="M51" s="23">
        <f t="shared" si="91"/>
        <v>-0.18626</v>
      </c>
      <c r="N51" s="23">
        <f t="shared" si="91"/>
        <v>-0.1436</v>
      </c>
      <c r="O51" s="23">
        <f t="shared" si="91"/>
        <v>-0.15094</v>
      </c>
      <c r="P51" s="24">
        <f t="shared" ref="P51:U51" si="92">J51+$P$1</f>
        <v>-0.04285</v>
      </c>
      <c r="Q51" s="23">
        <f t="shared" si="92"/>
        <v>-0.03799</v>
      </c>
      <c r="R51" s="23">
        <f t="shared" si="92"/>
        <v>-0.0249</v>
      </c>
      <c r="S51" s="23">
        <f t="shared" si="92"/>
        <v>-0.04826</v>
      </c>
      <c r="T51" s="23">
        <f t="shared" si="92"/>
        <v>-0.0056</v>
      </c>
      <c r="U51" s="23">
        <f t="shared" si="92"/>
        <v>-0.01294</v>
      </c>
      <c r="V51" s="2"/>
      <c r="W51" s="2"/>
      <c r="X51" s="2"/>
      <c r="Y51" s="2"/>
      <c r="Z51" s="2"/>
      <c r="AA51" s="2"/>
      <c r="AB51" s="2"/>
      <c r="AC51" s="2"/>
    </row>
    <row r="52" ht="12.75" customHeight="1">
      <c r="A52" s="1"/>
      <c r="B52" s="19">
        <v>41.0</v>
      </c>
      <c r="C52" s="19">
        <v>804.526</v>
      </c>
      <c r="D52" s="20">
        <v>804.36443</v>
      </c>
      <c r="E52" s="21">
        <v>804.35669</v>
      </c>
      <c r="F52" s="21">
        <v>804.3707</v>
      </c>
      <c r="G52" s="22">
        <v>804.34817</v>
      </c>
      <c r="H52" s="21">
        <v>804.38918</v>
      </c>
      <c r="I52" s="21">
        <v>804.3821</v>
      </c>
      <c r="J52" s="23">
        <f t="shared" ref="J52:O52" si="93">D52-$C52</f>
        <v>-0.16157</v>
      </c>
      <c r="K52" s="23">
        <f t="shared" si="93"/>
        <v>-0.16931</v>
      </c>
      <c r="L52" s="23">
        <f t="shared" si="93"/>
        <v>-0.1553</v>
      </c>
      <c r="M52" s="23">
        <f t="shared" si="93"/>
        <v>-0.17783</v>
      </c>
      <c r="N52" s="23">
        <f t="shared" si="93"/>
        <v>-0.13682</v>
      </c>
      <c r="O52" s="23">
        <f t="shared" si="93"/>
        <v>-0.1439</v>
      </c>
      <c r="P52" s="24">
        <f t="shared" ref="P52:U52" si="94">J52+$P$1</f>
        <v>-0.02357</v>
      </c>
      <c r="Q52" s="23">
        <f t="shared" si="94"/>
        <v>-0.03131</v>
      </c>
      <c r="R52" s="23">
        <f t="shared" si="94"/>
        <v>-0.0173</v>
      </c>
      <c r="S52" s="23">
        <f t="shared" si="94"/>
        <v>-0.03983</v>
      </c>
      <c r="T52" s="23">
        <f t="shared" si="94"/>
        <v>0.00118</v>
      </c>
      <c r="U52" s="23">
        <f t="shared" si="94"/>
        <v>-0.0059</v>
      </c>
      <c r="V52" s="2"/>
      <c r="W52" s="2"/>
      <c r="X52" s="2"/>
      <c r="Y52" s="2"/>
      <c r="Z52" s="2"/>
      <c r="AA52" s="2"/>
      <c r="AB52" s="2"/>
      <c r="AC52" s="2"/>
    </row>
    <row r="53" ht="12.75" customHeight="1">
      <c r="A53" s="1"/>
      <c r="B53" s="19">
        <v>42.0</v>
      </c>
      <c r="C53" s="19">
        <v>804.529</v>
      </c>
      <c r="D53" s="20">
        <v>804.37435</v>
      </c>
      <c r="E53" s="21">
        <v>804.35643</v>
      </c>
      <c r="F53" s="21">
        <v>804.3655</v>
      </c>
      <c r="G53" s="22">
        <v>804.34863</v>
      </c>
      <c r="H53" s="21">
        <v>804.38599</v>
      </c>
      <c r="I53" s="21">
        <v>804.38829</v>
      </c>
      <c r="J53" s="23">
        <f t="shared" ref="J53:O53" si="95">D53-$C53</f>
        <v>-0.15465</v>
      </c>
      <c r="K53" s="23">
        <f t="shared" si="95"/>
        <v>-0.17257</v>
      </c>
      <c r="L53" s="23">
        <f t="shared" si="95"/>
        <v>-0.1635</v>
      </c>
      <c r="M53" s="23">
        <f t="shared" si="95"/>
        <v>-0.18037</v>
      </c>
      <c r="N53" s="23">
        <f t="shared" si="95"/>
        <v>-0.14301</v>
      </c>
      <c r="O53" s="23">
        <f t="shared" si="95"/>
        <v>-0.14071</v>
      </c>
      <c r="P53" s="24">
        <f t="shared" ref="P53:U53" si="96">J53+$P$1</f>
        <v>-0.01665</v>
      </c>
      <c r="Q53" s="23">
        <f t="shared" si="96"/>
        <v>-0.03457</v>
      </c>
      <c r="R53" s="23">
        <f t="shared" si="96"/>
        <v>-0.0255</v>
      </c>
      <c r="S53" s="23">
        <f t="shared" si="96"/>
        <v>-0.04237</v>
      </c>
      <c r="T53" s="23">
        <f t="shared" si="96"/>
        <v>-0.00501</v>
      </c>
      <c r="U53" s="23">
        <f t="shared" si="96"/>
        <v>-0.00271</v>
      </c>
      <c r="V53" s="2"/>
      <c r="W53" s="2"/>
      <c r="X53" s="2"/>
      <c r="Y53" s="2"/>
      <c r="Z53" s="2"/>
      <c r="AA53" s="2"/>
      <c r="AB53" s="2"/>
      <c r="AC53" s="2"/>
    </row>
    <row r="54" ht="12.75" customHeight="1">
      <c r="A54" s="1"/>
      <c r="B54" s="19">
        <v>43.0</v>
      </c>
      <c r="C54" s="19">
        <v>804.5065</v>
      </c>
      <c r="D54" s="20">
        <v>804.3577</v>
      </c>
      <c r="E54" s="21">
        <v>804.32676</v>
      </c>
      <c r="F54" s="21">
        <v>804.361</v>
      </c>
      <c r="G54" s="22">
        <v>804.33716</v>
      </c>
      <c r="H54" s="21">
        <v>804.37782</v>
      </c>
      <c r="I54" s="21">
        <v>804.36945</v>
      </c>
      <c r="J54" s="23">
        <f t="shared" ref="J54:O54" si="97">D54-$C54</f>
        <v>-0.1488</v>
      </c>
      <c r="K54" s="23">
        <f t="shared" si="97"/>
        <v>-0.17974</v>
      </c>
      <c r="L54" s="23">
        <f t="shared" si="97"/>
        <v>-0.1455</v>
      </c>
      <c r="M54" s="23">
        <f t="shared" si="97"/>
        <v>-0.16934</v>
      </c>
      <c r="N54" s="23">
        <f t="shared" si="97"/>
        <v>-0.12868</v>
      </c>
      <c r="O54" s="23">
        <f t="shared" si="97"/>
        <v>-0.13705</v>
      </c>
      <c r="P54" s="24">
        <f t="shared" ref="P54:U54" si="98">J54+$P$1</f>
        <v>-0.0108</v>
      </c>
      <c r="Q54" s="23">
        <f t="shared" si="98"/>
        <v>-0.04174</v>
      </c>
      <c r="R54" s="23">
        <f t="shared" si="98"/>
        <v>-0.0075</v>
      </c>
      <c r="S54" s="23">
        <f t="shared" si="98"/>
        <v>-0.03134</v>
      </c>
      <c r="T54" s="23">
        <f t="shared" si="98"/>
        <v>0.00932</v>
      </c>
      <c r="U54" s="23">
        <f t="shared" si="98"/>
        <v>0.0009500000001</v>
      </c>
      <c r="V54" s="2"/>
      <c r="W54" s="2"/>
      <c r="X54" s="2"/>
      <c r="Y54" s="2"/>
      <c r="Z54" s="2"/>
      <c r="AA54" s="2"/>
      <c r="AB54" s="2"/>
      <c r="AC54" s="2"/>
    </row>
    <row r="55" ht="12.75" customHeight="1">
      <c r="A55" s="1"/>
      <c r="B55" s="19">
        <v>44.0</v>
      </c>
      <c r="C55" s="19">
        <v>804.499</v>
      </c>
      <c r="D55" s="20">
        <v>804.34845</v>
      </c>
      <c r="E55" s="21">
        <v>804.31394</v>
      </c>
      <c r="F55" s="21">
        <v>804.3505</v>
      </c>
      <c r="G55" s="22">
        <v>804.31782</v>
      </c>
      <c r="H55" s="21">
        <v>804.36328</v>
      </c>
      <c r="I55" s="21">
        <v>804.34882</v>
      </c>
      <c r="J55" s="23">
        <f t="shared" ref="J55:O55" si="99">D55-$C55</f>
        <v>-0.15055</v>
      </c>
      <c r="K55" s="23">
        <f t="shared" si="99"/>
        <v>-0.18506</v>
      </c>
      <c r="L55" s="23">
        <f t="shared" si="99"/>
        <v>-0.1485</v>
      </c>
      <c r="M55" s="23">
        <f t="shared" si="99"/>
        <v>-0.18118</v>
      </c>
      <c r="N55" s="23">
        <f t="shared" si="99"/>
        <v>-0.13572</v>
      </c>
      <c r="O55" s="23">
        <f t="shared" si="99"/>
        <v>-0.15018</v>
      </c>
      <c r="P55" s="24">
        <f t="shared" ref="P55:U55" si="100">J55+$P$1</f>
        <v>-0.01255</v>
      </c>
      <c r="Q55" s="23">
        <f t="shared" si="100"/>
        <v>-0.04706</v>
      </c>
      <c r="R55" s="23">
        <f t="shared" si="100"/>
        <v>-0.0105</v>
      </c>
      <c r="S55" s="23">
        <f t="shared" si="100"/>
        <v>-0.04318</v>
      </c>
      <c r="T55" s="23">
        <f t="shared" si="100"/>
        <v>0.00228</v>
      </c>
      <c r="U55" s="23">
        <f t="shared" si="100"/>
        <v>-0.01218</v>
      </c>
      <c r="V55" s="2"/>
      <c r="W55" s="2"/>
      <c r="X55" s="2"/>
      <c r="Y55" s="2"/>
      <c r="Z55" s="2"/>
      <c r="AA55" s="2"/>
      <c r="AB55" s="2"/>
      <c r="AC55" s="2"/>
    </row>
    <row r="56" ht="12.75" customHeight="1">
      <c r="A56" s="1"/>
      <c r="B56" s="19">
        <v>45.0</v>
      </c>
      <c r="C56" s="19">
        <v>804.469</v>
      </c>
      <c r="D56" s="20">
        <v>804.30533</v>
      </c>
      <c r="E56" s="21">
        <v>804.28817</v>
      </c>
      <c r="F56" s="21">
        <v>804.3336</v>
      </c>
      <c r="G56" s="22">
        <v>804.29351</v>
      </c>
      <c r="H56" s="21">
        <v>804.33207</v>
      </c>
      <c r="I56" s="21">
        <v>804.32101</v>
      </c>
      <c r="J56" s="23">
        <f t="shared" ref="J56:O56" si="101">D56-$C56</f>
        <v>-0.16367</v>
      </c>
      <c r="K56" s="23">
        <f t="shared" si="101"/>
        <v>-0.18083</v>
      </c>
      <c r="L56" s="23">
        <f t="shared" si="101"/>
        <v>-0.1354</v>
      </c>
      <c r="M56" s="23">
        <f t="shared" si="101"/>
        <v>-0.17549</v>
      </c>
      <c r="N56" s="23">
        <f t="shared" si="101"/>
        <v>-0.13693</v>
      </c>
      <c r="O56" s="23">
        <f t="shared" si="101"/>
        <v>-0.14799</v>
      </c>
      <c r="P56" s="24">
        <f t="shared" ref="P56:U56" si="102">J56+$P$1</f>
        <v>-0.02567</v>
      </c>
      <c r="Q56" s="23">
        <f t="shared" si="102"/>
        <v>-0.04283</v>
      </c>
      <c r="R56" s="23">
        <f t="shared" si="102"/>
        <v>0.0026</v>
      </c>
      <c r="S56" s="23">
        <f t="shared" si="102"/>
        <v>-0.03749</v>
      </c>
      <c r="T56" s="23">
        <f t="shared" si="102"/>
        <v>0.00107</v>
      </c>
      <c r="U56" s="23">
        <f t="shared" si="102"/>
        <v>-0.00999</v>
      </c>
      <c r="V56" s="2"/>
      <c r="W56" s="2"/>
      <c r="X56" s="2"/>
      <c r="Y56" s="2"/>
      <c r="Z56" s="2"/>
      <c r="AA56" s="2"/>
      <c r="AB56" s="2"/>
      <c r="AC56" s="2"/>
    </row>
    <row r="57" ht="12.75" customHeight="1">
      <c r="A57" s="1"/>
      <c r="B57" s="19">
        <v>46.0</v>
      </c>
      <c r="C57" s="19">
        <v>804.449</v>
      </c>
      <c r="D57" s="20">
        <v>804.29139</v>
      </c>
      <c r="E57" s="21">
        <v>804.26537</v>
      </c>
      <c r="F57" s="21">
        <v>804.3037</v>
      </c>
      <c r="G57" s="22">
        <v>804.27235</v>
      </c>
      <c r="H57" s="21">
        <v>804.30732</v>
      </c>
      <c r="I57" s="21">
        <v>804.293</v>
      </c>
      <c r="J57" s="23">
        <f t="shared" ref="J57:O57" si="103">D57-$C57</f>
        <v>-0.15761</v>
      </c>
      <c r="K57" s="23">
        <f t="shared" si="103"/>
        <v>-0.18363</v>
      </c>
      <c r="L57" s="23">
        <f t="shared" si="103"/>
        <v>-0.1453</v>
      </c>
      <c r="M57" s="23">
        <f t="shared" si="103"/>
        <v>-0.17665</v>
      </c>
      <c r="N57" s="23">
        <f t="shared" si="103"/>
        <v>-0.14168</v>
      </c>
      <c r="O57" s="23">
        <f t="shared" si="103"/>
        <v>-0.156</v>
      </c>
      <c r="P57" s="24">
        <f t="shared" ref="P57:U57" si="104">J57+$P$1</f>
        <v>-0.01961</v>
      </c>
      <c r="Q57" s="23">
        <f t="shared" si="104"/>
        <v>-0.04563</v>
      </c>
      <c r="R57" s="23">
        <f t="shared" si="104"/>
        <v>-0.0073</v>
      </c>
      <c r="S57" s="23">
        <f t="shared" si="104"/>
        <v>-0.03865</v>
      </c>
      <c r="T57" s="23">
        <f t="shared" si="104"/>
        <v>-0.00368</v>
      </c>
      <c r="U57" s="23">
        <f t="shared" si="104"/>
        <v>-0.018</v>
      </c>
      <c r="V57" s="2"/>
      <c r="W57" s="2"/>
      <c r="X57" s="2"/>
      <c r="Y57" s="2"/>
      <c r="Z57" s="2"/>
      <c r="AA57" s="2"/>
      <c r="AB57" s="2"/>
      <c r="AC57" s="2"/>
    </row>
    <row r="58" ht="12.75" customHeight="1">
      <c r="A58" s="1"/>
      <c r="B58" s="19">
        <v>47.0</v>
      </c>
      <c r="C58" s="19">
        <v>804.433</v>
      </c>
      <c r="D58" s="20">
        <v>804.25668</v>
      </c>
      <c r="E58" s="21">
        <v>804.24267</v>
      </c>
      <c r="F58" s="21">
        <v>804.2862</v>
      </c>
      <c r="G58" s="22">
        <v>804.25002</v>
      </c>
      <c r="H58" s="21">
        <v>804.28126</v>
      </c>
      <c r="I58" s="21">
        <v>804.27335</v>
      </c>
      <c r="J58" s="23">
        <f t="shared" ref="J58:O58" si="105">D58-$C58</f>
        <v>-0.17632</v>
      </c>
      <c r="K58" s="23">
        <f t="shared" si="105"/>
        <v>-0.19033</v>
      </c>
      <c r="L58" s="23">
        <f t="shared" si="105"/>
        <v>-0.1468</v>
      </c>
      <c r="M58" s="23">
        <f t="shared" si="105"/>
        <v>-0.18298</v>
      </c>
      <c r="N58" s="23">
        <f t="shared" si="105"/>
        <v>-0.15174</v>
      </c>
      <c r="O58" s="23">
        <f t="shared" si="105"/>
        <v>-0.15965</v>
      </c>
      <c r="P58" s="24">
        <f t="shared" ref="P58:U58" si="106">J58+$P$1</f>
        <v>-0.03832</v>
      </c>
      <c r="Q58" s="23">
        <f t="shared" si="106"/>
        <v>-0.05233</v>
      </c>
      <c r="R58" s="23">
        <f t="shared" si="106"/>
        <v>-0.0088</v>
      </c>
      <c r="S58" s="23">
        <f t="shared" si="106"/>
        <v>-0.04498</v>
      </c>
      <c r="T58" s="23">
        <f t="shared" si="106"/>
        <v>-0.01374</v>
      </c>
      <c r="U58" s="23">
        <f t="shared" si="106"/>
        <v>-0.02165</v>
      </c>
      <c r="V58" s="2"/>
      <c r="W58" s="2"/>
      <c r="X58" s="2"/>
      <c r="Y58" s="2"/>
      <c r="Z58" s="2"/>
      <c r="AA58" s="2"/>
      <c r="AB58" s="2"/>
      <c r="AC58" s="2"/>
    </row>
    <row r="59" ht="12.75" customHeight="1">
      <c r="A59" s="1"/>
      <c r="B59" s="19">
        <v>48.0</v>
      </c>
      <c r="C59" s="19">
        <v>804.4108</v>
      </c>
      <c r="D59" s="20">
        <v>804.24997</v>
      </c>
      <c r="E59" s="21">
        <v>804.22923</v>
      </c>
      <c r="F59" s="21">
        <v>804.2693</v>
      </c>
      <c r="G59" s="22">
        <v>804.23772</v>
      </c>
      <c r="H59" s="21">
        <v>804.26871</v>
      </c>
      <c r="I59" s="21">
        <v>804.25554</v>
      </c>
      <c r="J59" s="23">
        <f t="shared" ref="J59:O59" si="107">D59-$C59</f>
        <v>-0.16083</v>
      </c>
      <c r="K59" s="23">
        <f t="shared" si="107"/>
        <v>-0.18157</v>
      </c>
      <c r="L59" s="23">
        <f t="shared" si="107"/>
        <v>-0.1415</v>
      </c>
      <c r="M59" s="23">
        <f t="shared" si="107"/>
        <v>-0.17308</v>
      </c>
      <c r="N59" s="23">
        <f t="shared" si="107"/>
        <v>-0.14209</v>
      </c>
      <c r="O59" s="23">
        <f t="shared" si="107"/>
        <v>-0.15526</v>
      </c>
      <c r="P59" s="24">
        <f t="shared" ref="P59:U59" si="108">J59+$P$1</f>
        <v>-0.02283</v>
      </c>
      <c r="Q59" s="23">
        <f t="shared" si="108"/>
        <v>-0.04357</v>
      </c>
      <c r="R59" s="23">
        <f t="shared" si="108"/>
        <v>-0.0035</v>
      </c>
      <c r="S59" s="23">
        <f t="shared" si="108"/>
        <v>-0.03508</v>
      </c>
      <c r="T59" s="23">
        <f t="shared" si="108"/>
        <v>-0.00409</v>
      </c>
      <c r="U59" s="23">
        <f t="shared" si="108"/>
        <v>-0.01726</v>
      </c>
      <c r="V59" s="2"/>
      <c r="W59" s="2"/>
      <c r="X59" s="2"/>
      <c r="Y59" s="2"/>
      <c r="Z59" s="2"/>
      <c r="AA59" s="2"/>
      <c r="AB59" s="2"/>
      <c r="AC59" s="2"/>
    </row>
    <row r="60" ht="12.75" customHeight="1">
      <c r="A60" s="1"/>
      <c r="B60" s="19">
        <v>49.0</v>
      </c>
      <c r="C60" s="19">
        <v>804.3885</v>
      </c>
      <c r="D60" s="20">
        <v>804.21663</v>
      </c>
      <c r="E60" s="21">
        <v>804.21485</v>
      </c>
      <c r="F60" s="21">
        <v>804.2448</v>
      </c>
      <c r="G60" s="22">
        <v>804.22239</v>
      </c>
      <c r="H60" s="21">
        <v>804.25146</v>
      </c>
      <c r="I60" s="21">
        <v>804.23079</v>
      </c>
      <c r="J60" s="23">
        <f t="shared" ref="J60:O60" si="109">D60-$C60</f>
        <v>-0.17187</v>
      </c>
      <c r="K60" s="23">
        <f t="shared" si="109"/>
        <v>-0.17365</v>
      </c>
      <c r="L60" s="23">
        <f t="shared" si="109"/>
        <v>-0.1437</v>
      </c>
      <c r="M60" s="23">
        <f t="shared" si="109"/>
        <v>-0.16611</v>
      </c>
      <c r="N60" s="23">
        <f t="shared" si="109"/>
        <v>-0.13704</v>
      </c>
      <c r="O60" s="23">
        <f t="shared" si="109"/>
        <v>-0.15771</v>
      </c>
      <c r="P60" s="24">
        <f t="shared" ref="P60:U60" si="110">J60+$P$1</f>
        <v>-0.03387</v>
      </c>
      <c r="Q60" s="23">
        <f t="shared" si="110"/>
        <v>-0.03565</v>
      </c>
      <c r="R60" s="23">
        <f t="shared" si="110"/>
        <v>-0.0057</v>
      </c>
      <c r="S60" s="23">
        <f t="shared" si="110"/>
        <v>-0.02811</v>
      </c>
      <c r="T60" s="23">
        <f t="shared" si="110"/>
        <v>0.0009599999999</v>
      </c>
      <c r="U60" s="23">
        <f t="shared" si="110"/>
        <v>-0.01971</v>
      </c>
      <c r="V60" s="2"/>
      <c r="W60" s="2"/>
      <c r="X60" s="2"/>
      <c r="Y60" s="2"/>
      <c r="Z60" s="2"/>
      <c r="AA60" s="2"/>
      <c r="AB60" s="2"/>
      <c r="AC60" s="2"/>
    </row>
    <row r="61" ht="12.75" customHeight="1">
      <c r="A61" s="1"/>
      <c r="B61" s="19">
        <v>50.0</v>
      </c>
      <c r="C61" s="19">
        <v>804.353</v>
      </c>
      <c r="D61" s="20">
        <v>804.21419</v>
      </c>
      <c r="E61" s="21">
        <v>804.1756</v>
      </c>
      <c r="F61" s="21">
        <v>804.2316</v>
      </c>
      <c r="G61" s="22">
        <v>804.20114</v>
      </c>
      <c r="H61" s="21">
        <v>804.23328</v>
      </c>
      <c r="I61" s="21">
        <v>804.21304</v>
      </c>
      <c r="J61" s="23">
        <f t="shared" ref="J61:O61" si="111">D61-$C61</f>
        <v>-0.13881</v>
      </c>
      <c r="K61" s="23">
        <f t="shared" si="111"/>
        <v>-0.1774</v>
      </c>
      <c r="L61" s="23">
        <f t="shared" si="111"/>
        <v>-0.1214</v>
      </c>
      <c r="M61" s="23">
        <f t="shared" si="111"/>
        <v>-0.15186</v>
      </c>
      <c r="N61" s="23">
        <f t="shared" si="111"/>
        <v>-0.11972</v>
      </c>
      <c r="O61" s="23">
        <f t="shared" si="111"/>
        <v>-0.13996</v>
      </c>
      <c r="P61" s="24">
        <f t="shared" ref="P61:U61" si="112">J61+$P$1</f>
        <v>-0.0008099999999</v>
      </c>
      <c r="Q61" s="23">
        <f t="shared" si="112"/>
        <v>-0.0394</v>
      </c>
      <c r="R61" s="23">
        <f t="shared" si="112"/>
        <v>0.0166</v>
      </c>
      <c r="S61" s="23">
        <f t="shared" si="112"/>
        <v>-0.01386</v>
      </c>
      <c r="T61" s="23">
        <f t="shared" si="112"/>
        <v>0.01828</v>
      </c>
      <c r="U61" s="23">
        <f t="shared" si="112"/>
        <v>-0.00196</v>
      </c>
      <c r="V61" s="2"/>
      <c r="W61" s="2"/>
      <c r="X61" s="2"/>
      <c r="Y61" s="2"/>
      <c r="Z61" s="2"/>
      <c r="AA61" s="2"/>
      <c r="AB61" s="2"/>
      <c r="AC61" s="2"/>
    </row>
    <row r="62" ht="12.75" customHeight="1">
      <c r="A62" s="1"/>
      <c r="B62" s="19">
        <v>51.0</v>
      </c>
      <c r="C62" s="19">
        <v>804.34</v>
      </c>
      <c r="D62" s="20">
        <v>804.20331</v>
      </c>
      <c r="E62" s="21">
        <v>804.15919</v>
      </c>
      <c r="F62" s="21">
        <v>804.2093</v>
      </c>
      <c r="G62" s="22">
        <v>804.18265</v>
      </c>
      <c r="H62" s="21">
        <v>804.22223</v>
      </c>
      <c r="I62" s="21">
        <v>804.20384</v>
      </c>
      <c r="J62" s="23">
        <f t="shared" ref="J62:O62" si="113">D62-$C62</f>
        <v>-0.13669</v>
      </c>
      <c r="K62" s="23">
        <f t="shared" si="113"/>
        <v>-0.18081</v>
      </c>
      <c r="L62" s="23">
        <f t="shared" si="113"/>
        <v>-0.1307</v>
      </c>
      <c r="M62" s="23">
        <f t="shared" si="113"/>
        <v>-0.15735</v>
      </c>
      <c r="N62" s="23">
        <f t="shared" si="113"/>
        <v>-0.11777</v>
      </c>
      <c r="O62" s="23">
        <f t="shared" si="113"/>
        <v>-0.13616</v>
      </c>
      <c r="P62" s="24">
        <f t="shared" ref="P62:U62" si="114">J62+$P$1</f>
        <v>0.00131</v>
      </c>
      <c r="Q62" s="23">
        <f t="shared" si="114"/>
        <v>-0.04281</v>
      </c>
      <c r="R62" s="23">
        <f t="shared" si="114"/>
        <v>0.0073</v>
      </c>
      <c r="S62" s="23">
        <f t="shared" si="114"/>
        <v>-0.01935</v>
      </c>
      <c r="T62" s="23">
        <f t="shared" si="114"/>
        <v>0.02023</v>
      </c>
      <c r="U62" s="23">
        <f t="shared" si="114"/>
        <v>0.00184</v>
      </c>
      <c r="V62" s="2"/>
      <c r="W62" s="2"/>
      <c r="X62" s="2"/>
      <c r="Y62" s="2"/>
      <c r="Z62" s="2"/>
      <c r="AA62" s="2"/>
      <c r="AB62" s="2"/>
      <c r="AC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6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6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6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6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6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6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6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6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6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6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6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6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6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6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6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6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6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6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6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6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6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6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6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6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6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6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6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6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6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6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6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6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6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6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6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6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6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6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6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6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6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6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6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6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6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6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6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6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6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6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6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6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6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6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6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6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6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6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6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6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6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6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6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6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6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6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6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6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6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6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6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6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6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6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6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6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6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6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6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6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6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6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6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6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6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6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6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6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6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6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6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6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6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6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6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6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6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6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6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6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6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6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6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6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6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6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6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6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6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6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6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6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6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6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6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6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6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6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6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6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6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6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6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6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6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6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6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6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6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6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6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6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6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6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6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6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6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6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6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6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6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6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6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6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6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6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6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6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6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6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6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6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6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6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6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6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6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6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6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6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6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6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6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6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6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6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6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6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6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6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6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6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6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6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6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6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6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6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6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6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6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6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6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6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6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6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6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6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6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6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6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6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6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6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6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6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6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6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6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6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6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6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6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6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6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6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6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6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6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6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6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6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6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6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6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6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6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6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6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6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6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6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6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6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6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6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6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6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6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6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6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6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6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6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6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6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6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6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6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6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6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6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6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6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6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6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6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6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6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6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6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6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6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6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6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6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6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6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6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6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6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6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6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6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6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6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6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6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6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6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6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6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6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6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6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6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6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6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6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6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6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6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6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6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6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6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6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6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6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6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6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6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6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6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6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6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6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6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6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6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6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6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6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6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6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6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6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6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6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6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6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6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6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6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6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6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6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6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6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6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6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6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6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6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6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6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6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6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6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6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6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6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6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6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6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6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6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6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6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6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6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6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6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6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6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6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6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6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6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6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6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6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6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6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6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6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6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6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6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6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6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6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6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6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6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6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6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6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6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6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6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6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6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6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6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6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6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6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6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6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6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6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6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6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6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6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6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6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6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6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6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6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6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6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6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6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6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6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6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6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6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6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6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6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6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6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6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6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6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6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6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6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6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6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6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6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6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6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6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6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6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6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6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6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6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6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6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6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6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6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6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6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6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6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6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6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6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6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6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6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6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6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6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6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6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6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6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6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6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6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6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6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6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6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6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6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6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6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6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6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6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6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6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6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6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6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6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6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6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6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6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6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6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6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6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6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6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6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6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6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6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6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6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6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6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6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6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6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6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6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6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6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6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6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6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6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6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6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6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6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6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6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6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6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6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6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6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6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6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6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6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6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6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6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6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6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6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6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6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6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6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6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6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6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6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6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6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6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6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6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6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6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6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6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6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6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6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6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6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6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6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6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6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6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6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6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6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6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6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6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6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6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6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6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6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6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6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6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6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6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6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6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6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6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6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6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6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6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6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6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6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6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6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6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6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6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6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6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6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6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6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6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6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6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6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6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6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6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6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6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6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6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6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6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6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6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6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6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6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6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6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6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6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6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6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6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6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6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6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6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6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6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6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6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6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6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6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6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6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6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6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6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6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6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6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6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6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6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6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6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6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6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6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6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6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6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6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6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6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6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6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6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6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6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6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6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6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6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6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6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6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6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6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6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6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6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6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6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6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6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6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6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6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6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6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6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6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6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6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6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6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6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6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6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6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6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6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6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6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6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6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6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6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6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6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6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6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6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6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6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6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6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6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6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6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6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6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6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6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6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6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6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6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6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6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6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6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6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6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6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6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6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6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6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6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6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6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6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6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6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6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6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6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6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6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6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6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6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6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6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6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6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6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6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6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6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2025-10-15T17:15:54Z</dcterms:created>
  <dc:creator>TOPO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B4963A30F92C4274B158B6126CECDD7E_11</vt:lpwstr>
  </property>
  <property fmtid="{D5CDD505-2E9C-101B-9397-08002B2CF9AE}" pid="3" name="KSOProductBuildVer">
    <vt:lpwstr>1046-12.2.0.22549</vt:lpwstr>
  </property>
</Properties>
</file>