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AAB4D188-ECAA-4833-B0C7-4842D02307B8}" xr6:coauthVersionLast="36" xr6:coauthVersionMax="47" xr10:uidLastSave="{00000000-0000-0000-0000-000000000000}"/>
  <bookViews>
    <workbookView xWindow="0" yWindow="0" windowWidth="28800" windowHeight="12105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G20" i="1"/>
  <c r="G19" i="1"/>
  <c r="G18" i="1"/>
  <c r="G17" i="1"/>
  <c r="E20" i="1"/>
  <c r="E19" i="1"/>
  <c r="E18" i="1"/>
  <c r="E17" i="1"/>
  <c r="I10" i="1"/>
  <c r="I9" i="1"/>
  <c r="I8" i="1"/>
  <c r="I7" i="1"/>
  <c r="G10" i="1"/>
  <c r="G9" i="1"/>
  <c r="G8" i="1"/>
  <c r="G7" i="1"/>
  <c r="E10" i="1"/>
  <c r="E9" i="1"/>
  <c r="E8" i="1"/>
  <c r="E7" i="1"/>
</calcChain>
</file>

<file path=xl/sharedStrings.xml><?xml version="1.0" encoding="utf-8"?>
<sst xmlns="http://schemas.openxmlformats.org/spreadsheetml/2006/main" count="95" uniqueCount="33">
  <si>
    <t>Qual o preço de venda de cada aparelho comercializado pela sua empresa em cada região em Janeiro?</t>
  </si>
  <si>
    <t>Regiões</t>
  </si>
  <si>
    <t>Sudeste / Sul</t>
  </si>
  <si>
    <t>Nordeste</t>
  </si>
  <si>
    <t>Norte / Centro Oeste</t>
  </si>
  <si>
    <t>Aparelhos</t>
  </si>
  <si>
    <t>Valor</t>
  </si>
  <si>
    <t>iPhone 15 PRO Max 1Tb</t>
  </si>
  <si>
    <t>Importado +</t>
  </si>
  <si>
    <t>Galaxy Z Fold 5</t>
  </si>
  <si>
    <t>Nacional +</t>
  </si>
  <si>
    <t>iPhone 12 Apple 64GB Branco Tela 6,1” 12MP iOS</t>
  </si>
  <si>
    <t>Importadp -</t>
  </si>
  <si>
    <t>Smartphone Samsung Galaxy J1</t>
  </si>
  <si>
    <t>Nacional -</t>
  </si>
  <si>
    <t>De quanto será a reposição de estoque de cada aparelho em cada região em fevereiro? (EM LOTES)</t>
  </si>
  <si>
    <t>Qtde</t>
  </si>
  <si>
    <t>Será necessário a contratação de mais equipes de logistíca? Se sim, Quantas?</t>
  </si>
  <si>
    <t>Equipes</t>
  </si>
  <si>
    <t>Será necessário a contratação de mais equipes comerciais? Se sim, Quantas?</t>
  </si>
  <si>
    <t>Será necessário a contratação de mais equipes de infraestrutura? Se sim, Quantas?</t>
  </si>
  <si>
    <t>Será necessário treinamento para as equipes? Se sim, quantas equipes serão treinadas?</t>
  </si>
  <si>
    <t>Logística</t>
  </si>
  <si>
    <t>Comercial</t>
  </si>
  <si>
    <t>Infraestrutura</t>
  </si>
  <si>
    <t>Quantas ERB's a mais serão instaladas?</t>
  </si>
  <si>
    <t>ERB's</t>
  </si>
  <si>
    <t>Quantos P.A's a mais serão instalados?</t>
  </si>
  <si>
    <t>PA's</t>
  </si>
  <si>
    <t>Anexar última versão da planilha de desenvolvimento.</t>
  </si>
  <si>
    <t>MS Atual:</t>
  </si>
  <si>
    <t>MS Novo:</t>
  </si>
  <si>
    <t>Inv Inic: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</si>
</sst>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Segoe UI Semibold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44" fontId="0" fillId="2" borderId="1" xfId="0" applyNumberFormat="1" applyFill="1" applyBorder="1"/>
    <xf numFmtId="44" fontId="0" fillId="2" borderId="1" xfId="1" applyFont="1" applyFill="1" applyBorder="1"/>
    <xf numFmtId="44" fontId="4" fillId="2" borderId="1" xfId="0" applyNumberFormat="1" applyFont="1" applyFill="1" applyBorder="1"/>
    <xf numFmtId="44" fontId="4" fillId="2" borderId="1" xfId="1" applyFont="1" applyFill="1" applyBorder="1"/>
    <xf numFmtId="2" fontId="3" fillId="2" borderId="1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/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9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6"/>
  <sheetViews>
    <sheetView tabSelected="1" workbookViewId="0">
      <selection activeCell="D66" sqref="D66"/>
    </sheetView>
  </sheetViews>
  <sheetFormatPr defaultRowHeight="15" x14ac:dyDescent="0.25"/>
  <cols>
    <col min="1" max="2" width="9.140625" style="2"/>
    <col min="3" max="3" width="22.28515625" customWidth="1"/>
    <col min="4" max="4" width="18" bestFit="1" customWidth="1"/>
    <col min="5" max="5" width="18.140625" customWidth="1"/>
    <col min="7" max="7" width="13.28515625" bestFit="1" customWidth="1"/>
    <col min="9" max="9" width="19.85546875" bestFit="1" customWidth="1"/>
  </cols>
  <sheetData>
    <row r="2" spans="1:9" ht="16.5" x14ac:dyDescent="0.3">
      <c r="A2" s="2">
        <v>1</v>
      </c>
      <c r="C2" s="1" t="s">
        <v>0</v>
      </c>
    </row>
    <row r="4" spans="1:9" x14ac:dyDescent="0.25">
      <c r="C4" t="s">
        <v>1</v>
      </c>
      <c r="E4" t="s">
        <v>2</v>
      </c>
      <c r="G4" t="s">
        <v>3</v>
      </c>
      <c r="I4" t="s">
        <v>4</v>
      </c>
    </row>
    <row r="6" spans="1:9" x14ac:dyDescent="0.25">
      <c r="B6" s="13" t="s">
        <v>5</v>
      </c>
      <c r="C6" s="13"/>
      <c r="E6" t="s">
        <v>6</v>
      </c>
      <c r="G6" t="s">
        <v>6</v>
      </c>
      <c r="I6" t="s">
        <v>6</v>
      </c>
    </row>
    <row r="7" spans="1:9" x14ac:dyDescent="0.25">
      <c r="B7" s="14" t="s">
        <v>7</v>
      </c>
      <c r="C7" s="14"/>
      <c r="D7" t="s">
        <v>8</v>
      </c>
      <c r="E7" s="4">
        <f>11846.67-170</f>
        <v>11676.67</v>
      </c>
      <c r="G7" s="4">
        <f>11846.67-170</f>
        <v>11676.67</v>
      </c>
      <c r="I7" s="6">
        <f>11846.67-170</f>
        <v>11676.67</v>
      </c>
    </row>
    <row r="8" spans="1:9" x14ac:dyDescent="0.25">
      <c r="B8" s="14" t="s">
        <v>9</v>
      </c>
      <c r="C8" s="14"/>
      <c r="D8" t="s">
        <v>10</v>
      </c>
      <c r="E8" s="4">
        <f>7459.33-281</f>
        <v>7178.33</v>
      </c>
      <c r="G8" s="4">
        <f>7459.33-281</f>
        <v>7178.33</v>
      </c>
      <c r="I8" s="6">
        <f>7459.33-281</f>
        <v>7178.33</v>
      </c>
    </row>
    <row r="9" spans="1:9" x14ac:dyDescent="0.25">
      <c r="B9" s="15" t="s">
        <v>11</v>
      </c>
      <c r="C9" s="15"/>
      <c r="D9" t="s">
        <v>12</v>
      </c>
      <c r="E9" s="4">
        <f>1517.5+282.49</f>
        <v>1799.99</v>
      </c>
      <c r="G9" s="4">
        <f>1517.5+282.49</f>
        <v>1799.99</v>
      </c>
      <c r="I9" s="6">
        <f>1517.5+282.49</f>
        <v>1799.99</v>
      </c>
    </row>
    <row r="10" spans="1:9" x14ac:dyDescent="0.25">
      <c r="B10" s="14" t="s">
        <v>13</v>
      </c>
      <c r="C10" s="14"/>
      <c r="D10" t="s">
        <v>14</v>
      </c>
      <c r="E10" s="5">
        <f>796.02+153.97</f>
        <v>949.99</v>
      </c>
      <c r="G10" s="5">
        <f>796.02+153.97</f>
        <v>949.99</v>
      </c>
      <c r="I10" s="7">
        <f>796.02+153.97</f>
        <v>949.99</v>
      </c>
    </row>
    <row r="12" spans="1:9" ht="16.5" x14ac:dyDescent="0.3">
      <c r="A12" s="2">
        <v>2</v>
      </c>
      <c r="C12" s="1" t="s">
        <v>15</v>
      </c>
    </row>
    <row r="14" spans="1:9" x14ac:dyDescent="0.25">
      <c r="C14" t="s">
        <v>1</v>
      </c>
      <c r="E14" t="s">
        <v>2</v>
      </c>
      <c r="G14" t="s">
        <v>3</v>
      </c>
      <c r="I14" t="s">
        <v>4</v>
      </c>
    </row>
    <row r="16" spans="1:9" x14ac:dyDescent="0.25">
      <c r="C16" t="s">
        <v>5</v>
      </c>
      <c r="E16" t="s">
        <v>16</v>
      </c>
      <c r="G16" t="s">
        <v>16</v>
      </c>
      <c r="I16" t="s">
        <v>16</v>
      </c>
    </row>
    <row r="17" spans="1:10" x14ac:dyDescent="0.25">
      <c r="B17" s="14" t="s">
        <v>7</v>
      </c>
      <c r="C17" s="14"/>
      <c r="D17" t="s">
        <v>8</v>
      </c>
      <c r="E17" s="10">
        <f>6030/5000</f>
        <v>1.206</v>
      </c>
      <c r="G17" s="8">
        <f>870/5000</f>
        <v>0.17399999999999999</v>
      </c>
      <c r="I17" s="9">
        <f>1613/5000</f>
        <v>0.3226</v>
      </c>
    </row>
    <row r="18" spans="1:10" x14ac:dyDescent="0.25">
      <c r="B18" s="14" t="s">
        <v>9</v>
      </c>
      <c r="C18" s="14"/>
      <c r="D18" t="s">
        <v>10</v>
      </c>
      <c r="E18" s="10">
        <f>5130/5000</f>
        <v>1.026</v>
      </c>
      <c r="G18" s="8">
        <f>730/5000</f>
        <v>0.14599999999999999</v>
      </c>
      <c r="I18" s="9">
        <f>1372/5000</f>
        <v>0.27439999999999998</v>
      </c>
    </row>
    <row r="19" spans="1:10" x14ac:dyDescent="0.25">
      <c r="B19" s="15" t="s">
        <v>11</v>
      </c>
      <c r="C19" s="15"/>
      <c r="D19" t="s">
        <v>12</v>
      </c>
      <c r="E19" s="11">
        <f>7930/5000</f>
        <v>1.5860000000000001</v>
      </c>
      <c r="G19" s="8">
        <f>1500/5000</f>
        <v>0.3</v>
      </c>
      <c r="I19" s="9">
        <f>3388/5000</f>
        <v>0.67759999999999998</v>
      </c>
    </row>
    <row r="20" spans="1:10" x14ac:dyDescent="0.25">
      <c r="B20" s="14" t="s">
        <v>13</v>
      </c>
      <c r="C20" s="14"/>
      <c r="D20" t="s">
        <v>14</v>
      </c>
      <c r="E20" s="10">
        <f>6730/5000</f>
        <v>1.3460000000000001</v>
      </c>
      <c r="G20" s="8">
        <f>3560/5000</f>
        <v>0.71199999999999997</v>
      </c>
      <c r="I20" s="9">
        <f>3348/5000</f>
        <v>0.66959999999999997</v>
      </c>
    </row>
    <row r="22" spans="1:10" ht="16.5" x14ac:dyDescent="0.3">
      <c r="A22" s="2">
        <v>3</v>
      </c>
      <c r="C22" s="1" t="s">
        <v>17</v>
      </c>
    </row>
    <row r="24" spans="1:10" x14ac:dyDescent="0.25">
      <c r="C24" t="s">
        <v>1</v>
      </c>
      <c r="E24" t="s">
        <v>2</v>
      </c>
      <c r="G24" t="s">
        <v>3</v>
      </c>
      <c r="I24" t="s">
        <v>4</v>
      </c>
    </row>
    <row r="26" spans="1:10" x14ac:dyDescent="0.25">
      <c r="C26" t="s">
        <v>18</v>
      </c>
      <c r="E26" t="s">
        <v>16</v>
      </c>
      <c r="F26" s="3">
        <v>4</v>
      </c>
      <c r="G26" t="s">
        <v>16</v>
      </c>
      <c r="H26" s="3">
        <v>1</v>
      </c>
      <c r="I26" t="s">
        <v>16</v>
      </c>
      <c r="J26" s="3">
        <v>1</v>
      </c>
    </row>
    <row r="28" spans="1:10" ht="16.5" x14ac:dyDescent="0.3">
      <c r="A28" s="2">
        <v>4</v>
      </c>
      <c r="C28" s="1" t="s">
        <v>19</v>
      </c>
    </row>
    <row r="30" spans="1:10" x14ac:dyDescent="0.25">
      <c r="C30" t="s">
        <v>1</v>
      </c>
      <c r="E30" t="s">
        <v>2</v>
      </c>
      <c r="G30" t="s">
        <v>3</v>
      </c>
      <c r="I30" t="s">
        <v>4</v>
      </c>
    </row>
    <row r="32" spans="1:10" x14ac:dyDescent="0.25">
      <c r="C32" t="s">
        <v>18</v>
      </c>
      <c r="E32" t="s">
        <v>16</v>
      </c>
      <c r="F32" s="3">
        <v>2</v>
      </c>
      <c r="G32" t="s">
        <v>16</v>
      </c>
      <c r="H32" s="3">
        <v>1</v>
      </c>
      <c r="I32" t="s">
        <v>16</v>
      </c>
      <c r="J32" s="3">
        <v>1</v>
      </c>
    </row>
    <row r="34" spans="1:10" ht="16.5" x14ac:dyDescent="0.3">
      <c r="A34" s="2">
        <v>5</v>
      </c>
      <c r="C34" s="1" t="s">
        <v>20</v>
      </c>
    </row>
    <row r="36" spans="1:10" x14ac:dyDescent="0.25">
      <c r="C36" t="s">
        <v>1</v>
      </c>
      <c r="E36" t="s">
        <v>2</v>
      </c>
      <c r="G36" t="s">
        <v>3</v>
      </c>
      <c r="I36" t="s">
        <v>4</v>
      </c>
    </row>
    <row r="38" spans="1:10" x14ac:dyDescent="0.25">
      <c r="C38" t="s">
        <v>18</v>
      </c>
      <c r="E38" t="s">
        <v>16</v>
      </c>
      <c r="F38" s="3">
        <v>5</v>
      </c>
      <c r="G38" t="s">
        <v>16</v>
      </c>
      <c r="H38" s="3">
        <v>2</v>
      </c>
      <c r="I38" t="s">
        <v>16</v>
      </c>
      <c r="J38" s="3">
        <v>4</v>
      </c>
    </row>
    <row r="40" spans="1:10" ht="16.5" x14ac:dyDescent="0.3">
      <c r="A40" s="2">
        <v>6</v>
      </c>
      <c r="C40" s="1" t="s">
        <v>21</v>
      </c>
    </row>
    <row r="42" spans="1:10" x14ac:dyDescent="0.25">
      <c r="C42" t="s">
        <v>1</v>
      </c>
      <c r="E42" t="s">
        <v>2</v>
      </c>
      <c r="G42" t="s">
        <v>3</v>
      </c>
      <c r="I42" t="s">
        <v>4</v>
      </c>
    </row>
    <row r="44" spans="1:10" x14ac:dyDescent="0.25">
      <c r="C44" t="s">
        <v>18</v>
      </c>
      <c r="E44" t="s">
        <v>16</v>
      </c>
      <c r="G44" t="s">
        <v>16</v>
      </c>
      <c r="I44" t="s">
        <v>16</v>
      </c>
    </row>
    <row r="46" spans="1:10" x14ac:dyDescent="0.25">
      <c r="C46" t="s">
        <v>22</v>
      </c>
      <c r="E46" s="3">
        <v>4</v>
      </c>
      <c r="G46" s="3">
        <v>1</v>
      </c>
      <c r="I46" s="3">
        <v>1</v>
      </c>
    </row>
    <row r="47" spans="1:10" x14ac:dyDescent="0.25">
      <c r="C47" t="s">
        <v>23</v>
      </c>
      <c r="E47" s="3">
        <v>2</v>
      </c>
      <c r="G47" s="3">
        <v>1</v>
      </c>
      <c r="I47" s="3">
        <v>1</v>
      </c>
    </row>
    <row r="48" spans="1:10" x14ac:dyDescent="0.25">
      <c r="C48" t="s">
        <v>24</v>
      </c>
      <c r="E48" s="3">
        <v>5</v>
      </c>
      <c r="G48" s="3">
        <v>2</v>
      </c>
      <c r="I48" s="3">
        <v>4</v>
      </c>
    </row>
    <row r="50" spans="1:10" ht="16.5" x14ac:dyDescent="0.3">
      <c r="A50" s="2">
        <v>7</v>
      </c>
      <c r="C50" s="1" t="s">
        <v>25</v>
      </c>
    </row>
    <row r="52" spans="1:10" x14ac:dyDescent="0.25">
      <c r="C52" t="s">
        <v>1</v>
      </c>
      <c r="E52" t="s">
        <v>2</v>
      </c>
      <c r="G52" t="s">
        <v>3</v>
      </c>
      <c r="I52" t="s">
        <v>4</v>
      </c>
    </row>
    <row r="54" spans="1:10" x14ac:dyDescent="0.25">
      <c r="C54" t="s">
        <v>26</v>
      </c>
      <c r="E54" t="s">
        <v>16</v>
      </c>
      <c r="F54" s="3">
        <v>25</v>
      </c>
      <c r="G54" t="s">
        <v>16</v>
      </c>
      <c r="H54" s="3">
        <v>10</v>
      </c>
      <c r="I54" t="s">
        <v>16</v>
      </c>
      <c r="J54" s="3">
        <v>19</v>
      </c>
    </row>
    <row r="56" spans="1:10" ht="16.5" x14ac:dyDescent="0.3">
      <c r="A56" s="2">
        <v>8</v>
      </c>
      <c r="C56" s="1" t="s">
        <v>27</v>
      </c>
    </row>
    <row r="58" spans="1:10" x14ac:dyDescent="0.25">
      <c r="C58" t="s">
        <v>1</v>
      </c>
      <c r="E58" t="s">
        <v>2</v>
      </c>
      <c r="G58" t="s">
        <v>3</v>
      </c>
      <c r="I58" t="s">
        <v>4</v>
      </c>
    </row>
    <row r="60" spans="1:10" x14ac:dyDescent="0.25">
      <c r="C60" t="s">
        <v>28</v>
      </c>
      <c r="E60" t="s">
        <v>16</v>
      </c>
      <c r="F60" s="3">
        <v>5</v>
      </c>
      <c r="G60" t="s">
        <v>16</v>
      </c>
      <c r="H60" s="3">
        <v>2</v>
      </c>
      <c r="I60" t="s">
        <v>16</v>
      </c>
      <c r="J60" s="3">
        <v>3</v>
      </c>
    </row>
    <row r="62" spans="1:10" ht="16.5" x14ac:dyDescent="0.3">
      <c r="A62" s="2">
        <v>10</v>
      </c>
      <c r="C62" s="1" t="s">
        <v>29</v>
      </c>
    </row>
    <row r="64" spans="1:10" x14ac:dyDescent="0.25">
      <c r="C64" s="12" t="s">
        <v>30</v>
      </c>
      <c r="D64" s="16">
        <v>0.13</v>
      </c>
    </row>
    <row r="65" spans="3:4" x14ac:dyDescent="0.25">
      <c r="C65" t="s">
        <v>31</v>
      </c>
      <c r="D65" s="16">
        <v>0.22</v>
      </c>
    </row>
    <row r="66" spans="3:4" x14ac:dyDescent="0.25">
      <c r="C66" t="s">
        <v>32</v>
      </c>
      <c r="D66" s="17">
        <v>709419361.63999999</v>
      </c>
    </row>
  </sheetData>
  <mergeCells count="9">
    <mergeCell ref="B6:C6"/>
    <mergeCell ref="B17:C17"/>
    <mergeCell ref="B18:C18"/>
    <mergeCell ref="B19:C19"/>
    <mergeCell ref="B20:C20"/>
    <mergeCell ref="B7:C7"/>
    <mergeCell ref="B8:C8"/>
    <mergeCell ref="B9:C9"/>
    <mergeCell ref="B10:C10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CB6509907E474BA1475E9DFDAD1244" ma:contentTypeVersion="4" ma:contentTypeDescription="Crie um novo documento." ma:contentTypeScope="" ma:versionID="534e6c2f469fdf6d35b12543040ba876">
  <xsd:schema xmlns:xsd="http://www.w3.org/2001/XMLSchema" xmlns:xs="http://www.w3.org/2001/XMLSchema" xmlns:p="http://schemas.microsoft.com/office/2006/metadata/properties" xmlns:ns2="09ac3e00-b903-4e7b-9165-15a9e780f430" targetNamespace="http://schemas.microsoft.com/office/2006/metadata/properties" ma:root="true" ma:fieldsID="face6f1f568edae1a55c56a70adb4864" ns2:_="">
    <xsd:import namespace="09ac3e00-b903-4e7b-9165-15a9e780f4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c3e00-b903-4e7b-9165-15a9e780f4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B5E2E4-B162-4338-9E40-CFE8EE02AF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ac3e00-b903-4e7b-9165-15a9e780f4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FF0516-587E-4F19-B0F7-2E15D360BD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2A56AC-822F-4960-98A4-31FE6C8C88A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Fatec SJC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</dc:creator>
  <cp:keywords/>
  <dc:description/>
  <cp:lastModifiedBy>Fatec</cp:lastModifiedBy>
  <cp:revision/>
  <dcterms:created xsi:type="dcterms:W3CDTF">2022-04-26T23:59:08Z</dcterms:created>
  <dcterms:modified xsi:type="dcterms:W3CDTF">2025-03-17T23:09:00Z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cde82e15-0a2f-45f0-ab5b-0cac84490028</vt:lpwstr>
  </property>
  <property fmtid="{D5CDD505-2E9C-101B-9397-08002B2CF9AE}" pid="3" name="ContentTypeId">
    <vt:lpwstr>0x01010055CB6509907E474BA1475E9DFDAD1244</vt:lpwstr>
  </property>
</Properties>
</file>