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bbf3daff3b5ba9/UA/Módulos Finanças Empresariais/2023-2024/Slides/"/>
    </mc:Choice>
  </mc:AlternateContent>
  <xr:revisionPtr revIDLastSave="18" documentId="8_{59218DAA-5148-4E5F-8E67-6D2C9A39905B}" xr6:coauthVersionLast="47" xr6:coauthVersionMax="47" xr10:uidLastSave="{0164B208-70F0-4FC9-9EE6-3CEA1547D8AC}"/>
  <bookViews>
    <workbookView xWindow="-108" yWindow="-108" windowWidth="23256" windowHeight="12456" xr2:uid="{7FFF6658-EAA6-4571-902D-76660B9B8B9D}"/>
  </bookViews>
  <sheets>
    <sheet name="WACC(FCF) - 1 ano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3" l="1"/>
  <c r="C26" i="3"/>
  <c r="C16" i="3"/>
  <c r="C18" i="3" s="1"/>
  <c r="C20" i="3" s="1"/>
  <c r="C38" i="3" s="1"/>
  <c r="C34" i="3"/>
  <c r="C33" i="3"/>
  <c r="C30" i="3"/>
  <c r="C29" i="3"/>
  <c r="C28" i="3"/>
  <c r="D40" i="3"/>
  <c r="D33" i="3"/>
  <c r="D32" i="3"/>
  <c r="D34" i="3"/>
  <c r="D30" i="3"/>
  <c r="D28" i="3"/>
  <c r="D27" i="3"/>
  <c r="D29" i="3"/>
  <c r="D18" i="3"/>
  <c r="D16" i="3"/>
  <c r="D21" i="3"/>
  <c r="D20" i="3"/>
  <c r="C32" i="3" l="1"/>
  <c r="C21" i="3"/>
  <c r="C37" i="3" s="1"/>
  <c r="C40" i="3" l="1"/>
</calcChain>
</file>

<file path=xl/sharedStrings.xml><?xml version="1.0" encoding="utf-8"?>
<sst xmlns="http://schemas.openxmlformats.org/spreadsheetml/2006/main" count="33" uniqueCount="33">
  <si>
    <t>Dados</t>
  </si>
  <si>
    <t>Dados previsionais do investimento</t>
  </si>
  <si>
    <t>Descrição</t>
  </si>
  <si>
    <t>1. Investimento em ativo fixo</t>
  </si>
  <si>
    <t>2. Investimento em ativo corrente (NFM)</t>
  </si>
  <si>
    <t>3. Investimento acumulado (1+2)</t>
  </si>
  <si>
    <t>4. Capitais alheios</t>
  </si>
  <si>
    <t>5. Capitais próprios (3-4)</t>
  </si>
  <si>
    <t>6. Percentagem de capitais alheios</t>
  </si>
  <si>
    <t>7. Percentagem de capitais próprios</t>
  </si>
  <si>
    <t>Taxa de juro sem risco (Rf)</t>
  </si>
  <si>
    <t>Prémio de risco de mercado (Rm - Rf)</t>
  </si>
  <si>
    <t>Beta de referência</t>
  </si>
  <si>
    <t>3. Ponderadores médios:</t>
  </si>
  <si>
    <t>Capital próprio</t>
  </si>
  <si>
    <t>Capital alheio</t>
  </si>
  <si>
    <t>4. Custo médio ponderado de capital</t>
  </si>
  <si>
    <t>. Custo do capital alheio 
(igual à taxa de juro do financiamento contratualizado)</t>
  </si>
  <si>
    <t>. Beta de empresas similares cotadas em bolsas estrangeiras</t>
  </si>
  <si>
    <t>. Prémio de risco histórico do mercado de capitais português</t>
  </si>
  <si>
    <t>. Risco de investimento</t>
  </si>
  <si>
    <t>Médio</t>
  </si>
  <si>
    <t>. Ponderadores do peso médio na estrutura de capitais</t>
  </si>
  <si>
    <t>. Taxa de juro de obrigações de tesouro a 6 anos 
(estimativa da taxa de juro de uma aplicação sem risco)</t>
  </si>
  <si>
    <r>
      <t>»»» k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 r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+ prémio de risco; prémio de risco = (r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-r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)xbeta</t>
    </r>
  </si>
  <si>
    <t>. Taxa de imposto</t>
  </si>
  <si>
    <t>1. Taxa de rentabilidade exigida pelos acionistas (Ks)</t>
  </si>
  <si>
    <t>2. Custo do capital alheio (Kd)</t>
  </si>
  <si>
    <t>Taxa de juro contratualizada</t>
  </si>
  <si>
    <t>Taxa de imposto</t>
  </si>
  <si>
    <t>Ano 1</t>
  </si>
  <si>
    <t>Cálculo do custo médio ponderado de capital (WACC), numa ótica do FCF:</t>
  </si>
  <si>
    <t>Capítulo 2.4 - Financiamento do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</si>
</sst>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i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EB4B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3" fillId="0" borderId="0" xfId="0" applyFont="1"/>
    <xf numFmtId="164" fontId="3" fillId="0" borderId="0" xfId="1" applyNumberFormat="1" applyFont="1"/>
    <xf numFmtId="3" fontId="3" fillId="0" borderId="0" xfId="0" applyNumberFormat="1" applyFont="1"/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/>
    <xf numFmtId="0" fontId="5" fillId="3" borderId="0" xfId="0" applyFont="1" applyFill="1"/>
    <xf numFmtId="0" fontId="6" fillId="3" borderId="0" xfId="0" applyFont="1" applyFill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 applyAlignment="1">
      <alignment horizontal="left" indent="2"/>
    </xf>
    <xf numFmtId="9" fontId="3" fillId="0" borderId="0" xfId="0" applyNumberFormat="1" applyFont="1"/>
    <xf numFmtId="0" fontId="8" fillId="0" borderId="0" xfId="0" applyFont="1"/>
    <xf numFmtId="164" fontId="9" fillId="0" borderId="0" xfId="1" applyNumberFormat="1" applyFont="1"/>
    <xf numFmtId="164" fontId="9" fillId="0" borderId="0" xfId="0" applyNumberFormat="1" applyFont="1"/>
    <xf numFmtId="0" fontId="2" fillId="2" borderId="0" xfId="0" applyFont="1" applyFill="1" applyAlignment="1">
      <alignment horizontal="right" vertical="center"/>
    </xf>
    <xf numFmtId="164" fontId="10" fillId="0" borderId="0" xfId="0" applyNumberFormat="1" applyFont="1"/>
    <xf numFmtId="0" fontId="11" fillId="0" borderId="0" xfId="0" applyFont="1"/>
  </cellXfs>
  <cellStyles count="2">
    <cellStyle name="Normal" xfId="0" builtinId="0"/>
    <cellStyle name="Percentagem" xfId="1" builtinId="5"/>
  </cellStyles>
  <dxfs count="0"/>
  <tableStyles count="1" defaultTableStyle="TableStyleMedium2" defaultPivotStyle="PivotStyleLight16">
    <tableStyle name="Invisible" pivot="0" table="0" count="0" xr9:uid="{4695135F-8012-44D1-BC97-44F2F523170B}"/>
  </tableStyles>
  <colors>
    <mruColors>
      <color rgb="FF0EB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38</xdr:row>
      <xdr:rowOff>129540</xdr:rowOff>
    </xdr:from>
    <xdr:to>
      <xdr:col>10</xdr:col>
      <xdr:colOff>593390</xdr:colOff>
      <xdr:row>40</xdr:row>
      <xdr:rowOff>52849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4080" y="8183880"/>
          <a:ext cx="3565190" cy="2890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FC907-9139-4139-BC3A-9FDE345AF733}">
  <sheetPr>
    <tabColor rgb="FF00B050"/>
  </sheetPr>
  <dimension ref="B1:F40"/>
  <sheetViews>
    <sheetView showGridLines="0" tabSelected="1" workbookViewId="0">
      <selection activeCell="F13" sqref="F13"/>
    </sheetView>
  </sheetViews>
  <sheetFormatPr defaultRowHeight="14.4" x14ac:dyDescent="0.3"/>
  <cols>
    <col min="2" max="2" width="50" customWidth="1"/>
    <col min="3" max="3" width="9.33203125" customWidth="1"/>
  </cols>
  <sheetData>
    <row r="1" spans="2:4" ht="21" x14ac:dyDescent="0.4">
      <c r="B1" s="9" t="s">
        <v>32</v>
      </c>
      <c r="C1" s="10"/>
    </row>
    <row r="3" spans="2:4" ht="18" x14ac:dyDescent="0.35">
      <c r="B3" s="8" t="s">
        <v>0</v>
      </c>
    </row>
    <row r="4" spans="2:4" x14ac:dyDescent="0.3">
      <c r="B4" t="s">
        <v>20</v>
      </c>
      <c r="C4" s="12" t="s">
        <v>21</v>
      </c>
    </row>
    <row r="5" spans="2:4" x14ac:dyDescent="0.3">
      <c r="B5" t="s">
        <v>18</v>
      </c>
      <c r="C5" s="12">
        <v>1.1499999999999999</v>
      </c>
    </row>
    <row r="6" spans="2:4" x14ac:dyDescent="0.3">
      <c r="B6" t="s">
        <v>19</v>
      </c>
      <c r="C6" s="13">
        <v>0.06</v>
      </c>
    </row>
    <row r="7" spans="2:4" ht="28.8" x14ac:dyDescent="0.3">
      <c r="B7" s="1" t="s">
        <v>23</v>
      </c>
      <c r="C7" s="13">
        <v>0.03</v>
      </c>
    </row>
    <row r="8" spans="2:4" ht="32.25" customHeight="1" x14ac:dyDescent="0.3">
      <c r="B8" s="1" t="s">
        <v>17</v>
      </c>
      <c r="C8" s="13">
        <v>0.05</v>
      </c>
    </row>
    <row r="9" spans="2:4" hidden="1" x14ac:dyDescent="0.3">
      <c r="B9" t="s">
        <v>22</v>
      </c>
      <c r="C9" s="11" t="s">
        <v>1</v>
      </c>
    </row>
    <row r="10" spans="2:4" x14ac:dyDescent="0.3">
      <c r="B10" t="s">
        <v>25</v>
      </c>
      <c r="C10" s="13">
        <v>0.25</v>
      </c>
    </row>
    <row r="11" spans="2:4" x14ac:dyDescent="0.3">
      <c r="C11" s="12"/>
    </row>
    <row r="12" spans="2:4" x14ac:dyDescent="0.3">
      <c r="C12" s="12"/>
    </row>
    <row r="13" spans="2:4" s="7" customFormat="1" ht="25.2" customHeight="1" x14ac:dyDescent="0.3">
      <c r="B13" s="6" t="s">
        <v>2</v>
      </c>
      <c r="C13" s="19" t="s">
        <v>30</v>
      </c>
    </row>
    <row r="14" spans="2:4" ht="21" customHeight="1" x14ac:dyDescent="0.3">
      <c r="B14" t="s">
        <v>3</v>
      </c>
      <c r="C14" s="2">
        <v>5000</v>
      </c>
    </row>
    <row r="15" spans="2:4" ht="21" customHeight="1" x14ac:dyDescent="0.3">
      <c r="B15" t="s">
        <v>4</v>
      </c>
      <c r="C15" s="2">
        <v>2000</v>
      </c>
    </row>
    <row r="16" spans="2:4" ht="21" customHeight="1" x14ac:dyDescent="0.3">
      <c r="B16" s="3" t="s">
        <v>5</v>
      </c>
      <c r="C16" s="5">
        <f>+C14+C15</f>
        <v>7000</v>
      </c>
      <c r="D16" s="21" t="str">
        <f ca="1">_xlfn.FORMULATEXT(C16)</f>
        <v>=+C14+C15</v>
      </c>
    </row>
    <row r="17" spans="2:6" ht="21" customHeight="1" x14ac:dyDescent="0.3">
      <c r="B17" t="s">
        <v>6</v>
      </c>
      <c r="C17" s="2">
        <v>5000</v>
      </c>
    </row>
    <row r="18" spans="2:6" ht="21" customHeight="1" x14ac:dyDescent="0.3">
      <c r="B18" s="3" t="s">
        <v>7</v>
      </c>
      <c r="C18" s="5">
        <f>+C16-C17</f>
        <v>2000</v>
      </c>
      <c r="D18" s="21" t="str">
        <f ca="1">_xlfn.FORMULATEXT(C18)</f>
        <v>=+C16-C17</v>
      </c>
    </row>
    <row r="19" spans="2:6" x14ac:dyDescent="0.3">
      <c r="C19" s="2"/>
    </row>
    <row r="20" spans="2:6" x14ac:dyDescent="0.3">
      <c r="B20" s="3" t="s">
        <v>8</v>
      </c>
      <c r="C20" s="4">
        <f>+C17/(C17+C18)</f>
        <v>0.7142857142857143</v>
      </c>
      <c r="D20" s="21" t="str">
        <f ca="1">_xlfn.FORMULATEXT(C20)</f>
        <v>=+C17/(C17+C18)</v>
      </c>
    </row>
    <row r="21" spans="2:6" x14ac:dyDescent="0.3">
      <c r="B21" s="3" t="s">
        <v>9</v>
      </c>
      <c r="C21" s="4">
        <f>1-C20</f>
        <v>0.2857142857142857</v>
      </c>
      <c r="D21" s="21" t="str">
        <f ca="1">_xlfn.FORMULATEXT(C21)</f>
        <v>=1-C20</v>
      </c>
    </row>
    <row r="24" spans="2:6" ht="18" x14ac:dyDescent="0.35">
      <c r="B24" s="8" t="s">
        <v>31</v>
      </c>
    </row>
    <row r="26" spans="2:6" ht="25.2" customHeight="1" x14ac:dyDescent="0.3">
      <c r="B26" s="6"/>
      <c r="C26" s="6" t="str">
        <f>+C13</f>
        <v>Ano 1</v>
      </c>
    </row>
    <row r="27" spans="2:6" ht="15.6" x14ac:dyDescent="0.35">
      <c r="B27" s="3" t="s">
        <v>26</v>
      </c>
      <c r="C27" s="17">
        <f>+C28+C29*C30</f>
        <v>9.8999999999999991E-2</v>
      </c>
      <c r="D27" s="21" t="str">
        <f t="shared" ref="D27:D34" ca="1" si="0">_xlfn.FORMULATEXT(C27)</f>
        <v>=+C28+C29*C30</v>
      </c>
      <c r="F27" t="s">
        <v>24</v>
      </c>
    </row>
    <row r="28" spans="2:6" x14ac:dyDescent="0.3">
      <c r="B28" s="14" t="s">
        <v>10</v>
      </c>
      <c r="C28" s="15">
        <f>+C7</f>
        <v>0.03</v>
      </c>
      <c r="D28" s="21" t="str">
        <f t="shared" ca="1" si="0"/>
        <v>=+C7</v>
      </c>
    </row>
    <row r="29" spans="2:6" x14ac:dyDescent="0.3">
      <c r="B29" s="14" t="s">
        <v>11</v>
      </c>
      <c r="C29" s="15">
        <f>+C6</f>
        <v>0.06</v>
      </c>
      <c r="D29" s="21" t="str">
        <f t="shared" ca="1" si="0"/>
        <v>=+C6</v>
      </c>
    </row>
    <row r="30" spans="2:6" x14ac:dyDescent="0.3">
      <c r="B30" s="14" t="s">
        <v>12</v>
      </c>
      <c r="C30" s="3">
        <f>+C5</f>
        <v>1.1499999999999999</v>
      </c>
      <c r="D30" s="21" t="str">
        <f t="shared" ca="1" si="0"/>
        <v>=+C5</v>
      </c>
    </row>
    <row r="31" spans="2:6" x14ac:dyDescent="0.3">
      <c r="B31" s="3"/>
      <c r="C31" s="3"/>
    </row>
    <row r="32" spans="2:6" x14ac:dyDescent="0.3">
      <c r="B32" s="3" t="s">
        <v>27</v>
      </c>
      <c r="C32" s="17">
        <f>+C33*(1-C34)</f>
        <v>3.7500000000000006E-2</v>
      </c>
      <c r="D32" s="21" t="str">
        <f t="shared" ca="1" si="0"/>
        <v>=+C33*(1-C34)</v>
      </c>
    </row>
    <row r="33" spans="2:4" x14ac:dyDescent="0.3">
      <c r="B33" s="14" t="s">
        <v>28</v>
      </c>
      <c r="C33" s="15">
        <f>+C8</f>
        <v>0.05</v>
      </c>
      <c r="D33" s="21" t="str">
        <f t="shared" ca="1" si="0"/>
        <v>=+C8</v>
      </c>
    </row>
    <row r="34" spans="2:4" x14ac:dyDescent="0.3">
      <c r="B34" s="14" t="s">
        <v>29</v>
      </c>
      <c r="C34" s="15">
        <f>+C10</f>
        <v>0.25</v>
      </c>
      <c r="D34" s="21" t="str">
        <f t="shared" ca="1" si="0"/>
        <v>=+C10</v>
      </c>
    </row>
    <row r="35" spans="2:4" x14ac:dyDescent="0.3">
      <c r="B35" s="3"/>
      <c r="C35" s="3"/>
    </row>
    <row r="36" spans="2:4" x14ac:dyDescent="0.3">
      <c r="B36" s="3" t="s">
        <v>13</v>
      </c>
      <c r="C36" s="3"/>
    </row>
    <row r="37" spans="2:4" x14ac:dyDescent="0.3">
      <c r="B37" s="14" t="s">
        <v>14</v>
      </c>
      <c r="C37" s="20">
        <f>+C21</f>
        <v>0.2857142857142857</v>
      </c>
    </row>
    <row r="38" spans="2:4" x14ac:dyDescent="0.3">
      <c r="B38" s="14" t="s">
        <v>15</v>
      </c>
      <c r="C38" s="20">
        <f>+C20</f>
        <v>0.7142857142857143</v>
      </c>
    </row>
    <row r="39" spans="2:4" x14ac:dyDescent="0.3">
      <c r="B39" s="3"/>
      <c r="C39" s="3"/>
    </row>
    <row r="40" spans="2:4" x14ac:dyDescent="0.3">
      <c r="B40" s="16" t="s">
        <v>16</v>
      </c>
      <c r="C40" s="18">
        <f>+C38*C32+C37*C27</f>
        <v>5.5071428571428577E-2</v>
      </c>
      <c r="D40" s="21" t="str">
        <f t="shared" ref="D40" ca="1" si="1">_xlfn.FORMULATEXT(C40)</f>
        <v>=+C38*C32+C37*C27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WACC(FCF) - 1 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Bastiao</dc:creator>
  <cp:lastModifiedBy>Rita Bastiao</cp:lastModifiedBy>
  <dcterms:created xsi:type="dcterms:W3CDTF">2021-10-30T16:05:44Z</dcterms:created>
  <dcterms:modified xsi:type="dcterms:W3CDTF">2023-10-07T13:46:21Z</dcterms:modified>
</cp:coreProperties>
</file>