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OneDrive\Documentos\git\data-science\linear-regression\"/>
    </mc:Choice>
  </mc:AlternateContent>
  <xr:revisionPtr revIDLastSave="0" documentId="13_ncr:1_{D2DF83AF-6E17-4774-98CA-C4A99176DDAB}" xr6:coauthVersionLast="47" xr6:coauthVersionMax="47" xr10:uidLastSave="{00000000-0000-0000-0000-000000000000}"/>
  <bookViews>
    <workbookView xWindow="-120" yWindow="-120" windowWidth="29040" windowHeight="15720" xr2:uid="{52754B87-B5BE-4B0C-99A7-9B72E1243927}"/>
  </bookViews>
  <sheets>
    <sheet name="ESTUDO" sheetId="1" r:id="rId1"/>
    <sheet name="VISUALIZA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M5" i="1"/>
  <c r="M6" i="1"/>
  <c r="M7" i="1"/>
  <c r="M8" i="1"/>
  <c r="M4" i="1"/>
  <c r="E4" i="1"/>
  <c r="G7" i="1" s="1"/>
  <c r="J7" i="1" s="1"/>
  <c r="F4" i="1"/>
  <c r="H5" i="1" s="1"/>
  <c r="G4" i="1" l="1"/>
  <c r="J4" i="1" s="1"/>
  <c r="G6" i="1"/>
  <c r="G5" i="1"/>
  <c r="H4" i="1"/>
  <c r="G8" i="1"/>
  <c r="H8" i="1"/>
  <c r="H7" i="1"/>
  <c r="I7" i="1" s="1"/>
  <c r="H6" i="1"/>
  <c r="J5" i="1" l="1"/>
  <c r="I5" i="1"/>
  <c r="J8" i="1"/>
  <c r="I8" i="1"/>
  <c r="J6" i="1"/>
  <c r="I6" i="1"/>
  <c r="J11" i="1"/>
  <c r="I4" i="1"/>
  <c r="I11" i="1" s="1"/>
  <c r="K4" i="1" s="1"/>
  <c r="L4" i="1" s="1"/>
</calcChain>
</file>

<file path=xl/sharedStrings.xml><?xml version="1.0" encoding="utf-8"?>
<sst xmlns="http://schemas.openxmlformats.org/spreadsheetml/2006/main" count="50" uniqueCount="50">
  <si>
    <t xml:space="preserve">semana </t>
  </si>
  <si>
    <t>dia da semana</t>
  </si>
  <si>
    <t>conceito</t>
  </si>
  <si>
    <t>coluna</t>
  </si>
  <si>
    <t>horas_jogadas</t>
  </si>
  <si>
    <t>pontos de liga conquistados</t>
  </si>
  <si>
    <t>A média de horas jogadas nas 5 semanas</t>
  </si>
  <si>
    <t>A média de PDLs ganhos nas 5 semanas</t>
  </si>
  <si>
    <t>semana  1</t>
  </si>
  <si>
    <t>semana  2</t>
  </si>
  <si>
    <t>semana  3</t>
  </si>
  <si>
    <t>semana  4</t>
  </si>
  <si>
    <t>semana  5</t>
  </si>
  <si>
    <r>
      <t xml:space="preserve">Diferença entre o valor de horas daquela semana e a média geral de horas. </t>
    </r>
    <r>
      <rPr>
        <b/>
        <sz val="11"/>
        <color theme="1"/>
        <rFont val="Aptos Narrow"/>
        <family val="2"/>
        <scheme val="minor"/>
      </rPr>
      <t>Se positivo</t>
    </r>
    <r>
      <rPr>
        <sz val="11"/>
        <color theme="1"/>
        <rFont val="Aptos Narrow"/>
        <family val="2"/>
        <scheme val="minor"/>
      </rPr>
      <t xml:space="preserve">: Joguei mais que o comum. </t>
    </r>
    <r>
      <rPr>
        <b/>
        <sz val="11"/>
        <color theme="1"/>
        <rFont val="Aptos Narrow"/>
        <family val="2"/>
        <scheme val="minor"/>
      </rPr>
      <t>Se negativo</t>
    </r>
    <r>
      <rPr>
        <sz val="11"/>
        <color theme="1"/>
        <rFont val="Aptos Narrow"/>
        <family val="2"/>
        <scheme val="minor"/>
      </rPr>
      <t>: Joguei menos que o comum</t>
    </r>
  </si>
  <si>
    <r>
      <t xml:space="preserve">Diferença entre o valor de PDL daquela semana e a média de PDL. </t>
    </r>
    <r>
      <rPr>
        <b/>
        <sz val="11"/>
        <color theme="1"/>
        <rFont val="Aptos Narrow"/>
        <family val="2"/>
        <scheme val="minor"/>
      </rPr>
      <t>Se for positivo</t>
    </r>
    <r>
      <rPr>
        <sz val="11"/>
        <color theme="1"/>
        <rFont val="Aptos Narrow"/>
        <family val="2"/>
        <scheme val="minor"/>
      </rPr>
      <t>, o PDL foi maior que a média.</t>
    </r>
    <r>
      <rPr>
        <b/>
        <sz val="11"/>
        <color theme="1"/>
        <rFont val="Aptos Narrow"/>
        <family val="2"/>
        <scheme val="minor"/>
      </rPr>
      <t>Se for negativo</t>
    </r>
    <r>
      <rPr>
        <sz val="11"/>
        <color theme="1"/>
        <rFont val="Aptos Narrow"/>
        <family val="2"/>
        <scheme val="minor"/>
      </rPr>
      <t>, menor.</t>
    </r>
  </si>
  <si>
    <r>
      <t xml:space="preserve">Mostra se x e y variam na mesma direção. “Esse ponto seguiu a tendência? Ou nadou contra ela?”. </t>
    </r>
    <r>
      <rPr>
        <b/>
        <sz val="11"/>
        <color theme="1"/>
        <rFont val="Aptos Narrow"/>
        <family val="2"/>
        <scheme val="minor"/>
      </rPr>
      <t>Se os dois desvios forem positivos ou negativos</t>
    </r>
    <r>
      <rPr>
        <sz val="11"/>
        <color theme="1"/>
        <rFont val="Aptos Narrow"/>
        <family val="2"/>
        <scheme val="minor"/>
      </rPr>
      <t xml:space="preserve"> ao mesmo tempo → o resultado é </t>
    </r>
    <r>
      <rPr>
        <b/>
        <sz val="11"/>
        <color theme="1"/>
        <rFont val="Aptos Narrow"/>
        <family val="2"/>
        <scheme val="minor"/>
      </rPr>
      <t>positivo</t>
    </r>
    <r>
      <rPr>
        <sz val="11"/>
        <color theme="1"/>
        <rFont val="Aptos Narrow"/>
        <family val="2"/>
        <scheme val="minor"/>
      </rPr>
      <t xml:space="preserve"> → </t>
    </r>
    <r>
      <rPr>
        <b/>
        <sz val="11"/>
        <color theme="1"/>
        <rFont val="Aptos Narrow"/>
        <family val="2"/>
        <scheme val="minor"/>
      </rPr>
      <t>reforça a relação</t>
    </r>
    <r>
      <rPr>
        <sz val="11"/>
        <color theme="1"/>
        <rFont val="Aptos Narrow"/>
        <family val="2"/>
        <scheme val="minor"/>
      </rPr>
      <t xml:space="preserve"> entre x e y. </t>
    </r>
    <r>
      <rPr>
        <b/>
        <sz val="11"/>
        <color theme="1"/>
        <rFont val="Aptos Narrow"/>
        <family val="2"/>
        <scheme val="minor"/>
      </rPr>
      <t>Se um for positivo e o outro negativo</t>
    </r>
    <r>
      <rPr>
        <sz val="11"/>
        <color theme="1"/>
        <rFont val="Aptos Narrow"/>
        <family val="2"/>
        <scheme val="minor"/>
      </rPr>
      <t xml:space="preserve"> → resultado </t>
    </r>
    <r>
      <rPr>
        <b/>
        <sz val="11"/>
        <color theme="1"/>
        <rFont val="Aptos Narrow"/>
        <family val="2"/>
        <scheme val="minor"/>
      </rPr>
      <t>negativo</t>
    </r>
    <r>
      <rPr>
        <sz val="11"/>
        <color theme="1"/>
        <rFont val="Aptos Narrow"/>
        <family val="2"/>
        <scheme val="minor"/>
      </rPr>
      <t xml:space="preserve"> → </t>
    </r>
    <r>
      <rPr>
        <b/>
        <sz val="11"/>
        <color theme="1"/>
        <rFont val="Aptos Narrow"/>
        <family val="2"/>
        <scheme val="minor"/>
      </rPr>
      <t>quebra a tendência</t>
    </r>
    <r>
      <rPr>
        <sz val="11"/>
        <color theme="1"/>
        <rFont val="Aptos Narrow"/>
        <family val="2"/>
        <scheme val="minor"/>
      </rPr>
      <t>.</t>
    </r>
  </si>
  <si>
    <t>observações</t>
  </si>
  <si>
    <t>Isso é o desvio da variável resposta (y).</t>
  </si>
  <si>
    <t>Isso é o desvio da variável explicativa (x).</t>
  </si>
  <si>
    <r>
      <t xml:space="preserve">Mede </t>
    </r>
    <r>
      <rPr>
        <b/>
        <sz val="11"/>
        <color theme="1"/>
        <rFont val="Aptos Narrow"/>
        <family val="2"/>
        <scheme val="minor"/>
      </rPr>
      <t>quanto x varia</t>
    </r>
    <r>
      <rPr>
        <sz val="11"/>
        <color theme="1"/>
        <rFont val="Aptos Narrow"/>
        <family val="2"/>
        <scheme val="minor"/>
      </rPr>
      <t xml:space="preserve"> em relação à média. Como a gente vai usar isso no denominador de b, estamos dizendo:
“Quanto os x's se espalham?” Se x variar pouco, o denominador é pequeno. Se x variar muito, a inclinação do modelo precisa ser mais estável.</t>
    </r>
  </si>
  <si>
    <r>
      <t xml:space="preserve">Isso mede a </t>
    </r>
    <r>
      <rPr>
        <b/>
        <sz val="11"/>
        <color theme="1"/>
        <rFont val="Aptos Narrow"/>
        <family val="2"/>
        <scheme val="minor"/>
      </rPr>
      <t>variabilidade de x</t>
    </r>
    <r>
      <rPr>
        <sz val="11"/>
        <color theme="1"/>
        <rFont val="Aptos Narrow"/>
        <family val="2"/>
        <scheme val="minor"/>
      </rPr>
      <t xml:space="preserve"> — a base da fórmula da inclinação.</t>
    </r>
  </si>
  <si>
    <r>
      <t xml:space="preserve">É o </t>
    </r>
    <r>
      <rPr>
        <b/>
        <sz val="11"/>
        <color theme="1"/>
        <rFont val="Aptos Narrow"/>
        <family val="2"/>
        <scheme val="minor"/>
      </rPr>
      <t>quanto o y (PDL)</t>
    </r>
    <r>
      <rPr>
        <sz val="11"/>
        <color theme="1"/>
        <rFont val="Aptos Narrow"/>
        <family val="2"/>
        <scheme val="minor"/>
      </rPr>
      <t xml:space="preserve"> muda </t>
    </r>
    <r>
      <rPr>
        <b/>
        <sz val="11"/>
        <color theme="1"/>
        <rFont val="Aptos Narrow"/>
        <family val="2"/>
        <scheme val="minor"/>
      </rPr>
      <t>quando x (horas)</t>
    </r>
    <r>
      <rPr>
        <sz val="11"/>
        <color theme="1"/>
        <rFont val="Aptos Narrow"/>
        <family val="2"/>
        <scheme val="minor"/>
      </rPr>
      <t xml:space="preserve"> aumenta em uma unidade.Se </t>
    </r>
    <r>
      <rPr>
        <b/>
        <i/>
        <sz val="11"/>
        <color theme="1"/>
        <rFont val="Aptos Narrow"/>
        <family val="2"/>
        <scheme val="minor"/>
      </rPr>
      <t>b = 5</t>
    </r>
    <r>
      <rPr>
        <sz val="11"/>
        <color theme="1"/>
        <rFont val="Aptos Narrow"/>
        <family val="2"/>
        <scheme val="minor"/>
      </rPr>
      <t>: cada hora a mais de treino = 5 PDL a mais</t>
    </r>
  </si>
  <si>
    <t>soma_produto_desvios</t>
  </si>
  <si>
    <t>soma_quadrado_desvios</t>
  </si>
  <si>
    <t>media_horas (x)</t>
  </si>
  <si>
    <t>media_pdl (y)</t>
  </si>
  <si>
    <t>desvio_x (x - x̄)</t>
  </si>
  <si>
    <t>desvio_y (y - ȳ)</t>
  </si>
  <si>
    <t>produto_desvios ((x - x̄)(y - ȳ))</t>
  </si>
  <si>
    <t>quadrado_desvio_x ((x - x̄)²)</t>
  </si>
  <si>
    <r>
      <t xml:space="preserve">Essa é a </t>
    </r>
    <r>
      <rPr>
        <b/>
        <sz val="11"/>
        <color theme="1"/>
        <rFont val="Aptos Narrow"/>
        <family val="2"/>
        <scheme val="minor"/>
      </rPr>
      <t>covariância ponto a ponto</t>
    </r>
    <r>
      <rPr>
        <sz val="11"/>
        <color theme="1"/>
        <rFont val="Aptos Narrow"/>
        <family val="2"/>
        <scheme val="minor"/>
      </rPr>
      <t xml:space="preserve">. É o coração da inclinação da reta (numerador do cálculo de </t>
    </r>
    <r>
      <rPr>
        <b/>
        <sz val="10"/>
        <color theme="1"/>
        <rFont val="Arial Unicode MS"/>
      </rPr>
      <t>b</t>
    </r>
    <r>
      <rPr>
        <sz val="11"/>
        <color theme="1"/>
        <rFont val="Aptos Narrow"/>
        <family val="2"/>
        <scheme val="minor"/>
      </rPr>
      <t>).</t>
    </r>
  </si>
  <si>
    <r>
      <t xml:space="preserve">Se eles variam juntos e x tem variação relevante, o </t>
    </r>
    <r>
      <rPr>
        <b/>
        <sz val="10"/>
        <color theme="1"/>
        <rFont val="Arial Unicode MS"/>
      </rPr>
      <t>b</t>
    </r>
    <r>
      <rPr>
        <sz val="11"/>
        <color theme="1"/>
        <rFont val="Aptos Narrow"/>
        <family val="2"/>
        <scheme val="minor"/>
      </rPr>
      <t xml:space="preserve"> vai capturar bem essa relação.</t>
    </r>
  </si>
  <si>
    <t>inclinacao_reta (b)</t>
  </si>
  <si>
    <r>
      <t>intercepto (</t>
    </r>
    <r>
      <rPr>
        <b/>
        <sz val="11"/>
        <color theme="1"/>
        <rFont val="Aptos Narrow"/>
        <family val="2"/>
      </rPr>
      <t>α)</t>
    </r>
  </si>
  <si>
    <r>
      <t xml:space="preserve">é o </t>
    </r>
    <r>
      <rPr>
        <b/>
        <sz val="11"/>
        <color theme="1"/>
        <rFont val="Aptos Narrow"/>
        <family val="2"/>
        <scheme val="minor"/>
      </rPr>
      <t>ponto de partida do seu modelo</t>
    </r>
    <r>
      <rPr>
        <sz val="11"/>
        <color theme="1"/>
        <rFont val="Aptos Narrow"/>
        <family val="2"/>
        <scheme val="minor"/>
      </rPr>
      <t>.</t>
    </r>
  </si>
  <si>
    <t>“Se eu não treinar nenhuma hora essa semana, quanto de PDL eu vou ganhar mesmo assim?”</t>
  </si>
  <si>
    <t>O valor de PDL que o modelo prevê para uma certa quantidade de horas</t>
  </si>
  <si>
    <t>valor_previsto (ŷ)</t>
  </si>
  <si>
    <r>
      <t xml:space="preserve">“Com base no padrão que aprendi dos meus dados passados, </t>
    </r>
    <r>
      <rPr>
        <b/>
        <sz val="11"/>
        <color theme="1"/>
        <rFont val="Aptos Narrow"/>
        <family val="2"/>
        <scheme val="minor"/>
      </rPr>
      <t>se eu jogar X horas, espero ganhar Y PDL</t>
    </r>
    <r>
      <rPr>
        <sz val="11"/>
        <color theme="1"/>
        <rFont val="Aptos Narrow"/>
        <family val="2"/>
        <scheme val="minor"/>
      </rPr>
      <t>.”</t>
    </r>
  </si>
  <si>
    <t>quanto o modelo errou pra mais ou pra menos</t>
  </si>
  <si>
    <t>erro (y - ŷ)</t>
  </si>
  <si>
    <t>erro_quadrado ((y - ŷ)^2)</t>
  </si>
  <si>
    <t>horas (x)</t>
  </si>
  <si>
    <t>pdl (y)</t>
  </si>
  <si>
    <t>horas_x</t>
  </si>
  <si>
    <t>pdl_y</t>
  </si>
  <si>
    <t>previsto_y</t>
  </si>
  <si>
    <t>erro</t>
  </si>
  <si>
    <t>erro_quadrado</t>
  </si>
  <si>
    <r>
      <t xml:space="preserve">Isso mede </t>
    </r>
    <r>
      <rPr>
        <b/>
        <sz val="11"/>
        <color theme="1"/>
        <rFont val="Aptos Narrow"/>
        <family val="2"/>
        <scheme val="minor"/>
      </rPr>
      <t>a gravidade do erro</t>
    </r>
    <r>
      <rPr>
        <sz val="11"/>
        <color theme="1"/>
        <rFont val="Aptos Narrow"/>
        <family val="2"/>
        <scheme val="minor"/>
      </rPr>
      <t xml:space="preserve"> (ao quadrado porque a gente não quer que erro positivo anule erro negativo. Também queremos punir grandes erros)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</si>
</sst>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0"/>
      <color theme="1"/>
      <name val="Arial Unicode MS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cap="all" normalizeH="0" baseline="0"/>
              <a:t>Regressão Linear: PDL vs Horas Jogadas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VISUALIZAÇÃO!$B$1</c:f>
              <c:strCache>
                <c:ptCount val="1"/>
                <c:pt idx="0">
                  <c:v>pdl_y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VISUALIZAÇÃO!$A$2:$A$6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VISUALIZAÇÃO!$B$2:$B$6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C-4D74-9D84-2520CC719BB5}"/>
            </c:ext>
          </c:extLst>
        </c:ser>
        <c:ser>
          <c:idx val="1"/>
          <c:order val="1"/>
          <c:tx>
            <c:strRef>
              <c:f>VISUALIZAÇÃO!$C$1</c:f>
              <c:strCache>
                <c:ptCount val="1"/>
                <c:pt idx="0">
                  <c:v>previsto_y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VISUALIZAÇÃO!$A$2:$A$6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VISUALIZAÇÃO!$C$2:$C$6</c:f>
              <c:numCache>
                <c:formatCode>General</c:formatCode>
                <c:ptCount val="5"/>
                <c:pt idx="0">
                  <c:v>12</c:v>
                </c:pt>
                <c:pt idx="1">
                  <c:v>23.5</c:v>
                </c:pt>
                <c:pt idx="2">
                  <c:v>35</c:v>
                </c:pt>
                <c:pt idx="3">
                  <c:v>46.5</c:v>
                </c:pt>
                <c:pt idx="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C-4D74-9D84-2520CC71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50288"/>
        <c:axId val="446046448"/>
      </c:scatterChart>
      <c:valAx>
        <c:axId val="4460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46448"/>
        <c:crosses val="autoZero"/>
        <c:crossBetween val="midCat"/>
      </c:valAx>
      <c:valAx>
        <c:axId val="4460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05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2771775</xdr:colOff>
      <xdr:row>1</xdr:row>
      <xdr:rowOff>923925</xdr:rowOff>
    </xdr:from>
    <xdr:to>
      <xdr:col>12</xdr:col>
      <xdr:colOff>3686303</xdr:colOff>
      <xdr:row>1</xdr:row>
      <xdr:rowOff>1190662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74AC14-362D-3F02-E92E-4FE610959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00375" y="1114425"/>
          <a:ext cx="914528" cy="266737"/>
        </a:xfrm>
        <a:prstGeom prst="rect">
          <a:avLst/>
        </a:prstGeom>
      </xdr:spPr>
    </xdr:pic>
    <xdr:clientData/>
  </xdr:twoCellAnchor>
  <xdr:twoCellAnchor editAs="oneCell">
    <xdr:from>
      <xdr:col>11</xdr:col>
      <xdr:colOff>2752725</xdr:colOff>
      <xdr:row>1</xdr:row>
      <xdr:rowOff>952500</xdr:rowOff>
    </xdr:from>
    <xdr:to>
      <xdr:col>11</xdr:col>
      <xdr:colOff>3705358</xdr:colOff>
      <xdr:row>1</xdr:row>
      <xdr:rowOff>1190658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92D886-026E-59AB-2665-453F1BAA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18650" y="1143000"/>
          <a:ext cx="952633" cy="23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2790825</xdr:colOff>
      <xdr:row>1</xdr:row>
      <xdr:rowOff>895350</xdr:rowOff>
    </xdr:from>
    <xdr:to>
      <xdr:col>10</xdr:col>
      <xdr:colOff>4000500</xdr:colOff>
      <xdr:row>1</xdr:row>
      <xdr:rowOff>1298575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63D4FC-0D8B-C5E5-1CB3-A293252E0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93925" y="1085850"/>
          <a:ext cx="1209675" cy="403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1200150</xdr:colOff>
      <xdr:row>1</xdr:row>
      <xdr:rowOff>971550</xdr:rowOff>
    </xdr:from>
    <xdr:to>
      <xdr:col>13</xdr:col>
      <xdr:colOff>1708150</xdr:colOff>
      <xdr:row>1</xdr:row>
      <xdr:rowOff>1200150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2A7BA29-5F35-1B4E-60DB-AB6E05F7F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77175" y="1162050"/>
          <a:ext cx="508000" cy="228600"/>
        </a:xfrm>
        <a:prstGeom prst="rect">
          <a:avLst/>
        </a:prstGeom>
      </xdr:spPr>
    </xdr:pic>
    <xdr:clientData/>
  </xdr:twoCellAnchor>
  <xdr:twoCellAnchor editAs="oneCell">
    <xdr:from>
      <xdr:col>14</xdr:col>
      <xdr:colOff>2181224</xdr:colOff>
      <xdr:row>1</xdr:row>
      <xdr:rowOff>981075</xdr:rowOff>
    </xdr:from>
    <xdr:to>
      <xdr:col>14</xdr:col>
      <xdr:colOff>2803523</xdr:colOff>
      <xdr:row>1</xdr:row>
      <xdr:rowOff>1247775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F9F5A3-91DD-76B1-D0EB-836FA7471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34799" y="1171575"/>
          <a:ext cx="622299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7</xdr:row>
      <xdr:rowOff>4761</xdr:rowOff>
    </xdr:from>
    <xdr:to>
      <xdr:col>15</xdr:col>
      <xdr:colOff>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8F3C3D-85E9-90C1-491C-EF64F2104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3A9D-C9A5-4292-A8D0-66F0683F8F7A}">
  <dimension ref="A1:O15"/>
  <sheetViews>
    <sheetView tabSelected="1" topLeftCell="D1" zoomScaleNormal="100" workbookViewId="0">
      <selection activeCell="O20" sqref="O20"/>
    </sheetView>
  </sheetViews>
  <sheetFormatPr defaultRowHeight="15"/>
  <cols>
    <col min="1" max="1" width="13.7109375" style="1" customWidth="1"/>
    <col min="2" max="3" width="14.28515625" style="1" bestFit="1" customWidth="1"/>
    <col min="4" max="4" width="26.5703125" style="1" bestFit="1" customWidth="1"/>
    <col min="5" max="5" width="38.5703125" style="1" bestFit="1" customWidth="1"/>
    <col min="6" max="6" width="37" style="1" bestFit="1" customWidth="1"/>
    <col min="7" max="7" width="48.5703125" style="1" bestFit="1" customWidth="1"/>
    <col min="8" max="8" width="47.7109375" bestFit="1" customWidth="1"/>
    <col min="9" max="9" width="68.42578125" bestFit="1" customWidth="1"/>
    <col min="10" max="10" width="62.85546875" bestFit="1" customWidth="1"/>
    <col min="11" max="11" width="110.42578125" bestFit="1" customWidth="1"/>
    <col min="12" max="12" width="92.42578125" bestFit="1" customWidth="1"/>
    <col min="13" max="13" width="96.7109375" bestFit="1" customWidth="1"/>
    <col min="14" max="14" width="43.140625" bestFit="1" customWidth="1"/>
    <col min="15" max="15" width="72.140625" style="5" customWidth="1"/>
  </cols>
  <sheetData>
    <row r="1" spans="1:15">
      <c r="A1" s="4" t="s">
        <v>3</v>
      </c>
      <c r="B1" s="4" t="s">
        <v>0</v>
      </c>
      <c r="C1" s="4" t="s">
        <v>42</v>
      </c>
      <c r="D1" s="4" t="s">
        <v>43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32</v>
      </c>
      <c r="L1" s="8" t="s">
        <v>33</v>
      </c>
      <c r="M1" s="4" t="s">
        <v>37</v>
      </c>
      <c r="N1" s="4" t="s">
        <v>40</v>
      </c>
      <c r="O1" s="7" t="s">
        <v>41</v>
      </c>
    </row>
    <row r="2" spans="1:15" s="6" customFormat="1" ht="111.75" customHeight="1">
      <c r="A2" s="7" t="s">
        <v>2</v>
      </c>
      <c r="B2" s="5" t="s">
        <v>1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13</v>
      </c>
      <c r="H2" s="5" t="s">
        <v>14</v>
      </c>
      <c r="I2" s="5" t="s">
        <v>15</v>
      </c>
      <c r="J2" s="5" t="s">
        <v>19</v>
      </c>
      <c r="K2" s="6" t="s">
        <v>21</v>
      </c>
      <c r="L2" s="6" t="s">
        <v>34</v>
      </c>
      <c r="M2" s="6" t="s">
        <v>36</v>
      </c>
      <c r="N2" s="6" t="s">
        <v>39</v>
      </c>
      <c r="O2" s="5" t="s">
        <v>49</v>
      </c>
    </row>
    <row r="3" spans="1:15" s="6" customFormat="1" ht="30">
      <c r="A3" s="7" t="s">
        <v>16</v>
      </c>
      <c r="B3" s="5"/>
      <c r="C3" s="5"/>
      <c r="D3" s="5"/>
      <c r="E3" s="5"/>
      <c r="F3" s="5"/>
      <c r="G3" s="6" t="s">
        <v>18</v>
      </c>
      <c r="H3" s="5" t="s">
        <v>17</v>
      </c>
      <c r="I3" s="5" t="s">
        <v>30</v>
      </c>
      <c r="J3" s="6" t="s">
        <v>20</v>
      </c>
      <c r="K3" s="6" t="s">
        <v>31</v>
      </c>
      <c r="L3" s="6" t="s">
        <v>35</v>
      </c>
      <c r="M3" s="6" t="s">
        <v>38</v>
      </c>
      <c r="O3" s="5"/>
    </row>
    <row r="4" spans="1:15">
      <c r="A4" s="3" t="s">
        <v>8</v>
      </c>
      <c r="B4" s="1">
        <v>1</v>
      </c>
      <c r="C4" s="1">
        <v>2</v>
      </c>
      <c r="D4" s="1">
        <v>10</v>
      </c>
      <c r="E4" s="2">
        <f>AVERAGE(C4:C8)</f>
        <v>6</v>
      </c>
      <c r="F4" s="1">
        <f>AVERAGE(D4:D8)</f>
        <v>35</v>
      </c>
      <c r="G4">
        <f>C4-$E$4</f>
        <v>-4</v>
      </c>
      <c r="H4">
        <f>D4-$F$4</f>
        <v>-25</v>
      </c>
      <c r="I4">
        <f>G4*H4</f>
        <v>100</v>
      </c>
      <c r="J4">
        <f>G4^2</f>
        <v>16</v>
      </c>
      <c r="K4">
        <f>I11/J11</f>
        <v>5.75</v>
      </c>
      <c r="L4">
        <f>F4-(K4*E4)</f>
        <v>0.5</v>
      </c>
      <c r="M4">
        <f>$L$4+($K$4*C4)</f>
        <v>12</v>
      </c>
      <c r="N4">
        <f>D4-M4</f>
        <v>-2</v>
      </c>
      <c r="O4" s="11">
        <f>(D4-M4)^2</f>
        <v>4</v>
      </c>
    </row>
    <row r="5" spans="1:15">
      <c r="A5" s="3" t="s">
        <v>9</v>
      </c>
      <c r="B5" s="1">
        <v>2</v>
      </c>
      <c r="C5" s="1">
        <v>4</v>
      </c>
      <c r="D5" s="1">
        <v>25</v>
      </c>
      <c r="G5">
        <f t="shared" ref="G5:G8" si="0">C5-$E$4</f>
        <v>-2</v>
      </c>
      <c r="H5">
        <f t="shared" ref="H5:H8" si="1">D5-$F$4</f>
        <v>-10</v>
      </c>
      <c r="I5">
        <f t="shared" ref="I5:I8" si="2">G5*H5</f>
        <v>20</v>
      </c>
      <c r="J5">
        <f t="shared" ref="J5:J8" si="3">G5^2</f>
        <v>4</v>
      </c>
      <c r="M5">
        <f t="shared" ref="M5:M8" si="4">$L$4+($K$4*C5)</f>
        <v>23.5</v>
      </c>
      <c r="N5">
        <f t="shared" ref="N5:N8" si="5">D5-M5</f>
        <v>1.5</v>
      </c>
      <c r="O5" s="11">
        <f t="shared" ref="O5:O8" si="6">(D5-M5)^2</f>
        <v>2.25</v>
      </c>
    </row>
    <row r="6" spans="1:15">
      <c r="A6" s="3" t="s">
        <v>10</v>
      </c>
      <c r="B6" s="1">
        <v>3</v>
      </c>
      <c r="C6" s="1">
        <v>6</v>
      </c>
      <c r="D6" s="1">
        <v>35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M6">
        <f t="shared" si="4"/>
        <v>35</v>
      </c>
      <c r="N6">
        <f t="shared" si="5"/>
        <v>0</v>
      </c>
      <c r="O6" s="11">
        <f t="shared" si="6"/>
        <v>0</v>
      </c>
    </row>
    <row r="7" spans="1:15">
      <c r="A7" s="3" t="s">
        <v>11</v>
      </c>
      <c r="B7" s="1">
        <v>4</v>
      </c>
      <c r="C7" s="1">
        <v>8</v>
      </c>
      <c r="D7" s="1">
        <v>50</v>
      </c>
      <c r="G7">
        <f t="shared" si="0"/>
        <v>2</v>
      </c>
      <c r="H7">
        <f t="shared" si="1"/>
        <v>15</v>
      </c>
      <c r="I7">
        <f t="shared" si="2"/>
        <v>30</v>
      </c>
      <c r="J7">
        <f t="shared" si="3"/>
        <v>4</v>
      </c>
      <c r="M7">
        <f t="shared" si="4"/>
        <v>46.5</v>
      </c>
      <c r="N7">
        <f t="shared" si="5"/>
        <v>3.5</v>
      </c>
      <c r="O7" s="11">
        <f t="shared" si="6"/>
        <v>12.25</v>
      </c>
    </row>
    <row r="8" spans="1:15">
      <c r="A8" s="3" t="s">
        <v>12</v>
      </c>
      <c r="B8" s="1">
        <v>5</v>
      </c>
      <c r="C8" s="1">
        <v>10</v>
      </c>
      <c r="D8" s="1">
        <v>55</v>
      </c>
      <c r="G8">
        <f t="shared" si="0"/>
        <v>4</v>
      </c>
      <c r="H8">
        <f t="shared" si="1"/>
        <v>20</v>
      </c>
      <c r="I8">
        <f t="shared" si="2"/>
        <v>80</v>
      </c>
      <c r="J8">
        <f t="shared" si="3"/>
        <v>16</v>
      </c>
      <c r="M8">
        <f t="shared" si="4"/>
        <v>58</v>
      </c>
      <c r="N8">
        <f t="shared" si="5"/>
        <v>-3</v>
      </c>
      <c r="O8" s="11">
        <f t="shared" si="6"/>
        <v>9</v>
      </c>
    </row>
    <row r="10" spans="1:15">
      <c r="I10" s="8" t="s">
        <v>22</v>
      </c>
      <c r="J10" s="9" t="s">
        <v>23</v>
      </c>
    </row>
    <row r="11" spans="1:15">
      <c r="I11">
        <f>SUM(I4:I8)</f>
        <v>230</v>
      </c>
      <c r="J11">
        <f>SUM(J4:J8)</f>
        <v>40</v>
      </c>
    </row>
    <row r="14" spans="1:15">
      <c r="J14" s="1"/>
    </row>
    <row r="15" spans="1:15">
      <c r="L15" s="10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6DC5-6D40-48B9-9720-0693B947ED0C}">
  <dimension ref="A1:E6"/>
  <sheetViews>
    <sheetView workbookViewId="0">
      <selection activeCell="Y24" sqref="Y24"/>
    </sheetView>
  </sheetViews>
  <sheetFormatPr defaultRowHeight="15"/>
  <cols>
    <col min="1" max="1" width="7.85546875" bestFit="1" customWidth="1"/>
    <col min="2" max="2" width="5.5703125" bestFit="1" customWidth="1"/>
    <col min="3" max="3" width="9.7109375" bestFit="1" customWidth="1"/>
    <col min="4" max="4" width="4.5703125" bestFit="1" customWidth="1"/>
    <col min="5" max="5" width="14.28515625" bestFit="1" customWidth="1"/>
  </cols>
  <sheetData>
    <row r="1" spans="1: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>
      <c r="A2" s="1">
        <v>2</v>
      </c>
      <c r="B2" s="1">
        <v>10</v>
      </c>
      <c r="C2" s="1">
        <v>12</v>
      </c>
      <c r="D2">
        <v>-2</v>
      </c>
      <c r="E2">
        <v>4</v>
      </c>
    </row>
    <row r="3" spans="1:5">
      <c r="A3" s="1">
        <v>4</v>
      </c>
      <c r="B3" s="1">
        <v>25</v>
      </c>
      <c r="C3" s="1">
        <v>23.5</v>
      </c>
      <c r="D3">
        <v>1.5</v>
      </c>
      <c r="E3">
        <v>2.25</v>
      </c>
    </row>
    <row r="4" spans="1:5">
      <c r="A4" s="1">
        <v>6</v>
      </c>
      <c r="B4" s="1">
        <v>35</v>
      </c>
      <c r="C4" s="1">
        <v>35</v>
      </c>
      <c r="D4">
        <v>0</v>
      </c>
      <c r="E4">
        <v>0</v>
      </c>
    </row>
    <row r="5" spans="1:5">
      <c r="A5" s="1">
        <v>8</v>
      </c>
      <c r="B5" s="1">
        <v>50</v>
      </c>
      <c r="C5" s="1">
        <v>46.5</v>
      </c>
      <c r="D5">
        <v>3.5</v>
      </c>
      <c r="E5">
        <v>12.25</v>
      </c>
    </row>
    <row r="6" spans="1:5">
      <c r="A6" s="1">
        <v>10</v>
      </c>
      <c r="B6" s="1">
        <v>55</v>
      </c>
      <c r="C6" s="1">
        <v>58</v>
      </c>
      <c r="D6">
        <v>-3</v>
      </c>
      <c r="E6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ESTUDO</vt:lpstr>
      <vt:lpstr>VISUALIZAÇÃO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</dc:creator>
  <cp:lastModifiedBy>Pedro Miguel</cp:lastModifiedBy>
  <dcterms:created xsi:type="dcterms:W3CDTF">2025-05-07T23:46:15Z</dcterms:created>
  <dcterms:modified xsi:type="dcterms:W3CDTF">2025-05-22T01:31:49Z</dcterms:modified>
</cp:coreProperties>
</file>