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4. Exemplos Funções Condicionais\_Exemplo05\"/>
    </mc:Choice>
  </mc:AlternateContent>
  <xr:revisionPtr revIDLastSave="0" documentId="13_ncr:1_{2413EAA0-9429-4B92-B2AC-7F42207DF4E4}" xr6:coauthVersionLast="47" xr6:coauthVersionMax="47" xr10:uidLastSave="{00000000-0000-0000-0000-000000000000}"/>
  <bookViews>
    <workbookView xWindow="12096" yWindow="9324" windowWidth="30936" windowHeight="16896" xr2:uid="{00000000-000D-0000-FFFF-FFFF00000000}"/>
  </bookViews>
  <sheets>
    <sheet name="Exe3" sheetId="4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L16" i="4" s="1"/>
  <c r="L15" i="4"/>
  <c r="K7" i="4"/>
  <c r="L12" i="4"/>
  <c r="L8" i="4"/>
  <c r="L9" i="4"/>
  <c r="L10" i="4"/>
  <c r="L11" i="4"/>
  <c r="L13" i="4"/>
  <c r="L14" i="4"/>
  <c r="L7" i="4"/>
  <c r="G35" i="4"/>
  <c r="G32" i="4"/>
  <c r="G29" i="4"/>
  <c r="G27" i="4"/>
  <c r="G25" i="4"/>
  <c r="G23" i="4"/>
  <c r="G21" i="4"/>
  <c r="G19" i="4"/>
</calcChain>
</file>

<file path=xl/sharedStrings.xml><?xml version="1.0" encoding="utf-8"?>
<sst xmlns="http://schemas.openxmlformats.org/spreadsheetml/2006/main" count="58" uniqueCount="44">
  <si>
    <t>Secção</t>
  </si>
  <si>
    <t>Idade</t>
  </si>
  <si>
    <t>Vencimento</t>
  </si>
  <si>
    <t>Faltas</t>
  </si>
  <si>
    <t>Abel</t>
  </si>
  <si>
    <t>Ana</t>
  </si>
  <si>
    <t>Sofia</t>
  </si>
  <si>
    <t>Carla</t>
  </si>
  <si>
    <t>José</t>
  </si>
  <si>
    <t>Emídio</t>
  </si>
  <si>
    <t>Luísa</t>
  </si>
  <si>
    <t>Jorge</t>
  </si>
  <si>
    <t>Inês</t>
  </si>
  <si>
    <t>Paulo</t>
  </si>
  <si>
    <t>Novo vencimento</t>
  </si>
  <si>
    <t>Qual é a média dos vencimentos dos funcionários?</t>
  </si>
  <si>
    <t>Quantos funcionários tem mais do que 3 faltas?</t>
  </si>
  <si>
    <t>Qual é o total dos vencimentos para os funcionários que tem mais do que 40 anos?</t>
  </si>
  <si>
    <t>Qual é a idade do funcionário mais velho?</t>
  </si>
  <si>
    <t>Nome</t>
  </si>
  <si>
    <t>Número</t>
  </si>
  <si>
    <t>Pediatria</t>
  </si>
  <si>
    <t>Cirurgia</t>
  </si>
  <si>
    <t>Obstetrícia</t>
  </si>
  <si>
    <t>Cardiologia</t>
  </si>
  <si>
    <t>Dermatologia</t>
  </si>
  <si>
    <t>Ginecologia</t>
  </si>
  <si>
    <t>Hematologia</t>
  </si>
  <si>
    <t>Nº total de faltas dos funcionários</t>
  </si>
  <si>
    <t>Qual é a idade do funcionário mais Novo?</t>
  </si>
  <si>
    <t>xx</t>
  </si>
  <si>
    <t>Células com texto ou valores sem influência nos cálculos</t>
  </si>
  <si>
    <t>yy</t>
  </si>
  <si>
    <t>Células com texto ou valores utilizados nos cálculos</t>
  </si>
  <si>
    <t>zz</t>
  </si>
  <si>
    <t>Células com fórmulas</t>
  </si>
  <si>
    <t>ordenado inferior</t>
  </si>
  <si>
    <t>% aumento</t>
  </si>
  <si>
    <t xml:space="preserve"> ordenado igual ou superior a</t>
  </si>
  <si>
    <t>Faltas permitidas</t>
  </si>
  <si>
    <r>
      <t xml:space="preserve">Quantos funcionários tem mais do que </t>
    </r>
    <r>
      <rPr>
        <sz val="10"/>
        <color rgb="FFC00000"/>
        <rFont val="Arial"/>
        <family val="2"/>
      </rPr>
      <t>X</t>
    </r>
    <r>
      <rPr>
        <sz val="10"/>
        <rFont val="Arial"/>
      </rPr>
      <t xml:space="preserve"> faltas?</t>
    </r>
  </si>
  <si>
    <r>
      <rPr>
        <sz val="10"/>
        <color rgb="FFC00000"/>
        <rFont val="Arial"/>
        <family val="2"/>
      </rPr>
      <t>X</t>
    </r>
    <r>
      <rPr>
        <sz val="10"/>
        <rFont val="Arial"/>
        <family val="2"/>
      </rPr>
      <t>=</t>
    </r>
  </si>
  <si>
    <r>
      <t xml:space="preserve">Qual é o total dos vencimentos para os funcionários que tem mais do que </t>
    </r>
    <r>
      <rPr>
        <sz val="10"/>
        <color rgb="FFC00000"/>
        <rFont val="Arial"/>
        <family val="2"/>
      </rPr>
      <t>XX</t>
    </r>
    <r>
      <rPr>
        <sz val="10"/>
        <rFont val="Arial"/>
      </rPr>
      <t xml:space="preserve"> anos?</t>
    </r>
  </si>
  <si>
    <r>
      <rPr>
        <sz val="10"/>
        <color rgb="FFC00000"/>
        <rFont val="Arial"/>
        <family val="2"/>
      </rPr>
      <t>XX</t>
    </r>
    <r>
      <rPr>
        <sz val="10"/>
        <rFont val="Arial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</si>
</sst>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/>
    <xf numFmtId="164" fontId="4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9" fontId="4" fillId="3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164" fontId="4" fillId="4" borderId="1" xfId="0" applyNumberFormat="1" applyFont="1" applyFill="1" applyBorder="1" applyAlignment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left"/>
    </xf>
    <xf numFmtId="0" fontId="0" fillId="0" borderId="5" xfId="0" applyBorder="1" applyAlignment="1"/>
    <xf numFmtId="0" fontId="0" fillId="0" borderId="7" xfId="0" applyBorder="1" applyAlignment="1"/>
    <xf numFmtId="0" fontId="0" fillId="0" borderId="6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3</xdr:row>
      <xdr:rowOff>129540</xdr:rowOff>
    </xdr:from>
    <xdr:to>
      <xdr:col>14</xdr:col>
      <xdr:colOff>99060</xdr:colOff>
      <xdr:row>3</xdr:row>
      <xdr:rowOff>129540</xdr:rowOff>
    </xdr:to>
    <xdr:sp macro="" textlink="">
      <xdr:nvSpPr>
        <xdr:cNvPr id="1080" name="Line 2">
          <a:extLst>
            <a:ext uri="{FF2B5EF4-FFF2-40B4-BE49-F238E27FC236}">
              <a16:creationId xmlns:a16="http://schemas.microsoft.com/office/drawing/2014/main" id="{E0A521A8-57D1-470A-9EC2-E00C0E43C7B4}"/>
            </a:ext>
          </a:extLst>
        </xdr:cNvPr>
        <xdr:cNvSpPr>
          <a:spLocks noChangeShapeType="1"/>
        </xdr:cNvSpPr>
      </xdr:nvSpPr>
      <xdr:spPr bwMode="auto">
        <a:xfrm flipH="1">
          <a:off x="8016240" y="678180"/>
          <a:ext cx="23850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3</xdr:row>
      <xdr:rowOff>129540</xdr:rowOff>
    </xdr:from>
    <xdr:to>
      <xdr:col>10</xdr:col>
      <xdr:colOff>388620</xdr:colOff>
      <xdr:row>4</xdr:row>
      <xdr:rowOff>167640</xdr:rowOff>
    </xdr:to>
    <xdr:sp macro="" textlink="">
      <xdr:nvSpPr>
        <xdr:cNvPr id="1081" name="Line 3">
          <a:extLst>
            <a:ext uri="{FF2B5EF4-FFF2-40B4-BE49-F238E27FC236}">
              <a16:creationId xmlns:a16="http://schemas.microsoft.com/office/drawing/2014/main" id="{797BF29B-F605-42D8-9C52-EF616AB96BA8}"/>
            </a:ext>
          </a:extLst>
        </xdr:cNvPr>
        <xdr:cNvSpPr>
          <a:spLocks noChangeShapeType="1"/>
        </xdr:cNvSpPr>
      </xdr:nvSpPr>
      <xdr:spPr bwMode="auto">
        <a:xfrm>
          <a:off x="1424940" y="6614160"/>
          <a:ext cx="0" cy="2057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15240</xdr:colOff>
      <xdr:row>11</xdr:row>
      <xdr:rowOff>91440</xdr:rowOff>
    </xdr:from>
    <xdr:to>
      <xdr:col>12</xdr:col>
      <xdr:colOff>449580</xdr:colOff>
      <xdr:row>11</xdr:row>
      <xdr:rowOff>91440</xdr:rowOff>
    </xdr:to>
    <xdr:sp macro="" textlink="">
      <xdr:nvSpPr>
        <xdr:cNvPr id="1082" name="Line 4">
          <a:extLst>
            <a:ext uri="{FF2B5EF4-FFF2-40B4-BE49-F238E27FC236}">
              <a16:creationId xmlns:a16="http://schemas.microsoft.com/office/drawing/2014/main" id="{7C0891D6-FC8A-4AF7-84D8-CFD5C4185585}"/>
            </a:ext>
          </a:extLst>
        </xdr:cNvPr>
        <xdr:cNvSpPr>
          <a:spLocks noChangeShapeType="1"/>
        </xdr:cNvSpPr>
      </xdr:nvSpPr>
      <xdr:spPr bwMode="auto">
        <a:xfrm flipH="1">
          <a:off x="9098280" y="2263140"/>
          <a:ext cx="4343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441960</xdr:colOff>
      <xdr:row>9</xdr:row>
      <xdr:rowOff>173355</xdr:rowOff>
    </xdr:from>
    <xdr:to>
      <xdr:col>15</xdr:col>
      <xdr:colOff>304800</xdr:colOff>
      <xdr:row>16</xdr:row>
      <xdr:rowOff>15240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27AD823C-7144-4E74-A2C3-19721A2E6DA9}"/>
            </a:ext>
          </a:extLst>
        </xdr:cNvPr>
        <xdr:cNvSpPr txBox="1">
          <a:spLocks noChangeArrowheads="1"/>
        </xdr:cNvSpPr>
      </xdr:nvSpPr>
      <xdr:spPr bwMode="auto">
        <a:xfrm>
          <a:off x="9525000" y="1979295"/>
          <a:ext cx="1691640" cy="11068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Calcule o novo vencimento do funcionário tendo em conta a percentagem de aumento. Este novo vencimento só será aplicado se o funcionário não tiver mais de 2 faltas. Nesse caso, o vencimento permanecerá o mesmo.</a:t>
          </a:r>
        </a:p>
      </xdr:txBody>
    </xdr:sp>
    <xdr:clientData/>
  </xdr:twoCellAnchor>
  <xdr:twoCellAnchor>
    <xdr:from>
      <xdr:col>14</xdr:col>
      <xdr:colOff>91440</xdr:colOff>
      <xdr:row>0</xdr:row>
      <xdr:rowOff>45720</xdr:rowOff>
    </xdr:from>
    <xdr:to>
      <xdr:col>18</xdr:col>
      <xdr:colOff>137160</xdr:colOff>
      <xdr:row>5</xdr:row>
      <xdr:rowOff>7620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269BE8B-F461-41C4-A977-5037A7D02A7B}"/>
            </a:ext>
          </a:extLst>
        </xdr:cNvPr>
        <xdr:cNvSpPr txBox="1">
          <a:spLocks noChangeArrowheads="1"/>
        </xdr:cNvSpPr>
      </xdr:nvSpPr>
      <xdr:spPr bwMode="auto">
        <a:xfrm>
          <a:off x="10393680" y="45720"/>
          <a:ext cx="2484120" cy="8458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Os funcionários são aumentados em 10% se tiverem um ordenado inferior a 1000 € e 5% se tiverem um ordenado igual ou superior a 1000 €.</a:t>
          </a:r>
        </a:p>
        <a:p>
          <a:pPr algn="ctr" rtl="0">
            <a:defRPr sz="1000"/>
          </a:pPr>
          <a:endParaRPr lang="pt-PT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Indique para cada funcionário a respectiva percentagem de aumento.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tabSelected="1" workbookViewId="0">
      <selection activeCell="L9" sqref="L9"/>
    </sheetView>
  </sheetViews>
  <sheetFormatPr defaultRowHeight="13.2" x14ac:dyDescent="0.25"/>
  <cols>
    <col min="1" max="1" width="6.5546875" customWidth="1"/>
    <col min="2" max="3" width="11.5546875" customWidth="1"/>
    <col min="4" max="4" width="15" customWidth="1"/>
    <col min="5" max="5" width="14.5546875" customWidth="1"/>
    <col min="6" max="6" width="12" customWidth="1"/>
    <col min="7" max="7" width="13.33203125" customWidth="1"/>
    <col min="11" max="11" width="9.44140625" bestFit="1" customWidth="1"/>
    <col min="12" max="12" width="11.77734375" customWidth="1"/>
  </cols>
  <sheetData>
    <row r="1" spans="1:15" ht="14.4" x14ac:dyDescent="0.3">
      <c r="A1" s="7" t="s">
        <v>30</v>
      </c>
      <c r="B1" s="8" t="s">
        <v>31</v>
      </c>
      <c r="L1" s="13" t="s">
        <v>37</v>
      </c>
      <c r="M1" s="13" t="s">
        <v>39</v>
      </c>
    </row>
    <row r="2" spans="1:15" ht="14.4" customHeight="1" x14ac:dyDescent="0.3">
      <c r="A2" s="9" t="s">
        <v>32</v>
      </c>
      <c r="B2" s="8" t="s">
        <v>33</v>
      </c>
      <c r="J2" s="15" t="s">
        <v>36</v>
      </c>
      <c r="K2" s="11">
        <v>1000</v>
      </c>
      <c r="L2" s="19">
        <v>0.1</v>
      </c>
      <c r="M2" s="9">
        <v>2</v>
      </c>
    </row>
    <row r="3" spans="1:15" ht="14.4" x14ac:dyDescent="0.3">
      <c r="A3" s="10" t="s">
        <v>34</v>
      </c>
      <c r="B3" s="8" t="s">
        <v>35</v>
      </c>
      <c r="J3" s="14" t="s">
        <v>38</v>
      </c>
      <c r="K3" s="11">
        <v>1000</v>
      </c>
      <c r="L3" s="19">
        <v>0.05</v>
      </c>
      <c r="M3" s="1"/>
    </row>
    <row r="4" spans="1:15" x14ac:dyDescent="0.25">
      <c r="L4" s="1"/>
      <c r="M4" s="1"/>
      <c r="N4" s="1"/>
      <c r="O4" s="1"/>
    </row>
    <row r="5" spans="1:15" x14ac:dyDescent="0.25">
      <c r="D5" s="1"/>
      <c r="E5" s="1"/>
      <c r="F5" s="1"/>
      <c r="G5" s="1"/>
      <c r="L5" s="1"/>
      <c r="M5" s="1"/>
      <c r="N5" s="1"/>
      <c r="O5" s="1"/>
    </row>
    <row r="6" spans="1:15" ht="29.4" thickBot="1" x14ac:dyDescent="0.3">
      <c r="B6" s="16" t="s">
        <v>20</v>
      </c>
      <c r="C6" s="16" t="s">
        <v>19</v>
      </c>
      <c r="D6" s="16" t="s">
        <v>0</v>
      </c>
      <c r="E6" s="16" t="s">
        <v>1</v>
      </c>
      <c r="F6" s="16" t="s">
        <v>2</v>
      </c>
      <c r="G6" s="16" t="s">
        <v>3</v>
      </c>
      <c r="H6" s="17"/>
      <c r="I6" s="17"/>
      <c r="J6" s="17"/>
      <c r="K6" s="18" t="s">
        <v>37</v>
      </c>
      <c r="L6" s="18" t="s">
        <v>14</v>
      </c>
      <c r="N6" s="1"/>
      <c r="O6" s="1"/>
    </row>
    <row r="7" spans="1:15" ht="14.4" x14ac:dyDescent="0.3">
      <c r="B7" s="9">
        <v>11001</v>
      </c>
      <c r="C7" s="9" t="s">
        <v>4</v>
      </c>
      <c r="D7" s="9" t="s">
        <v>21</v>
      </c>
      <c r="E7" s="9">
        <v>26</v>
      </c>
      <c r="F7" s="11">
        <v>778.12</v>
      </c>
      <c r="G7" s="9">
        <v>5</v>
      </c>
      <c r="J7" s="2" t="s">
        <v>4</v>
      </c>
      <c r="K7" s="20">
        <f>IF(F7&lt;$K$2,$L$2,$L$3)</f>
        <v>0.1</v>
      </c>
      <c r="L7" s="24">
        <f>IF(G7&lt;=$M$2, F7*(1+K7), F7)</f>
        <v>778.12</v>
      </c>
      <c r="N7" s="22"/>
      <c r="O7" s="1"/>
    </row>
    <row r="8" spans="1:15" ht="14.4" x14ac:dyDescent="0.3">
      <c r="B8" s="9">
        <v>11002</v>
      </c>
      <c r="C8" s="9" t="s">
        <v>5</v>
      </c>
      <c r="D8" s="9" t="s">
        <v>22</v>
      </c>
      <c r="E8" s="9">
        <v>45</v>
      </c>
      <c r="F8" s="11">
        <v>598.55999999999995</v>
      </c>
      <c r="G8" s="9">
        <v>3</v>
      </c>
      <c r="J8" s="3" t="s">
        <v>5</v>
      </c>
      <c r="K8" s="20">
        <f t="shared" ref="K8:K16" si="0">IF(F8&lt;$K$2,$L$2,$L$3)</f>
        <v>0.1</v>
      </c>
      <c r="L8" s="24">
        <f t="shared" ref="L8:L16" si="1">IF(G8&lt;=$M$2, F8*(1+K8), F8)</f>
        <v>598.55999999999995</v>
      </c>
      <c r="N8" s="22"/>
      <c r="O8" s="1"/>
    </row>
    <row r="9" spans="1:15" ht="14.4" x14ac:dyDescent="0.3">
      <c r="B9" s="9">
        <v>11003</v>
      </c>
      <c r="C9" s="9" t="s">
        <v>6</v>
      </c>
      <c r="D9" s="9" t="s">
        <v>23</v>
      </c>
      <c r="E9" s="9">
        <v>54</v>
      </c>
      <c r="F9" s="11">
        <v>390.26</v>
      </c>
      <c r="G9" s="9">
        <v>4</v>
      </c>
      <c r="J9" s="3" t="s">
        <v>6</v>
      </c>
      <c r="K9" s="20">
        <f t="shared" si="0"/>
        <v>0.1</v>
      </c>
      <c r="L9" s="24">
        <f t="shared" si="1"/>
        <v>390.26</v>
      </c>
      <c r="N9" s="1"/>
      <c r="O9" s="1"/>
    </row>
    <row r="10" spans="1:15" ht="14.4" x14ac:dyDescent="0.3">
      <c r="B10" s="9">
        <v>11004</v>
      </c>
      <c r="C10" s="9" t="s">
        <v>7</v>
      </c>
      <c r="D10" s="9" t="s">
        <v>24</v>
      </c>
      <c r="E10" s="9">
        <v>33</v>
      </c>
      <c r="F10" s="11">
        <v>1251.98</v>
      </c>
      <c r="G10" s="9">
        <v>2</v>
      </c>
      <c r="J10" s="3" t="s">
        <v>7</v>
      </c>
      <c r="K10" s="20">
        <f t="shared" si="0"/>
        <v>0.05</v>
      </c>
      <c r="L10" s="24">
        <f t="shared" si="1"/>
        <v>1314.5790000000002</v>
      </c>
      <c r="N10" s="1"/>
      <c r="O10" s="1"/>
    </row>
    <row r="11" spans="1:15" ht="14.4" x14ac:dyDescent="0.3">
      <c r="B11" s="9">
        <v>11005</v>
      </c>
      <c r="C11" s="9" t="s">
        <v>8</v>
      </c>
      <c r="D11" s="9" t="s">
        <v>25</v>
      </c>
      <c r="E11" s="9">
        <v>27</v>
      </c>
      <c r="F11" s="11">
        <v>723.26</v>
      </c>
      <c r="G11" s="9">
        <v>4</v>
      </c>
      <c r="J11" s="3" t="s">
        <v>8</v>
      </c>
      <c r="K11" s="20">
        <f t="shared" si="0"/>
        <v>0.1</v>
      </c>
      <c r="L11" s="24">
        <f t="shared" si="1"/>
        <v>723.26</v>
      </c>
      <c r="N11" s="1"/>
      <c r="O11" s="1"/>
    </row>
    <row r="12" spans="1:15" ht="14.4" x14ac:dyDescent="0.3">
      <c r="B12" s="9">
        <v>11006</v>
      </c>
      <c r="C12" s="9" t="s">
        <v>9</v>
      </c>
      <c r="D12" s="9" t="s">
        <v>26</v>
      </c>
      <c r="E12" s="9">
        <v>32</v>
      </c>
      <c r="F12" s="11">
        <v>1421.35</v>
      </c>
      <c r="G12" s="9">
        <v>2</v>
      </c>
      <c r="J12" s="3" t="s">
        <v>9</v>
      </c>
      <c r="K12" s="20">
        <f t="shared" si="0"/>
        <v>0.05</v>
      </c>
      <c r="L12" s="24">
        <f t="shared" si="1"/>
        <v>1492.4175</v>
      </c>
      <c r="N12" s="1"/>
      <c r="O12" s="1"/>
    </row>
    <row r="13" spans="1:15" ht="14.4" x14ac:dyDescent="0.3">
      <c r="B13" s="9">
        <v>11007</v>
      </c>
      <c r="C13" s="9" t="s">
        <v>10</v>
      </c>
      <c r="D13" s="9" t="s">
        <v>27</v>
      </c>
      <c r="E13" s="9">
        <v>19</v>
      </c>
      <c r="F13" s="11">
        <v>618.51</v>
      </c>
      <c r="G13" s="9">
        <v>3</v>
      </c>
      <c r="J13" s="3" t="s">
        <v>10</v>
      </c>
      <c r="K13" s="20">
        <f t="shared" si="0"/>
        <v>0.1</v>
      </c>
      <c r="L13" s="24">
        <f t="shared" si="1"/>
        <v>618.51</v>
      </c>
      <c r="N13" s="1"/>
      <c r="O13" s="1"/>
    </row>
    <row r="14" spans="1:15" ht="12.75" customHeight="1" x14ac:dyDescent="0.3">
      <c r="B14" s="9">
        <v>11008</v>
      </c>
      <c r="C14" s="9" t="s">
        <v>11</v>
      </c>
      <c r="D14" s="9" t="s">
        <v>24</v>
      </c>
      <c r="E14" s="9">
        <v>23</v>
      </c>
      <c r="F14" s="11">
        <v>785.61</v>
      </c>
      <c r="G14" s="9">
        <v>4</v>
      </c>
      <c r="J14" s="3" t="s">
        <v>11</v>
      </c>
      <c r="K14" s="20">
        <f t="shared" si="0"/>
        <v>0.1</v>
      </c>
      <c r="L14" s="24">
        <f t="shared" si="1"/>
        <v>785.61</v>
      </c>
      <c r="N14" s="1"/>
      <c r="O14" s="1"/>
    </row>
    <row r="15" spans="1:15" ht="14.4" x14ac:dyDescent="0.3">
      <c r="B15" s="9">
        <v>11009</v>
      </c>
      <c r="C15" s="9" t="s">
        <v>12</v>
      </c>
      <c r="D15" s="9" t="s">
        <v>22</v>
      </c>
      <c r="E15" s="9">
        <v>49</v>
      </c>
      <c r="F15" s="11">
        <v>1067.43</v>
      </c>
      <c r="G15" s="9">
        <v>2</v>
      </c>
      <c r="J15" s="3" t="s">
        <v>12</v>
      </c>
      <c r="K15" s="20">
        <f t="shared" si="0"/>
        <v>0.05</v>
      </c>
      <c r="L15" s="24">
        <f t="shared" si="1"/>
        <v>1120.8015</v>
      </c>
      <c r="N15" s="1"/>
      <c r="O15" s="1"/>
    </row>
    <row r="16" spans="1:15" ht="15" thickBot="1" x14ac:dyDescent="0.35">
      <c r="B16" s="9">
        <v>11010</v>
      </c>
      <c r="C16" s="9" t="s">
        <v>13</v>
      </c>
      <c r="D16" s="9" t="s">
        <v>21</v>
      </c>
      <c r="E16" s="9">
        <v>57</v>
      </c>
      <c r="F16" s="11">
        <v>1202.0999999999999</v>
      </c>
      <c r="G16" s="9">
        <v>1</v>
      </c>
      <c r="J16" s="4" t="s">
        <v>13</v>
      </c>
      <c r="K16" s="20">
        <f t="shared" si="0"/>
        <v>0.05</v>
      </c>
      <c r="L16" s="24">
        <f t="shared" si="1"/>
        <v>1262.2049999999999</v>
      </c>
      <c r="N16" s="1"/>
      <c r="O16" s="1"/>
    </row>
    <row r="17" spans="3:15" ht="12.75" customHeight="1" x14ac:dyDescent="0.25">
      <c r="D17" s="1"/>
      <c r="E17" s="1"/>
      <c r="F17" s="1"/>
      <c r="G17" s="1"/>
      <c r="L17" s="1"/>
      <c r="M17" s="1"/>
      <c r="N17" s="1"/>
      <c r="O17" s="1"/>
    </row>
    <row r="18" spans="3:15" ht="13.5" customHeight="1" x14ac:dyDescent="0.25">
      <c r="D18" s="1"/>
      <c r="E18" s="1"/>
      <c r="F18" s="1"/>
      <c r="G18" s="1"/>
    </row>
    <row r="19" spans="3:15" ht="14.4" x14ac:dyDescent="0.3">
      <c r="C19" s="33" t="s">
        <v>15</v>
      </c>
      <c r="D19" s="34"/>
      <c r="E19" s="34"/>
      <c r="F19" s="35"/>
      <c r="G19" s="12">
        <f>AVERAGE(F7:F16)</f>
        <v>883.71800000000007</v>
      </c>
      <c r="H19" s="22"/>
    </row>
    <row r="20" spans="3:15" ht="12.75" customHeight="1" x14ac:dyDescent="0.25">
      <c r="D20" s="1"/>
      <c r="E20" s="1"/>
      <c r="F20" s="1"/>
      <c r="G20" s="1"/>
      <c r="I20" s="6"/>
    </row>
    <row r="21" spans="3:15" ht="12.75" customHeight="1" x14ac:dyDescent="0.3">
      <c r="C21" s="33" t="s">
        <v>18</v>
      </c>
      <c r="D21" s="34"/>
      <c r="E21" s="34"/>
      <c r="F21" s="35"/>
      <c r="G21" s="10">
        <f>MAX(E7:E16)</f>
        <v>57</v>
      </c>
      <c r="H21" s="22"/>
    </row>
    <row r="22" spans="3:15" ht="12.75" customHeight="1" x14ac:dyDescent="0.25">
      <c r="D22" s="1"/>
      <c r="E22" s="1"/>
      <c r="F22" s="1"/>
      <c r="G22" s="1"/>
      <c r="I22" s="6"/>
    </row>
    <row r="23" spans="3:15" ht="14.4" x14ac:dyDescent="0.3">
      <c r="C23" s="33" t="s">
        <v>29</v>
      </c>
      <c r="D23" s="34"/>
      <c r="E23" s="34"/>
      <c r="F23" s="35"/>
      <c r="G23" s="10">
        <f>MIN(E7:E16)</f>
        <v>19</v>
      </c>
      <c r="H23" s="22"/>
    </row>
    <row r="24" spans="3:15" x14ac:dyDescent="0.25">
      <c r="I24" s="6"/>
    </row>
    <row r="25" spans="3:15" ht="14.4" x14ac:dyDescent="0.3">
      <c r="C25" s="33" t="s">
        <v>28</v>
      </c>
      <c r="D25" s="34"/>
      <c r="E25" s="34"/>
      <c r="F25" s="35"/>
      <c r="G25" s="10">
        <f>SUM(G7:G16)</f>
        <v>30</v>
      </c>
      <c r="H25" s="22"/>
    </row>
    <row r="26" spans="3:15" x14ac:dyDescent="0.25">
      <c r="I26" s="6"/>
    </row>
    <row r="27" spans="3:15" ht="14.4" x14ac:dyDescent="0.3">
      <c r="C27" s="33" t="s">
        <v>16</v>
      </c>
      <c r="D27" s="28"/>
      <c r="E27" s="28"/>
      <c r="F27" s="29"/>
      <c r="G27" s="10">
        <f>COUNTIF(G7:G16,"&gt;3")</f>
        <v>4</v>
      </c>
      <c r="H27" s="22"/>
    </row>
    <row r="28" spans="3:15" x14ac:dyDescent="0.25">
      <c r="D28" s="5"/>
      <c r="E28" s="1"/>
      <c r="F28" s="1"/>
      <c r="G28" s="1"/>
      <c r="I28" s="6"/>
    </row>
    <row r="29" spans="3:15" ht="26.25" customHeight="1" x14ac:dyDescent="0.25">
      <c r="C29" s="36" t="s">
        <v>17</v>
      </c>
      <c r="D29" s="31"/>
      <c r="E29" s="31"/>
      <c r="F29" s="32"/>
      <c r="G29" s="21">
        <f>SUMIF(E7:E16,"&gt;40",F7:F16)</f>
        <v>3258.35</v>
      </c>
      <c r="H29" s="23"/>
    </row>
    <row r="30" spans="3:15" x14ac:dyDescent="0.25">
      <c r="D30" s="5"/>
      <c r="E30" s="1"/>
      <c r="F30" s="1"/>
      <c r="G30" s="1"/>
      <c r="I30" s="6"/>
    </row>
    <row r="31" spans="3:15" x14ac:dyDescent="0.25">
      <c r="D31" s="5"/>
      <c r="E31" s="15" t="s">
        <v>41</v>
      </c>
      <c r="F31" s="1">
        <v>3</v>
      </c>
      <c r="G31" s="1"/>
    </row>
    <row r="32" spans="3:15" ht="14.4" x14ac:dyDescent="0.3">
      <c r="C32" s="27" t="s">
        <v>40</v>
      </c>
      <c r="D32" s="28"/>
      <c r="E32" s="28"/>
      <c r="F32" s="29"/>
      <c r="G32" s="10">
        <f>COUNTIF(G7:G16,"&gt;"&amp;F31)</f>
        <v>4</v>
      </c>
      <c r="H32" s="22"/>
    </row>
    <row r="33" spans="3:9" x14ac:dyDescent="0.25">
      <c r="C33" s="25"/>
      <c r="D33" s="26"/>
      <c r="E33" s="26"/>
      <c r="F33" s="26"/>
      <c r="G33" s="22"/>
      <c r="H33" s="22"/>
    </row>
    <row r="34" spans="3:9" x14ac:dyDescent="0.25">
      <c r="D34" s="5"/>
      <c r="E34" s="15" t="s">
        <v>43</v>
      </c>
      <c r="F34" s="1">
        <v>40</v>
      </c>
      <c r="G34" s="1"/>
      <c r="I34" s="6"/>
    </row>
    <row r="35" spans="3:9" ht="29.4" customHeight="1" x14ac:dyDescent="0.25">
      <c r="C35" s="30" t="s">
        <v>42</v>
      </c>
      <c r="D35" s="31"/>
      <c r="E35" s="31"/>
      <c r="F35" s="32"/>
      <c r="G35" s="21">
        <f>SUMIF(E7:E16,"&gt;"&amp;F34,F7:F16)</f>
        <v>3258.35</v>
      </c>
      <c r="H35" s="23"/>
    </row>
    <row r="51" spans="9:9" x14ac:dyDescent="0.25">
      <c r="I51" s="1"/>
    </row>
  </sheetData>
  <mergeCells count="8">
    <mergeCell ref="C32:F32"/>
    <mergeCell ref="C35:F35"/>
    <mergeCell ref="C19:F19"/>
    <mergeCell ref="C21:F21"/>
    <mergeCell ref="C23:F23"/>
    <mergeCell ref="C29:F29"/>
    <mergeCell ref="C25:F25"/>
    <mergeCell ref="C27:F27"/>
  </mergeCells>
  <phoneticPr fontId="0" type="noConversion"/>
  <printOptions headings="1" gridLines="1"/>
  <pageMargins left="0.55118110236220474" right="0.47244094488188981" top="0.39370078740157483" bottom="0.31496062992125984" header="0.39370078740157483" footer="0.35433070866141736"/>
  <pageSetup paperSize="9" scale="47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acbrito</dc:creator>
  <cp:lastModifiedBy>Pedro Macedo</cp:lastModifiedBy>
  <cp:lastPrinted>2021-10-01T15:45:58Z</cp:lastPrinted>
  <dcterms:created xsi:type="dcterms:W3CDTF">2005-01-30T21:40:03Z</dcterms:created>
  <dcterms:modified xsi:type="dcterms:W3CDTF">2021-11-27T22:42:04Z</dcterms:modified>
</cp:coreProperties>
</file>