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STUDY\University\2ndYear\1stSemester\IADE (CT1)\Classes\3. Funções LOOKUP\1. Função VLOOKUP\Ginasio_F_Procura\"/>
    </mc:Choice>
  </mc:AlternateContent>
  <xr:revisionPtr revIDLastSave="0" documentId="13_ncr:1_{FA6E8F8C-3046-4BFD-95B7-5A4B6DA1B7FE}" xr6:coauthVersionLast="47" xr6:coauthVersionMax="47" xr10:uidLastSave="{00000000-0000-0000-0000-000000000000}"/>
  <bookViews>
    <workbookView xWindow="-108" yWindow="-108" windowWidth="30936" windowHeight="16896" activeTab="3" xr2:uid="{00000000-000D-0000-FFFF-FFFF00000000}"/>
  </bookViews>
  <sheets>
    <sheet name="Links" sheetId="4" r:id="rId1"/>
    <sheet name="escritórios" sheetId="1" r:id="rId2"/>
    <sheet name="Funcionários" sheetId="2" r:id="rId3"/>
    <sheet name="Venda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" i="3" l="1"/>
  <c r="N11" i="3" s="1"/>
  <c r="C10" i="3"/>
  <c r="D10" i="3"/>
  <c r="E10" i="3"/>
  <c r="F10" i="3"/>
  <c r="G10" i="3"/>
  <c r="H10" i="3"/>
  <c r="E7" i="2"/>
  <c r="E8" i="2"/>
  <c r="E9" i="2"/>
  <c r="E10" i="2"/>
  <c r="E11" i="2"/>
  <c r="E6" i="2"/>
  <c r="D9" i="3"/>
  <c r="E9" i="3"/>
  <c r="F9" i="3"/>
  <c r="G9" i="3"/>
  <c r="H9" i="3"/>
  <c r="C9" i="3"/>
  <c r="J11" i="3"/>
  <c r="J12" i="3"/>
  <c r="J13" i="3"/>
  <c r="J14" i="3"/>
  <c r="J15" i="3"/>
  <c r="J16" i="3"/>
  <c r="J17" i="3"/>
  <c r="J18" i="3"/>
  <c r="J19" i="3"/>
  <c r="J20" i="3"/>
  <c r="J21" i="3"/>
  <c r="J22" i="3"/>
  <c r="D24" i="3"/>
  <c r="E24" i="3"/>
  <c r="F24" i="3"/>
  <c r="G24" i="3"/>
  <c r="H24" i="3"/>
  <c r="C24" i="3"/>
</calcChain>
</file>

<file path=xl/sharedStrings.xml><?xml version="1.0" encoding="utf-8"?>
<sst xmlns="http://schemas.openxmlformats.org/spreadsheetml/2006/main" count="45" uniqueCount="34">
  <si>
    <t>Escritórios</t>
  </si>
  <si>
    <t>Código</t>
  </si>
  <si>
    <t>Localidade</t>
  </si>
  <si>
    <t>av</t>
  </si>
  <si>
    <t>co</t>
  </si>
  <si>
    <t>li</t>
  </si>
  <si>
    <t>po</t>
  </si>
  <si>
    <t>Funcionários</t>
  </si>
  <si>
    <t>código</t>
  </si>
  <si>
    <t>nome</t>
  </si>
  <si>
    <t>código localidade</t>
  </si>
  <si>
    <t>Joaquim Silva</t>
  </si>
  <si>
    <t>Ana Costa</t>
  </si>
  <si>
    <t>José Sousa</t>
  </si>
  <si>
    <t>Manuel Castro</t>
  </si>
  <si>
    <t>Raquel Oliveira</t>
  </si>
  <si>
    <t>Joana Peres</t>
  </si>
  <si>
    <t>Volume de vendas</t>
  </si>
  <si>
    <t>Codigo funcionário</t>
  </si>
  <si>
    <t>Mês</t>
  </si>
  <si>
    <t>total</t>
  </si>
  <si>
    <t>Total</t>
  </si>
  <si>
    <t>VLOOKUP function</t>
  </si>
  <si>
    <t>HLOOKUP function</t>
  </si>
  <si>
    <t>MATCH function</t>
  </si>
  <si>
    <t>INDEX function</t>
  </si>
  <si>
    <t>Nome</t>
  </si>
  <si>
    <t>https://youtu.be/Gi1iZXHi5bw</t>
  </si>
  <si>
    <t>https://youtu.be/UdRnRcL8Koo</t>
  </si>
  <si>
    <t>Porto</t>
  </si>
  <si>
    <t>Coimbra</t>
  </si>
  <si>
    <t>Aveiro</t>
  </si>
  <si>
    <t>Lisboa</t>
  </si>
  <si>
    <t>Total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</si>
</sst>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u/>
      <sz val="10"/>
      <color theme="10"/>
      <name val="Arial"/>
      <family val="2"/>
    </font>
    <font>
      <sz val="18"/>
      <name val="Arial"/>
      <family val="2"/>
    </font>
    <font>
      <u/>
      <sz val="18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0" borderId="1" xfId="0" applyBorder="1"/>
    <xf numFmtId="0" fontId="1" fillId="0" borderId="1" xfId="0" applyFont="1" applyBorder="1"/>
    <xf numFmtId="0" fontId="0" fillId="2" borderId="1" xfId="0" applyFill="1" applyBorder="1" applyAlignment="1">
      <alignment wrapText="1"/>
    </xf>
    <xf numFmtId="0" fontId="3" fillId="0" borderId="0" xfId="0" applyFont="1"/>
    <xf numFmtId="0" fontId="4" fillId="0" borderId="0" xfId="1" applyFont="1"/>
    <xf numFmtId="0" fontId="4" fillId="0" borderId="0" xfId="1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</xdr:row>
      <xdr:rowOff>47625</xdr:rowOff>
    </xdr:from>
    <xdr:to>
      <xdr:col>7</xdr:col>
      <xdr:colOff>147638</xdr:colOff>
      <xdr:row>5</xdr:row>
      <xdr:rowOff>47625</xdr:rowOff>
    </xdr:to>
    <xdr:sp macro="" textlink="">
      <xdr:nvSpPr>
        <xdr:cNvPr id="1025" name="Text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3000375" y="209550"/>
          <a:ext cx="1738313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69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- Formate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- Continua  na folha Funcionários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1</xdr:row>
      <xdr:rowOff>47625</xdr:rowOff>
    </xdr:from>
    <xdr:to>
      <xdr:col>9</xdr:col>
      <xdr:colOff>419100</xdr:colOff>
      <xdr:row>5</xdr:row>
      <xdr:rowOff>47625</xdr:rowOff>
    </xdr:to>
    <xdr:sp macro="" textlink="">
      <xdr:nvSpPr>
        <xdr:cNvPr id="2049" name="Text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 txBox="1">
          <a:spLocks noChangeArrowheads="1"/>
        </xdr:cNvSpPr>
      </xdr:nvSpPr>
      <xdr:spPr bwMode="auto">
        <a:xfrm>
          <a:off x="5024438" y="209550"/>
          <a:ext cx="2009775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69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- Formate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- Complete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- Continua  na folha Vendas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2</xdr:row>
      <xdr:rowOff>47625</xdr:rowOff>
    </xdr:from>
    <xdr:to>
      <xdr:col>10</xdr:col>
      <xdr:colOff>585788</xdr:colOff>
      <xdr:row>5</xdr:row>
      <xdr:rowOff>4763</xdr:rowOff>
    </xdr:to>
    <xdr:sp macro="" textlink="">
      <xdr:nvSpPr>
        <xdr:cNvPr id="3073" name="Text 1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SpPr txBox="1">
          <a:spLocks noChangeArrowheads="1"/>
        </xdr:cNvSpPr>
      </xdr:nvSpPr>
      <xdr:spPr bwMode="auto">
        <a:xfrm>
          <a:off x="5534025" y="371475"/>
          <a:ext cx="1528763" cy="4429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69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- Formate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- Complete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office.com/en-us/article/match-function-e8dffd45-c762-47d6-bf89-533f4a37673a?NS=EXCEL&amp;Version=90&amp;SysLcid=1033&amp;UiLcid=1033&amp;AppVer=ZXL900&amp;HelpId=xlmain11.chm60112&amp;ui=en-US&amp;rs=en-US&amp;ad=US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support.office.com/en-us/article/hlookup-function-a3034eec-b719-4ba3-bb65-e1ad662ed95f?NS=EXCEL&amp;Version=90&amp;SysLcid=1033&amp;UiLcid=1033&amp;AppVer=ZXL900&amp;HelpId=xlmain11.chm60149&amp;ui=en-US&amp;rs=en-US&amp;ad=US" TargetMode="External"/><Relationship Id="rId1" Type="http://schemas.openxmlformats.org/officeDocument/2006/relationships/hyperlink" Target="https://support.office.com/en-us/article/vlookup-function-0bbc8083-26fe-4963-8ab8-93a18ad188a1?NS=EXCEL&amp;Version=90&amp;SysLcid=1033&amp;UiLcid=1033&amp;AppVer=ZXL900&amp;HelpId=xlmain11.chm60150&amp;ui=en-US&amp;rs=en-US&amp;ad=US" TargetMode="External"/><Relationship Id="rId6" Type="http://schemas.openxmlformats.org/officeDocument/2006/relationships/hyperlink" Target="https://youtu.be/UdRnRcL8Koo" TargetMode="External"/><Relationship Id="rId5" Type="http://schemas.openxmlformats.org/officeDocument/2006/relationships/hyperlink" Target="https://youtu.be/Gi1iZXHi5bw" TargetMode="External"/><Relationship Id="rId4" Type="http://schemas.openxmlformats.org/officeDocument/2006/relationships/hyperlink" Target="https://support.office.com/en-us/article/index-function-a5dcf0dd-996d-40a4-a822-b56b061328bd?NS=EXCEL&amp;Version=90&amp;SysLcid=1033&amp;UiLcid=1033&amp;AppVer=ZXL900&amp;HelpId=xlmain11.chm60077&amp;ui=en-US&amp;rs=en-US&amp;ad=U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14BE-5C95-4DF3-B7E2-43DB6B957054}">
  <dimension ref="C1:I11"/>
  <sheetViews>
    <sheetView workbookViewId="0">
      <selection activeCell="D1" sqref="D1"/>
    </sheetView>
  </sheetViews>
  <sheetFormatPr defaultRowHeight="13.2" x14ac:dyDescent="0.25"/>
  <sheetData>
    <row r="1" spans="3:9" ht="22.8" x14ac:dyDescent="0.4">
      <c r="C1" s="6"/>
      <c r="D1" s="7" t="s">
        <v>27</v>
      </c>
      <c r="E1" s="6"/>
      <c r="F1" s="6"/>
      <c r="G1" s="6"/>
      <c r="H1" s="6"/>
      <c r="I1" s="6"/>
    </row>
    <row r="2" spans="3:9" ht="22.8" x14ac:dyDescent="0.4">
      <c r="C2" s="6"/>
      <c r="D2" s="7" t="s">
        <v>28</v>
      </c>
      <c r="E2" s="6"/>
      <c r="F2" s="6"/>
      <c r="G2" s="6"/>
      <c r="H2" s="6"/>
      <c r="I2" s="6"/>
    </row>
    <row r="3" spans="3:9" ht="22.8" x14ac:dyDescent="0.4">
      <c r="C3" s="6"/>
      <c r="D3" s="6"/>
      <c r="E3" s="6"/>
      <c r="F3" s="6"/>
      <c r="G3" s="6"/>
      <c r="H3" s="6"/>
      <c r="I3" s="6"/>
    </row>
    <row r="4" spans="3:9" ht="22.8" x14ac:dyDescent="0.4">
      <c r="C4" s="6"/>
      <c r="D4" s="6"/>
      <c r="E4" s="6"/>
      <c r="F4" s="6"/>
      <c r="G4" s="6"/>
      <c r="H4" s="6"/>
      <c r="I4" s="6"/>
    </row>
    <row r="5" spans="3:9" ht="22.8" x14ac:dyDescent="0.4">
      <c r="C5" s="6"/>
      <c r="D5" s="8" t="s">
        <v>22</v>
      </c>
      <c r="E5" s="6"/>
      <c r="F5" s="6"/>
      <c r="G5" s="6"/>
      <c r="H5" s="6"/>
      <c r="I5" s="6"/>
    </row>
    <row r="6" spans="3:9" ht="22.8" x14ac:dyDescent="0.4">
      <c r="C6" s="6"/>
      <c r="D6" s="8" t="s">
        <v>23</v>
      </c>
      <c r="E6" s="6"/>
      <c r="F6" s="6"/>
      <c r="G6" s="6"/>
      <c r="H6" s="6"/>
      <c r="I6" s="6"/>
    </row>
    <row r="7" spans="3:9" ht="22.8" x14ac:dyDescent="0.4">
      <c r="C7" s="6"/>
      <c r="D7" s="6"/>
      <c r="E7" s="6"/>
      <c r="F7" s="6"/>
      <c r="G7" s="6"/>
      <c r="H7" s="6"/>
      <c r="I7" s="6"/>
    </row>
    <row r="8" spans="3:9" ht="22.8" x14ac:dyDescent="0.4">
      <c r="C8" s="6"/>
      <c r="D8" s="8" t="s">
        <v>24</v>
      </c>
      <c r="E8" s="6"/>
      <c r="F8" s="6"/>
      <c r="G8" s="6"/>
      <c r="H8" s="6"/>
      <c r="I8" s="6"/>
    </row>
    <row r="9" spans="3:9" ht="22.8" x14ac:dyDescent="0.4">
      <c r="C9" s="6"/>
      <c r="D9" s="8" t="s">
        <v>25</v>
      </c>
      <c r="E9" s="6"/>
      <c r="F9" s="6"/>
      <c r="G9" s="6"/>
      <c r="H9" s="6"/>
      <c r="I9" s="6"/>
    </row>
    <row r="10" spans="3:9" ht="22.8" x14ac:dyDescent="0.4">
      <c r="C10" s="6"/>
      <c r="D10" s="6"/>
      <c r="E10" s="6"/>
      <c r="F10" s="6"/>
      <c r="G10" s="6"/>
      <c r="H10" s="6"/>
      <c r="I10" s="6"/>
    </row>
    <row r="11" spans="3:9" ht="22.8" x14ac:dyDescent="0.4">
      <c r="C11" s="6"/>
      <c r="D11" s="6"/>
      <c r="E11" s="6"/>
      <c r="F11" s="6"/>
      <c r="G11" s="6"/>
      <c r="H11" s="6"/>
      <c r="I11" s="6"/>
    </row>
  </sheetData>
  <hyperlinks>
    <hyperlink ref="D5" r:id="rId1" xr:uid="{2209FA19-0906-4BD7-9D36-7896E4225688}"/>
    <hyperlink ref="D6" r:id="rId2" xr:uid="{6F117CE0-E31F-48B7-B252-29E57E9417B8}"/>
    <hyperlink ref="D8" r:id="rId3" xr:uid="{2E04DAAC-3D59-479A-BF5D-00470F2B2C78}"/>
    <hyperlink ref="D9" r:id="rId4" xr:uid="{7E24C909-7196-4172-A3E2-8A7F2540B8AE}"/>
    <hyperlink ref="D1" r:id="rId5" xr:uid="{D7902685-F63C-41F3-8B8F-B9590E5C49F9}"/>
    <hyperlink ref="D2" r:id="rId6" xr:uid="{F02EA69B-FE85-460A-8379-736DAFB9250E}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8"/>
  <sheetViews>
    <sheetView zoomScale="188" zoomScaleNormal="188" workbookViewId="0">
      <selection activeCell="C5" sqref="C5"/>
    </sheetView>
  </sheetViews>
  <sheetFormatPr defaultRowHeight="13.2" x14ac:dyDescent="0.25"/>
  <cols>
    <col min="3" max="3" width="10.33203125" bestFit="1" customWidth="1"/>
  </cols>
  <sheetData>
    <row r="2" spans="2:3" x14ac:dyDescent="0.25">
      <c r="B2" t="s">
        <v>0</v>
      </c>
    </row>
    <row r="4" spans="2:3" x14ac:dyDescent="0.25">
      <c r="B4" t="s">
        <v>1</v>
      </c>
      <c r="C4" t="s">
        <v>2</v>
      </c>
    </row>
    <row r="5" spans="2:3" x14ac:dyDescent="0.25">
      <c r="B5" t="s">
        <v>6</v>
      </c>
      <c r="C5" t="s">
        <v>29</v>
      </c>
    </row>
    <row r="6" spans="2:3" x14ac:dyDescent="0.25">
      <c r="B6" t="s">
        <v>4</v>
      </c>
      <c r="C6" t="s">
        <v>30</v>
      </c>
    </row>
    <row r="7" spans="2:3" x14ac:dyDescent="0.25">
      <c r="B7" t="s">
        <v>3</v>
      </c>
      <c r="C7" t="s">
        <v>31</v>
      </c>
    </row>
    <row r="8" spans="2:3" x14ac:dyDescent="0.25">
      <c r="B8" t="s">
        <v>5</v>
      </c>
      <c r="C8" t="s">
        <v>32</v>
      </c>
    </row>
  </sheetData>
  <pageMargins left="0.75" right="0.75" top="1" bottom="1" header="0.5" footer="0.5"/>
  <pageSetup orientation="portrait" horizontalDpi="300" verticalDpi="0" copies="0" r:id="rId1"/>
  <headerFooter alignWithMargins="0">
    <oddHeader>&amp;A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1"/>
  <sheetViews>
    <sheetView workbookViewId="0">
      <selection activeCell="E7" sqref="E7"/>
    </sheetView>
  </sheetViews>
  <sheetFormatPr defaultRowHeight="13.2" x14ac:dyDescent="0.25"/>
  <cols>
    <col min="2" max="2" width="11.109375" bestFit="1" customWidth="1"/>
    <col min="3" max="3" width="11.6640625" bestFit="1" customWidth="1"/>
    <col min="4" max="4" width="16.44140625" bestFit="1" customWidth="1"/>
    <col min="5" max="5" width="10.33203125" bestFit="1" customWidth="1"/>
  </cols>
  <sheetData>
    <row r="3" spans="2:5" x14ac:dyDescent="0.25">
      <c r="B3" t="s">
        <v>7</v>
      </c>
    </row>
    <row r="5" spans="2:5" x14ac:dyDescent="0.25">
      <c r="B5" t="s">
        <v>8</v>
      </c>
      <c r="C5" t="s">
        <v>9</v>
      </c>
      <c r="D5" t="s">
        <v>10</v>
      </c>
      <c r="E5" t="s">
        <v>2</v>
      </c>
    </row>
    <row r="6" spans="2:5" x14ac:dyDescent="0.25">
      <c r="B6">
        <v>1</v>
      </c>
      <c r="C6" t="s">
        <v>11</v>
      </c>
      <c r="D6" t="s">
        <v>3</v>
      </c>
      <c r="E6" s="1" t="str">
        <f>VLOOKUP($D6,escritórios!$B$4:$C$8,2,0)</f>
        <v>Aveiro</v>
      </c>
    </row>
    <row r="7" spans="2:5" x14ac:dyDescent="0.25">
      <c r="B7">
        <v>2</v>
      </c>
      <c r="C7" t="s">
        <v>12</v>
      </c>
      <c r="D7" t="s">
        <v>4</v>
      </c>
      <c r="E7" s="1" t="str">
        <f>VLOOKUP($D7,escritórios!$B$4:$C$8,2,0)</f>
        <v>Coimbra</v>
      </c>
    </row>
    <row r="8" spans="2:5" x14ac:dyDescent="0.25">
      <c r="B8">
        <v>3</v>
      </c>
      <c r="C8" t="s">
        <v>13</v>
      </c>
      <c r="D8" t="s">
        <v>5</v>
      </c>
      <c r="E8" s="1" t="str">
        <f>VLOOKUP($D8,escritórios!$B$4:$C$8,2,0)</f>
        <v>Lisboa</v>
      </c>
    </row>
    <row r="9" spans="2:5" x14ac:dyDescent="0.25">
      <c r="B9">
        <v>4</v>
      </c>
      <c r="C9" t="s">
        <v>14</v>
      </c>
      <c r="D9" t="s">
        <v>6</v>
      </c>
      <c r="E9" s="1" t="str">
        <f>VLOOKUP($D9,escritórios!$B$4:$C$8,2,0)</f>
        <v>Porto</v>
      </c>
    </row>
    <row r="10" spans="2:5" x14ac:dyDescent="0.25">
      <c r="B10">
        <v>5</v>
      </c>
      <c r="C10" t="s">
        <v>15</v>
      </c>
      <c r="D10" t="s">
        <v>4</v>
      </c>
      <c r="E10" s="1" t="str">
        <f>VLOOKUP($D10,escritórios!$B$4:$C$8,2,0)</f>
        <v>Coimbra</v>
      </c>
    </row>
    <row r="11" spans="2:5" x14ac:dyDescent="0.25">
      <c r="B11">
        <v>6</v>
      </c>
      <c r="C11" t="s">
        <v>16</v>
      </c>
      <c r="D11" t="s">
        <v>5</v>
      </c>
      <c r="E11" s="1" t="str">
        <f>VLOOKUP($D11,escritórios!$B$4:$C$8,2,0)</f>
        <v>Lisboa</v>
      </c>
    </row>
  </sheetData>
  <pageMargins left="0.75" right="0.75" top="1" bottom="1" header="0.5" footer="0.5"/>
  <pageSetup orientation="portrait" horizontalDpi="300" verticalDpi="0" copies="0" r:id="rId1"/>
  <headerFooter alignWithMargins="0">
    <oddHeader>&amp;A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24"/>
  <sheetViews>
    <sheetView tabSelected="1" zoomScale="130" zoomScaleNormal="130" workbookViewId="0">
      <selection activeCell="M11" sqref="M11"/>
    </sheetView>
  </sheetViews>
  <sheetFormatPr defaultRowHeight="13.2" x14ac:dyDescent="0.25"/>
  <cols>
    <col min="2" max="2" width="10.21875" customWidth="1"/>
    <col min="3" max="8" width="7.88671875" customWidth="1"/>
    <col min="9" max="9" width="5.21875" customWidth="1"/>
    <col min="12" max="12" width="3.5546875" customWidth="1"/>
    <col min="13" max="13" width="13.5546875" customWidth="1"/>
    <col min="14" max="14" width="9.5546875" bestFit="1" customWidth="1"/>
  </cols>
  <sheetData>
    <row r="2" spans="1:14" x14ac:dyDescent="0.25">
      <c r="E2" t="s">
        <v>17</v>
      </c>
    </row>
    <row r="7" spans="1:14" x14ac:dyDescent="0.25">
      <c r="C7" s="2" t="s">
        <v>18</v>
      </c>
    </row>
    <row r="8" spans="1:14" x14ac:dyDescent="0.25">
      <c r="C8">
        <v>1</v>
      </c>
      <c r="D8">
        <v>2</v>
      </c>
      <c r="E8">
        <v>3</v>
      </c>
      <c r="F8">
        <v>4</v>
      </c>
      <c r="G8">
        <v>5</v>
      </c>
      <c r="H8">
        <v>6</v>
      </c>
    </row>
    <row r="9" spans="1:14" ht="26.4" x14ac:dyDescent="0.25">
      <c r="B9" s="4" t="s">
        <v>26</v>
      </c>
      <c r="C9" s="5" t="str">
        <f>VLOOKUP(Vendas!C$8,Funcionários!$B$5:$E$11,2,0)</f>
        <v>Joaquim Silva</v>
      </c>
      <c r="D9" s="5" t="str">
        <f>VLOOKUP(Vendas!D$8,Funcionários!$B$5:$E$11,2,0)</f>
        <v>Ana Costa</v>
      </c>
      <c r="E9" s="5" t="str">
        <f>VLOOKUP(Vendas!E$8,Funcionários!$B$5:$E$11,2,0)</f>
        <v>José Sousa</v>
      </c>
      <c r="F9" s="5" t="str">
        <f>VLOOKUP(Vendas!F$8,Funcionários!$B$5:$E$11,2,0)</f>
        <v>Manuel Castro</v>
      </c>
      <c r="G9" s="5" t="str">
        <f>VLOOKUP(Vendas!G$8,Funcionários!$B$5:$E$11,2,0)</f>
        <v>Raquel Oliveira</v>
      </c>
      <c r="H9" s="5" t="str">
        <f>VLOOKUP(Vendas!H$8,Funcionários!$B$5:$E$11,2,0)</f>
        <v>Joana Peres</v>
      </c>
      <c r="J9" t="s">
        <v>20</v>
      </c>
      <c r="M9" t="s">
        <v>1</v>
      </c>
      <c r="N9" t="s">
        <v>2</v>
      </c>
    </row>
    <row r="10" spans="1:14" x14ac:dyDescent="0.25">
      <c r="B10" s="3" t="s">
        <v>2</v>
      </c>
      <c r="C10" s="5" t="str">
        <f>VLOOKUP(Vendas!C$8,Funcionários!$B$5:$E$11,4,0)</f>
        <v>Aveiro</v>
      </c>
      <c r="D10" s="5" t="str">
        <f>VLOOKUP(Vendas!D$8,Funcionários!$B$5:$E$11,4,0)</f>
        <v>Coimbra</v>
      </c>
      <c r="E10" s="5" t="str">
        <f>VLOOKUP(Vendas!E$8,Funcionários!$B$5:$E$11,4,0)</f>
        <v>Lisboa</v>
      </c>
      <c r="F10" s="5" t="str">
        <f>VLOOKUP(Vendas!F$8,Funcionários!$B$5:$E$11,4,0)</f>
        <v>Porto</v>
      </c>
      <c r="G10" s="5" t="str">
        <f>VLOOKUP(Vendas!G$8,Funcionários!$B$5:$E$11,4,0)</f>
        <v>Coimbra</v>
      </c>
      <c r="H10" s="5" t="str">
        <f>VLOOKUP(Vendas!H$8,Funcionários!$B$5:$E$11,4,0)</f>
        <v>Lisboa</v>
      </c>
      <c r="M10" t="s">
        <v>6</v>
      </c>
      <c r="N10" s="1" t="str">
        <f>VLOOKUP($M$10,escritórios!B4:C8,2,0)</f>
        <v>Porto</v>
      </c>
    </row>
    <row r="11" spans="1:14" x14ac:dyDescent="0.25">
      <c r="A11" t="s">
        <v>19</v>
      </c>
      <c r="B11" s="3">
        <v>1</v>
      </c>
      <c r="C11" s="3">
        <v>55</v>
      </c>
      <c r="D11" s="3">
        <v>31</v>
      </c>
      <c r="E11" s="3">
        <v>95</v>
      </c>
      <c r="F11" s="3">
        <v>71</v>
      </c>
      <c r="G11" s="3">
        <v>2</v>
      </c>
      <c r="H11" s="3">
        <v>9</v>
      </c>
      <c r="J11" s="1">
        <f>SUM(C11:H11)</f>
        <v>263</v>
      </c>
      <c r="M11" t="s">
        <v>33</v>
      </c>
      <c r="N11" s="1">
        <f>SUMIF($C$10:$H$10,$N$10,$C$24:$H$24)</f>
        <v>755</v>
      </c>
    </row>
    <row r="12" spans="1:14" x14ac:dyDescent="0.25">
      <c r="B12" s="3">
        <v>2</v>
      </c>
      <c r="C12" s="3">
        <v>71</v>
      </c>
      <c r="D12" s="3">
        <v>42</v>
      </c>
      <c r="E12" s="3">
        <v>62</v>
      </c>
      <c r="F12" s="3">
        <v>89</v>
      </c>
      <c r="G12" s="3">
        <v>44</v>
      </c>
      <c r="H12" s="3">
        <v>49</v>
      </c>
      <c r="J12" s="1">
        <f t="shared" ref="J12:J22" si="0">SUM(C12:H12)</f>
        <v>357</v>
      </c>
    </row>
    <row r="13" spans="1:14" x14ac:dyDescent="0.25">
      <c r="B13" s="3">
        <v>3</v>
      </c>
      <c r="C13" s="3">
        <v>62</v>
      </c>
      <c r="D13" s="3">
        <v>21</v>
      </c>
      <c r="E13" s="3">
        <v>48</v>
      </c>
      <c r="F13" s="3">
        <v>68</v>
      </c>
      <c r="G13" s="3">
        <v>88</v>
      </c>
      <c r="H13" s="3">
        <v>74</v>
      </c>
      <c r="J13" s="1">
        <f t="shared" si="0"/>
        <v>361</v>
      </c>
    </row>
    <row r="14" spans="1:14" x14ac:dyDescent="0.25">
      <c r="B14" s="3">
        <v>4</v>
      </c>
      <c r="C14" s="3">
        <v>18</v>
      </c>
      <c r="D14" s="3">
        <v>67</v>
      </c>
      <c r="E14" s="3">
        <v>24</v>
      </c>
      <c r="F14" s="3">
        <v>38</v>
      </c>
      <c r="G14" s="3">
        <v>49</v>
      </c>
      <c r="H14" s="3">
        <v>80</v>
      </c>
      <c r="J14" s="1">
        <f t="shared" si="0"/>
        <v>276</v>
      </c>
    </row>
    <row r="15" spans="1:14" x14ac:dyDescent="0.25">
      <c r="B15" s="3">
        <v>5</v>
      </c>
      <c r="C15" s="3">
        <v>3</v>
      </c>
      <c r="D15" s="3">
        <v>91</v>
      </c>
      <c r="E15" s="3">
        <v>4</v>
      </c>
      <c r="F15" s="3">
        <v>52</v>
      </c>
      <c r="G15" s="3">
        <v>33</v>
      </c>
      <c r="H15" s="3">
        <v>76</v>
      </c>
      <c r="J15" s="1">
        <f t="shared" si="0"/>
        <v>259</v>
      </c>
    </row>
    <row r="16" spans="1:14" x14ac:dyDescent="0.25">
      <c r="B16" s="3">
        <v>6</v>
      </c>
      <c r="C16" s="3">
        <v>54</v>
      </c>
      <c r="D16" s="3">
        <v>81</v>
      </c>
      <c r="E16" s="3">
        <v>9</v>
      </c>
      <c r="F16" s="3">
        <v>57</v>
      </c>
      <c r="G16" s="3">
        <v>78</v>
      </c>
      <c r="H16" s="3">
        <v>36</v>
      </c>
      <c r="J16" s="1">
        <f t="shared" si="0"/>
        <v>315</v>
      </c>
    </row>
    <row r="17" spans="2:10" x14ac:dyDescent="0.25">
      <c r="B17" s="3">
        <v>7</v>
      </c>
      <c r="C17" s="3">
        <v>88</v>
      </c>
      <c r="D17" s="3">
        <v>22</v>
      </c>
      <c r="E17" s="3">
        <v>18</v>
      </c>
      <c r="F17" s="3">
        <v>45</v>
      </c>
      <c r="G17" s="3">
        <v>9</v>
      </c>
      <c r="H17" s="3">
        <v>88</v>
      </c>
      <c r="J17" s="1">
        <f t="shared" si="0"/>
        <v>270</v>
      </c>
    </row>
    <row r="18" spans="2:10" x14ac:dyDescent="0.25">
      <c r="B18" s="3">
        <v>8</v>
      </c>
      <c r="C18" s="3">
        <v>73</v>
      </c>
      <c r="D18" s="3">
        <v>2</v>
      </c>
      <c r="E18" s="3">
        <v>5</v>
      </c>
      <c r="F18" s="3">
        <v>32</v>
      </c>
      <c r="G18" s="3">
        <v>14</v>
      </c>
      <c r="H18" s="3">
        <v>13</v>
      </c>
      <c r="J18" s="1">
        <f t="shared" si="0"/>
        <v>139</v>
      </c>
    </row>
    <row r="19" spans="2:10" x14ac:dyDescent="0.25">
      <c r="B19" s="3">
        <v>9</v>
      </c>
      <c r="C19" s="3">
        <v>82</v>
      </c>
      <c r="D19" s="3">
        <v>78</v>
      </c>
      <c r="E19" s="3">
        <v>99</v>
      </c>
      <c r="F19" s="3">
        <v>71</v>
      </c>
      <c r="G19" s="3">
        <v>25</v>
      </c>
      <c r="H19" s="3">
        <v>43</v>
      </c>
      <c r="J19" s="1">
        <f t="shared" si="0"/>
        <v>398</v>
      </c>
    </row>
    <row r="20" spans="2:10" x14ac:dyDescent="0.25">
      <c r="B20" s="3">
        <v>10</v>
      </c>
      <c r="C20" s="3">
        <v>12</v>
      </c>
      <c r="D20" s="3">
        <v>67</v>
      </c>
      <c r="E20" s="3">
        <v>79</v>
      </c>
      <c r="F20" s="3">
        <v>68</v>
      </c>
      <c r="G20" s="3">
        <v>30</v>
      </c>
      <c r="H20" s="3">
        <v>24</v>
      </c>
      <c r="J20" s="1">
        <f t="shared" si="0"/>
        <v>280</v>
      </c>
    </row>
    <row r="21" spans="2:10" x14ac:dyDescent="0.25">
      <c r="B21" s="3">
        <v>11</v>
      </c>
      <c r="C21" s="3">
        <v>38</v>
      </c>
      <c r="D21" s="3">
        <v>58</v>
      </c>
      <c r="E21" s="3">
        <v>14</v>
      </c>
      <c r="F21" s="3">
        <v>67</v>
      </c>
      <c r="G21" s="3">
        <v>34</v>
      </c>
      <c r="H21" s="3">
        <v>6</v>
      </c>
      <c r="J21" s="1">
        <f t="shared" si="0"/>
        <v>217</v>
      </c>
    </row>
    <row r="22" spans="2:10" x14ac:dyDescent="0.25">
      <c r="B22" s="3">
        <v>12</v>
      </c>
      <c r="C22" s="3">
        <v>47</v>
      </c>
      <c r="D22" s="3">
        <v>49</v>
      </c>
      <c r="E22" s="3">
        <v>80</v>
      </c>
      <c r="F22" s="3">
        <v>97</v>
      </c>
      <c r="G22" s="3">
        <v>34</v>
      </c>
      <c r="H22" s="3">
        <v>46</v>
      </c>
      <c r="J22" s="1">
        <f t="shared" si="0"/>
        <v>353</v>
      </c>
    </row>
    <row r="24" spans="2:10" x14ac:dyDescent="0.25">
      <c r="B24" t="s">
        <v>21</v>
      </c>
      <c r="C24" s="1">
        <f>SUM(C11:C22)</f>
        <v>603</v>
      </c>
      <c r="D24" s="1">
        <f t="shared" ref="D24:H24" si="1">SUM(D11:D22)</f>
        <v>609</v>
      </c>
      <c r="E24" s="1">
        <f t="shared" si="1"/>
        <v>537</v>
      </c>
      <c r="F24" s="1">
        <f t="shared" si="1"/>
        <v>755</v>
      </c>
      <c r="G24" s="1">
        <f t="shared" si="1"/>
        <v>440</v>
      </c>
      <c r="H24" s="1">
        <f t="shared" si="1"/>
        <v>544</v>
      </c>
    </row>
  </sheetData>
  <pageMargins left="0.75" right="0.75" top="1" bottom="1" header="0.5" footer="0.5"/>
  <headerFooter alignWithMargins="0">
    <oddHeader>&amp;A</oddHeader>
    <oddFooter>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Links</vt:lpstr>
      <vt:lpstr>escritórios</vt:lpstr>
      <vt:lpstr>Funcionários</vt:lpstr>
      <vt:lpstr>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Bragança de Oliveira</dc:creator>
  <cp:lastModifiedBy>Pedro Macedo</cp:lastModifiedBy>
  <dcterms:created xsi:type="dcterms:W3CDTF">1996-04-29T10:15:15Z</dcterms:created>
  <dcterms:modified xsi:type="dcterms:W3CDTF">2021-12-12T22:28:16Z</dcterms:modified>
</cp:coreProperties>
</file>