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University\2ndYear\1stSemester\IADE (CT1)\Classes\3. Funções LOOKUP\8. Funções INDEX com duas tabelas\EX_PT_05_2\"/>
    </mc:Choice>
  </mc:AlternateContent>
  <xr:revisionPtr revIDLastSave="0" documentId="13_ncr:1_{A3921F96-9906-4189-92C2-4BB6DBA04636}" xr6:coauthVersionLast="47" xr6:coauthVersionMax="47" xr10:uidLastSave="{00000000-0000-0000-0000-000000000000}"/>
  <bookViews>
    <workbookView xWindow="21276" yWindow="7176" windowWidth="23040" windowHeight="12204" xr2:uid="{3D9F08C4-8BA5-41FE-BD56-4576086CACB2}"/>
  </bookViews>
  <sheets>
    <sheet name="Sheet1" sheetId="1" r:id="rId1"/>
    <sheet name="Funcio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N3" i="1"/>
  <c r="O3" i="1"/>
  <c r="N4" i="1"/>
  <c r="O4" i="1"/>
  <c r="M4" i="1"/>
  <c r="M3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25" i="1"/>
  <c r="E25" i="1"/>
  <c r="F25" i="1"/>
  <c r="G25" i="1"/>
  <c r="H25" i="1"/>
  <c r="I25" i="1"/>
  <c r="D26" i="1"/>
  <c r="E26" i="1"/>
  <c r="F26" i="1"/>
  <c r="G26" i="1"/>
  <c r="H26" i="1"/>
  <c r="I26" i="1"/>
  <c r="D27" i="1"/>
  <c r="E27" i="1"/>
  <c r="F27" i="1"/>
  <c r="G27" i="1"/>
  <c r="H27" i="1"/>
  <c r="I27" i="1"/>
  <c r="D28" i="1"/>
  <c r="E28" i="1"/>
  <c r="F28" i="1"/>
  <c r="G28" i="1"/>
  <c r="H28" i="1"/>
  <c r="I28" i="1"/>
  <c r="D29" i="1"/>
  <c r="E29" i="1"/>
  <c r="F29" i="1"/>
  <c r="G29" i="1"/>
  <c r="H29" i="1"/>
  <c r="I29" i="1"/>
  <c r="E18" i="1"/>
  <c r="F18" i="1"/>
  <c r="G18" i="1"/>
  <c r="H18" i="1"/>
  <c r="I18" i="1"/>
  <c r="D18" i="1"/>
  <c r="C19" i="1"/>
  <c r="C20" i="1"/>
  <c r="C21" i="1"/>
  <c r="C22" i="1"/>
  <c r="C23" i="1"/>
  <c r="C24" i="1"/>
  <c r="C25" i="1"/>
  <c r="C26" i="1"/>
  <c r="C27" i="1"/>
  <c r="C28" i="1"/>
  <c r="C29" i="1"/>
  <c r="C18" i="1"/>
</calcChain>
</file>

<file path=xl/sharedStrings.xml><?xml version="1.0" encoding="utf-8"?>
<sst xmlns="http://schemas.openxmlformats.org/spreadsheetml/2006/main" count="61" uniqueCount="30">
  <si>
    <t>Até</t>
  </si>
  <si>
    <t>Remuneração Mensal</t>
  </si>
  <si>
    <t>Cod Fun</t>
  </si>
  <si>
    <t>Nome</t>
  </si>
  <si>
    <t>Vencimento</t>
  </si>
  <si>
    <t>F002</t>
  </si>
  <si>
    <t>F004</t>
  </si>
  <si>
    <t>F006</t>
  </si>
  <si>
    <t>F008</t>
  </si>
  <si>
    <t>F010</t>
  </si>
  <si>
    <t>F012</t>
  </si>
  <si>
    <t>F014</t>
  </si>
  <si>
    <t>F016</t>
  </si>
  <si>
    <t>F018</t>
  </si>
  <si>
    <t>Isabel</t>
  </si>
  <si>
    <t>Anita</t>
  </si>
  <si>
    <t>Conceição</t>
  </si>
  <si>
    <t>Glória</t>
  </si>
  <si>
    <t>Barbosa</t>
  </si>
  <si>
    <t>Eduardo</t>
  </si>
  <si>
    <t>Silva</t>
  </si>
  <si>
    <t>Oliveira</t>
  </si>
  <si>
    <t>António</t>
  </si>
  <si>
    <t>Nº Filhos</t>
  </si>
  <si>
    <t>Taxa IRS</t>
  </si>
  <si>
    <t>TABELAS DE RETENÇÃO NA FONTE PARA O CONTINENTE - 2020</t>
  </si>
  <si>
    <t>.</t>
  </si>
  <si>
    <t>TABELAS DE RETENÇÃO NA FONTE PARA O CONTINENTE - 2019</t>
  </si>
  <si>
    <t>Ano</t>
  </si>
  <si>
    <t>https://youtu.be/9iBsli8dWlE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</si>
</sst>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1" xfId="0" applyFont="1" applyFill="1" applyBorder="1"/>
    <xf numFmtId="164" fontId="0" fillId="3" borderId="2" xfId="0" applyNumberFormat="1" applyFont="1" applyFill="1" applyBorder="1"/>
    <xf numFmtId="10" fontId="0" fillId="3" borderId="2" xfId="0" applyNumberFormat="1" applyFont="1" applyFill="1" applyBorder="1"/>
    <xf numFmtId="1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10" fontId="0" fillId="5" borderId="0" xfId="1" applyNumberFormat="1" applyFont="1" applyFill="1"/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9iBsli8dW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715D-0C13-4726-89B5-CB1F18E82480}">
  <dimension ref="B1:P29"/>
  <sheetViews>
    <sheetView tabSelected="1" workbookViewId="0">
      <selection activeCell="E25" sqref="E25"/>
    </sheetView>
  </sheetViews>
  <sheetFormatPr defaultRowHeight="14.4" x14ac:dyDescent="0.3"/>
  <cols>
    <col min="2" max="2" width="9.88671875" customWidth="1"/>
    <col min="3" max="3" width="14.5546875" customWidth="1"/>
    <col min="9" max="9" width="10.44140625" customWidth="1"/>
    <col min="12" max="12" width="9.5546875" bestFit="1" customWidth="1"/>
    <col min="13" max="13" width="11" customWidth="1"/>
    <col min="14" max="14" width="10.109375" bestFit="1" customWidth="1"/>
    <col min="16" max="16" width="9.5546875" bestFit="1" customWidth="1"/>
  </cols>
  <sheetData>
    <row r="1" spans="2:16" x14ac:dyDescent="0.3">
      <c r="C1" t="s">
        <v>25</v>
      </c>
      <c r="O1" t="s">
        <v>28</v>
      </c>
      <c r="P1" s="13">
        <v>2020</v>
      </c>
    </row>
    <row r="2" spans="2:16" ht="28.8" x14ac:dyDescent="0.3">
      <c r="B2" s="2" t="s">
        <v>26</v>
      </c>
      <c r="C2" s="3" t="s">
        <v>1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4">
        <v>5</v>
      </c>
      <c r="L2" t="s">
        <v>2</v>
      </c>
      <c r="M2" t="s">
        <v>3</v>
      </c>
      <c r="N2" t="s">
        <v>4</v>
      </c>
      <c r="O2" t="s">
        <v>23</v>
      </c>
      <c r="P2" t="s">
        <v>24</v>
      </c>
    </row>
    <row r="3" spans="2:16" x14ac:dyDescent="0.3">
      <c r="B3" s="5" t="s">
        <v>0</v>
      </c>
      <c r="C3" s="6">
        <v>659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8">
        <v>0</v>
      </c>
      <c r="L3" t="s">
        <v>5</v>
      </c>
      <c r="M3" s="14" t="str">
        <f>INDEX(Funcionarios!$B$4:$E$12,MATCH($L3,Funcionarios!$B$4:$B$12,0),MATCH(Sheet1!M$2,Funcionarios!$B$3:$E$3,0))</f>
        <v>Isabel</v>
      </c>
      <c r="N3" s="15">
        <f>INDEX(Funcionarios!$B$4:$E$12,MATCH($L3,Funcionarios!$B$4:$B$12,0),MATCH(Sheet1!N$2,Funcionarios!$B$3:$E$3,0))</f>
        <v>1300</v>
      </c>
      <c r="O3" s="14">
        <f>INDEX(Funcionarios!$B$4:$E$12,MATCH($L3,Funcionarios!$B$4:$B$12,0),MATCH(Sheet1!O$2,Funcionarios!$B$3:$E$3,0))</f>
        <v>0</v>
      </c>
      <c r="P3" s="16">
        <f>INDEX(($D$3:$I$14,$D$18:$I$29),MATCH($N3,$C$3:$C$14,1),MATCH($O3,$D$2:$I$2,1),IF($P$1=RIGHT($C$1,4)*1,1,2))</f>
        <v>0.14499999999999999</v>
      </c>
    </row>
    <row r="4" spans="2:16" x14ac:dyDescent="0.3">
      <c r="B4" s="9" t="s">
        <v>0</v>
      </c>
      <c r="C4" s="10">
        <v>686</v>
      </c>
      <c r="D4" s="11">
        <v>1E-3</v>
      </c>
      <c r="E4" s="11">
        <v>0</v>
      </c>
      <c r="F4" s="11">
        <v>0</v>
      </c>
      <c r="G4" s="11">
        <v>0</v>
      </c>
      <c r="H4" s="11">
        <v>0</v>
      </c>
      <c r="I4" s="12">
        <v>0</v>
      </c>
      <c r="L4" t="s">
        <v>6</v>
      </c>
      <c r="M4" s="14" t="str">
        <f>INDEX(Funcionarios!$B$4:$E$12,MATCH($L4,Funcionarios!$B$4:$B$12,0),MATCH(Sheet1!M$2,Funcionarios!$B$3:$E$3,0))</f>
        <v>Anita</v>
      </c>
      <c r="N4" s="15">
        <f>INDEX(Funcionarios!$B$4:$E$12,MATCH($L4,Funcionarios!$B$4:$B$12,0),MATCH(Sheet1!N$2,Funcionarios!$B$3:$E$3,0))</f>
        <v>1301</v>
      </c>
      <c r="O4" s="14">
        <f>INDEX(Funcionarios!$B$4:$E$12,MATCH($L4,Funcionarios!$B$4:$B$12,0),MATCH(Sheet1!O$2,Funcionarios!$B$3:$E$3,0))</f>
        <v>3</v>
      </c>
      <c r="P4" s="16">
        <f>INDEX(($D$3:$I$14,$D$18:$I$29),MATCH($N4,$C$3:$C$14,1),MATCH($O4,$D$2:$I$2,1),IF($P$1=RIGHT($C$1,4)*1,1,2))</f>
        <v>6.2E-2</v>
      </c>
    </row>
    <row r="5" spans="2:16" x14ac:dyDescent="0.3">
      <c r="B5" s="5" t="s">
        <v>0</v>
      </c>
      <c r="C5" s="6">
        <v>718</v>
      </c>
      <c r="D5" s="7">
        <v>4.2000000000000003E-2</v>
      </c>
      <c r="E5" s="7">
        <v>8.0000000000000002E-3</v>
      </c>
      <c r="F5" s="7">
        <v>0</v>
      </c>
      <c r="G5" s="7">
        <v>0</v>
      </c>
      <c r="H5" s="7">
        <v>0</v>
      </c>
      <c r="I5" s="8">
        <v>0</v>
      </c>
    </row>
    <row r="6" spans="2:16" x14ac:dyDescent="0.3">
      <c r="B6" s="9" t="s">
        <v>0</v>
      </c>
      <c r="C6" s="10">
        <v>739</v>
      </c>
      <c r="D6" s="11">
        <v>7.2999999999999995E-2</v>
      </c>
      <c r="E6" s="11">
        <v>2.8000000000000001E-2</v>
      </c>
      <c r="F6" s="11">
        <v>2E-3</v>
      </c>
      <c r="G6" s="11">
        <v>0</v>
      </c>
      <c r="H6" s="11">
        <v>0</v>
      </c>
      <c r="I6" s="12">
        <v>0</v>
      </c>
    </row>
    <row r="7" spans="2:16" x14ac:dyDescent="0.3">
      <c r="B7" s="5" t="s">
        <v>0</v>
      </c>
      <c r="C7" s="6">
        <v>814</v>
      </c>
      <c r="D7" s="7">
        <v>8.2000000000000003E-2</v>
      </c>
      <c r="E7" s="7">
        <v>4.5999999999999999E-2</v>
      </c>
      <c r="F7" s="7">
        <v>1.0999999999999999E-2</v>
      </c>
      <c r="G7" s="7">
        <v>0</v>
      </c>
      <c r="H7" s="7">
        <v>0</v>
      </c>
      <c r="I7" s="8">
        <v>0</v>
      </c>
    </row>
    <row r="8" spans="2:16" x14ac:dyDescent="0.3">
      <c r="B8" s="9" t="s">
        <v>0</v>
      </c>
      <c r="C8" s="10">
        <v>922</v>
      </c>
      <c r="D8" s="11">
        <v>0.104</v>
      </c>
      <c r="E8" s="11">
        <v>6.9000000000000006E-2</v>
      </c>
      <c r="F8" s="11">
        <v>3.5999999999999997E-2</v>
      </c>
      <c r="G8" s="11">
        <v>0</v>
      </c>
      <c r="H8" s="11">
        <v>0</v>
      </c>
      <c r="I8" s="12">
        <v>0</v>
      </c>
      <c r="L8" s="17" t="s">
        <v>29</v>
      </c>
    </row>
    <row r="9" spans="2:16" x14ac:dyDescent="0.3">
      <c r="B9" s="5" t="s">
        <v>0</v>
      </c>
      <c r="C9" s="6">
        <v>1005</v>
      </c>
      <c r="D9" s="7">
        <v>0.11600000000000001</v>
      </c>
      <c r="E9" s="7">
        <v>8.2000000000000003E-2</v>
      </c>
      <c r="F9" s="7">
        <v>5.8000000000000003E-2</v>
      </c>
      <c r="G9" s="7">
        <v>1.4999999999999999E-2</v>
      </c>
      <c r="H9" s="7">
        <v>0</v>
      </c>
      <c r="I9" s="8">
        <v>0</v>
      </c>
    </row>
    <row r="10" spans="2:16" x14ac:dyDescent="0.3">
      <c r="B10" s="9" t="s">
        <v>0</v>
      </c>
      <c r="C10" s="10">
        <v>1065</v>
      </c>
      <c r="D10" s="11">
        <v>0.124</v>
      </c>
      <c r="E10" s="11">
        <v>9.0999999999999998E-2</v>
      </c>
      <c r="F10" s="11">
        <v>6.7000000000000004E-2</v>
      </c>
      <c r="G10" s="11">
        <v>3.4000000000000002E-2</v>
      </c>
      <c r="H10" s="11">
        <v>0</v>
      </c>
      <c r="I10" s="12">
        <v>0</v>
      </c>
    </row>
    <row r="11" spans="2:16" x14ac:dyDescent="0.3">
      <c r="B11" s="5" t="s">
        <v>0</v>
      </c>
      <c r="C11" s="6">
        <v>1143</v>
      </c>
      <c r="D11" s="7">
        <v>0.13500000000000001</v>
      </c>
      <c r="E11" s="7">
        <v>0.11</v>
      </c>
      <c r="F11" s="7">
        <v>8.5999999999999993E-2</v>
      </c>
      <c r="G11" s="7">
        <v>5.1999999999999998E-2</v>
      </c>
      <c r="H11" s="7">
        <v>2.8000000000000001E-2</v>
      </c>
      <c r="I11" s="8">
        <v>3.0000000000000001E-3</v>
      </c>
    </row>
    <row r="12" spans="2:16" x14ac:dyDescent="0.3">
      <c r="B12" s="9" t="s">
        <v>0</v>
      </c>
      <c r="C12" s="10">
        <v>1225</v>
      </c>
      <c r="D12" s="11">
        <v>0.14499999999999999</v>
      </c>
      <c r="E12" s="11">
        <v>0.121</v>
      </c>
      <c r="F12" s="11">
        <v>9.6000000000000002E-2</v>
      </c>
      <c r="G12" s="11">
        <v>6.2E-2</v>
      </c>
      <c r="H12" s="11">
        <v>3.6999999999999998E-2</v>
      </c>
      <c r="I12" s="12">
        <v>1.2999999999999999E-2</v>
      </c>
    </row>
    <row r="13" spans="2:16" x14ac:dyDescent="0.3">
      <c r="B13" s="5" t="s">
        <v>0</v>
      </c>
      <c r="C13" s="6">
        <v>1321</v>
      </c>
      <c r="D13" s="7">
        <v>0.156</v>
      </c>
      <c r="E13" s="7">
        <v>0.13200000000000001</v>
      </c>
      <c r="F13" s="7">
        <v>0.108</v>
      </c>
      <c r="G13" s="7">
        <v>7.1999999999999995E-2</v>
      </c>
      <c r="H13" s="7">
        <v>4.7E-2</v>
      </c>
      <c r="I13" s="8">
        <v>2.3E-2</v>
      </c>
    </row>
    <row r="14" spans="2:16" x14ac:dyDescent="0.3">
      <c r="B14" s="9" t="s">
        <v>0</v>
      </c>
      <c r="C14" s="10">
        <v>1424</v>
      </c>
      <c r="D14" s="11">
        <v>0.16600000000000001</v>
      </c>
      <c r="E14" s="11">
        <v>0.14199999999999999</v>
      </c>
      <c r="F14" s="11">
        <v>0.11700000000000001</v>
      </c>
      <c r="G14" s="11">
        <v>8.3000000000000004E-2</v>
      </c>
      <c r="H14" s="11">
        <v>6.7000000000000004E-2</v>
      </c>
      <c r="I14" s="12">
        <v>4.1000000000000002E-2</v>
      </c>
    </row>
    <row r="16" spans="2:16" x14ac:dyDescent="0.3">
      <c r="C16" t="s">
        <v>27</v>
      </c>
    </row>
    <row r="17" spans="2:9" ht="28.8" x14ac:dyDescent="0.3">
      <c r="B17" s="2" t="s">
        <v>26</v>
      </c>
      <c r="C17" s="3" t="s">
        <v>1</v>
      </c>
      <c r="D17" s="3">
        <v>0</v>
      </c>
      <c r="E17" s="3">
        <v>1</v>
      </c>
      <c r="F17" s="3">
        <v>2</v>
      </c>
      <c r="G17" s="3">
        <v>3</v>
      </c>
      <c r="H17" s="3">
        <v>4</v>
      </c>
      <c r="I17" s="4">
        <v>5</v>
      </c>
    </row>
    <row r="18" spans="2:9" x14ac:dyDescent="0.3">
      <c r="B18" s="5" t="s">
        <v>0</v>
      </c>
      <c r="C18" s="6">
        <f>C3</f>
        <v>659</v>
      </c>
      <c r="D18" s="7">
        <f>D3*0.9</f>
        <v>0</v>
      </c>
      <c r="E18" s="7">
        <f t="shared" ref="E18:I18" si="0">E3*0.9</f>
        <v>0</v>
      </c>
      <c r="F18" s="7">
        <f t="shared" si="0"/>
        <v>0</v>
      </c>
      <c r="G18" s="7">
        <f t="shared" si="0"/>
        <v>0</v>
      </c>
      <c r="H18" s="7">
        <f t="shared" si="0"/>
        <v>0</v>
      </c>
      <c r="I18" s="8">
        <f t="shared" si="0"/>
        <v>0</v>
      </c>
    </row>
    <row r="19" spans="2:9" x14ac:dyDescent="0.3">
      <c r="B19" s="9" t="s">
        <v>0</v>
      </c>
      <c r="C19" s="10">
        <f t="shared" ref="C19:C29" si="1">C4</f>
        <v>686</v>
      </c>
      <c r="D19" s="11">
        <f t="shared" ref="D19:I19" si="2">D4*0.9</f>
        <v>9.0000000000000008E-4</v>
      </c>
      <c r="E19" s="11">
        <f t="shared" si="2"/>
        <v>0</v>
      </c>
      <c r="F19" s="11">
        <f t="shared" si="2"/>
        <v>0</v>
      </c>
      <c r="G19" s="11">
        <f t="shared" si="2"/>
        <v>0</v>
      </c>
      <c r="H19" s="11">
        <f t="shared" si="2"/>
        <v>0</v>
      </c>
      <c r="I19" s="12">
        <f t="shared" si="2"/>
        <v>0</v>
      </c>
    </row>
    <row r="20" spans="2:9" x14ac:dyDescent="0.3">
      <c r="B20" s="5" t="s">
        <v>0</v>
      </c>
      <c r="C20" s="6">
        <f t="shared" si="1"/>
        <v>718</v>
      </c>
      <c r="D20" s="7">
        <f t="shared" ref="D20:I20" si="3">D5*0.9</f>
        <v>3.78E-2</v>
      </c>
      <c r="E20" s="7">
        <f t="shared" si="3"/>
        <v>7.2000000000000007E-3</v>
      </c>
      <c r="F20" s="7">
        <f t="shared" si="3"/>
        <v>0</v>
      </c>
      <c r="G20" s="7">
        <f t="shared" si="3"/>
        <v>0</v>
      </c>
      <c r="H20" s="7">
        <f t="shared" si="3"/>
        <v>0</v>
      </c>
      <c r="I20" s="8">
        <f t="shared" si="3"/>
        <v>0</v>
      </c>
    </row>
    <row r="21" spans="2:9" x14ac:dyDescent="0.3">
      <c r="B21" s="9" t="s">
        <v>0</v>
      </c>
      <c r="C21" s="10">
        <f t="shared" si="1"/>
        <v>739</v>
      </c>
      <c r="D21" s="11">
        <f t="shared" ref="D21:I21" si="4">D6*0.9</f>
        <v>6.5699999999999995E-2</v>
      </c>
      <c r="E21" s="11">
        <f t="shared" si="4"/>
        <v>2.52E-2</v>
      </c>
      <c r="F21" s="11">
        <f t="shared" si="4"/>
        <v>1.8000000000000002E-3</v>
      </c>
      <c r="G21" s="11">
        <f t="shared" si="4"/>
        <v>0</v>
      </c>
      <c r="H21" s="11">
        <f t="shared" si="4"/>
        <v>0</v>
      </c>
      <c r="I21" s="12">
        <f t="shared" si="4"/>
        <v>0</v>
      </c>
    </row>
    <row r="22" spans="2:9" x14ac:dyDescent="0.3">
      <c r="B22" s="5" t="s">
        <v>0</v>
      </c>
      <c r="C22" s="6">
        <f t="shared" si="1"/>
        <v>814</v>
      </c>
      <c r="D22" s="7">
        <f t="shared" ref="D22:I22" si="5">D7*0.9</f>
        <v>7.3800000000000004E-2</v>
      </c>
      <c r="E22" s="7">
        <f t="shared" si="5"/>
        <v>4.1399999999999999E-2</v>
      </c>
      <c r="F22" s="7">
        <f t="shared" si="5"/>
        <v>9.8999999999999991E-3</v>
      </c>
      <c r="G22" s="7">
        <f t="shared" si="5"/>
        <v>0</v>
      </c>
      <c r="H22" s="7">
        <f t="shared" si="5"/>
        <v>0</v>
      </c>
      <c r="I22" s="8">
        <f t="shared" si="5"/>
        <v>0</v>
      </c>
    </row>
    <row r="23" spans="2:9" x14ac:dyDescent="0.3">
      <c r="B23" s="9" t="s">
        <v>0</v>
      </c>
      <c r="C23" s="10">
        <f t="shared" si="1"/>
        <v>922</v>
      </c>
      <c r="D23" s="11">
        <f t="shared" ref="D23:I23" si="6">D8*0.9</f>
        <v>9.3600000000000003E-2</v>
      </c>
      <c r="E23" s="11">
        <f t="shared" si="6"/>
        <v>6.2100000000000009E-2</v>
      </c>
      <c r="F23" s="11">
        <f t="shared" si="6"/>
        <v>3.2399999999999998E-2</v>
      </c>
      <c r="G23" s="11">
        <f t="shared" si="6"/>
        <v>0</v>
      </c>
      <c r="H23" s="11">
        <f t="shared" si="6"/>
        <v>0</v>
      </c>
      <c r="I23" s="12">
        <f t="shared" si="6"/>
        <v>0</v>
      </c>
    </row>
    <row r="24" spans="2:9" x14ac:dyDescent="0.3">
      <c r="B24" s="5" t="s">
        <v>0</v>
      </c>
      <c r="C24" s="6">
        <f t="shared" si="1"/>
        <v>1005</v>
      </c>
      <c r="D24" s="7">
        <f t="shared" ref="D24:I24" si="7">D9*0.9</f>
        <v>0.10440000000000001</v>
      </c>
      <c r="E24" s="7">
        <f t="shared" si="7"/>
        <v>7.3800000000000004E-2</v>
      </c>
      <c r="F24" s="7">
        <f t="shared" si="7"/>
        <v>5.2200000000000003E-2</v>
      </c>
      <c r="G24" s="7">
        <f t="shared" si="7"/>
        <v>1.35E-2</v>
      </c>
      <c r="H24" s="7">
        <f t="shared" si="7"/>
        <v>0</v>
      </c>
      <c r="I24" s="8">
        <f t="shared" si="7"/>
        <v>0</v>
      </c>
    </row>
    <row r="25" spans="2:9" x14ac:dyDescent="0.3">
      <c r="B25" s="9" t="s">
        <v>0</v>
      </c>
      <c r="C25" s="10">
        <f t="shared" si="1"/>
        <v>1065</v>
      </c>
      <c r="D25" s="11">
        <f t="shared" ref="D25:I25" si="8">D10*0.9</f>
        <v>0.1116</v>
      </c>
      <c r="E25" s="11">
        <f t="shared" si="8"/>
        <v>8.1900000000000001E-2</v>
      </c>
      <c r="F25" s="11">
        <f t="shared" si="8"/>
        <v>6.0300000000000006E-2</v>
      </c>
      <c r="G25" s="11">
        <f t="shared" si="8"/>
        <v>3.0600000000000002E-2</v>
      </c>
      <c r="H25" s="11">
        <f t="shared" si="8"/>
        <v>0</v>
      </c>
      <c r="I25" s="12">
        <f t="shared" si="8"/>
        <v>0</v>
      </c>
    </row>
    <row r="26" spans="2:9" x14ac:dyDescent="0.3">
      <c r="B26" s="5" t="s">
        <v>0</v>
      </c>
      <c r="C26" s="6">
        <f t="shared" si="1"/>
        <v>1143</v>
      </c>
      <c r="D26" s="7">
        <f t="shared" ref="D26:I26" si="9">D11*0.9</f>
        <v>0.12150000000000001</v>
      </c>
      <c r="E26" s="7">
        <f t="shared" si="9"/>
        <v>9.9000000000000005E-2</v>
      </c>
      <c r="F26" s="7">
        <f t="shared" si="9"/>
        <v>7.7399999999999997E-2</v>
      </c>
      <c r="G26" s="7">
        <f t="shared" si="9"/>
        <v>4.6800000000000001E-2</v>
      </c>
      <c r="H26" s="7">
        <f t="shared" si="9"/>
        <v>2.52E-2</v>
      </c>
      <c r="I26" s="8">
        <f t="shared" si="9"/>
        <v>2.7000000000000001E-3</v>
      </c>
    </row>
    <row r="27" spans="2:9" x14ac:dyDescent="0.3">
      <c r="B27" s="9" t="s">
        <v>0</v>
      </c>
      <c r="C27" s="10">
        <f t="shared" si="1"/>
        <v>1225</v>
      </c>
      <c r="D27" s="11">
        <f t="shared" ref="D27:I27" si="10">D12*0.9</f>
        <v>0.1305</v>
      </c>
      <c r="E27" s="11">
        <f t="shared" si="10"/>
        <v>0.1089</v>
      </c>
      <c r="F27" s="11">
        <f t="shared" si="10"/>
        <v>8.6400000000000005E-2</v>
      </c>
      <c r="G27" s="11">
        <f t="shared" si="10"/>
        <v>5.5800000000000002E-2</v>
      </c>
      <c r="H27" s="11">
        <f t="shared" si="10"/>
        <v>3.3299999999999996E-2</v>
      </c>
      <c r="I27" s="12">
        <f t="shared" si="10"/>
        <v>1.17E-2</v>
      </c>
    </row>
    <row r="28" spans="2:9" x14ac:dyDescent="0.3">
      <c r="B28" s="5" t="s">
        <v>0</v>
      </c>
      <c r="C28" s="6">
        <f t="shared" si="1"/>
        <v>1321</v>
      </c>
      <c r="D28" s="7">
        <f t="shared" ref="D28:I28" si="11">D13*0.9</f>
        <v>0.1404</v>
      </c>
      <c r="E28" s="7">
        <f t="shared" si="11"/>
        <v>0.1188</v>
      </c>
      <c r="F28" s="7">
        <f t="shared" si="11"/>
        <v>9.7199999999999995E-2</v>
      </c>
      <c r="G28" s="7">
        <f t="shared" si="11"/>
        <v>6.4799999999999996E-2</v>
      </c>
      <c r="H28" s="7">
        <f t="shared" si="11"/>
        <v>4.2300000000000004E-2</v>
      </c>
      <c r="I28" s="8">
        <f t="shared" si="11"/>
        <v>2.07E-2</v>
      </c>
    </row>
    <row r="29" spans="2:9" x14ac:dyDescent="0.3">
      <c r="B29" s="9" t="s">
        <v>0</v>
      </c>
      <c r="C29" s="10">
        <f t="shared" si="1"/>
        <v>1424</v>
      </c>
      <c r="D29" s="11">
        <f t="shared" ref="D29:I29" si="12">D14*0.9</f>
        <v>0.14940000000000001</v>
      </c>
      <c r="E29" s="11">
        <f t="shared" si="12"/>
        <v>0.1278</v>
      </c>
      <c r="F29" s="11">
        <f t="shared" si="12"/>
        <v>0.1053</v>
      </c>
      <c r="G29" s="11">
        <f t="shared" si="12"/>
        <v>7.4700000000000003E-2</v>
      </c>
      <c r="H29" s="11">
        <f t="shared" si="12"/>
        <v>6.0300000000000006E-2</v>
      </c>
      <c r="I29" s="12">
        <f t="shared" si="12"/>
        <v>3.6900000000000002E-2</v>
      </c>
    </row>
  </sheetData>
  <hyperlinks>
    <hyperlink ref="L8" r:id="rId1" xr:uid="{E104650E-6F1E-4F08-A7E9-A9AE8C0857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ADA8-56AF-4579-BCDD-B7B347D02C99}">
  <dimension ref="B3:E12"/>
  <sheetViews>
    <sheetView workbookViewId="0">
      <selection activeCell="B4" sqref="B4"/>
    </sheetView>
  </sheetViews>
  <sheetFormatPr defaultRowHeight="14.4" x14ac:dyDescent="0.3"/>
  <cols>
    <col min="4" max="4" width="10.109375" bestFit="1" customWidth="1"/>
  </cols>
  <sheetData>
    <row r="3" spans="2:5" x14ac:dyDescent="0.3">
      <c r="B3" t="s">
        <v>2</v>
      </c>
      <c r="C3" t="s">
        <v>3</v>
      </c>
      <c r="D3" t="s">
        <v>4</v>
      </c>
      <c r="E3" t="s">
        <v>23</v>
      </c>
    </row>
    <row r="4" spans="2:5" x14ac:dyDescent="0.3">
      <c r="B4" t="s">
        <v>5</v>
      </c>
      <c r="C4" t="s">
        <v>14</v>
      </c>
      <c r="D4" s="1">
        <v>1300</v>
      </c>
      <c r="E4">
        <v>0</v>
      </c>
    </row>
    <row r="5" spans="2:5" x14ac:dyDescent="0.3">
      <c r="B5" t="s">
        <v>6</v>
      </c>
      <c r="C5" t="s">
        <v>15</v>
      </c>
      <c r="D5" s="1">
        <v>1301</v>
      </c>
      <c r="E5">
        <v>3</v>
      </c>
    </row>
    <row r="6" spans="2:5" x14ac:dyDescent="0.3">
      <c r="B6" t="s">
        <v>7</v>
      </c>
      <c r="C6" t="s">
        <v>16</v>
      </c>
      <c r="D6" s="1">
        <v>1302</v>
      </c>
      <c r="E6">
        <v>6</v>
      </c>
    </row>
    <row r="7" spans="2:5" x14ac:dyDescent="0.3">
      <c r="B7" t="s">
        <v>8</v>
      </c>
      <c r="C7" t="s">
        <v>17</v>
      </c>
      <c r="D7" s="1">
        <v>23884</v>
      </c>
      <c r="E7">
        <v>1</v>
      </c>
    </row>
    <row r="8" spans="2:5" x14ac:dyDescent="0.3">
      <c r="B8" t="s">
        <v>9</v>
      </c>
      <c r="C8" t="s">
        <v>18</v>
      </c>
      <c r="D8" s="1">
        <v>2146</v>
      </c>
      <c r="E8">
        <v>2</v>
      </c>
    </row>
    <row r="9" spans="2:5" x14ac:dyDescent="0.3">
      <c r="B9" t="s">
        <v>10</v>
      </c>
      <c r="C9" t="s">
        <v>19</v>
      </c>
      <c r="D9" s="1">
        <v>21125</v>
      </c>
      <c r="E9">
        <v>4</v>
      </c>
    </row>
    <row r="10" spans="2:5" x14ac:dyDescent="0.3">
      <c r="B10" t="s">
        <v>11</v>
      </c>
      <c r="C10" t="s">
        <v>22</v>
      </c>
      <c r="D10" s="1">
        <v>19799</v>
      </c>
      <c r="E10">
        <v>2</v>
      </c>
    </row>
    <row r="11" spans="2:5" x14ac:dyDescent="0.3">
      <c r="B11" t="s">
        <v>12</v>
      </c>
      <c r="C11" t="s">
        <v>20</v>
      </c>
      <c r="D11" s="1">
        <v>4492</v>
      </c>
      <c r="E11">
        <v>3</v>
      </c>
    </row>
    <row r="12" spans="2:5" x14ac:dyDescent="0.3">
      <c r="B12" t="s">
        <v>13</v>
      </c>
      <c r="C12" t="s">
        <v>21</v>
      </c>
      <c r="D12" s="1">
        <v>26800</v>
      </c>
      <c r="E12">
        <v>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EF0AB-E146-4A61-A5B4-1ED5929E4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Pedro Macedo</cp:lastModifiedBy>
  <dcterms:created xsi:type="dcterms:W3CDTF">2020-03-27T17:10:44Z</dcterms:created>
  <dcterms:modified xsi:type="dcterms:W3CDTF">2021-12-13T08:56:31Z</dcterms:modified>
</cp:coreProperties>
</file>